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ysa\OneDrive\Escritorio\UIS\2024-2\Apendice\"/>
    </mc:Choice>
  </mc:AlternateContent>
  <xr:revisionPtr revIDLastSave="0" documentId="13_ncr:1_{3B79C0E6-D29D-452E-BF0B-C5BAF3793E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M12" i="1" s="1" a="1"/>
  <c r="M12" i="1" s="1"/>
  <c r="H12" i="1" l="1"/>
  <c r="J12" i="1" s="1"/>
  <c r="G12" i="1"/>
  <c r="I12" i="1" l="1"/>
  <c r="K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<sst xmlns="http://schemas.openxmlformats.org/spreadsheetml/2006/main" count="49" uniqueCount="48">
  <si>
    <t>COORDENADAS</t>
  </si>
  <si>
    <t>PROYECTO</t>
  </si>
  <si>
    <t>Los resultados presentados corresponden exclusivamente a las muestras sometidas a ensayo</t>
  </si>
  <si>
    <t>CARGA PUNTUAL EN ROCAS</t>
  </si>
  <si>
    <t>Código</t>
  </si>
  <si>
    <t>F-GT-33</t>
  </si>
  <si>
    <t>Versión</t>
  </si>
  <si>
    <t>Fecha Vigencia</t>
  </si>
  <si>
    <t>Página</t>
  </si>
  <si>
    <t>1 DE 1</t>
  </si>
  <si>
    <t>NORMA APLICABLE: NL T 252/91</t>
  </si>
  <si>
    <t>FECHA:</t>
  </si>
  <si>
    <t>No REMISION:</t>
  </si>
  <si>
    <t>No. PROYECTO:</t>
  </si>
  <si>
    <t>LOCALIZACIÓN:</t>
  </si>
  <si>
    <t>DESCRIPCIÓN:</t>
  </si>
  <si>
    <t>Perfor.</t>
  </si>
  <si>
    <t>Muestra</t>
  </si>
  <si>
    <t>PROFUNDIDAD</t>
  </si>
  <si>
    <t>gt</t>
  </si>
  <si>
    <t>P</t>
  </si>
  <si>
    <t>D</t>
  </si>
  <si>
    <t>A</t>
  </si>
  <si>
    <t>Dᴇ²</t>
  </si>
  <si>
    <t>ÍNDICE DE CARGA PUNTUAL</t>
  </si>
  <si>
    <t>FACTOR DE CORRECCIÓN</t>
  </si>
  <si>
    <t>ÍNDICE ESTÁNDAR CORREGIDO POR TAMAÑO.</t>
  </si>
  <si>
    <t>RESISTENCIA DE LA ROCA DE ACUERDO A  σc</t>
  </si>
  <si>
    <t>DESCRIPCIÓN</t>
  </si>
  <si>
    <t>No.</t>
  </si>
  <si>
    <t>(m)</t>
  </si>
  <si>
    <t>(kN)</t>
  </si>
  <si>
    <t>(mm)</t>
  </si>
  <si>
    <t>(mm²)</t>
  </si>
  <si>
    <t>Is</t>
  </si>
  <si>
    <t>F</t>
  </si>
  <si>
    <t>REGISTRO FOTOGRÁFICO ANTES DEL ENSAYO</t>
  </si>
  <si>
    <t>REGISTRO FOTOGRÁFICO DESPUÉS DEL ENSAYO</t>
  </si>
  <si>
    <t>OBSERVACIONES:</t>
  </si>
  <si>
    <t>ELABORÓ: SERGIO A. JIMENEZ L.</t>
  </si>
  <si>
    <t>REVISÓ: ING. SANDRA CELYS</t>
  </si>
  <si>
    <t>APROBÓ: ING. SANDRA CELIS</t>
  </si>
  <si>
    <t>CARGO: LABORATORISTA</t>
  </si>
  <si>
    <t>CARGO: INGENIERA CIVIL</t>
  </si>
  <si>
    <t>CARGO: COORDINADOR LABORATORIO</t>
  </si>
  <si>
    <r>
      <rPr>
        <b/>
        <sz val="6"/>
        <rFont val="Calibri"/>
        <family val="2"/>
        <scheme val="minor"/>
      </rPr>
      <t>RESISTENCIA A LA COMPRESIÓN SIMPLE
σc (Mpa)</t>
    </r>
  </si>
  <si>
    <r>
      <t>(t/m</t>
    </r>
    <r>
      <rPr>
        <b/>
        <vertAlign val="superscript"/>
        <sz val="6"/>
        <rFont val="Calibri"/>
        <family val="2"/>
        <scheme val="minor"/>
      </rPr>
      <t>3</t>
    </r>
    <r>
      <rPr>
        <b/>
        <sz val="6"/>
        <rFont val="Calibri"/>
        <family val="2"/>
        <scheme val="minor"/>
      </rPr>
      <t>)</t>
    </r>
  </si>
  <si>
    <r>
      <rPr>
        <b/>
        <sz val="6"/>
        <rFont val="Calibri"/>
        <family val="2"/>
        <scheme val="minor"/>
      </rPr>
      <t>Is ₍₅₀₎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</si>
</sst>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-d\-yy;@"/>
    <numFmt numFmtId="165" formatCode="0.000"/>
  </numFmts>
  <fonts count="11" x14ac:knownFonts="1">
    <font>
      <sz val="10"/>
      <color rgb="FF000000"/>
      <name val="Times New Roman"/>
      <charset val="204"/>
    </font>
    <font>
      <sz val="5"/>
      <name val="Calibri"/>
      <family val="2"/>
      <scheme val="minor"/>
    </font>
    <font>
      <sz val="5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6"/>
      <name val="Calibri"/>
      <family val="2"/>
      <scheme val="minor"/>
    </font>
    <font>
      <b/>
      <sz val="6"/>
      <color rgb="FF808080"/>
      <name val="Calibri"/>
      <family val="2"/>
      <scheme val="minor"/>
    </font>
    <font>
      <sz val="6"/>
      <name val="Calibri"/>
      <family val="2"/>
      <scheme val="minor"/>
    </font>
    <font>
      <b/>
      <vertAlign val="superscript"/>
      <sz val="6"/>
      <name val="Calibri"/>
      <family val="2"/>
      <scheme val="minor"/>
    </font>
    <font>
      <b/>
      <sz val="6"/>
      <color rgb="FF000000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8A31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4" fontId="2" fillId="0" borderId="18" xfId="0" applyNumberFormat="1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shrinkToFit="1"/>
    </xf>
    <xf numFmtId="1" fontId="4" fillId="0" borderId="24" xfId="0" applyNumberFormat="1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wrapText="1"/>
    </xf>
    <xf numFmtId="1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center" vertical="center" shrinkToFit="1"/>
    </xf>
    <xf numFmtId="1" fontId="6" fillId="0" borderId="40" xfId="0" applyNumberFormat="1" applyFont="1" applyBorder="1" applyAlignment="1">
      <alignment horizontal="center" vertical="center" shrinkToFit="1"/>
    </xf>
    <xf numFmtId="1" fontId="5" fillId="0" borderId="40" xfId="0" applyNumberFormat="1" applyFont="1" applyBorder="1" applyAlignment="1">
      <alignment horizontal="center" vertical="center" shrinkToFit="1"/>
    </xf>
    <xf numFmtId="2" fontId="9" fillId="0" borderId="40" xfId="0" applyNumberFormat="1" applyFont="1" applyBorder="1" applyAlignment="1">
      <alignment horizontal="center" vertical="center" shrinkToFit="1"/>
    </xf>
    <xf numFmtId="2" fontId="6" fillId="0" borderId="40" xfId="0" applyNumberFormat="1" applyFont="1" applyBorder="1" applyAlignment="1">
      <alignment horizontal="center" vertical="center" shrinkToFit="1"/>
    </xf>
    <xf numFmtId="1" fontId="3" fillId="0" borderId="40" xfId="0" applyNumberFormat="1" applyFont="1" applyBorder="1" applyAlignment="1">
      <alignment horizontal="center" vertical="center" shrinkToFit="1"/>
    </xf>
    <xf numFmtId="2" fontId="3" fillId="0" borderId="40" xfId="0" applyNumberFormat="1" applyFont="1" applyBorder="1" applyAlignment="1">
      <alignment horizontal="center" vertical="center" shrinkToFit="1"/>
    </xf>
    <xf numFmtId="165" fontId="3" fillId="0" borderId="40" xfId="0" applyNumberFormat="1" applyFont="1" applyBorder="1" applyAlignment="1">
      <alignment horizontal="center" vertical="center" shrinkToFit="1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left" vertical="center" shrinkToFit="1"/>
    </xf>
    <xf numFmtId="1" fontId="4" fillId="0" borderId="4" xfId="0" applyNumberFormat="1" applyFont="1" applyBorder="1" applyAlignment="1">
      <alignment horizontal="left" vertical="center" shrinkToFit="1"/>
    </xf>
    <xf numFmtId="1" fontId="4" fillId="0" borderId="30" xfId="0" applyNumberFormat="1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5" fillId="0" borderId="33" xfId="0" applyNumberFormat="1" applyFont="1" applyBorder="1" applyAlignment="1">
      <alignment horizontal="center" vertical="center" shrinkToFit="1"/>
    </xf>
    <xf numFmtId="1" fontId="5" fillId="0" borderId="35" xfId="0" applyNumberFormat="1" applyFont="1" applyBorder="1" applyAlignment="1">
      <alignment horizontal="center" vertical="center" shrinkToFi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1" fontId="5" fillId="0" borderId="34" xfId="0" applyNumberFormat="1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shrinkToFit="1"/>
    </xf>
    <xf numFmtId="1" fontId="6" fillId="0" borderId="5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shrinkToFit="1"/>
    </xf>
    <xf numFmtId="1" fontId="6" fillId="0" borderId="30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 shrinkToFit="1"/>
    </xf>
    <xf numFmtId="1" fontId="5" fillId="0" borderId="26" xfId="0" applyNumberFormat="1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" fontId="6" fillId="0" borderId="25" xfId="0" applyNumberFormat="1" applyFont="1" applyBorder="1" applyAlignment="1">
      <alignment horizontal="center" vertical="center" shrinkToFit="1"/>
    </xf>
    <xf numFmtId="1" fontId="6" fillId="0" borderId="27" xfId="0" applyNumberFormat="1" applyFont="1" applyBorder="1" applyAlignment="1">
      <alignment horizontal="center" vertical="center" shrinkToFit="1"/>
    </xf>
    <xf numFmtId="1" fontId="6" fillId="0" borderId="2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38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283596</xdr:colOff>
      <xdr:row>0</xdr:row>
      <xdr:rowOff>58803</xdr:rowOff>
    </xdr:from>
    <xdr:ext cx="1372463" cy="398559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2463" cy="3985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zoomScale="160" zoomScaleNormal="160" workbookViewId="0">
      <selection activeCell="L12" sqref="L12"/>
    </sheetView>
  </sheetViews>
  <sheetFormatPr baseColWidth="10" defaultColWidth="9.33203125" defaultRowHeight="8.25" x14ac:dyDescent="0.2"/>
  <cols>
    <col min="1" max="1" width="12.5" style="1" customWidth="1"/>
    <col min="2" max="2" width="7.6640625" style="1" customWidth="1"/>
    <col min="3" max="3" width="12.5" style="1" customWidth="1"/>
    <col min="4" max="4" width="5.33203125" style="1" customWidth="1"/>
    <col min="5" max="5" width="6.1640625" style="1" customWidth="1"/>
    <col min="6" max="6" width="6.33203125" style="1" customWidth="1"/>
    <col min="7" max="7" width="5.33203125" style="1" customWidth="1"/>
    <col min="8" max="8" width="5.1640625" style="1" customWidth="1"/>
    <col min="9" max="9" width="9.5" style="1" customWidth="1"/>
    <col min="10" max="10" width="11.5" style="1" customWidth="1"/>
    <col min="11" max="11" width="17" style="1" customWidth="1"/>
    <col min="12" max="12" width="15.5" style="1" customWidth="1"/>
    <col min="13" max="13" width="22.6640625" style="1" customWidth="1"/>
    <col min="14" max="14" width="11.5" style="1" customWidth="1"/>
    <col min="15" max="15" width="14.1640625" style="1" customWidth="1"/>
    <col min="16" max="16384" width="9.33203125" style="1"/>
  </cols>
  <sheetData>
    <row r="1" spans="1:15" ht="10.5" customHeight="1" x14ac:dyDescent="0.2">
      <c r="A1" s="73"/>
      <c r="B1" s="74"/>
      <c r="C1" s="74"/>
      <c r="D1" s="75"/>
      <c r="E1" s="82" t="s">
        <v>3</v>
      </c>
      <c r="F1" s="83"/>
      <c r="G1" s="83"/>
      <c r="H1" s="83"/>
      <c r="I1" s="83"/>
      <c r="J1" s="83"/>
      <c r="K1" s="83"/>
      <c r="L1" s="83"/>
      <c r="M1" s="84"/>
      <c r="N1" s="4" t="s">
        <v>4</v>
      </c>
      <c r="O1" s="5" t="s">
        <v>5</v>
      </c>
    </row>
    <row r="2" spans="1:15" ht="10.5" customHeight="1" x14ac:dyDescent="0.2">
      <c r="A2" s="76"/>
      <c r="B2" s="77"/>
      <c r="C2" s="77"/>
      <c r="D2" s="78"/>
      <c r="E2" s="85"/>
      <c r="F2" s="86"/>
      <c r="G2" s="86"/>
      <c r="H2" s="86"/>
      <c r="I2" s="86"/>
      <c r="J2" s="86"/>
      <c r="K2" s="86"/>
      <c r="L2" s="86"/>
      <c r="M2" s="87"/>
      <c r="N2" s="6" t="s">
        <v>6</v>
      </c>
      <c r="O2" s="7">
        <v>3</v>
      </c>
    </row>
    <row r="3" spans="1:15" ht="10.5" customHeight="1" x14ac:dyDescent="0.2">
      <c r="A3" s="76"/>
      <c r="B3" s="77"/>
      <c r="C3" s="77"/>
      <c r="D3" s="78"/>
      <c r="E3" s="85"/>
      <c r="F3" s="86"/>
      <c r="G3" s="86"/>
      <c r="H3" s="86"/>
      <c r="I3" s="86"/>
      <c r="J3" s="86"/>
      <c r="K3" s="86"/>
      <c r="L3" s="86"/>
      <c r="M3" s="87"/>
      <c r="N3" s="6" t="s">
        <v>7</v>
      </c>
      <c r="O3" s="8">
        <v>43254</v>
      </c>
    </row>
    <row r="4" spans="1:15" ht="10.5" customHeight="1" thickBot="1" x14ac:dyDescent="0.25">
      <c r="A4" s="79"/>
      <c r="B4" s="80"/>
      <c r="C4" s="80"/>
      <c r="D4" s="81"/>
      <c r="E4" s="88"/>
      <c r="F4" s="89"/>
      <c r="G4" s="89"/>
      <c r="H4" s="89"/>
      <c r="I4" s="89"/>
      <c r="J4" s="89"/>
      <c r="K4" s="89"/>
      <c r="L4" s="89"/>
      <c r="M4" s="90"/>
      <c r="N4" s="9" t="s">
        <v>8</v>
      </c>
      <c r="O4" s="10" t="s">
        <v>9</v>
      </c>
    </row>
    <row r="5" spans="1:15" ht="14.85" customHeight="1" thickBot="1" x14ac:dyDescent="0.25">
      <c r="A5" s="91" t="s">
        <v>10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3"/>
    </row>
    <row r="6" spans="1:15" ht="14.85" customHeight="1" x14ac:dyDescent="0.2">
      <c r="A6" s="11" t="s">
        <v>11</v>
      </c>
      <c r="B6" s="12"/>
      <c r="C6" s="12"/>
      <c r="D6" s="94"/>
      <c r="E6" s="95"/>
      <c r="F6" s="96" t="s">
        <v>12</v>
      </c>
      <c r="G6" s="97"/>
      <c r="H6" s="98"/>
      <c r="I6" s="13"/>
      <c r="J6" s="14" t="s">
        <v>1</v>
      </c>
      <c r="K6" s="99"/>
      <c r="L6" s="100"/>
      <c r="M6" s="100"/>
      <c r="N6" s="100"/>
      <c r="O6" s="101"/>
    </row>
    <row r="7" spans="1:15" ht="14.85" customHeight="1" x14ac:dyDescent="0.2">
      <c r="A7" s="43" t="s">
        <v>13</v>
      </c>
      <c r="B7" s="44"/>
      <c r="C7" s="68"/>
      <c r="D7" s="69"/>
      <c r="E7" s="70" t="s">
        <v>14</v>
      </c>
      <c r="F7" s="44"/>
      <c r="G7" s="68"/>
      <c r="H7" s="71"/>
      <c r="I7" s="71"/>
      <c r="J7" s="71"/>
      <c r="K7" s="71"/>
      <c r="L7" s="71"/>
      <c r="M7" s="71"/>
      <c r="N7" s="71"/>
      <c r="O7" s="72"/>
    </row>
    <row r="8" spans="1:15" ht="14.85" customHeight="1" x14ac:dyDescent="0.2">
      <c r="A8" s="43" t="s">
        <v>15</v>
      </c>
      <c r="B8" s="44"/>
      <c r="C8" s="68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2"/>
    </row>
    <row r="9" spans="1:15" ht="14.85" customHeight="1" thickBot="1" x14ac:dyDescent="0.25">
      <c r="A9" s="57" t="s">
        <v>0</v>
      </c>
      <c r="B9" s="58"/>
      <c r="C9" s="50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1"/>
    </row>
    <row r="10" spans="1:15" ht="30.2" customHeight="1" x14ac:dyDescent="0.2">
      <c r="A10" s="11" t="s">
        <v>16</v>
      </c>
      <c r="B10" s="14" t="s">
        <v>17</v>
      </c>
      <c r="C10" s="14" t="s">
        <v>18</v>
      </c>
      <c r="D10" s="14" t="s">
        <v>19</v>
      </c>
      <c r="E10" s="14" t="s">
        <v>20</v>
      </c>
      <c r="F10" s="14" t="s">
        <v>21</v>
      </c>
      <c r="G10" s="14" t="s">
        <v>22</v>
      </c>
      <c r="H10" s="60" t="s">
        <v>23</v>
      </c>
      <c r="I10" s="14" t="s">
        <v>24</v>
      </c>
      <c r="J10" s="14" t="s">
        <v>25</v>
      </c>
      <c r="K10" s="14" t="s">
        <v>26</v>
      </c>
      <c r="L10" s="62" t="s">
        <v>45</v>
      </c>
      <c r="M10" s="60" t="s">
        <v>27</v>
      </c>
      <c r="N10" s="64" t="s">
        <v>28</v>
      </c>
      <c r="O10" s="65"/>
    </row>
    <row r="11" spans="1:15" ht="13.7" customHeight="1" x14ac:dyDescent="0.2">
      <c r="A11" s="17" t="s">
        <v>29</v>
      </c>
      <c r="B11" s="2" t="s">
        <v>29</v>
      </c>
      <c r="C11" s="2" t="s">
        <v>30</v>
      </c>
      <c r="D11" s="2" t="s">
        <v>46</v>
      </c>
      <c r="E11" s="2" t="s">
        <v>31</v>
      </c>
      <c r="F11" s="2" t="s">
        <v>32</v>
      </c>
      <c r="G11" s="2" t="s">
        <v>33</v>
      </c>
      <c r="H11" s="61"/>
      <c r="I11" s="2" t="s">
        <v>34</v>
      </c>
      <c r="J11" s="2" t="s">
        <v>35</v>
      </c>
      <c r="K11" s="3" t="s">
        <v>47</v>
      </c>
      <c r="L11" s="63"/>
      <c r="M11" s="61"/>
      <c r="N11" s="66"/>
      <c r="O11" s="67"/>
    </row>
    <row r="12" spans="1:15" ht="27" customHeight="1" thickBot="1" x14ac:dyDescent="0.25">
      <c r="A12" s="18"/>
      <c r="B12" s="19"/>
      <c r="C12" s="20"/>
      <c r="D12" s="21"/>
      <c r="E12" s="22"/>
      <c r="F12" s="22"/>
      <c r="G12" s="23">
        <f>+PI()*(F12/2)^2</f>
        <v>0</v>
      </c>
      <c r="H12" s="24">
        <f>+F12^2</f>
        <v>0</v>
      </c>
      <c r="I12" s="25" t="e">
        <f>+E12*1000/H12</f>
        <v>#DIV/0!</v>
      </c>
      <c r="J12" s="26">
        <f>+(SQRT(H12)/50)^0.45</f>
        <v>0</v>
      </c>
      <c r="K12" s="25" t="e">
        <f>+I12*J12</f>
        <v>#DIV/0!</v>
      </c>
      <c r="L12" s="25" t="e">
        <f>24*K12</f>
        <v>#DIV/0!</v>
      </c>
      <c r="M12" s="19" t="e" cm="1">
        <f t="array" ref="M12">_xlfn.IFS(L12&lt;50,"BAJA",L12&lt;100,"MEDIA",L12&lt;250,"ALTA",L12&gt;=250,"MUY ALTA")</f>
        <v>#DIV/0!</v>
      </c>
      <c r="N12" s="50"/>
      <c r="O12" s="51"/>
    </row>
    <row r="13" spans="1:15" s="15" customFormat="1" ht="4.5" customHeight="1" thickBo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 ht="18.75" customHeight="1" x14ac:dyDescent="0.2">
      <c r="A14" s="52" t="s">
        <v>36</v>
      </c>
      <c r="B14" s="53"/>
      <c r="C14" s="53"/>
      <c r="D14" s="53"/>
      <c r="E14" s="53"/>
      <c r="F14" s="53"/>
      <c r="G14" s="53"/>
      <c r="H14" s="53"/>
      <c r="I14" s="53"/>
      <c r="J14" s="53"/>
      <c r="K14" s="54"/>
      <c r="L14" s="55" t="s">
        <v>37</v>
      </c>
      <c r="M14" s="53"/>
      <c r="N14" s="53"/>
      <c r="O14" s="56"/>
    </row>
    <row r="15" spans="1:15" ht="147" customHeight="1" x14ac:dyDescent="0.2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48"/>
      <c r="L15" s="49"/>
      <c r="M15" s="31"/>
      <c r="N15" s="31"/>
      <c r="O15" s="32"/>
    </row>
    <row r="16" spans="1:15" s="16" customFormat="1" ht="3.75" customHeight="1" x14ac:dyDescent="0.2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  <row r="17" spans="1:15" ht="18" customHeight="1" x14ac:dyDescent="0.2">
      <c r="A17" s="43" t="s">
        <v>38</v>
      </c>
      <c r="B17" s="44"/>
      <c r="C17" s="45" t="s">
        <v>2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7"/>
    </row>
    <row r="18" spans="1:15" ht="20.85" customHeight="1" x14ac:dyDescent="0.2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</row>
    <row r="19" spans="1:15" ht="29.85" customHeight="1" x14ac:dyDescent="0.2">
      <c r="A19" s="30"/>
      <c r="B19" s="31"/>
      <c r="C19" s="31"/>
      <c r="D19" s="31"/>
      <c r="E19" s="31"/>
      <c r="F19" s="31"/>
      <c r="G19" s="31"/>
      <c r="H19" s="48"/>
      <c r="I19" s="49"/>
      <c r="J19" s="31"/>
      <c r="K19" s="31"/>
      <c r="L19" s="48"/>
      <c r="M19" s="49"/>
      <c r="N19" s="31"/>
      <c r="O19" s="32"/>
    </row>
    <row r="20" spans="1:15" ht="15.6" customHeight="1" x14ac:dyDescent="0.2">
      <c r="A20" s="33" t="s">
        <v>39</v>
      </c>
      <c r="B20" s="34"/>
      <c r="C20" s="34"/>
      <c r="D20" s="34"/>
      <c r="E20" s="34"/>
      <c r="F20" s="34"/>
      <c r="G20" s="34"/>
      <c r="H20" s="35"/>
      <c r="I20" s="36" t="s">
        <v>40</v>
      </c>
      <c r="J20" s="34"/>
      <c r="K20" s="34"/>
      <c r="L20" s="35"/>
      <c r="M20" s="36" t="s">
        <v>41</v>
      </c>
      <c r="N20" s="34"/>
      <c r="O20" s="37"/>
    </row>
    <row r="21" spans="1:15" ht="15.75" customHeight="1" thickBot="1" x14ac:dyDescent="0.25">
      <c r="A21" s="38" t="s">
        <v>42</v>
      </c>
      <c r="B21" s="39"/>
      <c r="C21" s="39"/>
      <c r="D21" s="39"/>
      <c r="E21" s="39"/>
      <c r="F21" s="39"/>
      <c r="G21" s="39"/>
      <c r="H21" s="40"/>
      <c r="I21" s="41" t="s">
        <v>43</v>
      </c>
      <c r="J21" s="39"/>
      <c r="K21" s="39"/>
      <c r="L21" s="40"/>
      <c r="M21" s="41" t="s">
        <v>44</v>
      </c>
      <c r="N21" s="39"/>
      <c r="O21" s="42"/>
    </row>
  </sheetData>
  <mergeCells count="37">
    <mergeCell ref="A1:D4"/>
    <mergeCell ref="E1:M4"/>
    <mergeCell ref="A5:O5"/>
    <mergeCell ref="D6:E6"/>
    <mergeCell ref="F6:H6"/>
    <mergeCell ref="K6:O6"/>
    <mergeCell ref="A7:B7"/>
    <mergeCell ref="C7:D7"/>
    <mergeCell ref="E7:F7"/>
    <mergeCell ref="G7:O7"/>
    <mergeCell ref="A8:B8"/>
    <mergeCell ref="C8:O8"/>
    <mergeCell ref="A9:B9"/>
    <mergeCell ref="C9:O9"/>
    <mergeCell ref="H10:H11"/>
    <mergeCell ref="L10:L11"/>
    <mergeCell ref="M10:M11"/>
    <mergeCell ref="N10:O11"/>
    <mergeCell ref="N12:O12"/>
    <mergeCell ref="A14:K14"/>
    <mergeCell ref="L14:O14"/>
    <mergeCell ref="A15:K15"/>
    <mergeCell ref="L15:O15"/>
    <mergeCell ref="A21:H21"/>
    <mergeCell ref="I21:L21"/>
    <mergeCell ref="M21:O21"/>
    <mergeCell ref="A17:B17"/>
    <mergeCell ref="C17:O17"/>
    <mergeCell ref="A18:O18"/>
    <mergeCell ref="A19:H19"/>
    <mergeCell ref="I19:L19"/>
    <mergeCell ref="M19:O19"/>
    <mergeCell ref="A13:O13"/>
    <mergeCell ref="A16:O16"/>
    <mergeCell ref="A20:H20"/>
    <mergeCell ref="I20:L20"/>
    <mergeCell ref="M20:O20"/>
  </mergeCells>
  <conditionalFormatting sqref="A12:F12">
    <cfRule type="containsBlanks" dxfId="1" priority="2">
      <formula>LEN(TRIM(A12))=0</formula>
    </cfRule>
  </conditionalFormatting>
  <conditionalFormatting sqref="N12:O12">
    <cfRule type="containsBlanks" dxfId="0" priority="1">
      <formula>LEN(TRIM(N12))=0</formula>
    </cfRule>
  </conditionalFormatting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Herrera</dc:creator>
  <cp:lastModifiedBy>LEYSA TOLOZA</cp:lastModifiedBy>
  <cp:lastPrinted>2025-01-03T23:42:19Z</cp:lastPrinted>
  <dcterms:created xsi:type="dcterms:W3CDTF">2025-01-02T08:19:40Z</dcterms:created>
  <dcterms:modified xsi:type="dcterms:W3CDTF">2025-01-08T20:25:34Z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2024-06-17T00:00:00Z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2025-01-02T00:00:00Z</vt:filetime>
  </property>
  <property fmtid="{D5CDD505-2E9C-101B-9397-08002B2CF9AE}" pid="5" name="Producer">
    <vt:lpwstr>Microsoft® Excel® 2013</vt:lpwstr>
  </property>
</Properties>
</file>