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ysa\OneDrive\Escritorio\UIS\2024-2\Apendice\"/>
    </mc:Choice>
  </mc:AlternateContent>
  <xr:revisionPtr revIDLastSave="0" documentId="13_ncr:1_{47095CAE-5770-4A80-B596-2FA2F450794D}" xr6:coauthVersionLast="47" xr6:coauthVersionMax="47" xr10:uidLastSave="{00000000-0000-0000-0000-000000000000}"/>
  <bookViews>
    <workbookView xWindow="10140" yWindow="0" windowWidth="10455" windowHeight="10905" xr2:uid="{48D3648B-264D-42A9-B121-5B88888F5F7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1" i="1" l="1"/>
  <c r="E61" i="1"/>
  <c r="D61" i="1"/>
  <c r="E60" i="1"/>
  <c r="E62" i="1" s="1"/>
  <c r="D60" i="1"/>
  <c r="D62" i="1" s="1"/>
  <c r="C23" i="1"/>
  <c r="C22" i="1"/>
  <c r="H49" i="1"/>
  <c r="I31" i="1" s="1"/>
  <c r="D36" i="1"/>
  <c r="E36" i="1"/>
  <c r="C36" i="1"/>
  <c r="E35" i="1"/>
  <c r="D35" i="1"/>
  <c r="C35" i="1"/>
  <c r="I29" i="1" l="1"/>
  <c r="J29" i="1" s="1"/>
  <c r="I34" i="1"/>
  <c r="I46" i="1"/>
  <c r="I30" i="1"/>
  <c r="I42" i="1"/>
  <c r="I38" i="1"/>
  <c r="I45" i="1"/>
  <c r="I49" i="1"/>
  <c r="I41" i="1"/>
  <c r="I37" i="1"/>
  <c r="I33" i="1"/>
  <c r="I48" i="1"/>
  <c r="I44" i="1"/>
  <c r="I40" i="1"/>
  <c r="I36" i="1"/>
  <c r="I32" i="1"/>
  <c r="I47" i="1"/>
  <c r="I43" i="1"/>
  <c r="I39" i="1"/>
  <c r="I35" i="1"/>
  <c r="C37" i="1"/>
  <c r="D37" i="1"/>
  <c r="E37" i="1"/>
  <c r="C24" i="1"/>
  <c r="J30" i="1" l="1"/>
  <c r="J31" i="1" s="1"/>
  <c r="J32" i="1" s="1"/>
  <c r="J33" i="1" s="1"/>
  <c r="J34" i="1" s="1"/>
  <c r="J35" i="1" s="1"/>
  <c r="J36" i="1" s="1"/>
  <c r="J37" i="1" s="1"/>
  <c r="J38" i="1" l="1"/>
  <c r="J39" i="1" s="1"/>
  <c r="J40" i="1" s="1"/>
  <c r="J41" i="1" s="1"/>
  <c r="J42" i="1" s="1"/>
  <c r="J43" i="1" s="1"/>
  <c r="J44" i="1" s="1"/>
  <c r="J45" i="1" s="1"/>
  <c r="J46" i="1" s="1"/>
  <c r="J47" i="1" s="1"/>
  <c r="G69" i="1"/>
  <c r="J48" i="1" l="1"/>
  <c r="G70" i="1"/>
  <c r="K40" i="1" l="1"/>
  <c r="G71" i="1"/>
  <c r="K43" i="1"/>
  <c r="K48" i="1"/>
  <c r="K29" i="1"/>
  <c r="K30" i="1"/>
  <c r="K34" i="1"/>
  <c r="K39" i="1"/>
  <c r="K41" i="1"/>
  <c r="K46" i="1"/>
  <c r="K33" i="1"/>
  <c r="K32" i="1"/>
  <c r="K36" i="1"/>
  <c r="K44" i="1"/>
  <c r="K47" i="1"/>
  <c r="K35" i="1"/>
  <c r="K45" i="1"/>
  <c r="K37" i="1"/>
  <c r="K42" i="1"/>
  <c r="K31" i="1"/>
  <c r="K38" i="1"/>
</calcChain>
</file>

<file path=xl/sharedStrings.xml><?xml version="1.0" encoding="utf-8"?>
<sst xmlns="http://schemas.openxmlformats.org/spreadsheetml/2006/main" count="84" uniqueCount="74">
  <si>
    <t>ENSAYO DE CLASIFICACIÓN</t>
  </si>
  <si>
    <t>LÍMITES DE CONSISTENCIA Y GRADACIÓN                                                                          I.N.V E - 122 - E - 123 - E - 125 - E - 126</t>
  </si>
  <si>
    <t>Código</t>
  </si>
  <si>
    <t>F-GT-37</t>
  </si>
  <si>
    <t>Versión</t>
  </si>
  <si>
    <t>Fecha Vigencia</t>
  </si>
  <si>
    <t>Página</t>
  </si>
  <si>
    <t>1   DE 1</t>
  </si>
  <si>
    <t>FECHA:</t>
  </si>
  <si>
    <t>PROYECTO:</t>
  </si>
  <si>
    <t>LOCALIZACION:</t>
  </si>
  <si>
    <t>COORDENADAS:</t>
  </si>
  <si>
    <t>MUESTRA No.:</t>
  </si>
  <si>
    <t>No REMISION</t>
  </si>
  <si>
    <t>No PROYECTO</t>
  </si>
  <si>
    <t>PERFORACIÓN:</t>
  </si>
  <si>
    <t>PROFUNDIDAD(m):</t>
  </si>
  <si>
    <t>CONTENIDO DE HUMEDAD (%)</t>
  </si>
  <si>
    <t>PROFUNDIDAD (m)</t>
  </si>
  <si>
    <t>PESO DE RECIP. + S.H. (gr)</t>
  </si>
  <si>
    <t>PESO DE RECIP. + S.S. (gr)</t>
  </si>
  <si>
    <t>PESO RECIPIENTE (gr)</t>
  </si>
  <si>
    <t>PESO AGUA (gr)</t>
  </si>
  <si>
    <t>PESO SUELO SECO (gr)</t>
  </si>
  <si>
    <t>LÍMITES DE CONSISTENCIA</t>
  </si>
  <si>
    <t>GRADACIÓN</t>
  </si>
  <si>
    <t>LÍMITE LÍQUIDO</t>
  </si>
  <si>
    <t>Peso inicial:</t>
  </si>
  <si>
    <t>Tamiz (plg)</t>
  </si>
  <si>
    <t>gr</t>
  </si>
  <si>
    <t>Tamiz (mm)</t>
  </si>
  <si>
    <t>Peso (gr)</t>
  </si>
  <si>
    <t>Peso final:</t>
  </si>
  <si>
    <t>% Reten.</t>
  </si>
  <si>
    <t>% Ret. Acum</t>
  </si>
  <si>
    <t>% Pasa</t>
  </si>
  <si>
    <t>Determinación No</t>
  </si>
  <si>
    <t>No GOLPES</t>
  </si>
  <si>
    <t>RECIP. No.</t>
  </si>
  <si>
    <t>PESO DE RECIP. + S.H.</t>
  </si>
  <si>
    <t>PESO DE RECIP. + S.S.</t>
  </si>
  <si>
    <t>PESO RECIPIENTE</t>
  </si>
  <si>
    <t>PESO AGUA</t>
  </si>
  <si>
    <t>PESO SUELO SECO</t>
  </si>
  <si>
    <t>% HUMEDAD</t>
  </si>
  <si>
    <t>Pasa 200</t>
  </si>
  <si>
    <t>Total</t>
  </si>
  <si>
    <t>3''</t>
  </si>
  <si>
    <t xml:space="preserve">2    '' </t>
  </si>
  <si>
    <t>2''</t>
  </si>
  <si>
    <t>1    ''</t>
  </si>
  <si>
    <t>3/4''</t>
  </si>
  <si>
    <t>1/2''</t>
  </si>
  <si>
    <t>3/8''</t>
  </si>
  <si>
    <t>LÍMITE PLÁSTICO</t>
  </si>
  <si>
    <t>RESULTADOS</t>
  </si>
  <si>
    <t>LIMITES DE ATTEMBERG</t>
  </si>
  <si>
    <t>Límite Líquido (%)</t>
  </si>
  <si>
    <t>Límite Plástico (%)</t>
  </si>
  <si>
    <t>Índice Plástico (%)</t>
  </si>
  <si>
    <t>CLASIFICACIÓN</t>
  </si>
  <si>
    <t>Gravas</t>
  </si>
  <si>
    <t>Arenas</t>
  </si>
  <si>
    <t>Finos</t>
  </si>
  <si>
    <t>Cu =</t>
  </si>
  <si>
    <t>Cc =</t>
  </si>
  <si>
    <t>índice de Grupo</t>
  </si>
  <si>
    <t>A.A.S.H.T.O.</t>
  </si>
  <si>
    <t>U.S.C</t>
  </si>
  <si>
    <t>OBSERVACIONES</t>
  </si>
  <si>
    <t xml:space="preserve">ELABORADOR POR: SERGIO A. JIMENEZ L. </t>
  </si>
  <si>
    <t>CARGO: LABORATORISTA</t>
  </si>
  <si>
    <t>REVISADO POR: ING. SANDRA CELIS</t>
  </si>
  <si>
    <t>CARGO: COORDINADOR LABORATORIO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</si>
</sst>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8"/>
      <color theme="1"/>
      <name val="Calibri"/>
      <family val="2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2" fontId="2" fillId="0" borderId="10" xfId="1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64" fontId="2" fillId="0" borderId="10" xfId="1" applyNumberFormat="1" applyFont="1" applyBorder="1" applyAlignment="1">
      <alignment horizontal="center" vertical="center"/>
    </xf>
    <xf numFmtId="165" fontId="3" fillId="0" borderId="21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2" fillId="0" borderId="28" xfId="0" applyNumberFormat="1" applyFont="1" applyBorder="1" applyAlignment="1">
      <alignment horizontal="center" vertical="center"/>
    </xf>
    <xf numFmtId="14" fontId="2" fillId="0" borderId="22" xfId="0" applyNumberFormat="1" applyFont="1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 vertical="center"/>
    </xf>
    <xf numFmtId="14" fontId="2" fillId="0" borderId="25" xfId="0" applyNumberFormat="1" applyFont="1" applyBorder="1" applyAlignment="1">
      <alignment horizontal="center" vertical="center"/>
    </xf>
    <xf numFmtId="14" fontId="2" fillId="0" borderId="26" xfId="0" applyNumberFormat="1" applyFont="1" applyBorder="1" applyAlignment="1">
      <alignment horizontal="center" vertical="center"/>
    </xf>
    <xf numFmtId="14" fontId="2" fillId="0" borderId="27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7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>
                <a:solidFill>
                  <a:sysClr val="windowText" lastClr="000000"/>
                </a:solidFill>
              </a:rPr>
              <a:t>Límites</a:t>
            </a:r>
            <a:r>
              <a:rPr lang="en-US" sz="1800" b="1" baseline="0">
                <a:solidFill>
                  <a:sysClr val="windowText" lastClr="000000"/>
                </a:solidFill>
              </a:rPr>
              <a:t> de Atterberg</a:t>
            </a:r>
            <a:endParaRPr lang="en-US" sz="18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6350" cap="rnd" cmpd="sng">
                <a:solidFill>
                  <a:schemeClr val="tx1"/>
                </a:solidFill>
                <a:prstDash val="solid"/>
              </a:ln>
              <a:effectLst/>
            </c:spPr>
            <c:trendlineType val="log"/>
            <c:dispRSqr val="0"/>
            <c:dispEq val="0"/>
          </c:trendline>
          <c:xVal>
            <c:numRef>
              <c:f>Hoja1!$C$30:$E$30</c:f>
              <c:numCache>
                <c:formatCode>General</c:formatCode>
                <c:ptCount val="3"/>
              </c:numCache>
            </c:numRef>
          </c:xVal>
          <c:yVal>
            <c:numRef>
              <c:f>Hoja1!$C$37:$E$37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131-44FF-BA80-8FA0873F999C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Hoja1!$C$40:$C$41</c:f>
              <c:numCache>
                <c:formatCode>General</c:formatCode>
                <c:ptCount val="2"/>
                <c:pt idx="0">
                  <c:v>25</c:v>
                </c:pt>
                <c:pt idx="1">
                  <c:v>25</c:v>
                </c:pt>
              </c:numCache>
            </c:numRef>
          </c:xVal>
          <c:yVal>
            <c:numRef>
              <c:f>Hoja1!$B$40:$B$41</c:f>
              <c:numCache>
                <c:formatCode>General</c:formatCode>
                <c:ptCount val="2"/>
                <c:pt idx="0">
                  <c:v>0</c:v>
                </c:pt>
                <c:pt idx="1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131-44FF-BA80-8FA0873F9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3936479"/>
        <c:axId val="1198204656"/>
      </c:scatterChart>
      <c:valAx>
        <c:axId val="1223936479"/>
        <c:scaling>
          <c:logBase val="10"/>
          <c:orientation val="minMax"/>
          <c:max val="100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>
                    <a:solidFill>
                      <a:sysClr val="windowText" lastClr="000000"/>
                    </a:solidFill>
                  </a:rPr>
                  <a:t>Número</a:t>
                </a:r>
                <a:r>
                  <a:rPr lang="es-CO" b="1" baseline="0">
                    <a:solidFill>
                      <a:sysClr val="windowText" lastClr="000000"/>
                    </a:solidFill>
                  </a:rPr>
                  <a:t> de Golpes</a:t>
                </a:r>
                <a:endParaRPr lang="es-CO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  <a:alpha val="82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98204656"/>
        <c:crosses val="autoZero"/>
        <c:crossBetween val="midCat"/>
        <c:majorUnit val="10"/>
      </c:valAx>
      <c:valAx>
        <c:axId val="1198204656"/>
        <c:scaling>
          <c:orientation val="minMax"/>
          <c:max val="30"/>
          <c:min val="0"/>
        </c:scaling>
        <c:delete val="0"/>
        <c:axPos val="l"/>
        <c:majorGridlines>
          <c:spPr>
            <a:ln w="12700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>
                    <a:solidFill>
                      <a:sysClr val="windowText" lastClr="000000"/>
                    </a:solidFill>
                  </a:rPr>
                  <a:t>Contenido de Humedad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23936479"/>
        <c:crossesAt val="10"/>
        <c:crossBetween val="midCat"/>
        <c:majorUnit val="5"/>
      </c:valAx>
      <c:spPr>
        <a:noFill/>
        <a:ln w="25400" cmpd="sng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tx1">
          <a:lumMod val="25000"/>
          <a:lumOff val="75000"/>
        </a:schemeClr>
      </a:solidFill>
      <a:round/>
    </a:ln>
    <a:effectLst>
      <a:glow>
        <a:schemeClr val="accent1">
          <a:alpha val="41000"/>
        </a:schemeClr>
      </a:glow>
      <a:outerShdw dir="5400000" algn="ctr" rotWithShape="0">
        <a:srgbClr val="000000">
          <a:alpha val="43137"/>
        </a:srgbClr>
      </a:outerShdw>
      <a:softEdge rad="0"/>
    </a:effectLst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flat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2565-4760-BCED-ABFD117F18A0}"/>
              </c:ext>
            </c:extLst>
          </c:dPt>
          <c:xVal>
            <c:numRef>
              <c:f>Hoja1!$G$29:$G$47</c:f>
              <c:numCache>
                <c:formatCode>0.00</c:formatCode>
                <c:ptCount val="19"/>
                <c:pt idx="0">
                  <c:v>76.099999999999994</c:v>
                </c:pt>
                <c:pt idx="1">
                  <c:v>64</c:v>
                </c:pt>
                <c:pt idx="2">
                  <c:v>50.8</c:v>
                </c:pt>
                <c:pt idx="3">
                  <c:v>38.1</c:v>
                </c:pt>
                <c:pt idx="4">
                  <c:v>25.4</c:v>
                </c:pt>
                <c:pt idx="5">
                  <c:v>19</c:v>
                </c:pt>
                <c:pt idx="6">
                  <c:v>12.7</c:v>
                </c:pt>
                <c:pt idx="7">
                  <c:v>9.51</c:v>
                </c:pt>
                <c:pt idx="8">
                  <c:v>4.76</c:v>
                </c:pt>
                <c:pt idx="9">
                  <c:v>2.38</c:v>
                </c:pt>
                <c:pt idx="10">
                  <c:v>2</c:v>
                </c:pt>
                <c:pt idx="11">
                  <c:v>1.68</c:v>
                </c:pt>
                <c:pt idx="12">
                  <c:v>1.19</c:v>
                </c:pt>
                <c:pt idx="13">
                  <c:v>0.59</c:v>
                </c:pt>
                <c:pt idx="14">
                  <c:v>0.42</c:v>
                </c:pt>
                <c:pt idx="15">
                  <c:v>0.3</c:v>
                </c:pt>
                <c:pt idx="16">
                  <c:v>0.18</c:v>
                </c:pt>
                <c:pt idx="17">
                  <c:v>0.15</c:v>
                </c:pt>
                <c:pt idx="18">
                  <c:v>7.0000000000000007E-2</c:v>
                </c:pt>
              </c:numCache>
            </c:numRef>
          </c:xVal>
          <c:yVal>
            <c:numRef>
              <c:f>Hoja1!$K$29:$K$47</c:f>
              <c:numCache>
                <c:formatCode>0.0%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565-4760-BCED-ABFD117F18A0}"/>
            </c:ext>
          </c:extLst>
        </c:ser>
        <c:ser>
          <c:idx val="2"/>
          <c:order val="1"/>
          <c:spPr>
            <a:ln w="34925" cap="rnd">
              <a:solidFill>
                <a:srgbClr val="7030A0">
                  <a:alpha val="77000"/>
                </a:srgbClr>
              </a:solidFill>
              <a:round/>
              <a:tailEnd type="triangle"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7.3999999999999996E-2</c:v>
              </c:pt>
              <c:pt idx="1">
                <c:v>7.3999999999999996E-2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7-2565-4760-BCED-ABFD117F18A0}"/>
            </c:ext>
          </c:extLst>
        </c:ser>
        <c:ser>
          <c:idx val="1"/>
          <c:order val="2"/>
          <c:spPr>
            <a:ln w="34925" cap="rnd">
              <a:solidFill>
                <a:srgbClr val="7030A0">
                  <a:alpha val="78000"/>
                </a:srgbClr>
              </a:solidFill>
              <a:round/>
              <a:tailEnd type="triangle"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4.75</c:v>
              </c:pt>
              <c:pt idx="1">
                <c:v>4.75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8-2565-4760-BCED-ABFD117F18A0}"/>
            </c:ext>
          </c:extLst>
        </c:ser>
        <c:ser>
          <c:idx val="3"/>
          <c:order val="3"/>
          <c:spPr>
            <a:ln w="34925" cap="rnd">
              <a:solidFill>
                <a:srgbClr val="7030A0">
                  <a:alpha val="78000"/>
                </a:srgbClr>
              </a:solidFill>
              <a:round/>
              <a:tailEnd type="triangle"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0.42</c:v>
              </c:pt>
              <c:pt idx="1">
                <c:v>0.42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9-2565-4760-BCED-ABFD117F1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7377376"/>
        <c:axId val="1223935519"/>
      </c:scatterChart>
      <c:valAx>
        <c:axId val="1387377376"/>
        <c:scaling>
          <c:logBase val="10"/>
          <c:orientation val="maxMin"/>
          <c:max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alpha val="49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>
                    <a:solidFill>
                      <a:sysClr val="windowText" lastClr="000000"/>
                    </a:solidFill>
                  </a:rPr>
                  <a:t>Diametro</a:t>
                </a:r>
                <a:r>
                  <a:rPr lang="es-CO" b="1" baseline="0">
                    <a:solidFill>
                      <a:sysClr val="windowText" lastClr="000000"/>
                    </a:solidFill>
                  </a:rPr>
                  <a:t> (mm)</a:t>
                </a:r>
                <a:endParaRPr lang="es-CO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23935519"/>
        <c:crosses val="autoZero"/>
        <c:crossBetween val="midCat"/>
      </c:valAx>
      <c:valAx>
        <c:axId val="1223935519"/>
        <c:scaling>
          <c:orientation val="minMax"/>
          <c:max val="1"/>
        </c:scaling>
        <c:delete val="0"/>
        <c:axPos val="r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>
                    <a:solidFill>
                      <a:sysClr val="windowText" lastClr="000000"/>
                    </a:solidFill>
                  </a:rPr>
                  <a:t>Porcentaje</a:t>
                </a:r>
                <a:r>
                  <a:rPr lang="es-CO" b="1" baseline="0">
                    <a:solidFill>
                      <a:sysClr val="windowText" lastClr="000000"/>
                    </a:solidFill>
                  </a:rPr>
                  <a:t> que Pasa</a:t>
                </a:r>
                <a:endParaRPr lang="es-CO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0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7377376"/>
        <c:crosses val="autoZero"/>
        <c:crossBetween val="midCat"/>
      </c:valAx>
      <c:spPr>
        <a:noFill/>
        <a:ln w="15875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170823</xdr:colOff>
      <xdr:row>31</xdr:row>
      <xdr:rowOff>29516</xdr:rowOff>
    </xdr:from>
    <xdr:ext cx="593271" cy="1400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AA8A04CF-F720-4E96-BF1F-6320E4B4CBCD}"/>
                </a:ext>
              </a:extLst>
            </xdr:cNvPr>
            <xdr:cNvSpPr txBox="1"/>
          </xdr:nvSpPr>
          <xdr:spPr>
            <a:xfrm>
              <a:off x="5027526" y="6173664"/>
              <a:ext cx="593271" cy="1400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type m:val="skw"/>
                        <m:ctrlPr>
                          <a:rPr lang="es-CO" sz="700" b="1" i="1" kern="1200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700" b="1" i="1" kern="1200">
                            <a:latin typeface="Cambria Math" panose="02040503050406030204" pitchFamily="18" charset="0"/>
                          </a:rPr>
                          <m:t>𝟏</m:t>
                        </m:r>
                      </m:num>
                      <m:den>
                        <m:r>
                          <a:rPr lang="es-MX" sz="700" b="1" i="1" kern="1200">
                            <a:latin typeface="Cambria Math" panose="02040503050406030204" pitchFamily="18" charset="0"/>
                          </a:rPr>
                          <m:t>𝟐</m:t>
                        </m:r>
                      </m:den>
                    </m:f>
                  </m:oMath>
                </m:oMathPara>
              </a14:m>
              <a:endParaRPr lang="es-CO" sz="700" b="1" kern="1200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endParaRPr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AA8A04CF-F720-4E96-BF1F-6320E4B4CBCD}"/>
                </a:ext>
              </a:extLst>
            </xdr:cNvPr>
            <xdr:cNvSpPr txBox="1"/>
          </xdr:nvSpPr>
          <xdr:spPr>
            <a:xfrm>
              <a:off x="5027526" y="6173664"/>
              <a:ext cx="593271" cy="1400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s-MX" sz="700" b="1" i="0" kern="1200">
                  <a:latin typeface="Cambria Math" panose="02040503050406030204" pitchFamily="18" charset="0"/>
                </a:rPr>
                <a:t>𝟏</a:t>
              </a:r>
              <a:r>
                <a:rPr lang="es-CO" sz="700" b="1" i="0" kern="1200">
                  <a:latin typeface="Cambria Math" panose="02040503050406030204" pitchFamily="18" charset="0"/>
                </a:rPr>
                <a:t>⁄</a:t>
              </a:r>
              <a:r>
                <a:rPr lang="es-MX" sz="700" b="1" i="0" kern="1200">
                  <a:latin typeface="Cambria Math" panose="02040503050406030204" pitchFamily="18" charset="0"/>
                </a:rPr>
                <a:t>𝟐</a:t>
              </a:r>
              <a:endParaRPr lang="es-CO" sz="700" b="1" kern="1200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177939</xdr:colOff>
      <xdr:row>29</xdr:row>
      <xdr:rowOff>31401</xdr:rowOff>
    </xdr:from>
    <xdr:ext cx="593271" cy="1400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75F2157C-F4EC-4991-ACB1-A9453BAFC6D4}"/>
                </a:ext>
              </a:extLst>
            </xdr:cNvPr>
            <xdr:cNvSpPr txBox="1"/>
          </xdr:nvSpPr>
          <xdr:spPr>
            <a:xfrm>
              <a:off x="5034642" y="5798736"/>
              <a:ext cx="593271" cy="1400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type m:val="skw"/>
                        <m:ctrlPr>
                          <a:rPr lang="es-CO" sz="700" b="1" i="1" kern="1200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700" b="1" i="1" kern="1200">
                            <a:latin typeface="Cambria Math" panose="02040503050406030204" pitchFamily="18" charset="0"/>
                          </a:rPr>
                          <m:t>𝟏</m:t>
                        </m:r>
                      </m:num>
                      <m:den>
                        <m:r>
                          <a:rPr lang="es-MX" sz="700" b="1" i="1" kern="1200">
                            <a:latin typeface="Cambria Math" panose="02040503050406030204" pitchFamily="18" charset="0"/>
                          </a:rPr>
                          <m:t>𝟐</m:t>
                        </m:r>
                      </m:den>
                    </m:f>
                  </m:oMath>
                </m:oMathPara>
              </a14:m>
              <a:endParaRPr lang="es-CO" sz="700" b="1" kern="1200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endParaRPr>
            </a:p>
          </xdr:txBody>
        </xdr:sp>
      </mc:Choice>
      <mc:Fallback xmlns="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75F2157C-F4EC-4991-ACB1-A9453BAFC6D4}"/>
                </a:ext>
              </a:extLst>
            </xdr:cNvPr>
            <xdr:cNvSpPr txBox="1"/>
          </xdr:nvSpPr>
          <xdr:spPr>
            <a:xfrm>
              <a:off x="5034642" y="5798736"/>
              <a:ext cx="593271" cy="1400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s-MX" sz="700" b="1" i="0" kern="1200">
                  <a:latin typeface="Cambria Math" panose="02040503050406030204" pitchFamily="18" charset="0"/>
                </a:rPr>
                <a:t>𝟏</a:t>
              </a:r>
              <a:r>
                <a:rPr lang="es-CO" sz="700" b="1" i="0" kern="1200">
                  <a:latin typeface="Cambria Math" panose="02040503050406030204" pitchFamily="18" charset="0"/>
                </a:rPr>
                <a:t>⁄</a:t>
              </a:r>
              <a:r>
                <a:rPr lang="es-MX" sz="700" b="1" i="0" kern="1200">
                  <a:latin typeface="Cambria Math" panose="02040503050406030204" pitchFamily="18" charset="0"/>
                </a:rPr>
                <a:t>𝟐</a:t>
              </a:r>
              <a:endParaRPr lang="es-CO" sz="700" b="1" kern="1200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endParaRPr>
            </a:p>
          </xdr:txBody>
        </xdr:sp>
      </mc:Fallback>
    </mc:AlternateContent>
    <xdr:clientData/>
  </xdr:oneCellAnchor>
  <xdr:twoCellAnchor>
    <xdr:from>
      <xdr:col>0</xdr:col>
      <xdr:colOff>593974</xdr:colOff>
      <xdr:row>38</xdr:row>
      <xdr:rowOff>26878</xdr:rowOff>
    </xdr:from>
    <xdr:to>
      <xdr:col>4</xdr:col>
      <xdr:colOff>321831</xdr:colOff>
      <xdr:row>52</xdr:row>
      <xdr:rowOff>10801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F536FDA-70D9-9975-8109-C848BD228C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471167</xdr:colOff>
      <xdr:row>50</xdr:row>
      <xdr:rowOff>81947</xdr:rowOff>
    </xdr:from>
    <xdr:to>
      <xdr:col>10</xdr:col>
      <xdr:colOff>525595</xdr:colOff>
      <xdr:row>63</xdr:row>
      <xdr:rowOff>180492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C25A166-CBC5-FE0B-643E-6D969C5AD0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171979</xdr:colOff>
      <xdr:row>0</xdr:row>
      <xdr:rowOff>92604</xdr:rowOff>
    </xdr:from>
    <xdr:ext cx="2824437" cy="820208"/>
    <xdr:pic>
      <xdr:nvPicPr>
        <xdr:cNvPr id="3" name="image1.jpeg">
          <a:extLst>
            <a:ext uri="{FF2B5EF4-FFF2-40B4-BE49-F238E27FC236}">
              <a16:creationId xmlns:a16="http://schemas.microsoft.com/office/drawing/2014/main" id="{73143DF5-B8E0-4151-90B4-715145C85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79" y="92604"/>
          <a:ext cx="2824437" cy="820208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0.30524</cdr:x>
      <cdr:y>0.53944</cdr:y>
    </cdr:from>
    <cdr:to>
      <cdr:x>0.5225</cdr:x>
      <cdr:y>0.8855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1C8EEBB4-7CC6-3357-AACB-33A239CFAD20}"/>
            </a:ext>
          </a:extLst>
        </cdr:cNvPr>
        <cdr:cNvSpPr txBox="1"/>
      </cdr:nvSpPr>
      <cdr:spPr>
        <a:xfrm xmlns:a="http://schemas.openxmlformats.org/drawingml/2006/main">
          <a:off x="1284647" y="142537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CO" sz="1100" kern="1200"/>
        </a:p>
      </cdr:txBody>
    </cdr:sp>
  </cdr:relSizeAnchor>
  <cdr:relSizeAnchor xmlns:cdr="http://schemas.openxmlformats.org/drawingml/2006/chartDrawing">
    <cdr:from>
      <cdr:x>0.27987</cdr:x>
      <cdr:y>0.46404</cdr:y>
    </cdr:from>
    <cdr:to>
      <cdr:x>0.44893</cdr:x>
      <cdr:y>0.57696</cdr:y>
    </cdr:to>
    <cdr:sp macro="" textlink="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E8B4D2BA-D824-909D-6FA8-F6C30866C466}"/>
            </a:ext>
          </a:extLst>
        </cdr:cNvPr>
        <cdr:cNvSpPr txBox="1"/>
      </cdr:nvSpPr>
      <cdr:spPr>
        <a:xfrm xmlns:a="http://schemas.openxmlformats.org/drawingml/2006/main">
          <a:off x="1182295" y="1176819"/>
          <a:ext cx="714164" cy="2863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000" kern="1200">
              <a:solidFill>
                <a:srgbClr val="FF0000"/>
              </a:solidFill>
            </a:rPr>
            <a:t>GRAVAS</a:t>
          </a:r>
        </a:p>
      </cdr:txBody>
    </cdr:sp>
  </cdr:relSizeAnchor>
  <cdr:relSizeAnchor xmlns:cdr="http://schemas.openxmlformats.org/drawingml/2006/chartDrawing">
    <cdr:from>
      <cdr:x>0.485</cdr:x>
      <cdr:y>0.40833</cdr:y>
    </cdr:from>
    <cdr:to>
      <cdr:x>0.58974</cdr:x>
      <cdr:y>0.61511</cdr:y>
    </cdr:to>
    <cdr:sp macro="" textlink="">
      <cdr:nvSpPr>
        <cdr:cNvPr id="4" name="CuadroTexto 3">
          <a:extLst xmlns:a="http://schemas.openxmlformats.org/drawingml/2006/main">
            <a:ext uri="{FF2B5EF4-FFF2-40B4-BE49-F238E27FC236}">
              <a16:creationId xmlns:a16="http://schemas.microsoft.com/office/drawing/2014/main" id="{DA535A76-90E8-AD87-8036-245F7A50C19E}"/>
            </a:ext>
          </a:extLst>
        </cdr:cNvPr>
        <cdr:cNvSpPr txBox="1"/>
      </cdr:nvSpPr>
      <cdr:spPr>
        <a:xfrm xmlns:a="http://schemas.openxmlformats.org/drawingml/2006/main" rot="16200000">
          <a:off x="2007883" y="1076503"/>
          <a:ext cx="524400" cy="442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s-CO" sz="1000" kern="1200">
              <a:solidFill>
                <a:srgbClr val="FF0000"/>
              </a:solidFill>
            </a:rPr>
            <a:t>ARENA </a:t>
          </a:r>
        </a:p>
        <a:p xmlns:a="http://schemas.openxmlformats.org/drawingml/2006/main">
          <a:pPr algn="ctr"/>
          <a:r>
            <a:rPr lang="es-CO" sz="1000" kern="1200">
              <a:solidFill>
                <a:srgbClr val="FF0000"/>
              </a:solidFill>
            </a:rPr>
            <a:t>GRUESA</a:t>
          </a:r>
        </a:p>
      </cdr:txBody>
    </cdr:sp>
  </cdr:relSizeAnchor>
  <cdr:relSizeAnchor xmlns:cdr="http://schemas.openxmlformats.org/drawingml/2006/chartDrawing">
    <cdr:from>
      <cdr:x>0.65898</cdr:x>
      <cdr:y>0.39059</cdr:y>
    </cdr:from>
    <cdr:to>
      <cdr:x>0.76551</cdr:x>
      <cdr:y>0.58282</cdr:y>
    </cdr:to>
    <cdr:sp macro="" textlink="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C30F3B83-E8C7-34A6-85DE-A5B83AB083FB}"/>
            </a:ext>
          </a:extLst>
        </cdr:cNvPr>
        <cdr:cNvSpPr txBox="1"/>
      </cdr:nvSpPr>
      <cdr:spPr>
        <a:xfrm xmlns:a="http://schemas.openxmlformats.org/drawingml/2006/main" rot="16200000">
          <a:off x="2765083" y="1009303"/>
          <a:ext cx="487500" cy="450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s-CO" sz="1000" kern="1200">
              <a:solidFill>
                <a:srgbClr val="FF0000"/>
              </a:solidFill>
            </a:rPr>
            <a:t>ARENA </a:t>
          </a:r>
        </a:p>
        <a:p xmlns:a="http://schemas.openxmlformats.org/drawingml/2006/main">
          <a:pPr algn="ctr"/>
          <a:r>
            <a:rPr lang="es-CO" sz="1000" kern="1200">
              <a:solidFill>
                <a:srgbClr val="FF0000"/>
              </a:solidFill>
            </a:rPr>
            <a:t>FINA</a:t>
          </a:r>
        </a:p>
      </cdr:txBody>
    </cdr:sp>
  </cdr:relSizeAnchor>
  <cdr:relSizeAnchor xmlns:cdr="http://schemas.openxmlformats.org/drawingml/2006/chartDrawing">
    <cdr:from>
      <cdr:x>0.77999</cdr:x>
      <cdr:y>0.46452</cdr:y>
    </cdr:from>
    <cdr:to>
      <cdr:x>0.91997</cdr:x>
      <cdr:y>0.57395</cdr:y>
    </cdr:to>
    <cdr:sp macro="" textlink="">
      <cdr:nvSpPr>
        <cdr:cNvPr id="6" name="CuadroTexto 5">
          <a:extLst xmlns:a="http://schemas.openxmlformats.org/drawingml/2006/main">
            <a:ext uri="{FF2B5EF4-FFF2-40B4-BE49-F238E27FC236}">
              <a16:creationId xmlns:a16="http://schemas.microsoft.com/office/drawing/2014/main" id="{3974C332-6C28-3551-19BD-F0207ECBC82F}"/>
            </a:ext>
          </a:extLst>
        </cdr:cNvPr>
        <cdr:cNvSpPr txBox="1"/>
      </cdr:nvSpPr>
      <cdr:spPr>
        <a:xfrm xmlns:a="http://schemas.openxmlformats.org/drawingml/2006/main">
          <a:off x="3295028" y="1178053"/>
          <a:ext cx="591305" cy="277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000" kern="1200">
              <a:solidFill>
                <a:srgbClr val="FF0000"/>
              </a:solidFill>
            </a:rPr>
            <a:t>FINOS</a:t>
          </a:r>
          <a:endParaRPr lang="es-CO" sz="1050" kern="1200">
            <a:solidFill>
              <a:srgbClr val="FF0000"/>
            </a:solidFill>
          </a:endParaRPr>
        </a:p>
      </cdr:txBody>
    </cdr:sp>
  </cdr:relSizeAnchor>
  <cdr:relSizeAnchor xmlns:cdr="http://schemas.openxmlformats.org/drawingml/2006/chartDrawing">
    <cdr:from>
      <cdr:x>0.48677</cdr:x>
      <cdr:y>0.5355</cdr:y>
    </cdr:from>
    <cdr:to>
      <cdr:x>0.55069</cdr:x>
      <cdr:y>0.81073</cdr:y>
    </cdr:to>
    <cdr:sp macro="" textlink="">
      <cdr:nvSpPr>
        <cdr:cNvPr id="7" name="CuadroTexto 6">
          <a:extLst xmlns:a="http://schemas.openxmlformats.org/drawingml/2006/main">
            <a:ext uri="{FF2B5EF4-FFF2-40B4-BE49-F238E27FC236}">
              <a16:creationId xmlns:a16="http://schemas.microsoft.com/office/drawing/2014/main" id="{47E93FBC-83BB-3B13-A79B-55B116A8F3B2}"/>
            </a:ext>
          </a:extLst>
        </cdr:cNvPr>
        <cdr:cNvSpPr txBox="1"/>
      </cdr:nvSpPr>
      <cdr:spPr>
        <a:xfrm xmlns:a="http://schemas.openxmlformats.org/drawingml/2006/main" rot="16200000">
          <a:off x="1842337" y="1572049"/>
          <a:ext cx="697992" cy="270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000" kern="1200"/>
            <a:t>TAMIZ 4</a:t>
          </a:r>
        </a:p>
      </cdr:txBody>
    </cdr:sp>
  </cdr:relSizeAnchor>
  <cdr:relSizeAnchor xmlns:cdr="http://schemas.openxmlformats.org/drawingml/2006/chartDrawing">
    <cdr:from>
      <cdr:x>0.65543</cdr:x>
      <cdr:y>0.53254</cdr:y>
    </cdr:from>
    <cdr:to>
      <cdr:x>0.7229</cdr:x>
      <cdr:y>0.80777</cdr:y>
    </cdr:to>
    <cdr:sp macro="" textlink="">
      <cdr:nvSpPr>
        <cdr:cNvPr id="8" name="CuadroTexto 7">
          <a:extLst xmlns:a="http://schemas.openxmlformats.org/drawingml/2006/main">
            <a:ext uri="{FF2B5EF4-FFF2-40B4-BE49-F238E27FC236}">
              <a16:creationId xmlns:a16="http://schemas.microsoft.com/office/drawing/2014/main" id="{3FDD4929-3765-17AC-DDD4-198DD63EE713}"/>
            </a:ext>
          </a:extLst>
        </cdr:cNvPr>
        <cdr:cNvSpPr txBox="1"/>
      </cdr:nvSpPr>
      <cdr:spPr>
        <a:xfrm xmlns:a="http://schemas.openxmlformats.org/drawingml/2006/main" rot="16200000">
          <a:off x="2562337" y="1557049"/>
          <a:ext cx="697992" cy="285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000" kern="1200"/>
            <a:t>TAMIZ 40</a:t>
          </a:r>
        </a:p>
      </cdr:txBody>
    </cdr:sp>
  </cdr:relSizeAnchor>
  <cdr:relSizeAnchor xmlns:cdr="http://schemas.openxmlformats.org/drawingml/2006/chartDrawing">
    <cdr:from>
      <cdr:x>0.78354</cdr:x>
      <cdr:y>0.44721</cdr:y>
    </cdr:from>
    <cdr:to>
      <cdr:x>1</cdr:x>
      <cdr:y>0.80777</cdr:y>
    </cdr:to>
    <cdr:sp macro="" textlink="">
      <cdr:nvSpPr>
        <cdr:cNvPr id="9" name="CuadroTexto 8">
          <a:extLst xmlns:a="http://schemas.openxmlformats.org/drawingml/2006/main">
            <a:ext uri="{FF2B5EF4-FFF2-40B4-BE49-F238E27FC236}">
              <a16:creationId xmlns:a16="http://schemas.microsoft.com/office/drawing/2014/main" id="{EE64D93E-54C4-E073-57EA-51624588CBC6}"/>
            </a:ext>
          </a:extLst>
        </cdr:cNvPr>
        <cdr:cNvSpPr txBox="1"/>
      </cdr:nvSpPr>
      <cdr:spPr>
        <a:xfrm xmlns:a="http://schemas.openxmlformats.org/drawingml/2006/main" rot="16200000">
          <a:off x="3310028" y="113414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000" kern="1200"/>
            <a:t>TAMIZ 200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6835A-F908-4E5F-8E77-EB6AB8547A7A}">
  <dimension ref="A1:K84"/>
  <sheetViews>
    <sheetView tabSelected="1" topLeftCell="A68" zoomScale="71" zoomScaleNormal="130" workbookViewId="0">
      <selection activeCell="H74" sqref="H74"/>
    </sheetView>
  </sheetViews>
  <sheetFormatPr baseColWidth="10" defaultRowHeight="15" x14ac:dyDescent="0.25"/>
  <cols>
    <col min="1" max="1" width="25.5703125" style="1" customWidth="1"/>
    <col min="2" max="4" width="11.42578125" style="1"/>
    <col min="5" max="5" width="12.85546875" style="1" customWidth="1"/>
    <col min="6" max="6" width="13.42578125" style="1" customWidth="1"/>
    <col min="7" max="7" width="13.5703125" style="1" customWidth="1"/>
    <col min="8" max="9" width="11.42578125" style="1"/>
    <col min="10" max="10" width="12.5703125" style="1" customWidth="1"/>
    <col min="11" max="11" width="14.7109375" style="1" customWidth="1"/>
    <col min="12" max="16384" width="11.42578125" style="1"/>
  </cols>
  <sheetData>
    <row r="1" spans="1:11" ht="27" customHeight="1" thickBot="1" x14ac:dyDescent="0.3">
      <c r="A1" s="38"/>
      <c r="B1" s="39"/>
      <c r="C1" s="40"/>
      <c r="D1" s="47" t="s">
        <v>0</v>
      </c>
      <c r="E1" s="48"/>
      <c r="F1" s="48"/>
      <c r="G1" s="48"/>
      <c r="H1" s="48"/>
      <c r="I1" s="49"/>
      <c r="J1" s="10" t="s">
        <v>2</v>
      </c>
      <c r="K1" s="10" t="s">
        <v>3</v>
      </c>
    </row>
    <row r="2" spans="1:11" ht="10.5" customHeight="1" thickBot="1" x14ac:dyDescent="0.3">
      <c r="A2" s="41"/>
      <c r="B2" s="42"/>
      <c r="C2" s="43"/>
      <c r="D2" s="50" t="s">
        <v>1</v>
      </c>
      <c r="E2" s="51"/>
      <c r="F2" s="51"/>
      <c r="G2" s="51"/>
      <c r="H2" s="51"/>
      <c r="I2" s="52"/>
      <c r="J2" s="10" t="s">
        <v>4</v>
      </c>
      <c r="K2" s="10">
        <v>1</v>
      </c>
    </row>
    <row r="3" spans="1:11" ht="17.25" customHeight="1" thickBot="1" x14ac:dyDescent="0.3">
      <c r="A3" s="41"/>
      <c r="B3" s="42"/>
      <c r="C3" s="43"/>
      <c r="D3" s="50"/>
      <c r="E3" s="51"/>
      <c r="F3" s="51"/>
      <c r="G3" s="51"/>
      <c r="H3" s="51"/>
      <c r="I3" s="52"/>
      <c r="J3" s="10" t="s">
        <v>5</v>
      </c>
      <c r="K3" s="11">
        <v>43165</v>
      </c>
    </row>
    <row r="4" spans="1:11" ht="24.75" customHeight="1" thickBot="1" x14ac:dyDescent="0.3">
      <c r="A4" s="44"/>
      <c r="B4" s="45"/>
      <c r="C4" s="46"/>
      <c r="D4" s="53"/>
      <c r="E4" s="54"/>
      <c r="F4" s="54"/>
      <c r="G4" s="54"/>
      <c r="H4" s="54"/>
      <c r="I4" s="55"/>
      <c r="J4" s="10" t="s">
        <v>6</v>
      </c>
      <c r="K4" s="10" t="s">
        <v>7</v>
      </c>
    </row>
    <row r="5" spans="1:11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4"/>
    </row>
    <row r="6" spans="1:11" x14ac:dyDescent="0.25">
      <c r="A6" s="12" t="s">
        <v>8</v>
      </c>
      <c r="B6" s="56"/>
      <c r="C6" s="57"/>
      <c r="E6" s="13" t="s">
        <v>13</v>
      </c>
      <c r="F6" s="56"/>
      <c r="G6" s="57"/>
      <c r="H6" s="58" t="s">
        <v>14</v>
      </c>
      <c r="I6" s="58"/>
      <c r="J6" s="56"/>
      <c r="K6" s="57"/>
    </row>
    <row r="7" spans="1:11" x14ac:dyDescent="0.25">
      <c r="A7" s="14"/>
      <c r="K7" s="6"/>
    </row>
    <row r="8" spans="1:11" x14ac:dyDescent="0.25">
      <c r="A8" s="15" t="s">
        <v>9</v>
      </c>
      <c r="B8" s="59"/>
      <c r="C8" s="60"/>
      <c r="D8" s="60"/>
      <c r="E8" s="60"/>
      <c r="F8" s="60"/>
      <c r="G8" s="60"/>
      <c r="H8" s="60"/>
      <c r="I8" s="60"/>
      <c r="J8" s="60"/>
      <c r="K8" s="61"/>
    </row>
    <row r="9" spans="1:11" x14ac:dyDescent="0.25">
      <c r="A9" s="14"/>
      <c r="K9" s="6"/>
    </row>
    <row r="10" spans="1:11" x14ac:dyDescent="0.25">
      <c r="A10" s="15" t="s">
        <v>10</v>
      </c>
      <c r="B10" s="59"/>
      <c r="C10" s="60"/>
      <c r="D10" s="60"/>
      <c r="E10" s="60"/>
      <c r="F10" s="60"/>
      <c r="G10" s="60"/>
      <c r="H10" s="60"/>
      <c r="I10" s="60"/>
      <c r="J10" s="60"/>
      <c r="K10" s="61"/>
    </row>
    <row r="11" spans="1:11" x14ac:dyDescent="0.25">
      <c r="A11" s="14"/>
      <c r="K11" s="6"/>
    </row>
    <row r="12" spans="1:11" x14ac:dyDescent="0.25">
      <c r="A12" s="15" t="s">
        <v>11</v>
      </c>
      <c r="B12" s="59"/>
      <c r="C12" s="60"/>
      <c r="D12" s="61"/>
      <c r="F12" s="65" t="s">
        <v>15</v>
      </c>
      <c r="G12" s="66"/>
      <c r="H12" s="59"/>
      <c r="I12" s="60"/>
      <c r="J12" s="60"/>
      <c r="K12" s="61"/>
    </row>
    <row r="13" spans="1:11" x14ac:dyDescent="0.25">
      <c r="A13" s="14"/>
      <c r="K13" s="6"/>
    </row>
    <row r="14" spans="1:11" ht="15.75" thickBot="1" x14ac:dyDescent="0.3">
      <c r="A14" s="16" t="s">
        <v>12</v>
      </c>
      <c r="B14" s="62"/>
      <c r="C14" s="63"/>
      <c r="D14" s="64"/>
      <c r="E14" s="8"/>
      <c r="F14" s="67" t="s">
        <v>16</v>
      </c>
      <c r="G14" s="68"/>
      <c r="H14" s="62"/>
      <c r="I14" s="63"/>
      <c r="J14" s="63"/>
      <c r="K14" s="64"/>
    </row>
    <row r="15" spans="1:11" x14ac:dyDescent="0.25">
      <c r="A15" s="38"/>
      <c r="B15" s="39"/>
      <c r="C15" s="39"/>
      <c r="D15" s="39"/>
      <c r="E15" s="39"/>
      <c r="F15" s="39"/>
      <c r="G15" s="39"/>
      <c r="H15" s="39"/>
      <c r="I15" s="39"/>
      <c r="J15" s="39"/>
      <c r="K15" s="40"/>
    </row>
    <row r="16" spans="1:11" ht="15.75" thickBot="1" x14ac:dyDescent="0.3">
      <c r="A16" s="41"/>
      <c r="B16" s="42"/>
      <c r="C16" s="42"/>
      <c r="D16" s="42"/>
      <c r="E16" s="42"/>
      <c r="F16" s="42"/>
      <c r="G16" s="42"/>
      <c r="H16" s="42"/>
      <c r="I16" s="42"/>
      <c r="J16" s="42"/>
      <c r="K16" s="43"/>
    </row>
    <row r="17" spans="1:11" ht="15.75" thickBot="1" x14ac:dyDescent="0.3">
      <c r="A17" s="69" t="s">
        <v>17</v>
      </c>
      <c r="B17" s="70"/>
      <c r="C17" s="71"/>
      <c r="D17" s="41"/>
      <c r="E17" s="42"/>
      <c r="F17" s="42"/>
      <c r="G17" s="42"/>
      <c r="H17" s="42"/>
      <c r="I17" s="42"/>
      <c r="J17" s="42"/>
      <c r="K17" s="43"/>
    </row>
    <row r="18" spans="1:11" ht="15.75" thickBot="1" x14ac:dyDescent="0.3">
      <c r="A18" s="72" t="s">
        <v>18</v>
      </c>
      <c r="B18" s="73"/>
      <c r="C18" s="19"/>
      <c r="D18" s="41"/>
      <c r="E18" s="42"/>
      <c r="F18" s="42"/>
      <c r="G18" s="42"/>
      <c r="H18" s="42"/>
      <c r="I18" s="42"/>
      <c r="J18" s="42"/>
      <c r="K18" s="43"/>
    </row>
    <row r="19" spans="1:11" ht="15.75" thickBot="1" x14ac:dyDescent="0.3">
      <c r="A19" s="74" t="s">
        <v>19</v>
      </c>
      <c r="B19" s="75"/>
      <c r="C19" s="19"/>
      <c r="D19" s="41"/>
      <c r="E19" s="42"/>
      <c r="F19" s="42"/>
      <c r="G19" s="42"/>
      <c r="H19" s="42"/>
      <c r="I19" s="42"/>
      <c r="J19" s="42"/>
      <c r="K19" s="43"/>
    </row>
    <row r="20" spans="1:11" ht="15.75" thickBot="1" x14ac:dyDescent="0.3">
      <c r="A20" s="74" t="s">
        <v>20</v>
      </c>
      <c r="B20" s="75"/>
      <c r="C20" s="19"/>
      <c r="D20" s="41"/>
      <c r="E20" s="42"/>
      <c r="F20" s="42"/>
      <c r="G20" s="42"/>
      <c r="H20" s="42"/>
      <c r="I20" s="42"/>
      <c r="J20" s="42"/>
      <c r="K20" s="43"/>
    </row>
    <row r="21" spans="1:11" x14ac:dyDescent="0.25">
      <c r="A21" s="74" t="s">
        <v>21</v>
      </c>
      <c r="B21" s="75"/>
      <c r="C21" s="19"/>
      <c r="D21" s="41"/>
      <c r="E21" s="42"/>
      <c r="F21" s="42"/>
      <c r="G21" s="42"/>
      <c r="H21" s="42"/>
      <c r="I21" s="42"/>
      <c r="J21" s="42"/>
      <c r="K21" s="43"/>
    </row>
    <row r="22" spans="1:11" x14ac:dyDescent="0.25">
      <c r="A22" s="74" t="s">
        <v>22</v>
      </c>
      <c r="B22" s="75"/>
      <c r="C22" s="20">
        <f>+C19-C20</f>
        <v>0</v>
      </c>
      <c r="D22" s="41"/>
      <c r="E22" s="42"/>
      <c r="F22" s="42"/>
      <c r="G22" s="42"/>
      <c r="H22" s="42"/>
      <c r="I22" s="42"/>
      <c r="J22" s="42"/>
      <c r="K22" s="43"/>
    </row>
    <row r="23" spans="1:11" x14ac:dyDescent="0.25">
      <c r="A23" s="74" t="s">
        <v>23</v>
      </c>
      <c r="B23" s="75"/>
      <c r="C23" s="20">
        <f>+C20-C21</f>
        <v>0</v>
      </c>
      <c r="D23" s="41"/>
      <c r="E23" s="42"/>
      <c r="F23" s="42"/>
      <c r="G23" s="42"/>
      <c r="H23" s="42"/>
      <c r="I23" s="42"/>
      <c r="J23" s="42"/>
      <c r="K23" s="43"/>
    </row>
    <row r="24" spans="1:11" ht="15.75" thickBot="1" x14ac:dyDescent="0.3">
      <c r="A24" s="78" t="s">
        <v>17</v>
      </c>
      <c r="B24" s="79"/>
      <c r="C24" s="31" t="e">
        <f>+C22/C23*100</f>
        <v>#DIV/0!</v>
      </c>
      <c r="D24" s="41"/>
      <c r="E24" s="42"/>
      <c r="F24" s="42"/>
      <c r="G24" s="42"/>
      <c r="H24" s="42"/>
      <c r="I24" s="42"/>
      <c r="J24" s="42"/>
      <c r="K24" s="43"/>
    </row>
    <row r="25" spans="1:11" x14ac:dyDescent="0.25">
      <c r="A25" s="80" t="s">
        <v>24</v>
      </c>
      <c r="B25" s="81"/>
      <c r="C25" s="81"/>
      <c r="D25" s="81"/>
      <c r="E25" s="81" t="s">
        <v>25</v>
      </c>
      <c r="F25" s="81"/>
      <c r="G25" s="81"/>
      <c r="H25" s="81"/>
      <c r="I25" s="81"/>
      <c r="J25" s="81"/>
      <c r="K25" s="82"/>
    </row>
    <row r="26" spans="1:11" x14ac:dyDescent="0.25">
      <c r="A26" s="80"/>
      <c r="B26" s="81"/>
      <c r="C26" s="81"/>
      <c r="D26" s="81"/>
      <c r="E26" s="81"/>
      <c r="F26" s="81"/>
      <c r="G26" s="81"/>
      <c r="H26" s="81"/>
      <c r="I26" s="81"/>
      <c r="J26" s="81"/>
      <c r="K26" s="82"/>
    </row>
    <row r="27" spans="1:11" x14ac:dyDescent="0.25">
      <c r="A27" s="83" t="s">
        <v>26</v>
      </c>
      <c r="B27" s="84"/>
      <c r="C27" s="84"/>
      <c r="D27" s="84"/>
      <c r="E27" s="84"/>
      <c r="F27" s="23" t="s">
        <v>27</v>
      </c>
      <c r="G27" s="22">
        <v>253.4</v>
      </c>
      <c r="H27" s="22" t="s">
        <v>29</v>
      </c>
      <c r="I27" s="23" t="s">
        <v>32</v>
      </c>
      <c r="J27" s="22">
        <v>110.7</v>
      </c>
      <c r="K27" s="27" t="s">
        <v>29</v>
      </c>
    </row>
    <row r="28" spans="1:11" x14ac:dyDescent="0.25">
      <c r="A28" s="83"/>
      <c r="B28" s="84"/>
      <c r="C28" s="84"/>
      <c r="D28" s="84"/>
      <c r="E28" s="84"/>
      <c r="F28" s="23" t="s">
        <v>28</v>
      </c>
      <c r="G28" s="23" t="s">
        <v>30</v>
      </c>
      <c r="H28" s="23" t="s">
        <v>31</v>
      </c>
      <c r="I28" s="23" t="s">
        <v>33</v>
      </c>
      <c r="J28" s="23" t="s">
        <v>34</v>
      </c>
      <c r="K28" s="28" t="s">
        <v>35</v>
      </c>
    </row>
    <row r="29" spans="1:11" x14ac:dyDescent="0.25">
      <c r="A29" s="76" t="s">
        <v>36</v>
      </c>
      <c r="B29" s="77"/>
      <c r="C29" s="33">
        <v>1</v>
      </c>
      <c r="D29" s="33">
        <v>2</v>
      </c>
      <c r="E29" s="33">
        <v>3</v>
      </c>
      <c r="F29" s="21" t="s">
        <v>47</v>
      </c>
      <c r="G29" s="35">
        <v>76.099999999999994</v>
      </c>
      <c r="H29" s="34"/>
      <c r="I29" s="30" t="e">
        <f>+H29/$H$49</f>
        <v>#DIV/0!</v>
      </c>
      <c r="J29" s="36" t="e">
        <f>+I29</f>
        <v>#DIV/0!</v>
      </c>
      <c r="K29" s="37" t="e">
        <f>+$J$48-J29</f>
        <v>#DIV/0!</v>
      </c>
    </row>
    <row r="30" spans="1:11" x14ac:dyDescent="0.25">
      <c r="A30" s="76" t="s">
        <v>37</v>
      </c>
      <c r="B30" s="77"/>
      <c r="C30" s="17"/>
      <c r="D30" s="17"/>
      <c r="E30" s="17"/>
      <c r="F30" s="32" t="s">
        <v>48</v>
      </c>
      <c r="G30" s="35">
        <v>64</v>
      </c>
      <c r="H30" s="34"/>
      <c r="I30" s="30" t="e">
        <f t="shared" ref="I30:I49" si="0">+H30/$H$49</f>
        <v>#DIV/0!</v>
      </c>
      <c r="J30" s="36" t="e">
        <f>+J29+I30</f>
        <v>#DIV/0!</v>
      </c>
      <c r="K30" s="37" t="e">
        <f t="shared" ref="K30:K48" si="1">+$J$48-J30</f>
        <v>#DIV/0!</v>
      </c>
    </row>
    <row r="31" spans="1:11" x14ac:dyDescent="0.25">
      <c r="A31" s="76" t="s">
        <v>38</v>
      </c>
      <c r="B31" s="77"/>
      <c r="C31" s="17"/>
      <c r="D31" s="17"/>
      <c r="E31" s="17"/>
      <c r="F31" s="32" t="s">
        <v>49</v>
      </c>
      <c r="G31" s="35">
        <v>50.8</v>
      </c>
      <c r="H31" s="34"/>
      <c r="I31" s="30" t="e">
        <f t="shared" si="0"/>
        <v>#DIV/0!</v>
      </c>
      <c r="J31" s="36" t="e">
        <f t="shared" ref="J31:J36" si="2">+J30+I31</f>
        <v>#DIV/0!</v>
      </c>
      <c r="K31" s="37" t="e">
        <f t="shared" si="1"/>
        <v>#DIV/0!</v>
      </c>
    </row>
    <row r="32" spans="1:11" x14ac:dyDescent="0.25">
      <c r="A32" s="76" t="s">
        <v>39</v>
      </c>
      <c r="B32" s="77"/>
      <c r="C32" s="17"/>
      <c r="D32" s="17"/>
      <c r="E32" s="17"/>
      <c r="F32" s="32" t="s">
        <v>50</v>
      </c>
      <c r="G32" s="35">
        <v>38.1</v>
      </c>
      <c r="H32" s="34"/>
      <c r="I32" s="30" t="e">
        <f t="shared" si="0"/>
        <v>#DIV/0!</v>
      </c>
      <c r="J32" s="36" t="e">
        <f t="shared" si="2"/>
        <v>#DIV/0!</v>
      </c>
      <c r="K32" s="37" t="e">
        <f t="shared" si="1"/>
        <v>#DIV/0!</v>
      </c>
    </row>
    <row r="33" spans="1:11" x14ac:dyDescent="0.25">
      <c r="A33" s="76" t="s">
        <v>40</v>
      </c>
      <c r="B33" s="77"/>
      <c r="C33" s="17"/>
      <c r="D33" s="17"/>
      <c r="E33" s="17"/>
      <c r="F33" s="32">
        <v>1</v>
      </c>
      <c r="G33" s="35">
        <v>25.4</v>
      </c>
      <c r="H33" s="34"/>
      <c r="I33" s="30" t="e">
        <f t="shared" si="0"/>
        <v>#DIV/0!</v>
      </c>
      <c r="J33" s="36" t="e">
        <f t="shared" si="2"/>
        <v>#DIV/0!</v>
      </c>
      <c r="K33" s="37" t="e">
        <f t="shared" si="1"/>
        <v>#DIV/0!</v>
      </c>
    </row>
    <row r="34" spans="1:11" x14ac:dyDescent="0.25">
      <c r="A34" s="76" t="s">
        <v>41</v>
      </c>
      <c r="B34" s="77"/>
      <c r="C34" s="17"/>
      <c r="D34" s="17"/>
      <c r="E34" s="17"/>
      <c r="F34" s="32" t="s">
        <v>51</v>
      </c>
      <c r="G34" s="35">
        <v>19</v>
      </c>
      <c r="H34" s="34"/>
      <c r="I34" s="30" t="e">
        <f t="shared" si="0"/>
        <v>#DIV/0!</v>
      </c>
      <c r="J34" s="36" t="e">
        <f t="shared" si="2"/>
        <v>#DIV/0!</v>
      </c>
      <c r="K34" s="37" t="e">
        <f t="shared" si="1"/>
        <v>#DIV/0!</v>
      </c>
    </row>
    <row r="35" spans="1:11" x14ac:dyDescent="0.25">
      <c r="A35" s="76" t="s">
        <v>42</v>
      </c>
      <c r="B35" s="77"/>
      <c r="C35" s="35">
        <f>+C32-C33</f>
        <v>0</v>
      </c>
      <c r="D35" s="35">
        <f>+D32-D33</f>
        <v>0</v>
      </c>
      <c r="E35" s="35">
        <f>+E32-E33</f>
        <v>0</v>
      </c>
      <c r="F35" s="22" t="s">
        <v>52</v>
      </c>
      <c r="G35" s="35">
        <v>12.7</v>
      </c>
      <c r="H35" s="34"/>
      <c r="I35" s="30" t="e">
        <f t="shared" si="0"/>
        <v>#DIV/0!</v>
      </c>
      <c r="J35" s="36" t="e">
        <f t="shared" si="2"/>
        <v>#DIV/0!</v>
      </c>
      <c r="K35" s="37" t="e">
        <f>+$J$48-J35</f>
        <v>#DIV/0!</v>
      </c>
    </row>
    <row r="36" spans="1:11" x14ac:dyDescent="0.25">
      <c r="A36" s="76" t="s">
        <v>43</v>
      </c>
      <c r="B36" s="77"/>
      <c r="C36" s="35">
        <f>+C33-C34</f>
        <v>0</v>
      </c>
      <c r="D36" s="35">
        <f t="shared" ref="D36:E36" si="3">+D33-D34</f>
        <v>0</v>
      </c>
      <c r="E36" s="35">
        <f t="shared" si="3"/>
        <v>0</v>
      </c>
      <c r="F36" s="22" t="s">
        <v>53</v>
      </c>
      <c r="G36" s="35">
        <v>9.51</v>
      </c>
      <c r="H36" s="34"/>
      <c r="I36" s="30" t="e">
        <f t="shared" si="0"/>
        <v>#DIV/0!</v>
      </c>
      <c r="J36" s="36" t="e">
        <f t="shared" si="2"/>
        <v>#DIV/0!</v>
      </c>
      <c r="K36" s="37" t="e">
        <f t="shared" si="1"/>
        <v>#DIV/0!</v>
      </c>
    </row>
    <row r="37" spans="1:11" x14ac:dyDescent="0.25">
      <c r="A37" s="76" t="s">
        <v>44</v>
      </c>
      <c r="B37" s="77"/>
      <c r="C37" s="24" t="e">
        <f>+C35/C36*100</f>
        <v>#DIV/0!</v>
      </c>
      <c r="D37" s="24" t="e">
        <f t="shared" ref="D37:E37" si="4">+D35/D36*100</f>
        <v>#DIV/0!</v>
      </c>
      <c r="E37" s="24" t="e">
        <f t="shared" si="4"/>
        <v>#DIV/0!</v>
      </c>
      <c r="F37" s="22">
        <v>4</v>
      </c>
      <c r="G37" s="35">
        <v>4.76</v>
      </c>
      <c r="H37" s="34"/>
      <c r="I37" s="30" t="e">
        <f t="shared" si="0"/>
        <v>#DIV/0!</v>
      </c>
      <c r="J37" s="36" t="e">
        <f>+J36+I37</f>
        <v>#DIV/0!</v>
      </c>
      <c r="K37" s="37" t="e">
        <f t="shared" si="1"/>
        <v>#DIV/0!</v>
      </c>
    </row>
    <row r="38" spans="1:11" x14ac:dyDescent="0.25">
      <c r="A38" s="5"/>
      <c r="F38" s="22">
        <v>8</v>
      </c>
      <c r="G38" s="35">
        <v>2.38</v>
      </c>
      <c r="H38" s="34"/>
      <c r="I38" s="30" t="e">
        <f t="shared" si="0"/>
        <v>#DIV/0!</v>
      </c>
      <c r="J38" s="36" t="e">
        <f>+J37+I38</f>
        <v>#DIV/0!</v>
      </c>
      <c r="K38" s="37" t="e">
        <f t="shared" si="1"/>
        <v>#DIV/0!</v>
      </c>
    </row>
    <row r="39" spans="1:11" x14ac:dyDescent="0.25">
      <c r="A39" s="5"/>
      <c r="F39" s="22">
        <v>10</v>
      </c>
      <c r="G39" s="35">
        <v>2</v>
      </c>
      <c r="H39" s="34"/>
      <c r="I39" s="30" t="e">
        <f t="shared" si="0"/>
        <v>#DIV/0!</v>
      </c>
      <c r="J39" s="36" t="e">
        <f t="shared" ref="J39" si="5">+J38+I39</f>
        <v>#DIV/0!</v>
      </c>
      <c r="K39" s="37" t="e">
        <f t="shared" si="1"/>
        <v>#DIV/0!</v>
      </c>
    </row>
    <row r="40" spans="1:11" x14ac:dyDescent="0.25">
      <c r="A40" s="5"/>
      <c r="B40" s="1">
        <v>0</v>
      </c>
      <c r="C40" s="1">
        <v>25</v>
      </c>
      <c r="F40" s="22">
        <v>12</v>
      </c>
      <c r="G40" s="35">
        <v>1.68</v>
      </c>
      <c r="H40" s="34"/>
      <c r="I40" s="30" t="e">
        <f t="shared" si="0"/>
        <v>#DIV/0!</v>
      </c>
      <c r="J40" s="36" t="e">
        <f>+J39+I40</f>
        <v>#DIV/0!</v>
      </c>
      <c r="K40" s="37" t="e">
        <f t="shared" si="1"/>
        <v>#DIV/0!</v>
      </c>
    </row>
    <row r="41" spans="1:11" x14ac:dyDescent="0.25">
      <c r="A41" s="5"/>
      <c r="B41" s="1">
        <v>30</v>
      </c>
      <c r="C41" s="1">
        <v>25</v>
      </c>
      <c r="F41" s="22">
        <v>16</v>
      </c>
      <c r="G41" s="35">
        <v>1.19</v>
      </c>
      <c r="H41" s="34"/>
      <c r="I41" s="30" t="e">
        <f t="shared" si="0"/>
        <v>#DIV/0!</v>
      </c>
      <c r="J41" s="36" t="e">
        <f t="shared" ref="J41:J46" si="6">+J40+I41</f>
        <v>#DIV/0!</v>
      </c>
      <c r="K41" s="37" t="e">
        <f t="shared" si="1"/>
        <v>#DIV/0!</v>
      </c>
    </row>
    <row r="42" spans="1:11" x14ac:dyDescent="0.25">
      <c r="A42" s="5"/>
      <c r="F42" s="22">
        <v>30</v>
      </c>
      <c r="G42" s="35">
        <v>0.59</v>
      </c>
      <c r="H42" s="34"/>
      <c r="I42" s="30" t="e">
        <f t="shared" si="0"/>
        <v>#DIV/0!</v>
      </c>
      <c r="J42" s="36" t="e">
        <f t="shared" si="6"/>
        <v>#DIV/0!</v>
      </c>
      <c r="K42" s="37" t="e">
        <f t="shared" si="1"/>
        <v>#DIV/0!</v>
      </c>
    </row>
    <row r="43" spans="1:11" x14ac:dyDescent="0.25">
      <c r="A43" s="5"/>
      <c r="F43" s="22">
        <v>40</v>
      </c>
      <c r="G43" s="35">
        <v>0.42</v>
      </c>
      <c r="H43" s="34"/>
      <c r="I43" s="30" t="e">
        <f t="shared" si="0"/>
        <v>#DIV/0!</v>
      </c>
      <c r="J43" s="36" t="e">
        <f t="shared" si="6"/>
        <v>#DIV/0!</v>
      </c>
      <c r="K43" s="37" t="e">
        <f t="shared" si="1"/>
        <v>#DIV/0!</v>
      </c>
    </row>
    <row r="44" spans="1:11" x14ac:dyDescent="0.25">
      <c r="A44" s="5"/>
      <c r="F44" s="22">
        <v>50</v>
      </c>
      <c r="G44" s="35">
        <v>0.3</v>
      </c>
      <c r="H44" s="34"/>
      <c r="I44" s="30" t="e">
        <f t="shared" si="0"/>
        <v>#DIV/0!</v>
      </c>
      <c r="J44" s="36" t="e">
        <f t="shared" si="6"/>
        <v>#DIV/0!</v>
      </c>
      <c r="K44" s="37" t="e">
        <f t="shared" si="1"/>
        <v>#DIV/0!</v>
      </c>
    </row>
    <row r="45" spans="1:11" x14ac:dyDescent="0.25">
      <c r="A45" s="5"/>
      <c r="F45" s="22">
        <v>80</v>
      </c>
      <c r="G45" s="35">
        <v>0.18</v>
      </c>
      <c r="H45" s="34"/>
      <c r="I45" s="30" t="e">
        <f t="shared" si="0"/>
        <v>#DIV/0!</v>
      </c>
      <c r="J45" s="36" t="e">
        <f t="shared" si="6"/>
        <v>#DIV/0!</v>
      </c>
      <c r="K45" s="37" t="e">
        <f t="shared" si="1"/>
        <v>#DIV/0!</v>
      </c>
    </row>
    <row r="46" spans="1:11" x14ac:dyDescent="0.25">
      <c r="A46" s="5"/>
      <c r="F46" s="22">
        <v>100</v>
      </c>
      <c r="G46" s="35">
        <v>0.15</v>
      </c>
      <c r="H46" s="34"/>
      <c r="I46" s="30" t="e">
        <f t="shared" si="0"/>
        <v>#DIV/0!</v>
      </c>
      <c r="J46" s="36" t="e">
        <f t="shared" si="6"/>
        <v>#DIV/0!</v>
      </c>
      <c r="K46" s="37" t="e">
        <f t="shared" si="1"/>
        <v>#DIV/0!</v>
      </c>
    </row>
    <row r="47" spans="1:11" x14ac:dyDescent="0.25">
      <c r="A47" s="5"/>
      <c r="F47" s="22">
        <v>200</v>
      </c>
      <c r="G47" s="35">
        <v>7.0000000000000007E-2</v>
      </c>
      <c r="H47" s="34"/>
      <c r="I47" s="30" t="e">
        <f t="shared" si="0"/>
        <v>#DIV/0!</v>
      </c>
      <c r="J47" s="36" t="e">
        <f>+J46+I47</f>
        <v>#DIV/0!</v>
      </c>
      <c r="K47" s="37" t="e">
        <f t="shared" si="1"/>
        <v>#DIV/0!</v>
      </c>
    </row>
    <row r="48" spans="1:11" x14ac:dyDescent="0.25">
      <c r="A48" s="5"/>
      <c r="F48" s="22" t="s">
        <v>45</v>
      </c>
      <c r="G48" s="17"/>
      <c r="H48" s="34"/>
      <c r="I48" s="30" t="e">
        <f t="shared" si="0"/>
        <v>#DIV/0!</v>
      </c>
      <c r="J48" s="36" t="e">
        <f>+J47+I48</f>
        <v>#DIV/0!</v>
      </c>
      <c r="K48" s="37" t="e">
        <f t="shared" si="1"/>
        <v>#DIV/0!</v>
      </c>
    </row>
    <row r="49" spans="1:11" x14ac:dyDescent="0.25">
      <c r="A49" s="5"/>
      <c r="F49" s="22" t="s">
        <v>46</v>
      </c>
      <c r="G49" s="17"/>
      <c r="H49" s="34">
        <f>+SUM(H29:H48)</f>
        <v>0</v>
      </c>
      <c r="I49" s="30" t="e">
        <f t="shared" si="0"/>
        <v>#DIV/0!</v>
      </c>
      <c r="J49" s="17"/>
      <c r="K49" s="18"/>
    </row>
    <row r="50" spans="1:11" x14ac:dyDescent="0.25">
      <c r="A50" s="5"/>
      <c r="K50" s="6"/>
    </row>
    <row r="51" spans="1:11" x14ac:dyDescent="0.25">
      <c r="A51" s="5"/>
      <c r="K51" s="6"/>
    </row>
    <row r="52" spans="1:11" x14ac:dyDescent="0.25">
      <c r="A52" s="5"/>
      <c r="K52" s="6"/>
    </row>
    <row r="53" spans="1:11" x14ac:dyDescent="0.25">
      <c r="A53" s="5"/>
      <c r="K53" s="6"/>
    </row>
    <row r="54" spans="1:11" x14ac:dyDescent="0.25">
      <c r="A54" s="84" t="s">
        <v>54</v>
      </c>
      <c r="B54" s="84"/>
      <c r="C54" s="84"/>
      <c r="D54" s="84"/>
      <c r="E54" s="84"/>
      <c r="K54" s="6"/>
    </row>
    <row r="55" spans="1:11" x14ac:dyDescent="0.25">
      <c r="A55" s="84"/>
      <c r="B55" s="84"/>
      <c r="C55" s="84"/>
      <c r="D55" s="84"/>
      <c r="E55" s="84"/>
      <c r="K55" s="6"/>
    </row>
    <row r="56" spans="1:11" x14ac:dyDescent="0.25">
      <c r="A56" s="77" t="s">
        <v>38</v>
      </c>
      <c r="B56" s="77"/>
      <c r="C56" s="77"/>
      <c r="D56" s="22"/>
      <c r="E56" s="22"/>
      <c r="K56" s="6"/>
    </row>
    <row r="57" spans="1:11" x14ac:dyDescent="0.25">
      <c r="A57" s="77" t="s">
        <v>19</v>
      </c>
      <c r="B57" s="77"/>
      <c r="C57" s="77"/>
      <c r="D57" s="35"/>
      <c r="E57" s="35"/>
      <c r="K57" s="6"/>
    </row>
    <row r="58" spans="1:11" x14ac:dyDescent="0.25">
      <c r="A58" s="77" t="s">
        <v>20</v>
      </c>
      <c r="B58" s="77"/>
      <c r="C58" s="77"/>
      <c r="D58" s="35"/>
      <c r="E58" s="35"/>
      <c r="K58" s="6"/>
    </row>
    <row r="59" spans="1:11" x14ac:dyDescent="0.25">
      <c r="A59" s="77" t="s">
        <v>21</v>
      </c>
      <c r="B59" s="77"/>
      <c r="C59" s="77"/>
      <c r="D59" s="35"/>
      <c r="E59" s="35"/>
      <c r="K59" s="6"/>
    </row>
    <row r="60" spans="1:11" x14ac:dyDescent="0.25">
      <c r="A60" s="77" t="s">
        <v>22</v>
      </c>
      <c r="B60" s="77"/>
      <c r="C60" s="77"/>
      <c r="D60" s="35">
        <f>+D57-D58</f>
        <v>0</v>
      </c>
      <c r="E60" s="35">
        <f>+E57-E58</f>
        <v>0</v>
      </c>
      <c r="K60" s="6"/>
    </row>
    <row r="61" spans="1:11" x14ac:dyDescent="0.25">
      <c r="A61" s="77" t="s">
        <v>23</v>
      </c>
      <c r="B61" s="77"/>
      <c r="C61" s="77"/>
      <c r="D61" s="35">
        <f>+D58-D59</f>
        <v>0</v>
      </c>
      <c r="E61" s="35">
        <f>+E58-E59</f>
        <v>0</v>
      </c>
      <c r="K61" s="6"/>
    </row>
    <row r="62" spans="1:11" x14ac:dyDescent="0.25">
      <c r="A62" s="77" t="s">
        <v>17</v>
      </c>
      <c r="B62" s="77"/>
      <c r="C62" s="77"/>
      <c r="D62" s="35" t="e">
        <f>+D60/D61*100</f>
        <v>#DIV/0!</v>
      </c>
      <c r="E62" s="35" t="e">
        <f>+E60/E61*100</f>
        <v>#DIV/0!</v>
      </c>
      <c r="K62" s="6"/>
    </row>
    <row r="63" spans="1:11" x14ac:dyDescent="0.25">
      <c r="A63" s="5"/>
      <c r="K63" s="6"/>
    </row>
    <row r="64" spans="1:11" x14ac:dyDescent="0.25">
      <c r="A64" s="5"/>
      <c r="K64" s="6"/>
    </row>
    <row r="65" spans="1:11" x14ac:dyDescent="0.25">
      <c r="A65" s="5"/>
      <c r="K65" s="6"/>
    </row>
    <row r="66" spans="1:11" ht="21" customHeight="1" x14ac:dyDescent="0.25">
      <c r="A66" s="86" t="s">
        <v>55</v>
      </c>
      <c r="B66" s="86"/>
      <c r="C66" s="86"/>
      <c r="D66" s="86"/>
      <c r="E66" s="86"/>
      <c r="F66" s="86"/>
      <c r="G66" s="86"/>
      <c r="H66" s="86"/>
      <c r="I66" s="86"/>
      <c r="J66" s="86"/>
      <c r="K66" s="86"/>
    </row>
    <row r="67" spans="1:11" ht="6" customHeight="1" x14ac:dyDescent="0.25">
      <c r="A67" s="5"/>
      <c r="K67" s="6"/>
    </row>
    <row r="68" spans="1:11" x14ac:dyDescent="0.25">
      <c r="A68" s="87" t="s">
        <v>56</v>
      </c>
      <c r="B68" s="87"/>
      <c r="F68" s="85" t="s">
        <v>25</v>
      </c>
      <c r="G68" s="85"/>
      <c r="H68" s="85" t="s">
        <v>60</v>
      </c>
      <c r="I68" s="85"/>
      <c r="J68" s="85"/>
      <c r="K68" s="6"/>
    </row>
    <row r="69" spans="1:11" x14ac:dyDescent="0.25">
      <c r="A69" s="22" t="s">
        <v>57</v>
      </c>
      <c r="B69" s="35"/>
      <c r="F69" s="22" t="s">
        <v>61</v>
      </c>
      <c r="G69" s="36" t="e">
        <f>+J37</f>
        <v>#DIV/0!</v>
      </c>
      <c r="H69" s="88" t="s">
        <v>66</v>
      </c>
      <c r="I69" s="88"/>
      <c r="J69" s="35"/>
      <c r="K69" s="6"/>
    </row>
    <row r="70" spans="1:11" x14ac:dyDescent="0.25">
      <c r="A70" s="22" t="s">
        <v>58</v>
      </c>
      <c r="B70" s="35"/>
      <c r="F70" s="22" t="s">
        <v>62</v>
      </c>
      <c r="G70" s="36" t="e">
        <f>+J47-G69</f>
        <v>#DIV/0!</v>
      </c>
      <c r="H70" s="88" t="s">
        <v>67</v>
      </c>
      <c r="I70" s="88"/>
      <c r="J70" s="35"/>
      <c r="K70" s="6"/>
    </row>
    <row r="71" spans="1:11" x14ac:dyDescent="0.25">
      <c r="A71" s="22" t="s">
        <v>59</v>
      </c>
      <c r="B71" s="35">
        <f>+B69-B70</f>
        <v>0</v>
      </c>
      <c r="F71" s="22" t="s">
        <v>63</v>
      </c>
      <c r="G71" s="36" t="e">
        <f>+J48-J47</f>
        <v>#DIV/0!</v>
      </c>
      <c r="H71" s="88" t="s">
        <v>68</v>
      </c>
      <c r="I71" s="88"/>
      <c r="J71" s="35"/>
      <c r="K71" s="6"/>
    </row>
    <row r="72" spans="1:11" x14ac:dyDescent="0.25">
      <c r="A72" s="5"/>
      <c r="F72" s="22" t="s">
        <v>64</v>
      </c>
      <c r="G72" s="17"/>
      <c r="K72" s="6"/>
    </row>
    <row r="73" spans="1:11" x14ac:dyDescent="0.25">
      <c r="A73" s="5"/>
      <c r="F73" s="22" t="s">
        <v>65</v>
      </c>
      <c r="G73" s="17"/>
      <c r="K73" s="6"/>
    </row>
    <row r="74" spans="1:11" x14ac:dyDescent="0.25">
      <c r="A74" s="5"/>
      <c r="K74" s="6"/>
    </row>
    <row r="75" spans="1:11" x14ac:dyDescent="0.25">
      <c r="A75" s="5" t="s">
        <v>69</v>
      </c>
      <c r="K75" s="6"/>
    </row>
    <row r="76" spans="1:11" x14ac:dyDescent="0.25">
      <c r="A76" s="5"/>
      <c r="K76" s="6"/>
    </row>
    <row r="77" spans="1:11" x14ac:dyDescent="0.25">
      <c r="A77" s="29"/>
      <c r="B77" s="25"/>
      <c r="C77" s="25"/>
      <c r="D77" s="25"/>
      <c r="E77" s="25"/>
      <c r="F77" s="25"/>
      <c r="G77" s="25"/>
      <c r="H77" s="25"/>
      <c r="I77" s="25"/>
      <c r="J77" s="25"/>
      <c r="K77" s="20"/>
    </row>
    <row r="78" spans="1:11" x14ac:dyDescent="0.25">
      <c r="A78" s="29"/>
      <c r="B78" s="25"/>
      <c r="C78" s="25"/>
      <c r="D78" s="25"/>
      <c r="E78" s="25"/>
      <c r="F78" s="25"/>
      <c r="G78" s="25"/>
      <c r="H78" s="25"/>
      <c r="I78" s="25"/>
      <c r="J78" s="26"/>
      <c r="K78" s="20"/>
    </row>
    <row r="79" spans="1:11" x14ac:dyDescent="0.25">
      <c r="A79" s="5"/>
      <c r="K79" s="6"/>
    </row>
    <row r="80" spans="1:11" x14ac:dyDescent="0.25">
      <c r="A80" s="5"/>
      <c r="K80" s="6"/>
    </row>
    <row r="81" spans="1:11" x14ac:dyDescent="0.25">
      <c r="A81" s="5"/>
      <c r="K81" s="6"/>
    </row>
    <row r="82" spans="1:11" x14ac:dyDescent="0.25">
      <c r="A82" s="41" t="s">
        <v>70</v>
      </c>
      <c r="B82" s="42"/>
      <c r="C82" s="42"/>
      <c r="D82" s="42"/>
      <c r="E82" s="42"/>
      <c r="F82" s="42" t="s">
        <v>72</v>
      </c>
      <c r="G82" s="42"/>
      <c r="H82" s="42"/>
      <c r="I82" s="42"/>
      <c r="J82" s="42"/>
      <c r="K82" s="43"/>
    </row>
    <row r="83" spans="1:11" x14ac:dyDescent="0.25">
      <c r="A83" s="41" t="s">
        <v>71</v>
      </c>
      <c r="B83" s="42"/>
      <c r="C83" s="42"/>
      <c r="D83" s="42"/>
      <c r="E83" s="42"/>
      <c r="F83" s="42" t="s">
        <v>73</v>
      </c>
      <c r="G83" s="42"/>
      <c r="H83" s="42"/>
      <c r="I83" s="42"/>
      <c r="J83" s="42"/>
      <c r="K83" s="43"/>
    </row>
    <row r="84" spans="1:11" ht="15.75" thickBot="1" x14ac:dyDescent="0.3">
      <c r="A84" s="7"/>
      <c r="B84" s="8"/>
      <c r="C84" s="8"/>
      <c r="D84" s="8"/>
      <c r="E84" s="8"/>
      <c r="F84" s="8"/>
      <c r="G84" s="8"/>
      <c r="H84" s="8"/>
      <c r="I84" s="8"/>
      <c r="J84" s="8"/>
      <c r="K84" s="9"/>
    </row>
  </sheetData>
  <mergeCells count="56">
    <mergeCell ref="F82:K82"/>
    <mergeCell ref="F83:K83"/>
    <mergeCell ref="A83:E83"/>
    <mergeCell ref="A82:E82"/>
    <mergeCell ref="H69:I69"/>
    <mergeCell ref="H70:I70"/>
    <mergeCell ref="H71:I71"/>
    <mergeCell ref="H68:J68"/>
    <mergeCell ref="A61:C61"/>
    <mergeCell ref="A62:C62"/>
    <mergeCell ref="A66:K66"/>
    <mergeCell ref="F68:G68"/>
    <mergeCell ref="A68:B68"/>
    <mergeCell ref="A57:C57"/>
    <mergeCell ref="A58:C58"/>
    <mergeCell ref="A59:C59"/>
    <mergeCell ref="A60:C60"/>
    <mergeCell ref="A34:B34"/>
    <mergeCell ref="A35:B35"/>
    <mergeCell ref="A36:B36"/>
    <mergeCell ref="A37:B37"/>
    <mergeCell ref="A54:E55"/>
    <mergeCell ref="A56:C56"/>
    <mergeCell ref="A33:B33"/>
    <mergeCell ref="A22:B22"/>
    <mergeCell ref="A23:B23"/>
    <mergeCell ref="A24:B24"/>
    <mergeCell ref="D17:K24"/>
    <mergeCell ref="A25:D26"/>
    <mergeCell ref="E25:K26"/>
    <mergeCell ref="A21:B21"/>
    <mergeCell ref="A27:E28"/>
    <mergeCell ref="A29:B29"/>
    <mergeCell ref="A30:B30"/>
    <mergeCell ref="A31:B31"/>
    <mergeCell ref="A32:B32"/>
    <mergeCell ref="A15:K16"/>
    <mergeCell ref="A17:C17"/>
    <mergeCell ref="A18:B18"/>
    <mergeCell ref="A19:B19"/>
    <mergeCell ref="A20:B20"/>
    <mergeCell ref="J6:K6"/>
    <mergeCell ref="B8:K8"/>
    <mergeCell ref="B10:K10"/>
    <mergeCell ref="B12:D12"/>
    <mergeCell ref="B14:D14"/>
    <mergeCell ref="H12:K12"/>
    <mergeCell ref="H14:K14"/>
    <mergeCell ref="F12:G12"/>
    <mergeCell ref="F14:G14"/>
    <mergeCell ref="A1:C4"/>
    <mergeCell ref="D1:I1"/>
    <mergeCell ref="D2:I4"/>
    <mergeCell ref="F6:G6"/>
    <mergeCell ref="B6:C6"/>
    <mergeCell ref="H6:I6"/>
  </mergeCells>
  <conditionalFormatting sqref="B69:B70">
    <cfRule type="containsBlanks" dxfId="6" priority="3">
      <formula>LEN(TRIM(B69))=0</formula>
    </cfRule>
  </conditionalFormatting>
  <conditionalFormatting sqref="C18:C21">
    <cfRule type="containsBlanks" dxfId="5" priority="7">
      <formula>LEN(TRIM(C18))=0</formula>
    </cfRule>
  </conditionalFormatting>
  <conditionalFormatting sqref="C30:E34">
    <cfRule type="containsBlanks" dxfId="4" priority="6">
      <formula>LEN(TRIM(C30))=0</formula>
    </cfRule>
  </conditionalFormatting>
  <conditionalFormatting sqref="D56:E59">
    <cfRule type="containsBlanks" dxfId="3" priority="4">
      <formula>LEN(TRIM(D56))=0</formula>
    </cfRule>
  </conditionalFormatting>
  <conditionalFormatting sqref="G72:G73">
    <cfRule type="containsBlanks" dxfId="2" priority="1">
      <formula>LEN(TRIM(G72))=0</formula>
    </cfRule>
  </conditionalFormatting>
  <conditionalFormatting sqref="H29:H48">
    <cfRule type="containsBlanks" dxfId="1" priority="5">
      <formula>LEN(TRIM(H29))=0</formula>
    </cfRule>
  </conditionalFormatting>
  <conditionalFormatting sqref="J69:J71">
    <cfRule type="containsBlanks" dxfId="0" priority="2">
      <formula>LEN(TRIM(J69))=0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LEYSA TOLOZA</dc:creator>
  <cp:lastModifiedBy>LEYSA TOLOZA</cp:lastModifiedBy>
  <cp:lastPrinted>2025-01-07T10:43:27Z</cp:lastPrinted>
  <dcterms:created xsi:type="dcterms:W3CDTF">2025-01-07T06:11:24Z</dcterms:created>
  <dcterms:modified xsi:type="dcterms:W3CDTF">2025-01-10T20:55:28Z</dcterms:modified>
</cp:coreProperties>
</file>