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uario\Desktop\Creación Ventaja Competitiva\"/>
    </mc:Choice>
  </mc:AlternateContent>
  <xr:revisionPtr revIDLastSave="0" documentId="13_ncr:1_{A18A12DE-4D14-43A8-8A1D-0BD82A41A5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as MP" sheetId="28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28" l="1"/>
  <c r="B24" i="28"/>
  <c r="B20" i="28"/>
  <c r="B19" i="28"/>
  <c r="B15" i="28"/>
  <c r="B14" i="28"/>
  <c r="B11" i="28"/>
</calcChain>
</file>

<file path=xl/sharedStrings.xml><?xml version="1.0" encoding="utf-8"?>
<sst xmlns="http://schemas.openxmlformats.org/spreadsheetml/2006/main" count="162" uniqueCount="150">
  <si>
    <t>FRESA</t>
  </si>
  <si>
    <t>MARACUYA</t>
  </si>
  <si>
    <t xml:space="preserve">MANZANA </t>
  </si>
  <si>
    <t>MANGO</t>
  </si>
  <si>
    <t>FRAMBUESA</t>
  </si>
  <si>
    <t>MERCONFITES</t>
  </si>
  <si>
    <t>MP</t>
  </si>
  <si>
    <t>VALOR</t>
  </si>
  <si>
    <t>Servilletas 1 paqx300</t>
  </si>
  <si>
    <t>1 manga desechable</t>
  </si>
  <si>
    <t xml:space="preserve">1 colorante liqx60ml </t>
  </si>
  <si>
    <t>1 paq de cuchara dulcerax100</t>
  </si>
  <si>
    <t>1 bolsa blanca de 5 Kg</t>
  </si>
  <si>
    <t>1 bolsa blanca de 10 Kg</t>
  </si>
  <si>
    <t xml:space="preserve">1 paq de OREO x12 und </t>
  </si>
  <si>
    <t>1 leche condensada paraguitas 2,5 lt</t>
  </si>
  <si>
    <t>1 libra de mani triturado</t>
  </si>
  <si>
    <t>1 soda hatsu</t>
  </si>
  <si>
    <t>1 paq de ferreros x3</t>
  </si>
  <si>
    <t xml:space="preserve">1 libra de azucar </t>
  </si>
  <si>
    <t>1 milo 1600 gramos</t>
  </si>
  <si>
    <t xml:space="preserve">Gelatina 1 libra </t>
  </si>
  <si>
    <t>1 libra de polvo para hornear</t>
  </si>
  <si>
    <t>1 libra de fecula de maiz</t>
  </si>
  <si>
    <t>cobertura blanca bianchi 500 gramos</t>
  </si>
  <si>
    <t>1 barra de kinder barra</t>
  </si>
  <si>
    <t xml:space="preserve">COLANTA </t>
  </si>
  <si>
    <t>DESECHABLES LA 33</t>
  </si>
  <si>
    <t xml:space="preserve">MP </t>
  </si>
  <si>
    <t xml:space="preserve">1 paq de kinder bueno </t>
  </si>
  <si>
    <t>1 colorante liqx7ml</t>
  </si>
  <si>
    <t>cobertura negra bianchi 500 gramos</t>
  </si>
  <si>
    <t>1 queso crema 4000 gr</t>
  </si>
  <si>
    <t>mantquilla 500 gr</t>
  </si>
  <si>
    <t>crema de leche 870gr</t>
  </si>
  <si>
    <t>leche entera 1000ml</t>
  </si>
  <si>
    <t>queso mozzarela 1kilo=58tj</t>
  </si>
  <si>
    <t>jamon 902gr=44tj</t>
  </si>
  <si>
    <t>SANTILLANA</t>
  </si>
  <si>
    <t>1arequipan 5000 gr</t>
  </si>
  <si>
    <t>prem redvelvet 5000 gr</t>
  </si>
  <si>
    <t>prem brownie 5000gr</t>
  </si>
  <si>
    <t>1 carton de huevos x30 und</t>
  </si>
  <si>
    <t>vaso murano 1 und</t>
  </si>
  <si>
    <t xml:space="preserve">vaso darnel 12 onzas </t>
  </si>
  <si>
    <t>vaso darnel 16 onzas</t>
  </si>
  <si>
    <t xml:space="preserve">vaso darnel 9 onzas </t>
  </si>
  <si>
    <t>pack miami 1 und</t>
  </si>
  <si>
    <t>contenedor 6oz blanco</t>
  </si>
  <si>
    <t>cuchara mini 1 und</t>
  </si>
  <si>
    <t xml:space="preserve">tapa del contenedor </t>
  </si>
  <si>
    <t>C1</t>
  </si>
  <si>
    <t>bisagra talla L</t>
  </si>
  <si>
    <t>twist 12 onzas</t>
  </si>
  <si>
    <t>copa 1 oz</t>
  </si>
  <si>
    <t>tapa copa 1oz</t>
  </si>
  <si>
    <t>tapa vasos darnel</t>
  </si>
  <si>
    <t>cuchara madera</t>
  </si>
  <si>
    <t xml:space="preserve">BODEGA ILUSION </t>
  </si>
  <si>
    <t>Otros proveedores</t>
  </si>
  <si>
    <t>Cll 33#16-34 envases vidrio</t>
  </si>
  <si>
    <t>Envase cuadrado 250</t>
  </si>
  <si>
    <t>Envase jugo 227</t>
  </si>
  <si>
    <t>Guacales 1und</t>
  </si>
  <si>
    <t>SNOOPY piñateria</t>
  </si>
  <si>
    <t xml:space="preserve">velas </t>
  </si>
  <si>
    <t>MIL HERRAJES</t>
  </si>
  <si>
    <t xml:space="preserve">CINTA RASO 1,2CM </t>
  </si>
  <si>
    <t>CINTA RASO 2,5CM 3O M</t>
  </si>
  <si>
    <t xml:space="preserve">Incanzables </t>
  </si>
  <si>
    <t>50 libras de harina pastelera pardo</t>
  </si>
  <si>
    <t>1 caja andi ponque margarina 30 libras</t>
  </si>
  <si>
    <t xml:space="preserve">1 kilo grasa de hidrogena </t>
  </si>
  <si>
    <t>paq de pitillox25und</t>
  </si>
  <si>
    <t>papel coreanox24und</t>
  </si>
  <si>
    <t xml:space="preserve">ROQUE QUIJANO </t>
  </si>
  <si>
    <t>esencia de vainilla blanca levapan 60ml</t>
  </si>
  <si>
    <t>cocoa x125 gr</t>
  </si>
  <si>
    <t>esencia de naranja 60 ml</t>
  </si>
  <si>
    <t>esencia de ponque 60 ml</t>
  </si>
  <si>
    <t xml:space="preserve">azucar 1 libra </t>
  </si>
  <si>
    <t>semillas de amapola 125 gr</t>
  </si>
  <si>
    <t>color caramelo tarro pequeño</t>
  </si>
  <si>
    <t>granillo de colores 125gr</t>
  </si>
  <si>
    <t>escarcha tornasol 15 gramos</t>
  </si>
  <si>
    <t>polvo dorado 15 gramos</t>
  </si>
  <si>
    <t xml:space="preserve">Semola panaderia </t>
  </si>
  <si>
    <t>grajea mini</t>
  </si>
  <si>
    <t xml:space="preserve">escarcha comestible </t>
  </si>
  <si>
    <t xml:space="preserve">galletas maria </t>
  </si>
  <si>
    <t>confeti 4 gramos</t>
  </si>
  <si>
    <t>cinta transparente x 12 und</t>
  </si>
  <si>
    <t>CINTA RASO 4CM dorado 30 metros</t>
  </si>
  <si>
    <t xml:space="preserve">tarjeterosx25 </t>
  </si>
  <si>
    <t>opalina x 50</t>
  </si>
  <si>
    <t>papel fotografico 23 und</t>
  </si>
  <si>
    <t xml:space="preserve">cinta doble faz 36mm*4m </t>
  </si>
  <si>
    <t>globos R12*50</t>
  </si>
  <si>
    <t xml:space="preserve">FLORISTERIA SHALOM </t>
  </si>
  <si>
    <t>miniramitos</t>
  </si>
  <si>
    <t>girasol eterno</t>
  </si>
  <si>
    <t>ramo grande</t>
  </si>
  <si>
    <t>CUTE CRAF</t>
  </si>
  <si>
    <t xml:space="preserve">Bolsa para postres </t>
  </si>
  <si>
    <t>caja pink box</t>
  </si>
  <si>
    <t xml:space="preserve">caja mocca box </t>
  </si>
  <si>
    <t>caja mini bocados</t>
  </si>
  <si>
    <t xml:space="preserve">imprima marketing </t>
  </si>
  <si>
    <t>stickers logo</t>
  </si>
  <si>
    <t>stickers bola nueva</t>
  </si>
  <si>
    <t xml:space="preserve">caja minicake </t>
  </si>
  <si>
    <t xml:space="preserve">caja postre nueva </t>
  </si>
  <si>
    <t xml:space="preserve">tarjetas </t>
  </si>
  <si>
    <t>FRUTA DIANA</t>
  </si>
  <si>
    <t>UVA</t>
  </si>
  <si>
    <t xml:space="preserve">LIMON </t>
  </si>
  <si>
    <t xml:space="preserve">ARANDANOS </t>
  </si>
  <si>
    <t>UMAN</t>
  </si>
  <si>
    <t>TAPAX50</t>
  </si>
  <si>
    <t>VASO REDONDO 12OZX50</t>
  </si>
  <si>
    <t>CUCHARA ROSADA O VERDEx50</t>
  </si>
  <si>
    <t>caja de desayuno</t>
  </si>
  <si>
    <t>TODORAPIDAS</t>
  </si>
  <si>
    <t>Crema wheeptopping</t>
  </si>
  <si>
    <t>esencia de vainilla</t>
  </si>
  <si>
    <t>polvo de hornear 1 kilo</t>
  </si>
  <si>
    <t xml:space="preserve">esencia de hinjo 60ml </t>
  </si>
  <si>
    <t xml:space="preserve">aceite 3000 ml </t>
  </si>
  <si>
    <t>D1</t>
  </si>
  <si>
    <t xml:space="preserve">nuzart 350 gramos </t>
  </si>
  <si>
    <t>nuggets x15</t>
  </si>
  <si>
    <t>Deditos de quesox10</t>
  </si>
  <si>
    <t>SHOWY 200 gr</t>
  </si>
  <si>
    <t>ROSADA 195 GR</t>
  </si>
  <si>
    <t>bicarbonato</t>
  </si>
  <si>
    <t>Papelería</t>
  </si>
  <si>
    <t>Lacteos</t>
  </si>
  <si>
    <t>Frutas</t>
  </si>
  <si>
    <t>Desechables</t>
  </si>
  <si>
    <t>Confitería</t>
  </si>
  <si>
    <t>Conectividad</t>
  </si>
  <si>
    <t>Hidratación</t>
  </si>
  <si>
    <t xml:space="preserve">Carnicos </t>
  </si>
  <si>
    <t>Domicilios</t>
  </si>
  <si>
    <t>Locaciones</t>
  </si>
  <si>
    <t>Marketing y publicidad</t>
  </si>
  <si>
    <t>Utensilios</t>
  </si>
  <si>
    <t>CATEGORÍAS</t>
  </si>
  <si>
    <t>Imprenta y diseño</t>
  </si>
  <si>
    <t>FLORISTERIA FEILENA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</si>
</sst>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4" x14ac:knownFonts="1">
    <font>
      <sz val="10"/>
      <color rgb="FF000000"/>
      <name val="Arial"/>
      <scheme val="minor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0" xfId="0" applyFont="1"/>
    <xf numFmtId="44" fontId="0" fillId="0" borderId="0" xfId="1" applyFont="1"/>
    <xf numFmtId="164" fontId="0" fillId="0" borderId="0" xfId="1" applyNumberFormat="1" applyFont="1"/>
    <xf numFmtId="44" fontId="0" fillId="0" borderId="1" xfId="1" applyFont="1" applyBorder="1"/>
    <xf numFmtId="18" fontId="1" fillId="0" borderId="1" xfId="0" applyNumberFormat="1" applyFont="1" applyBorder="1"/>
    <xf numFmtId="44" fontId="0" fillId="0" borderId="0" xfId="1" applyFont="1" applyBorder="1"/>
    <xf numFmtId="0" fontId="1" fillId="3" borderId="1" xfId="0" applyFont="1" applyFill="1" applyBorder="1"/>
    <xf numFmtId="0" fontId="0" fillId="4" borderId="1" xfId="0" applyFill="1" applyBorder="1"/>
    <xf numFmtId="0" fontId="0" fillId="3" borderId="1" xfId="0" applyFill="1" applyBorder="1"/>
    <xf numFmtId="0" fontId="0" fillId="3" borderId="2" xfId="0" applyFill="1" applyBorder="1"/>
    <xf numFmtId="164" fontId="0" fillId="0" borderId="0" xfId="0" applyNumberFormat="1"/>
    <xf numFmtId="0" fontId="1" fillId="3" borderId="1" xfId="0" applyFont="1" applyFill="1" applyBorder="1" applyAlignment="1"/>
    <xf numFmtId="0" fontId="1" fillId="3" borderId="3" xfId="0" applyFont="1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0" borderId="0" xfId="0" applyFont="1"/>
    <xf numFmtId="0" fontId="0" fillId="3" borderId="0" xfId="0" applyFill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E75E39"/>
      <color rgb="FF884D20"/>
      <color rgb="FFBF4E3B"/>
      <color rgb="FF118D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26" Type="http://schemas.microsoft.com/office/2017/10/relationships/person" Target="persons/person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GELICA HERNANDEZ" id="{46EE9A8B-BC14-49C4-A45C-C4B619DEE5B3}" userId="S::angelica2191154@correo.uis.edu.co::cd3a7926-3be6-4f02-95c1-fed77f62369d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70ED1-3686-4493-AD2A-1F08501A8A79}">
  <dimension ref="A1:I78"/>
  <sheetViews>
    <sheetView tabSelected="1" topLeftCell="A10" workbookViewId="0">
      <selection activeCell="H24" sqref="H24"/>
    </sheetView>
  </sheetViews>
  <sheetFormatPr baseColWidth="10" defaultRowHeight="13.2" x14ac:dyDescent="0.25"/>
  <cols>
    <col min="1" max="1" width="30.33203125" customWidth="1"/>
    <col min="2" max="2" width="14.5546875" customWidth="1"/>
    <col min="4" max="4" width="33.44140625" bestFit="1" customWidth="1"/>
    <col min="6" max="6" width="33.88671875" bestFit="1" customWidth="1"/>
    <col min="7" max="7" width="6" customWidth="1"/>
    <col min="8" max="8" width="23.88671875" bestFit="1" customWidth="1"/>
    <col min="9" max="9" width="14.44140625" bestFit="1" customWidth="1"/>
  </cols>
  <sheetData>
    <row r="1" spans="1:8" x14ac:dyDescent="0.25">
      <c r="A1" s="19" t="s">
        <v>5</v>
      </c>
      <c r="B1" s="19"/>
      <c r="D1" s="14" t="s">
        <v>26</v>
      </c>
      <c r="F1" s="14" t="s">
        <v>27</v>
      </c>
      <c r="H1" s="14" t="s">
        <v>58</v>
      </c>
    </row>
    <row r="2" spans="1:8" x14ac:dyDescent="0.25">
      <c r="A2" s="2" t="s">
        <v>6</v>
      </c>
      <c r="B2" s="2" t="s">
        <v>7</v>
      </c>
      <c r="D2" s="2" t="s">
        <v>6</v>
      </c>
      <c r="F2" s="2" t="s">
        <v>28</v>
      </c>
      <c r="H2" s="2" t="s">
        <v>6</v>
      </c>
    </row>
    <row r="3" spans="1:8" x14ac:dyDescent="0.25">
      <c r="A3" s="2" t="s">
        <v>21</v>
      </c>
      <c r="B3" s="6">
        <v>26500</v>
      </c>
      <c r="D3" s="2" t="s">
        <v>32</v>
      </c>
      <c r="F3" s="2" t="s">
        <v>43</v>
      </c>
      <c r="H3" s="2" t="s">
        <v>74</v>
      </c>
    </row>
    <row r="4" spans="1:8" x14ac:dyDescent="0.25">
      <c r="A4" s="2" t="s">
        <v>8</v>
      </c>
      <c r="B4" s="6">
        <v>4200</v>
      </c>
      <c r="D4" s="2" t="s">
        <v>33</v>
      </c>
      <c r="F4" s="2" t="s">
        <v>44</v>
      </c>
      <c r="H4" s="2" t="s">
        <v>73</v>
      </c>
    </row>
    <row r="5" spans="1:8" x14ac:dyDescent="0.25">
      <c r="A5" s="2" t="s">
        <v>9</v>
      </c>
      <c r="B5" s="6">
        <v>1000</v>
      </c>
      <c r="D5" s="2" t="s">
        <v>34</v>
      </c>
      <c r="F5" s="2" t="s">
        <v>45</v>
      </c>
      <c r="H5" s="2" t="s">
        <v>90</v>
      </c>
    </row>
    <row r="6" spans="1:8" x14ac:dyDescent="0.25">
      <c r="A6" s="2" t="s">
        <v>10</v>
      </c>
      <c r="B6" s="6">
        <v>17900</v>
      </c>
      <c r="D6" s="2" t="s">
        <v>35</v>
      </c>
      <c r="F6" s="2" t="s">
        <v>46</v>
      </c>
      <c r="H6" s="2" t="s">
        <v>91</v>
      </c>
    </row>
    <row r="7" spans="1:8" x14ac:dyDescent="0.25">
      <c r="A7" s="2" t="s">
        <v>11</v>
      </c>
      <c r="B7" s="6">
        <v>5800</v>
      </c>
      <c r="D7" s="2" t="s">
        <v>36</v>
      </c>
      <c r="F7" s="2" t="s">
        <v>56</v>
      </c>
      <c r="H7" s="1" t="s">
        <v>93</v>
      </c>
    </row>
    <row r="8" spans="1:8" x14ac:dyDescent="0.25">
      <c r="A8" s="2" t="s">
        <v>12</v>
      </c>
      <c r="B8" s="6">
        <v>5500</v>
      </c>
      <c r="D8" s="2" t="s">
        <v>37</v>
      </c>
      <c r="F8" s="2" t="s">
        <v>57</v>
      </c>
      <c r="H8" s="1" t="s">
        <v>94</v>
      </c>
    </row>
    <row r="9" spans="1:8" x14ac:dyDescent="0.25">
      <c r="A9" s="2" t="s">
        <v>13</v>
      </c>
      <c r="B9" s="6">
        <v>6700</v>
      </c>
      <c r="D9" s="1"/>
      <c r="F9" s="2" t="s">
        <v>47</v>
      </c>
      <c r="H9" s="1" t="s">
        <v>95</v>
      </c>
    </row>
    <row r="10" spans="1:8" x14ac:dyDescent="0.25">
      <c r="A10" s="2" t="s">
        <v>14</v>
      </c>
      <c r="B10" s="6">
        <v>10200</v>
      </c>
      <c r="F10" s="2" t="s">
        <v>48</v>
      </c>
      <c r="H10" s="1" t="s">
        <v>96</v>
      </c>
    </row>
    <row r="11" spans="1:8" x14ac:dyDescent="0.25">
      <c r="A11" s="2" t="s">
        <v>15</v>
      </c>
      <c r="B11" s="6">
        <f>86700/3</f>
        <v>28900</v>
      </c>
      <c r="F11" s="2" t="s">
        <v>49</v>
      </c>
      <c r="H11" s="1" t="s">
        <v>97</v>
      </c>
    </row>
    <row r="12" spans="1:8" x14ac:dyDescent="0.25">
      <c r="A12" s="2" t="s">
        <v>16</v>
      </c>
      <c r="B12" s="6">
        <v>8500</v>
      </c>
      <c r="D12" s="15" t="s">
        <v>38</v>
      </c>
      <c r="F12" s="2" t="s">
        <v>50</v>
      </c>
      <c r="H12" s="1"/>
    </row>
    <row r="13" spans="1:8" x14ac:dyDescent="0.25">
      <c r="A13" s="2" t="s">
        <v>17</v>
      </c>
      <c r="B13" s="6">
        <v>2800</v>
      </c>
      <c r="D13" s="2" t="s">
        <v>39</v>
      </c>
      <c r="F13" s="2" t="s">
        <v>51</v>
      </c>
      <c r="H13" s="1"/>
    </row>
    <row r="14" spans="1:8" x14ac:dyDescent="0.25">
      <c r="A14" s="2" t="s">
        <v>18</v>
      </c>
      <c r="B14" s="6">
        <f>(288000/3)/16</f>
        <v>6000</v>
      </c>
      <c r="D14" s="2" t="s">
        <v>40</v>
      </c>
      <c r="F14" s="2" t="s">
        <v>52</v>
      </c>
      <c r="H14" s="1"/>
    </row>
    <row r="15" spans="1:8" x14ac:dyDescent="0.25">
      <c r="A15" s="2" t="s">
        <v>19</v>
      </c>
      <c r="B15" s="6">
        <f>48000/20</f>
        <v>2400</v>
      </c>
      <c r="D15" s="2" t="s">
        <v>41</v>
      </c>
      <c r="F15" s="2" t="s">
        <v>53</v>
      </c>
      <c r="H15" s="1"/>
    </row>
    <row r="16" spans="1:8" x14ac:dyDescent="0.25">
      <c r="A16" s="2" t="s">
        <v>20</v>
      </c>
      <c r="B16" s="6">
        <v>58000</v>
      </c>
      <c r="D16" s="9" t="s">
        <v>42</v>
      </c>
      <c r="F16" s="2" t="s">
        <v>54</v>
      </c>
      <c r="H16" s="1"/>
    </row>
    <row r="17" spans="1:9" x14ac:dyDescent="0.25">
      <c r="A17" s="2" t="s">
        <v>22</v>
      </c>
      <c r="B17" s="6">
        <v>8000</v>
      </c>
      <c r="D17" s="2" t="s">
        <v>125</v>
      </c>
      <c r="F17" s="2" t="s">
        <v>55</v>
      </c>
      <c r="H17" s="1"/>
    </row>
    <row r="18" spans="1:9" x14ac:dyDescent="0.25">
      <c r="A18" s="2" t="s">
        <v>23</v>
      </c>
      <c r="B18" s="6">
        <v>3000</v>
      </c>
      <c r="F18" s="1"/>
      <c r="H18" s="1"/>
    </row>
    <row r="19" spans="1:9" x14ac:dyDescent="0.25">
      <c r="A19" s="2" t="s">
        <v>24</v>
      </c>
      <c r="B19" s="6">
        <f>73200/6</f>
        <v>12200</v>
      </c>
      <c r="F19" s="1"/>
      <c r="H19" s="1"/>
    </row>
    <row r="20" spans="1:9" x14ac:dyDescent="0.25">
      <c r="A20" s="2" t="s">
        <v>25</v>
      </c>
      <c r="B20" s="6">
        <f>+(80000/20)/4</f>
        <v>1000</v>
      </c>
      <c r="D20" s="14" t="s">
        <v>59</v>
      </c>
    </row>
    <row r="21" spans="1:9" x14ac:dyDescent="0.25">
      <c r="A21" s="7" t="s">
        <v>29</v>
      </c>
      <c r="B21" s="6">
        <v>5600</v>
      </c>
      <c r="D21" s="9" t="s">
        <v>60</v>
      </c>
    </row>
    <row r="22" spans="1:9" x14ac:dyDescent="0.25">
      <c r="A22" s="2" t="s">
        <v>30</v>
      </c>
      <c r="B22" s="6">
        <v>4300</v>
      </c>
      <c r="D22" s="2" t="s">
        <v>62</v>
      </c>
      <c r="F22" s="14" t="s">
        <v>66</v>
      </c>
      <c r="H22" s="21" t="s">
        <v>149</v>
      </c>
    </row>
    <row r="23" spans="1:9" x14ac:dyDescent="0.25">
      <c r="A23" s="2" t="s">
        <v>31</v>
      </c>
      <c r="B23" s="6">
        <v>12200</v>
      </c>
      <c r="D23" s="2" t="s">
        <v>61</v>
      </c>
      <c r="F23" s="2" t="s">
        <v>6</v>
      </c>
    </row>
    <row r="24" spans="1:9" x14ac:dyDescent="0.25">
      <c r="A24" s="2" t="s">
        <v>80</v>
      </c>
      <c r="B24" s="6">
        <f>47000/20</f>
        <v>2350</v>
      </c>
      <c r="D24" s="9" t="s">
        <v>63</v>
      </c>
      <c r="F24" s="2" t="s">
        <v>92</v>
      </c>
    </row>
    <row r="25" spans="1:9" x14ac:dyDescent="0.25">
      <c r="A25" s="2" t="s">
        <v>126</v>
      </c>
      <c r="B25" s="6">
        <v>3300</v>
      </c>
      <c r="D25" s="9" t="s">
        <v>64</v>
      </c>
      <c r="F25" s="2" t="s">
        <v>68</v>
      </c>
    </row>
    <row r="26" spans="1:9" x14ac:dyDescent="0.25">
      <c r="A26" s="1"/>
      <c r="B26" s="6"/>
      <c r="D26" s="2" t="s">
        <v>65</v>
      </c>
      <c r="F26" s="2" t="s">
        <v>67</v>
      </c>
    </row>
    <row r="27" spans="1:9" x14ac:dyDescent="0.25">
      <c r="B27" s="8"/>
      <c r="D27" s="9" t="s">
        <v>69</v>
      </c>
      <c r="F27" s="1"/>
    </row>
    <row r="28" spans="1:9" x14ac:dyDescent="0.25">
      <c r="A28" s="18" t="s">
        <v>113</v>
      </c>
      <c r="B28" s="18"/>
      <c r="D28" s="2" t="s">
        <v>70</v>
      </c>
      <c r="F28" s="1"/>
      <c r="I28" s="5"/>
    </row>
    <row r="29" spans="1:9" x14ac:dyDescent="0.25">
      <c r="A29" s="1" t="s">
        <v>6</v>
      </c>
      <c r="B29" s="6" t="s">
        <v>7</v>
      </c>
      <c r="D29" s="2" t="s">
        <v>71</v>
      </c>
      <c r="F29" s="1"/>
      <c r="I29" s="5"/>
    </row>
    <row r="30" spans="1:9" x14ac:dyDescent="0.25">
      <c r="A30" s="1" t="s">
        <v>0</v>
      </c>
      <c r="B30" s="6">
        <v>5500</v>
      </c>
      <c r="D30" s="2" t="s">
        <v>72</v>
      </c>
      <c r="I30" s="5"/>
    </row>
    <row r="31" spans="1:9" x14ac:dyDescent="0.25">
      <c r="A31" s="1" t="s">
        <v>3</v>
      </c>
      <c r="B31" s="6">
        <v>2500</v>
      </c>
      <c r="D31" s="1"/>
      <c r="F31" s="14" t="s">
        <v>75</v>
      </c>
      <c r="I31" s="5"/>
    </row>
    <row r="32" spans="1:9" x14ac:dyDescent="0.25">
      <c r="A32" s="1" t="s">
        <v>114</v>
      </c>
      <c r="B32" s="6">
        <v>20000</v>
      </c>
      <c r="D32" s="1"/>
      <c r="F32" s="2" t="s">
        <v>6</v>
      </c>
      <c r="I32" s="5"/>
    </row>
    <row r="33" spans="1:9" x14ac:dyDescent="0.25">
      <c r="A33" s="1" t="s">
        <v>2</v>
      </c>
      <c r="B33" s="6">
        <v>2000</v>
      </c>
      <c r="D33" s="1"/>
      <c r="F33" s="2" t="s">
        <v>76</v>
      </c>
      <c r="I33" s="5"/>
    </row>
    <row r="34" spans="1:9" x14ac:dyDescent="0.25">
      <c r="A34" s="1" t="s">
        <v>1</v>
      </c>
      <c r="B34" s="6">
        <v>6000</v>
      </c>
      <c r="D34" s="9" t="s">
        <v>86</v>
      </c>
      <c r="F34" s="2" t="s">
        <v>77</v>
      </c>
      <c r="I34" s="5"/>
    </row>
    <row r="35" spans="1:9" x14ac:dyDescent="0.25">
      <c r="A35" s="1" t="s">
        <v>115</v>
      </c>
      <c r="B35" s="6">
        <f>8000/5</f>
        <v>1600</v>
      </c>
      <c r="D35" s="9" t="s">
        <v>89</v>
      </c>
      <c r="F35" s="2" t="s">
        <v>78</v>
      </c>
      <c r="I35" s="5"/>
    </row>
    <row r="36" spans="1:9" x14ac:dyDescent="0.25">
      <c r="A36" s="1" t="s">
        <v>4</v>
      </c>
      <c r="B36" s="6">
        <v>5500</v>
      </c>
      <c r="D36" s="11" t="s">
        <v>98</v>
      </c>
      <c r="F36" s="2" t="s">
        <v>79</v>
      </c>
      <c r="I36" s="5"/>
    </row>
    <row r="37" spans="1:9" x14ac:dyDescent="0.25">
      <c r="A37" s="1" t="s">
        <v>116</v>
      </c>
      <c r="B37" s="6">
        <v>6000</v>
      </c>
      <c r="D37" s="10" t="s">
        <v>99</v>
      </c>
      <c r="F37" s="2" t="s">
        <v>81</v>
      </c>
      <c r="I37" s="5"/>
    </row>
    <row r="38" spans="1:9" x14ac:dyDescent="0.25">
      <c r="D38" s="10" t="s">
        <v>100</v>
      </c>
      <c r="F38" s="2" t="s">
        <v>82</v>
      </c>
      <c r="I38" s="5"/>
    </row>
    <row r="39" spans="1:9" x14ac:dyDescent="0.25">
      <c r="A39" s="18" t="s">
        <v>117</v>
      </c>
      <c r="B39" s="18"/>
      <c r="D39" s="10" t="s">
        <v>101</v>
      </c>
      <c r="F39" s="2" t="s">
        <v>83</v>
      </c>
      <c r="I39" s="5"/>
    </row>
    <row r="40" spans="1:9" x14ac:dyDescent="0.25">
      <c r="A40" s="1" t="s">
        <v>6</v>
      </c>
      <c r="B40" s="1" t="s">
        <v>7</v>
      </c>
      <c r="D40" s="12" t="s">
        <v>102</v>
      </c>
      <c r="F40" s="2" t="s">
        <v>84</v>
      </c>
    </row>
    <row r="41" spans="1:9" x14ac:dyDescent="0.25">
      <c r="A41" s="1" t="s">
        <v>118</v>
      </c>
      <c r="B41" s="6">
        <v>18500</v>
      </c>
      <c r="D41" s="10" t="s">
        <v>103</v>
      </c>
      <c r="F41" s="2"/>
    </row>
    <row r="42" spans="1:9" x14ac:dyDescent="0.25">
      <c r="A42" s="1" t="s">
        <v>119</v>
      </c>
      <c r="B42" s="6">
        <v>44000</v>
      </c>
      <c r="D42" s="1" t="s">
        <v>104</v>
      </c>
      <c r="F42" s="2" t="s">
        <v>85</v>
      </c>
    </row>
    <row r="43" spans="1:9" x14ac:dyDescent="0.25">
      <c r="A43" s="1" t="s">
        <v>120</v>
      </c>
      <c r="B43" s="6">
        <v>21000</v>
      </c>
      <c r="D43" s="1" t="s">
        <v>105</v>
      </c>
      <c r="F43" s="2" t="s">
        <v>87</v>
      </c>
    </row>
    <row r="44" spans="1:9" x14ac:dyDescent="0.25">
      <c r="B44" s="4"/>
      <c r="D44" s="1" t="s">
        <v>106</v>
      </c>
      <c r="F44" s="2" t="s">
        <v>88</v>
      </c>
    </row>
    <row r="45" spans="1:9" x14ac:dyDescent="0.25">
      <c r="B45" s="4"/>
      <c r="D45" s="1" t="s">
        <v>121</v>
      </c>
      <c r="F45" s="3"/>
      <c r="I45" s="5"/>
    </row>
    <row r="46" spans="1:9" x14ac:dyDescent="0.25">
      <c r="A46" s="17" t="s">
        <v>122</v>
      </c>
      <c r="B46" s="17"/>
      <c r="D46" s="11" t="s">
        <v>107</v>
      </c>
      <c r="I46" s="5"/>
    </row>
    <row r="47" spans="1:9" x14ac:dyDescent="0.25">
      <c r="A47" s="2" t="s">
        <v>6</v>
      </c>
      <c r="B47" s="2" t="s">
        <v>7</v>
      </c>
      <c r="D47" s="1" t="s">
        <v>108</v>
      </c>
      <c r="I47" s="5"/>
    </row>
    <row r="48" spans="1:9" x14ac:dyDescent="0.25">
      <c r="A48" s="2" t="s">
        <v>123</v>
      </c>
      <c r="B48" s="6">
        <v>72606</v>
      </c>
      <c r="D48" s="1" t="s">
        <v>109</v>
      </c>
      <c r="I48" s="5"/>
    </row>
    <row r="49" spans="1:9" x14ac:dyDescent="0.25">
      <c r="A49" s="2" t="s">
        <v>124</v>
      </c>
      <c r="B49" s="6">
        <v>16365</v>
      </c>
      <c r="D49" s="1" t="s">
        <v>110</v>
      </c>
      <c r="I49" s="5"/>
    </row>
    <row r="50" spans="1:9" x14ac:dyDescent="0.25">
      <c r="A50" s="2" t="s">
        <v>127</v>
      </c>
      <c r="B50" s="6">
        <v>47980</v>
      </c>
      <c r="D50" s="1" t="s">
        <v>111</v>
      </c>
      <c r="I50" s="5"/>
    </row>
    <row r="51" spans="1:9" x14ac:dyDescent="0.25">
      <c r="D51" s="1" t="s">
        <v>112</v>
      </c>
      <c r="I51" s="5"/>
    </row>
    <row r="52" spans="1:9" x14ac:dyDescent="0.25">
      <c r="I52" s="13"/>
    </row>
    <row r="53" spans="1:9" x14ac:dyDescent="0.25">
      <c r="A53" s="16" t="s">
        <v>128</v>
      </c>
      <c r="B53" s="16"/>
      <c r="D53" s="20" t="s">
        <v>147</v>
      </c>
      <c r="I53" s="13"/>
    </row>
    <row r="54" spans="1:9" x14ac:dyDescent="0.25">
      <c r="A54" s="2" t="s">
        <v>6</v>
      </c>
      <c r="B54" s="2" t="s">
        <v>7</v>
      </c>
      <c r="D54" t="s">
        <v>135</v>
      </c>
    </row>
    <row r="55" spans="1:9" x14ac:dyDescent="0.25">
      <c r="A55" s="2" t="s">
        <v>129</v>
      </c>
      <c r="B55" s="6">
        <v>10000</v>
      </c>
      <c r="D55" t="s">
        <v>136</v>
      </c>
    </row>
    <row r="56" spans="1:9" x14ac:dyDescent="0.25">
      <c r="A56" s="2" t="s">
        <v>130</v>
      </c>
      <c r="B56" s="6">
        <v>8350</v>
      </c>
      <c r="D56" t="s">
        <v>137</v>
      </c>
    </row>
    <row r="57" spans="1:9" x14ac:dyDescent="0.25">
      <c r="A57" s="2" t="s">
        <v>131</v>
      </c>
      <c r="B57" s="6">
        <v>7700</v>
      </c>
      <c r="D57" t="s">
        <v>138</v>
      </c>
    </row>
    <row r="58" spans="1:9" x14ac:dyDescent="0.25">
      <c r="A58" s="2" t="s">
        <v>132</v>
      </c>
      <c r="B58" s="6">
        <v>5200</v>
      </c>
      <c r="D58" t="s">
        <v>139</v>
      </c>
    </row>
    <row r="59" spans="1:9" x14ac:dyDescent="0.25">
      <c r="A59" s="2" t="s">
        <v>133</v>
      </c>
      <c r="B59" s="6">
        <v>1950</v>
      </c>
      <c r="D59" t="s">
        <v>140</v>
      </c>
    </row>
    <row r="60" spans="1:9" x14ac:dyDescent="0.25">
      <c r="A60" s="2" t="s">
        <v>134</v>
      </c>
      <c r="B60" s="6">
        <v>2300</v>
      </c>
      <c r="D60" t="s">
        <v>141</v>
      </c>
    </row>
    <row r="61" spans="1:9" x14ac:dyDescent="0.25">
      <c r="A61" s="1"/>
      <c r="B61" s="6"/>
      <c r="D61" t="s">
        <v>142</v>
      </c>
    </row>
    <row r="62" spans="1:9" x14ac:dyDescent="0.25">
      <c r="A62" s="1"/>
      <c r="B62" s="6"/>
      <c r="D62" t="s">
        <v>143</v>
      </c>
    </row>
    <row r="63" spans="1:9" x14ac:dyDescent="0.25">
      <c r="A63" s="1"/>
      <c r="B63" s="6"/>
      <c r="D63" t="s">
        <v>144</v>
      </c>
    </row>
    <row r="64" spans="1:9" x14ac:dyDescent="0.25">
      <c r="A64" s="1"/>
      <c r="B64" s="6"/>
      <c r="D64" t="s">
        <v>145</v>
      </c>
    </row>
    <row r="65" spans="1:4" x14ac:dyDescent="0.25">
      <c r="A65" s="1"/>
      <c r="B65" s="6"/>
      <c r="D65" t="s">
        <v>146</v>
      </c>
    </row>
    <row r="66" spans="1:4" x14ac:dyDescent="0.25">
      <c r="A66" s="1"/>
      <c r="B66" s="6"/>
      <c r="D66" s="3" t="s">
        <v>148</v>
      </c>
    </row>
    <row r="67" spans="1:4" x14ac:dyDescent="0.25">
      <c r="A67" s="1"/>
      <c r="B67" s="6"/>
    </row>
    <row r="68" spans="1:4" x14ac:dyDescent="0.25">
      <c r="A68" s="1"/>
      <c r="B68" s="6"/>
    </row>
    <row r="69" spans="1:4" x14ac:dyDescent="0.25">
      <c r="A69" s="1"/>
      <c r="B69" s="6"/>
    </row>
    <row r="70" spans="1:4" x14ac:dyDescent="0.25">
      <c r="A70" s="1"/>
      <c r="B70" s="6"/>
    </row>
    <row r="71" spans="1:4" x14ac:dyDescent="0.25">
      <c r="A71" s="1"/>
      <c r="B71" s="6"/>
    </row>
    <row r="72" spans="1:4" x14ac:dyDescent="0.25">
      <c r="A72" s="1"/>
      <c r="B72" s="6"/>
    </row>
    <row r="73" spans="1:4" x14ac:dyDescent="0.25">
      <c r="A73" s="1"/>
      <c r="B73" s="6"/>
    </row>
    <row r="74" spans="1:4" x14ac:dyDescent="0.25">
      <c r="A74" s="1"/>
      <c r="B74" s="6"/>
    </row>
    <row r="75" spans="1:4" x14ac:dyDescent="0.25">
      <c r="A75" s="1"/>
      <c r="B75" s="1"/>
    </row>
    <row r="76" spans="1:4" x14ac:dyDescent="0.25">
      <c r="A76" s="1"/>
      <c r="B76" s="1"/>
    </row>
    <row r="77" spans="1:4" x14ac:dyDescent="0.25">
      <c r="A77" s="1"/>
      <c r="B77" s="1"/>
    </row>
    <row r="78" spans="1:4" x14ac:dyDescent="0.25">
      <c r="A78" s="1"/>
      <c r="B78" s="1"/>
    </row>
  </sheetData>
  <mergeCells count="5">
    <mergeCell ref="A53:B53"/>
    <mergeCell ref="A46:B46"/>
    <mergeCell ref="A28:B28"/>
    <mergeCell ref="A39:B39"/>
    <mergeCell ref="A1:B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FA76320ECB3D4AA26D1759C4B4A1DB" ma:contentTypeVersion="13" ma:contentTypeDescription="Create a new document." ma:contentTypeScope="" ma:versionID="4b2831ae04fce41e31d9a0b410efdf90">
  <xsd:schema xmlns:xsd="http://www.w3.org/2001/XMLSchema" xmlns:xs="http://www.w3.org/2001/XMLSchema" xmlns:p="http://schemas.microsoft.com/office/2006/metadata/properties" xmlns:ns3="49bee25b-409c-4cbf-bbb8-fd552aca51d3" xmlns:ns4="6b3cc816-9f14-4f1f-922f-248b0e30bcf8" targetNamespace="http://schemas.microsoft.com/office/2006/metadata/properties" ma:root="true" ma:fieldsID="d25f60af7595ce50c79aada62225ba84" ns3:_="" ns4:_="">
    <xsd:import namespace="49bee25b-409c-4cbf-bbb8-fd552aca51d3"/>
    <xsd:import namespace="6b3cc816-9f14-4f1f-922f-248b0e30bc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bee25b-409c-4cbf-bbb8-fd552aca51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cc816-9f14-4f1f-922f-248b0e30bcf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bee25b-409c-4cbf-bbb8-fd552aca51d3" xsi:nil="true"/>
  </documentManagement>
</p:properties>
</file>

<file path=customXml/itemProps1.xml><?xml version="1.0" encoding="utf-8"?>
<ds:datastoreItem xmlns:ds="http://schemas.openxmlformats.org/officeDocument/2006/customXml" ds:itemID="{6973D825-0D17-432B-8274-411FA69A4D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C5D22B-30B1-4FD5-8FDD-259B9592F0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bee25b-409c-4cbf-bbb8-fd552aca51d3"/>
    <ds:schemaRef ds:uri="6b3cc816-9f14-4f1f-922f-248b0e30bc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CA11D3-1D8F-4FD1-93D8-3315EE49F015}">
  <ds:schemaRefs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49bee25b-409c-4cbf-bbb8-fd552aca51d3"/>
    <ds:schemaRef ds:uri="6b3cc816-9f14-4f1f-922f-248b0e30bcf8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Tablas MP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Estudiante</dc:creator>
  <cp:lastModifiedBy>Usuario</cp:lastModifiedBy>
  <dcterms:created xsi:type="dcterms:W3CDTF">2022-11-30T20:46:46Z</dcterms:created>
  <dcterms:modified xsi:type="dcterms:W3CDTF">2024-09-18T03:18:11Z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0x010100C2FA76320ECB3D4AA26D1759C4B4A1DB</vt:lpwstr>
  </property>
</Properties>
</file>