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66925"/>
  <mc:AlternateContent xmlns:mc="http://schemas.openxmlformats.org/markup-compatibility/2006">
    <mc:Choice Requires="x15">
      <x15ac:absPath xmlns:x15ac="http://schemas.microsoft.com/office/spreadsheetml/2010/11/ac" url="C:\Users\Stefany\Desktop\Autoarchivo Biblioteca\"/>
    </mc:Choice>
  </mc:AlternateContent>
  <xr:revisionPtr revIDLastSave="0" documentId="13_ncr:1_{C8B23418-AD26-4481-A124-081B239624BA}" xr6:coauthVersionLast="47" xr6:coauthVersionMax="47" xr10:uidLastSave="{00000000-0000-0000-0000-000000000000}"/>
  <bookViews>
    <workbookView xWindow="-108" yWindow="-108" windowWidth="23256" windowHeight="12456" firstSheet="2" activeTab="3" xr2:uid="{4948FBC2-1BDC-41FD-8E29-89C03552B11F}"/>
  </bookViews>
  <sheets>
    <sheet name="Hoja3" sheetId="27" state="hidden" r:id="rId1"/>
    <sheet name="13" sheetId="28" state="hidden" r:id="rId2"/>
    <sheet name="Respuestas de formulario" sheetId="1" r:id="rId3"/>
    <sheet name="Gráficas" sheetId="20" r:id="rId4"/>
    <sheet name="Tablas análisis" sheetId="12" r:id="rId5"/>
    <sheet name="Tablas Resumen" sheetId="21" r:id="rId6"/>
  </sheets>
  <externalReferences>
    <externalReference r:id="rId7"/>
    <externalReference r:id="rId8"/>
  </externalReferences>
  <definedNames>
    <definedName name="_xlcn.WorksheetConnection_Respuestasdeformulario12A1DY658" hidden="1">'Respuestas de formulario'!$A$1:$DY$658</definedName>
    <definedName name="_xlcn.WorksheetConnection_Respuestasdeformulario12ADY" hidden="1">'[2]Respuestas de formulario 1 (2)'!$A:$DY</definedName>
    <definedName name="_xlcn.WorksheetConnection_Respuestasdeformulario14ADY" hidden="1">'[1]Respuestas de formulario 1  (4)'!$A:$DY</definedName>
    <definedName name="_xlcn.WorksheetConnection_Respuestasdeformulario14ADY11" hidden="1">'[1]Respuestas de formulario 1  (4)'!$A:$DY</definedName>
    <definedName name="tabla1" localSheetId="2">'Respuestas de formulario'!$A$1:$DY$658</definedName>
  </definedNames>
  <calcPr calcId="191029"/>
  <pivotCaches>
    <pivotCache cacheId="0" r:id="rId9"/>
    <pivotCache cacheId="1" r:id="rId10"/>
    <pivotCache cacheId="2" r:id="rId11"/>
    <pivotCache cacheId="3" r:id="rId12"/>
    <pivotCache cacheId="4" r:id="rId13"/>
    <pivotCache cacheId="5" r:id="rId14"/>
    <pivotCache cacheId="6" r:id="rId15"/>
    <pivotCache cacheId="7" r:id="rId16"/>
    <pivotCache cacheId="8" r:id="rId17"/>
    <pivotCache cacheId="9" r:id="rId18"/>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o" name="Rango" connection="WorksheetConnection_Respuestas de formulario 1 (2)!$A$1:$DY$658"/>
          <x15:modelTable id="Rango 2-6a49a235-e4ca-4c89-a5f5-6411d25f3694" name="Rango 2" connection="WorksheetConnection_Respuestas de formulario 1  (4)!$A:$DY"/>
          <x15:modelTable id="Rango 3-f2f2f0a3-2827-46a3-950a-9cbdfe24ea7f" name="Rango 3" connection="WorksheetConnection_Respuestas de formulario 1 (2)!$A:$DY"/>
          <x15:modelTable id="Rango 2-56d9f866-41e3-4504-aaeb-67c6182f4711" name="Rango 21" connection="WorksheetConnection_Respuestas de formulario 1  (4)!$A:$DY1"/>
        </x15:modelTables>
        <x15:extLst>
          <ext xmlns:x16="http://schemas.microsoft.com/office/spreadsheetml/2014/11/main" uri="{9835A34E-60A6-4A7C-AAB8-D5F71C897F49}">
            <x16:modelTimeGroupings>
              <x16:modelTimeGrouping tableName="Rango" columnName="Marca temporal" columnId="Marca temporal">
                <x16:calculatedTimeColumn columnName="Marca temporal (índice de meses)" columnId="Marca temporal (índice de meses)" contentType="monthsindex" isSelected="1"/>
                <x16:calculatedTimeColumn columnName="Marca temporal (mes)" columnId="Marca temporal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28" l="1"/>
  <c r="N5" i="28" s="1"/>
  <c r="M5" i="28"/>
  <c r="L6" i="28"/>
  <c r="N6" i="28" s="1"/>
  <c r="M6" i="28"/>
  <c r="L7" i="28"/>
  <c r="N7" i="28" s="1"/>
  <c r="M7" i="28"/>
  <c r="L8" i="28"/>
  <c r="M8" i="28"/>
  <c r="N8" i="28"/>
  <c r="L9" i="28"/>
  <c r="N9" i="28" s="1"/>
  <c r="M9" i="28"/>
  <c r="L10" i="28"/>
  <c r="N10" i="28" s="1"/>
  <c r="M10" i="28"/>
  <c r="L11" i="28"/>
  <c r="N11" i="28" s="1"/>
  <c r="M11" i="28"/>
  <c r="L12" i="28"/>
  <c r="N12" i="28" s="1"/>
  <c r="M12" i="28"/>
  <c r="L13" i="28"/>
  <c r="M13" i="28"/>
  <c r="N13" i="28"/>
  <c r="L14" i="28"/>
  <c r="N14" i="28" s="1"/>
  <c r="M14" i="28"/>
  <c r="L15" i="28"/>
  <c r="N15" i="28" s="1"/>
  <c r="M15" i="28"/>
  <c r="L20" i="28"/>
  <c r="M20" i="28"/>
  <c r="N20" i="28"/>
  <c r="L21" i="28"/>
  <c r="N21" i="28" s="1"/>
  <c r="M21" i="28"/>
  <c r="L22" i="28"/>
  <c r="N22" i="28" s="1"/>
  <c r="M22" i="28"/>
  <c r="L23" i="28"/>
  <c r="N23" i="28" s="1"/>
  <c r="M23" i="28"/>
  <c r="L24" i="28"/>
  <c r="M24" i="28"/>
  <c r="N24" i="28"/>
  <c r="L25" i="28"/>
  <c r="M25" i="28"/>
  <c r="N25" i="28"/>
  <c r="L26" i="28"/>
  <c r="N26" i="28" s="1"/>
  <c r="M26" i="28"/>
  <c r="L27" i="28"/>
  <c r="N27" i="28" s="1"/>
  <c r="M27" i="28"/>
  <c r="L28" i="28"/>
  <c r="M28" i="28"/>
  <c r="N28" i="28"/>
  <c r="L29" i="28"/>
  <c r="M29" i="28"/>
  <c r="N29" i="28"/>
  <c r="L30" i="28"/>
  <c r="N30" i="28" s="1"/>
  <c r="M30" i="28"/>
  <c r="H3" i="27"/>
  <c r="G8" i="27"/>
  <c r="H8" i="27"/>
  <c r="I8" i="27"/>
  <c r="G9" i="27"/>
  <c r="H9" i="27"/>
  <c r="I9" i="27"/>
  <c r="G10" i="27"/>
  <c r="H19" i="27"/>
  <c r="H20" i="27" s="1"/>
  <c r="P43" i="21"/>
  <c r="P42" i="21"/>
  <c r="P41" i="21"/>
  <c r="P40" i="21"/>
  <c r="P39" i="21"/>
  <c r="P38" i="21"/>
  <c r="O15" i="21"/>
  <c r="O14" i="21"/>
  <c r="O13" i="21"/>
  <c r="O12" i="21"/>
  <c r="O11" i="21"/>
  <c r="O10" i="21"/>
  <c r="O9" i="21"/>
  <c r="O7"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4975DBA-7435-41BF-B73E-F74BDFCB9FB0}"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96B8E34-E414-4505-B179-54EB4BA7493B}" name="WorksheetConnection_Respuestas de formulario 1  (4)!$A:$DY" type="102" refreshedVersion="8" minRefreshableVersion="5">
    <extLst>
      <ext xmlns:x15="http://schemas.microsoft.com/office/spreadsheetml/2010/11/main" uri="{DE250136-89BD-433C-8126-D09CA5730AF9}">
        <x15:connection id="Rango 2-6a49a235-e4ca-4c89-a5f5-6411d25f3694" autoDelete="1">
          <x15:rangePr sourceName="_xlcn.WorksheetConnection_Respuestasdeformulario14ADY"/>
        </x15:connection>
      </ext>
    </extLst>
  </connection>
  <connection id="3" xr16:uid="{C96B8E34-E414-4505-B179-54EB4BA7493B}" name="WorksheetConnection_Respuestas de formulario 1  (4)!$A:$DY1" type="102" refreshedVersion="8" minRefreshableVersion="5">
    <extLst>
      <ext xmlns:x15="http://schemas.microsoft.com/office/spreadsheetml/2010/11/main" uri="{DE250136-89BD-433C-8126-D09CA5730AF9}">
        <x15:connection id="Rango 2-56d9f866-41e3-4504-aaeb-67c6182f4711" autoDelete="1">
          <x15:rangePr sourceName="_xlcn.WorksheetConnection_Respuestasdeformulario14ADY11"/>
        </x15:connection>
      </ext>
    </extLst>
  </connection>
  <connection id="4" xr16:uid="{720BC33A-676F-4EED-A21D-100B02770223}" name="WorksheetConnection_Respuestas de formulario 1 (2)!$A$1:$DY$658" type="102" refreshedVersion="8" minRefreshableVersion="5">
    <extLst>
      <ext xmlns:x15="http://schemas.microsoft.com/office/spreadsheetml/2010/11/main" uri="{DE250136-89BD-433C-8126-D09CA5730AF9}">
        <x15:connection id="Rango" autoDelete="1">
          <x15:rangePr sourceName="_xlcn.WorksheetConnection_Respuestasdeformulario12A1DY658"/>
        </x15:connection>
      </ext>
    </extLst>
  </connection>
  <connection id="5" xr16:uid="{A9C8FEE7-3188-47DF-BCB0-74446BA3A36C}" name="WorksheetConnection_Respuestas de formulario 1 (2)!$A:$DY" type="102" refreshedVersion="8" minRefreshableVersion="5">
    <extLst>
      <ext xmlns:x15="http://schemas.microsoft.com/office/spreadsheetml/2010/11/main" uri="{DE250136-89BD-433C-8126-D09CA5730AF9}">
        <x15:connection id="Rango 3-f2f2f0a3-2827-46a3-950a-9cbdfe24ea7f" autoDelete="1">
          <x15:rangePr sourceName="_xlcn.WorksheetConnection_Respuestasdeformulario12ADY"/>
        </x15:connection>
      </ext>
    </extLst>
  </connection>
</connections>
</file>

<file path=xl/sharedStrings.xml><?xml version="1.0" encoding="utf-8"?>
<sst xmlns="http://schemas.openxmlformats.org/spreadsheetml/2006/main" count="24807" uniqueCount="1831">
  <si>
    <t>Edad</t>
  </si>
  <si>
    <t>Estrato 3</t>
  </si>
  <si>
    <t>dayanaquintero.fono@gmail.com</t>
  </si>
  <si>
    <t>Mayor rapidez, Es menos probable ser víctima de acoso sexual, Se siente más seguro, Brinda un mejor servicio</t>
  </si>
  <si>
    <t>Sí, InDriver</t>
  </si>
  <si>
    <t>Sí</t>
  </si>
  <si>
    <t>No</t>
  </si>
  <si>
    <t>0, Agresor hombre</t>
  </si>
  <si>
    <t>1, Agresor hombre</t>
  </si>
  <si>
    <t>2, Agresor hombre</t>
  </si>
  <si>
    <t>Actos o palabras de acoso de una extraño, Caminar hacia/desde la estación o parada, Viajar cuando está oscuro/de noche</t>
  </si>
  <si>
    <t>Inseguro</t>
  </si>
  <si>
    <t>En compañía de un niño (a)</t>
  </si>
  <si>
    <t>2 días de la semana</t>
  </si>
  <si>
    <t>Trámites personales</t>
  </si>
  <si>
    <t>Virtual</t>
  </si>
  <si>
    <t>Metrolínea</t>
  </si>
  <si>
    <t xml:space="preserve">La concordia </t>
  </si>
  <si>
    <t>Bucaramanga</t>
  </si>
  <si>
    <t>Amo(a) de casa</t>
  </si>
  <si>
    <t>Femenino</t>
  </si>
  <si>
    <t>Estrato 4</t>
  </si>
  <si>
    <t>susana.rivas2002@gmail.com</t>
  </si>
  <si>
    <t>Mayor rapidez, Brinda un mejor servicio</t>
  </si>
  <si>
    <t>Sí, carro particular</t>
  </si>
  <si>
    <t>Caminar hacia/desde la estación o parada, Viajar cuando está oscuro/de noche, Las condiciones del bus o paradero</t>
  </si>
  <si>
    <t>Me da lo mismo</t>
  </si>
  <si>
    <t>Solo(a)</t>
  </si>
  <si>
    <t>más de 5 días de la semana</t>
  </si>
  <si>
    <t>Estudios</t>
  </si>
  <si>
    <t>Fontana</t>
  </si>
  <si>
    <t>Estudiante</t>
  </si>
  <si>
    <t>Brayanvi_vi@hotmail.com</t>
  </si>
  <si>
    <t>Poca gente dentro del bus, parada o estaciones, Demasiada gente dentro del bus, parada o estaciones</t>
  </si>
  <si>
    <t>No es tan rápido, No es cómodo, Los tiempos de espera son muy extensos</t>
  </si>
  <si>
    <t>3 días de la semana</t>
  </si>
  <si>
    <t>Transporte informal</t>
  </si>
  <si>
    <t>No uso transporte público</t>
  </si>
  <si>
    <t>Alvarez</t>
  </si>
  <si>
    <t>Trabajador(a) independiente</t>
  </si>
  <si>
    <t>Masculino</t>
  </si>
  <si>
    <t>angieayalaf@gmail.com</t>
  </si>
  <si>
    <t>Viajar solo(a) o sin compañía, Viajar cuando está oscuro/de noche, Poca gente dentro del bus, parada o estaciones, Demasiada gente dentro del bus, parada o estaciones</t>
  </si>
  <si>
    <t>Muy Inseguro</t>
  </si>
  <si>
    <t>Se siente inseguro</t>
  </si>
  <si>
    <t>A pie</t>
  </si>
  <si>
    <t xml:space="preserve">San Francisco </t>
  </si>
  <si>
    <t>Estrato 6</t>
  </si>
  <si>
    <t>fromero257@hotmail.com</t>
  </si>
  <si>
    <t>Viajar solo(a) o sin compañía</t>
  </si>
  <si>
    <t>No brinda un buen servicio</t>
  </si>
  <si>
    <t>En compañía de un adulto (menor a 60 años)</t>
  </si>
  <si>
    <t>Trabajo</t>
  </si>
  <si>
    <t>Carro particular (conductor)</t>
  </si>
  <si>
    <t>Cañaveral</t>
  </si>
  <si>
    <t>Floridablanca</t>
  </si>
  <si>
    <t>fernandavargasc7@gmail.com</t>
  </si>
  <si>
    <t>No lo cambiaría</t>
  </si>
  <si>
    <t>Actos o palabras de acoso de una extraño, Demasiada gente dentro del bus, parada o estaciones</t>
  </si>
  <si>
    <t>Seguro</t>
  </si>
  <si>
    <t>5 días de la semana</t>
  </si>
  <si>
    <t>Bucarica</t>
  </si>
  <si>
    <t>camilo.ardila.2016@upb.edu.co</t>
  </si>
  <si>
    <t>Mayor rapidez, Es menos probable ser víctima de acoso sexual, Se siente más seguro</t>
  </si>
  <si>
    <t>3, Agresor hombre</t>
  </si>
  <si>
    <t>4 o más, Agresor hombre, Agresora mujer</t>
  </si>
  <si>
    <t>Caminar hacia/desde la estación o parada, Demasiada gente dentro del bus, parada o estaciones</t>
  </si>
  <si>
    <t>Real de Minas</t>
  </si>
  <si>
    <t>Javierecheverry1@hotmail.com</t>
  </si>
  <si>
    <t>Mayor rapidez, Se siente más seguro, Brinda un mejor servicio</t>
  </si>
  <si>
    <t>Caminar hacia/desde la estación o parada, Viajar cuando está oscuro/de noche, Demasiada gente dentro del bus, parada o estaciones</t>
  </si>
  <si>
    <t>malupipo169@hotmail.com</t>
  </si>
  <si>
    <t>Actos o palabras de acoso de una extraño, Demasiada gente dentro del bus, parada o estaciones, Las condiciones del bus o paradero</t>
  </si>
  <si>
    <t>Anillo vial</t>
  </si>
  <si>
    <t>juandiegorosero.120@gmail.com</t>
  </si>
  <si>
    <t>Mayor rapidez, Se siente más seguro, Es más económico, Brinda un mejor servicio</t>
  </si>
  <si>
    <t>Poca gente dentro del bus, parada o estaciones, Demasiada gente dentro del bus, parada o estaciones, Las condiciones del bus o paradero</t>
  </si>
  <si>
    <t>Bus convencional</t>
  </si>
  <si>
    <t xml:space="preserve">Antonia santos </t>
  </si>
  <si>
    <t>Silviamayorga411@gmail.com</t>
  </si>
  <si>
    <t>Sí, Uber</t>
  </si>
  <si>
    <t>Viajar solo(a) o sin compañía, Caminar hacia/desde la estación o parada, Viajar cuando está oscuro/de noche</t>
  </si>
  <si>
    <t>4 días de la semana</t>
  </si>
  <si>
    <t>Lagos 2</t>
  </si>
  <si>
    <t>Estrato 2</t>
  </si>
  <si>
    <t>rasansugil@gmail.com</t>
  </si>
  <si>
    <t>Se siente más seguro, Brinda un mejor servicio</t>
  </si>
  <si>
    <t>Caminar hacia/desde la estación o parada, Viajar cuando está oscuro/de noche, Poca gente dentro del bus, parada o estaciones</t>
  </si>
  <si>
    <t xml:space="preserve">El Manantial </t>
  </si>
  <si>
    <t>C-cad27@hotmail.com</t>
  </si>
  <si>
    <t>1, 2, Agresor hombre, Agresora mujer</t>
  </si>
  <si>
    <t>1, 2, Agresora mujer</t>
  </si>
  <si>
    <t>1, 2, 3, 4 o más, Agresor hombre, Agresora mujer</t>
  </si>
  <si>
    <t>Actos o palabras de acoso de una extraño, Viajar cuando está oscuro/de noche, Demasiada gente dentro del bus, parada o estaciones</t>
  </si>
  <si>
    <t>danilo2526@hotmail.com</t>
  </si>
  <si>
    <t>No hacen nada</t>
  </si>
  <si>
    <t>Guardo la calma</t>
  </si>
  <si>
    <t>No, por verguenza</t>
  </si>
  <si>
    <t>2:00 pm - 4:59 pm</t>
  </si>
  <si>
    <t>Durante el viaje en Metrolínea</t>
  </si>
  <si>
    <t>Es menos probable ser víctima de acoso sexual, Se siente más seguro, Brinda un mejor servicio</t>
  </si>
  <si>
    <t>1, Agresora mujer</t>
  </si>
  <si>
    <t>Caminar hacia/desde la estación o parada</t>
  </si>
  <si>
    <t xml:space="preserve">Ciudad Bolívar </t>
  </si>
  <si>
    <t>Desempleado(a)</t>
  </si>
  <si>
    <t xml:space="preserve">Juanflorez0905@gmail.com </t>
  </si>
  <si>
    <t>Se siente más seguro</t>
  </si>
  <si>
    <t xml:space="preserve">Nuevo Sotomayor </t>
  </si>
  <si>
    <t>luisafernanda170404@gmail.com</t>
  </si>
  <si>
    <t>4 o más, Agresor hombre</t>
  </si>
  <si>
    <t>Caminar hacia/desde la estación o parada, Viajar cuando está oscuro/de noche, Demasiada gente dentro del bus, parada o estaciones, Las condiciones del bus o paradero</t>
  </si>
  <si>
    <t xml:space="preserve">San Bernardo </t>
  </si>
  <si>
    <t xml:space="preserve">Valenarias.0812@gmail.com </t>
  </si>
  <si>
    <t xml:space="preserve">Comentarios morbosos, machistas, hombres con la mano larga, etc. </t>
  </si>
  <si>
    <t>les digo cosas/groserías, Lo ignoro, Alejarme o cambiarme de lugar</t>
  </si>
  <si>
    <t>No, porque no sé a quien acusar / no los conozco</t>
  </si>
  <si>
    <t>5:00 pm - 7:59 pm</t>
  </si>
  <si>
    <t>Viajar solo(a) o sin compañía, Actos o palabras de acoso de una extraño, Viajar cuando está oscuro/de noche, Poca gente dentro del bus, parada o estaciones</t>
  </si>
  <si>
    <t>Se siente inseguro, No llega a mi lugar de destino, Los tiempos de espera son muy extensos</t>
  </si>
  <si>
    <t>InDriver</t>
  </si>
  <si>
    <t xml:space="preserve">La Victoria </t>
  </si>
  <si>
    <t>jpfp0104@hotmail.com</t>
  </si>
  <si>
    <t>Viajar cuando está oscuro/de noche, Poca gente dentro del bus, parada o estaciones, Las condiciones del bus o paradero</t>
  </si>
  <si>
    <t xml:space="preserve">Sotomayor </t>
  </si>
  <si>
    <t>Ayudan o atienden a la víctima</t>
  </si>
  <si>
    <t>Grito, Aviso a la policía, Busco apoyo de otra persona, Lloro, Entro en pánico</t>
  </si>
  <si>
    <t>No, porque no alcanzo a acusarlos</t>
  </si>
  <si>
    <t>8:00 pm - 10:00 pm</t>
  </si>
  <si>
    <t>Durante el viaje en bus convencional</t>
  </si>
  <si>
    <t>Mayor rapidez, Es menos probable ser víctima de acoso sexual, Se siente más seguro, Es más económico, Brinda un mejor servicio</t>
  </si>
  <si>
    <t>Viajar solo(a) o sin compañía, Caminar hacia/desde la estación o parada, Viajar al cuidado de un tercero</t>
  </si>
  <si>
    <t xml:space="preserve">San Antonio carrizal </t>
  </si>
  <si>
    <t>Girón</t>
  </si>
  <si>
    <t>Sí, moto propia</t>
  </si>
  <si>
    <t>2, Agresora mujer</t>
  </si>
  <si>
    <t>Viajar solo(a) o sin compañía, Actos o palabras de acoso de una extraño, Viajar cuando está oscuro/de noche</t>
  </si>
  <si>
    <t xml:space="preserve">San Antonio de carrizal </t>
  </si>
  <si>
    <t>rojas.502.34@gmail.com</t>
  </si>
  <si>
    <t>Viajar solo(a) o sin compañía, Viajar cuando está oscuro/de noche, Demasiada gente dentro del bus, parada o estaciones, Las condiciones del bus o paradero</t>
  </si>
  <si>
    <t xml:space="preserve">La victoria </t>
  </si>
  <si>
    <t>Estrato 5</t>
  </si>
  <si>
    <t>jsequea@unab.edu.co</t>
  </si>
  <si>
    <t>Actos o palabras de acoso de una extraño, Caminar hacia/desde la estación o parada, Viajar cuando está oscuro/de noche, Poca gente dentro del bus, parada o estaciones</t>
  </si>
  <si>
    <t>No es tan rápido, No brinda un buen servicio, No es cómodo, Los tiempos de espera son muy extensos</t>
  </si>
  <si>
    <t>Presencial</t>
  </si>
  <si>
    <t>sofigabriela20@gmail.com</t>
  </si>
  <si>
    <t>Viajar solo(a) o sin compañía, Actos o palabras de acoso de una extraño, Caminar hacia/desde la estación o parada, Viajar cuando está oscuro/de noche, Poca gente dentro del bus, parada o estaciones, Demasiada gente dentro del bus, parada o estaciones</t>
  </si>
  <si>
    <t>No es tan rápido, Se siente inseguro, Los tiempos de espera son muy extensos</t>
  </si>
  <si>
    <t xml:space="preserve">El tejar </t>
  </si>
  <si>
    <t>Entro en pánico</t>
  </si>
  <si>
    <t>A cualquier hora</t>
  </si>
  <si>
    <t>Tanto solo(a) como acompañado(a)</t>
  </si>
  <si>
    <t>2, 4 o más, Agresor hombre</t>
  </si>
  <si>
    <t>Real de minas</t>
  </si>
  <si>
    <t>juan.ariza.2016@upb.edu.co</t>
  </si>
  <si>
    <t>Viajar cuando está oscuro/de noche, Poca gente dentro del bus, parada o estaciones, Demasiada gente dentro del bus, parada o estaciones</t>
  </si>
  <si>
    <t>No es tan rápido, No brinda un buen servicio, Los tiempos de espera son muy extensos</t>
  </si>
  <si>
    <t>Moto propia</t>
  </si>
  <si>
    <t xml:space="preserve">Lagos </t>
  </si>
  <si>
    <t xml:space="preserve">Eran las 6:30 de la tarde, me encontraba en el bus con la ruta P8, estaba en el asiento del pasillo del bus y un hombre detrás del asiento en el que iba se paró a revisar sus bolsillos a mí lado, al punto que se acercó tanto que rozo sus partes íntimas con mi brazo por varios segundos, él me miró y yo lo hice de reojo, no fui capaz de decirle nada, solo intenté quitarme, finalmente él se bajó. </t>
  </si>
  <si>
    <t>Entro en pánico, Alejarme o cambiarme de lugar</t>
  </si>
  <si>
    <t>Mayor rapidez, Se siente más seguro</t>
  </si>
  <si>
    <t>4 o más</t>
  </si>
  <si>
    <t xml:space="preserve">Miraflores </t>
  </si>
  <si>
    <t>Piedecuesta</t>
  </si>
  <si>
    <t>syndig1017@gmail.com</t>
  </si>
  <si>
    <t>El acoso que le realizan a la mujer en los buses convencionales.</t>
  </si>
  <si>
    <t>Denuncian ante autoridades u operadores del transporte público (bus convencional o Metrolínea)</t>
  </si>
  <si>
    <t>Lloro, Lo ignoro, Alejarme o cambiarme de lugar</t>
  </si>
  <si>
    <t>Actos o palabras de acoso de una extraño, Caminar hacia/desde la estación o parada, Viajar cuando está oscuro/de noche, Demasiada gente dentro del bus, parada o estaciones, Las condiciones del bus o paradero</t>
  </si>
  <si>
    <t>Antonia Santos</t>
  </si>
  <si>
    <t>karoljprangel@gmail.com</t>
  </si>
  <si>
    <t>Mayor rapidez, Es menos probable ser víctima de acoso sexual, Brinda un mejor servicio</t>
  </si>
  <si>
    <t>0, 1</t>
  </si>
  <si>
    <t>3, Agresor hombre, Agresora mujer</t>
  </si>
  <si>
    <t>Viajar solo(a) o sin compañía, Viajar cuando está oscuro/de noche, Demasiada gente dentro del bus, parada o estaciones</t>
  </si>
  <si>
    <t xml:space="preserve">Provenza </t>
  </si>
  <si>
    <t>Fabianmayorga03@gmail.com</t>
  </si>
  <si>
    <t>Caminar hacia/desde la estación o parada, Poca gente dentro del bus, parada o estaciones, Demasiada gente dentro del bus, parada o estaciones, Las condiciones del bus o paradero</t>
  </si>
  <si>
    <t>No es tan rápido, Se siente inseguro, No brinda un buen servicio, No es cómodo, Los tiempos de espera son muy extensos</t>
  </si>
  <si>
    <t>Carro particular (pasajero)</t>
  </si>
  <si>
    <t>Lagos del cacique</t>
  </si>
  <si>
    <t>Es menos probable ser víctima de acoso sexual, Se siente más seguro</t>
  </si>
  <si>
    <t>Solo(a), En compañía de un niño (a)</t>
  </si>
  <si>
    <t xml:space="preserve">Villabel </t>
  </si>
  <si>
    <t>Trabajador(a) dependiente</t>
  </si>
  <si>
    <t>Viajar solo(a) o sin compañía, Caminar hacia/desde la estación o parada, Poca gente dentro del bus, parada o estaciones</t>
  </si>
  <si>
    <t xml:space="preserve">Rincón de Girón </t>
  </si>
  <si>
    <t>(302) 328-5725</t>
  </si>
  <si>
    <t xml:space="preserve">Una persona tocó mis partes </t>
  </si>
  <si>
    <t>Confrontan al agresor</t>
  </si>
  <si>
    <t>Me defiendo sola, Les golpeo</t>
  </si>
  <si>
    <t>No lo necesito</t>
  </si>
  <si>
    <t>Llevar o recoger a alguien</t>
  </si>
  <si>
    <t xml:space="preserve">Mirador de la aldea </t>
  </si>
  <si>
    <t>Viajar solo(a) o sin compañía, Actos o palabras de acoso de una extraño, Caminar hacia/desde la estación o parada, Viajar cuando está oscuro/de noche, Poca gente dentro del bus, parada o estaciones, Demasiada gente dentro del bus, parada o estaciones, Las condiciones del bus o paradero</t>
  </si>
  <si>
    <t>Se siente inseguro, No brinda un buen servicio, No es cómodo, Los tiempos de espera son muy extensos, No lo necesito</t>
  </si>
  <si>
    <t>La playa</t>
  </si>
  <si>
    <t>No es tan rápido, Es más probable ser víctima de acoso sexual, Se siente inseguro, No brinda un buen servicio, No llega a mi lugar de destino, No es cómodo, Los tiempos de espera son muy extensos, No lo necesito</t>
  </si>
  <si>
    <t>Recreación</t>
  </si>
  <si>
    <t>Jardín Arenal</t>
  </si>
  <si>
    <t>Viajar solo(a) o sin compañía, Actos o palabras de acoso de una extraño, Viajar cuando está oscuro/de noche, Poca gente dentro del bus, parada o estaciones, Las condiciones del bus o paradero</t>
  </si>
  <si>
    <t>Corivandi 1</t>
  </si>
  <si>
    <t>barrioskarina2025@gmail.com</t>
  </si>
  <si>
    <t>Viajar solo(a) o sin compañía, Demasiada gente dentro del bus, parada o estaciones</t>
  </si>
  <si>
    <t>En compañia de MÁS de un niño (a)</t>
  </si>
  <si>
    <t>1 día de la semana</t>
  </si>
  <si>
    <t>maria_paula_toloza@hotmail.com</t>
  </si>
  <si>
    <t>Actos o palabras de acoso de una extraño, Viajar cuando está oscuro/de noche, Poca gente dentro del bus, parada o estaciones, Las condiciones del bus o paradero</t>
  </si>
  <si>
    <t>No es tan rápido, Es más probable ser víctima de acoso sexual, Se siente inseguro, No brinda un buen servicio, No es cómodo, Los tiempos de espera son muy extensos, No lo necesito</t>
  </si>
  <si>
    <t>Todo</t>
  </si>
  <si>
    <t xml:space="preserve">Cabecera </t>
  </si>
  <si>
    <t>Estrato 1</t>
  </si>
  <si>
    <t>Viajar solo(a) o sin compañía, Actos o palabras de acoso de una extraño, Poca gente dentro del bus, parada o estaciones</t>
  </si>
  <si>
    <t>Nuevo giron</t>
  </si>
  <si>
    <t xml:space="preserve">Estaba en la parada esperando el bus y los hombres que pasaban me decían cosas </t>
  </si>
  <si>
    <t>Lo ignoro</t>
  </si>
  <si>
    <t>No, porque no le darían importancia</t>
  </si>
  <si>
    <t>11:00 am - 1:59 pm</t>
  </si>
  <si>
    <t>En el paradero</t>
  </si>
  <si>
    <t>Limoncito</t>
  </si>
  <si>
    <t>Busco apoyo de otra persona, les digo cosas/groserías, Alejarme o cambiarme de lugar</t>
  </si>
  <si>
    <t>8:00 am - 10:59 am</t>
  </si>
  <si>
    <t>Actos o palabras de acoso de una extraño, Viajar cuando está oscuro/de noche, Las condiciones del bus o paradero</t>
  </si>
  <si>
    <t>Coviandi 1</t>
  </si>
  <si>
    <t xml:space="preserve">Un muchacho se subió al bus a vender dulces pero como no le compré empezó a decirme groserías y a acosarme a mi y a otras chicas </t>
  </si>
  <si>
    <t>Grito, Lloro, Entro en pánico, Alejarme o cambiarme de lugar</t>
  </si>
  <si>
    <t>Es menos probable ser víctima de acoso sexual, Es más económico</t>
  </si>
  <si>
    <t>Sí, bicicleta</t>
  </si>
  <si>
    <t>Actos o palabras de acoso de una extraño, Viajar cuando está oscuro/de noche, Poca gente dentro del bus, parada o estaciones</t>
  </si>
  <si>
    <t xml:space="preserve">El Carmen </t>
  </si>
  <si>
    <t>Bellavista</t>
  </si>
  <si>
    <t>Grito, Busco apoyo de otra persona, Lo ignoro, Entro en pánico, Alejarme o cambiarme de lugar</t>
  </si>
  <si>
    <t>Viajar solo(a) o sin compañía, Actos o palabras de acoso de una extraño, Viajar cuando está oscuro/de noche, Demasiada gente dentro del bus, parada o estaciones</t>
  </si>
  <si>
    <t>Altos del poblado</t>
  </si>
  <si>
    <t>foxitos50@gmail.com</t>
  </si>
  <si>
    <t>Me defiendo sola, Busco apoyo de otra persona, les digo cosas/groserías, Alejarme o cambiarme de lugar</t>
  </si>
  <si>
    <t>No, porque no hay autoridades cercanas</t>
  </si>
  <si>
    <t>Viajar solo(a) o sin compañía, Viajar cuando está oscuro/de noche, Poca gente dentro del bus, parada o estaciones</t>
  </si>
  <si>
    <t>chaticoleo_cc@hotmail.com</t>
  </si>
  <si>
    <t>Busco apoyo de otra persona, Lloro, Alejarme o cambiarme de lugar</t>
  </si>
  <si>
    <t>Agresor hombre</t>
  </si>
  <si>
    <t>No es tan rápido, Es más probable ser víctima de acoso sexual, Se siente inseguro, No brinda un buen servicio, No llega a mi lugar de destino, No es cómodo, Los tiempos de espera son muy extensos</t>
  </si>
  <si>
    <t xml:space="preserve">Carrizal </t>
  </si>
  <si>
    <t>La campiña</t>
  </si>
  <si>
    <t>celisvega26@gmail.com</t>
  </si>
  <si>
    <t>sentí que un hombre detrás de mi estaba muy cerca de mi espalda, específicamente sentí que estaba muy cerca de mi cola pero no supe si es que lo que me rozaba era un bolso, una Tula o si eran las partes íntimas de la persona</t>
  </si>
  <si>
    <t>Alejarme o cambiarme de lugar</t>
  </si>
  <si>
    <t xml:space="preserve">no porque no estoy segura de que el roce haya sido con sus partes íntimas porque no alcance a ver bien </t>
  </si>
  <si>
    <t>Actos o palabras de acoso de una extraño, Viajar cuando está oscuro/de noche, Poca gente dentro del bus, parada o estaciones, Demasiada gente dentro del bus, parada o estaciones</t>
  </si>
  <si>
    <t xml:space="preserve">Solo(a), en compañía de mis amigos </t>
  </si>
  <si>
    <t xml:space="preserve">paulavivianagarcia420@gmail.com </t>
  </si>
  <si>
    <t>Cuando uno va sentado y restriegan sus partes íntimas o cuando hay un tumulto grande de gente se aprovechan para tocar pareciendo un “accidente “</t>
  </si>
  <si>
    <t>les digo cosas/groserías, Entro en pánico</t>
  </si>
  <si>
    <t xml:space="preserve">Refugio </t>
  </si>
  <si>
    <t>lvillamizaraguilar@gmail.com</t>
  </si>
  <si>
    <t xml:space="preserve">Me pasó que iba sentada en el bus, y al lado de paró un señor, y empezó a restregar su parte en mi pierna, quiero creer que era el movimiento del bus, pero sigo teniendo el pensamiento de que lo hacía a proposito, y lo que hice fue empezar a correrme más hacía el puesto de al lado, para evitar ese contacto </t>
  </si>
  <si>
    <t>Lo ignoro, Guardo la calma, Alejarme o cambiarme de lugar</t>
  </si>
  <si>
    <t>0, 2</t>
  </si>
  <si>
    <t>Actos o palabras de acoso de una extraño, Poca gente dentro del bus, parada o estaciones, Demasiada gente dentro del bus, parada o estaciones</t>
  </si>
  <si>
    <t>Solo(a), En compañía de otras personas con no más de 20</t>
  </si>
  <si>
    <t xml:space="preserve">El Edén, via guatiguara </t>
  </si>
  <si>
    <t>dianamreyesc@gmail.com</t>
  </si>
  <si>
    <t>bonillaropero@yahoo.com</t>
  </si>
  <si>
    <t>Ninguno</t>
  </si>
  <si>
    <t>luisalfredol403@gmail.com</t>
  </si>
  <si>
    <t>Mayor rapidez</t>
  </si>
  <si>
    <t>Si, transporte informal (por ejemplo: moto taxi)</t>
  </si>
  <si>
    <t>Demasiada gente dentro del bus, parada o estaciones</t>
  </si>
  <si>
    <t>Palomitas</t>
  </si>
  <si>
    <t xml:space="preserve">Joseluisgomezotero@gmail.com </t>
  </si>
  <si>
    <t>Demasiada gente dentro del bus, parada o estaciones, Las condiciones del bus o paradero</t>
  </si>
  <si>
    <t>No es tan rápido, No llega a mi lugar de destino, Los tiempos de espera son muy extensos</t>
  </si>
  <si>
    <t xml:space="preserve">Navarra Real </t>
  </si>
  <si>
    <t>mezacamila14@gmail.com</t>
  </si>
  <si>
    <t xml:space="preserve">Mi experiencia en una situación de acoso fue cuando un hombre que no conocía me persiguió preguntándome cosas sobre mi vida personal, yo trate de alejarme pero el seguía persiguiendome.
En cuanto a inseguridad hace poco un hombre de nacionalidad venezolana trato de abrirme el bolso un joven se dió cuenta y pudo evitar que este me robara y lo bajaron del bus, el hombre lo amenazó pero el aún así me ayudó.
</t>
  </si>
  <si>
    <t>Busco apoyo de otra persona, Lo ignoro, Guardo la calma, Alejarme o cambiarme de lugar</t>
  </si>
  <si>
    <t>En la estación</t>
  </si>
  <si>
    <t>Viajar solo(a) o sin compañía, Actos o palabras de acoso de una extraño, Caminar hacia/desde la estación o parada, Viajar cuando está oscuro/de noche, Las condiciones del bus o paradero</t>
  </si>
  <si>
    <t xml:space="preserve">San Luis </t>
  </si>
  <si>
    <t>yeris0798@gamil.com</t>
  </si>
  <si>
    <t xml:space="preserve">Jardines de coaviconsa </t>
  </si>
  <si>
    <t xml:space="preserve">danielacollante3@gmail.com </t>
  </si>
  <si>
    <t>Mayor rapidez, Es menos probable ser víctima de acoso sexual</t>
  </si>
  <si>
    <t xml:space="preserve">Villalcazar la cumbre </t>
  </si>
  <si>
    <t>mariajoseangaritagarcia@gmail.com</t>
  </si>
  <si>
    <t xml:space="preserve">Un tipo estuvo observándome durante todo el trayecto, me miraba el cuerpo y trataba de rozarme con sus partes intimas </t>
  </si>
  <si>
    <t>La cumbre</t>
  </si>
  <si>
    <t>Deisygarnica88@gmail.com</t>
  </si>
  <si>
    <t xml:space="preserve">Hacienda san Juan </t>
  </si>
  <si>
    <t xml:space="preserve">zaritacruz2399@gmail.com </t>
  </si>
  <si>
    <t>Luz de Salvacion 1</t>
  </si>
  <si>
    <t xml:space="preserve">mjeniffe16@gmail.com </t>
  </si>
  <si>
    <t>Viajar solo(a) o sin compañía, Caminar hacia/desde la estación o parada, Demasiada gente dentro del bus, parada o estaciones</t>
  </si>
  <si>
    <t xml:space="preserve">Bellavista </t>
  </si>
  <si>
    <t>riost550@gmail.com</t>
  </si>
  <si>
    <t>Viajar solo(a) o sin compañía, Actos o palabras de acoso de una extraño, Demasiada gente dentro del bus, parada o estaciones</t>
  </si>
  <si>
    <t xml:space="preserve">La calera </t>
  </si>
  <si>
    <t xml:space="preserve">Stefaniarangel21@gmail.com </t>
  </si>
  <si>
    <t>Viajar cuando está oscuro/de noche, Demasiada gente dentro del bus, parada o estaciones</t>
  </si>
  <si>
    <t>Santa ana</t>
  </si>
  <si>
    <t>gennyalexandraortiz@gmail.com</t>
  </si>
  <si>
    <t xml:space="preserve">Trabajo y estudio </t>
  </si>
  <si>
    <t xml:space="preserve">Santa Ana </t>
  </si>
  <si>
    <t>karen.sofia.sercas@gmail.com</t>
  </si>
  <si>
    <t xml:space="preserve">Altamira </t>
  </si>
  <si>
    <t xml:space="preserve">Mesa de los santos </t>
  </si>
  <si>
    <t>Es más económico</t>
  </si>
  <si>
    <t>Salud</t>
  </si>
  <si>
    <t>San francisco</t>
  </si>
  <si>
    <t>Busco apoyo de otra persona, les digo cosas/groserías</t>
  </si>
  <si>
    <t xml:space="preserve">Paseo del puente </t>
  </si>
  <si>
    <t>Viajar solo(a) o sin compañía, Actos o palabras de acoso de una extraño, Caminar hacia/desde la estación o parada</t>
  </si>
  <si>
    <t xml:space="preserve">Cañaveral </t>
  </si>
  <si>
    <t>Es menos probable ser víctima de acoso sexual</t>
  </si>
  <si>
    <t>San Criatobal</t>
  </si>
  <si>
    <t>silviafernanda.te96@gmail.com</t>
  </si>
  <si>
    <t>Grito, les digo cosas/groserías, Lo ignoro, Entro en pánico, Alejarme o cambiarme de lugar</t>
  </si>
  <si>
    <t>Solo(a), En compañía de un adulto mayor (mayor a 60 años)</t>
  </si>
  <si>
    <t>delgadomaciasmariana1@gmail.com</t>
  </si>
  <si>
    <t>Actos o palabras de acoso de una extraño, Caminar hacia/desde la estación o parada, Poca gente dentro del bus, parada o estaciones</t>
  </si>
  <si>
    <t>La paz</t>
  </si>
  <si>
    <t>imaldonado1@udi.edu.co</t>
  </si>
  <si>
    <t>Aviso a la policía, Busco apoyo de otra persona, Entro en pánico, Guardo la calma, Alejarme o cambiarme de lugar</t>
  </si>
  <si>
    <t>Anita090605@gmail.com</t>
  </si>
  <si>
    <t>Viajar solo(a) o sin compañía, Actos o palabras de acoso de una extraño, Viajar cuando está oscuro/de noche, Las condiciones del bus o paradero</t>
  </si>
  <si>
    <t>La 200</t>
  </si>
  <si>
    <t>santicali2004@hotmail.com</t>
  </si>
  <si>
    <t>Nodeseodarmicorreoelectronico@gmail.com</t>
  </si>
  <si>
    <t xml:space="preserve">Una vez una persona transgenero en condición de calle se subió subió bus, yo iba  de pie al lado de una  de las puertas y me sostenía de una baranda, esta persona me tomo de la mano y no me dejaba moverme , me acoso,  me quito una pinza y se la puso en el cabello, el bus iba lleno y nadie hizo nada </t>
  </si>
  <si>
    <t>Lloro</t>
  </si>
  <si>
    <t>Mayor rapidez, Es menos probable ser víctima de acoso sexual, Se siente más seguro, Brinda un mejor servicio, Mas seguro</t>
  </si>
  <si>
    <t>1, 2</t>
  </si>
  <si>
    <t>velandiacadena6@gmail.com</t>
  </si>
  <si>
    <t>Grito, Entro en pánico, Alejarme o cambiarme de lugar</t>
  </si>
  <si>
    <t>Actos o palabras de acoso de una extraño, Caminar hacia/desde la estación o parada, Demasiada gente dentro del bus, parada o estaciones</t>
  </si>
  <si>
    <t xml:space="preserve">Guanata </t>
  </si>
  <si>
    <t>Atorres577@unab.Edu.co</t>
  </si>
  <si>
    <t>Busco apoyo de otra persona, Guardo la calma, Alejarme o cambiarme de lugar</t>
  </si>
  <si>
    <t>Viajar solo(a) o sin compañía, Actos o palabras de acoso de una extraño, Caminar hacia/desde la estación o parada, Demasiada gente dentro del bus, parada o estaciones</t>
  </si>
  <si>
    <t>Provenza</t>
  </si>
  <si>
    <t>vlizcanon21@.gmail.com</t>
  </si>
  <si>
    <t>Mayor rapidez, Es más económico, Brinda un mejor servicio</t>
  </si>
  <si>
    <t>Viajar solo(a) o sin compañía, Actos o palabras de acoso de una extraño, Caminar hacia/desde la estación o parada, Viajar cuando está oscuro/de noche, Poca gente dentro del bus, parada o estaciones</t>
  </si>
  <si>
    <t xml:space="preserve">Ciudad Valencia </t>
  </si>
  <si>
    <t>sarasuarez241@gmail.con</t>
  </si>
  <si>
    <t xml:space="preserve">Me sentí intimidada e insegura debido a que tres hombres me estaban mirando durante todo el trayecto y hablándose entre ellos </t>
  </si>
  <si>
    <t>Lo ignoro, Entro en pánico, Alejarme o cambiarme de lugar</t>
  </si>
  <si>
    <t>No lo vi necesario</t>
  </si>
  <si>
    <t>Sotomayor</t>
  </si>
  <si>
    <t xml:space="preserve">Girardot </t>
  </si>
  <si>
    <t>riveragomezemerson@gmail.com</t>
  </si>
  <si>
    <t>Demasiada gente dentro del bus, parada o estaciones, Ninguno</t>
  </si>
  <si>
    <t>Muy Seguro</t>
  </si>
  <si>
    <t>La cantera</t>
  </si>
  <si>
    <t>malvin199091@gmail.com</t>
  </si>
  <si>
    <t>Mayor rapidez, Es menos probable ser víctima de acoso sexual, Se siente más seguro, Es más económico, Brinda un mejor servicio, No lo cambiaría</t>
  </si>
  <si>
    <t>Poca gente dentro del bus, parada o estaciones, Las condiciones del bus o paradero</t>
  </si>
  <si>
    <t>Urbanización cataluña</t>
  </si>
  <si>
    <t xml:space="preserve">Nestor.suarez8425@correo.policia.gov.co </t>
  </si>
  <si>
    <t>Los tiempos de espera son muy extensos</t>
  </si>
  <si>
    <t>Taxi</t>
  </si>
  <si>
    <t>Ponal</t>
  </si>
  <si>
    <t>oscar93189@hotmail.com</t>
  </si>
  <si>
    <t>San jorge</t>
  </si>
  <si>
    <t>damnalozano@gmail.com</t>
  </si>
  <si>
    <t xml:space="preserve">Alarcón </t>
  </si>
  <si>
    <t>Casta4488med@gmail.com</t>
  </si>
  <si>
    <t xml:space="preserve">Garcia rovira </t>
  </si>
  <si>
    <t>Agresora mujer</t>
  </si>
  <si>
    <t>Compras</t>
  </si>
  <si>
    <t>Palermo 1</t>
  </si>
  <si>
    <t xml:space="preserve">Pensionado </t>
  </si>
  <si>
    <t xml:space="preserve">Vivegaray@hotmail.com </t>
  </si>
  <si>
    <t>Centro</t>
  </si>
  <si>
    <t>kathiamoreno17@hotmail.com</t>
  </si>
  <si>
    <t>Mayor rapidez, Es más económico</t>
  </si>
  <si>
    <t xml:space="preserve">El porvenir </t>
  </si>
  <si>
    <t>wilmermoreno284@gmail.com</t>
  </si>
  <si>
    <t>Viajar cuando está oscuro/de noche</t>
  </si>
  <si>
    <t xml:space="preserve">La feria </t>
  </si>
  <si>
    <t>denisbedoya616@gmail.com</t>
  </si>
  <si>
    <t>Sí, taxi</t>
  </si>
  <si>
    <t xml:space="preserve">Robledo vallejuelos </t>
  </si>
  <si>
    <t xml:space="preserve">Medellín </t>
  </si>
  <si>
    <t xml:space="preserve">gerson.barrios@correo.policia.gov.co </t>
  </si>
  <si>
    <t>Actos o palabras de acoso de una extraño, Viajar cuando está oscuro/de noche, Demasiada gente dentro del bus, parada o estaciones, Las condiciones del bus o paradero</t>
  </si>
  <si>
    <t>No es tan rápido, Es más probable ser víctima de acoso sexual, Se siente inseguro, No brinda un buen servicio, No llega a mi lugar de destino, No es cómodo, Los tiempos de espera son muy extensos, Prevención del COVID-19, Por la guerra del centavo escesos de velocidad</t>
  </si>
  <si>
    <t>Molinos del campo</t>
  </si>
  <si>
    <t>abreo0120@gmail.com</t>
  </si>
  <si>
    <t>Viajar cuando está oscuro/de noche, Demasiada gente dentro del bus, parada o estaciones, Las condiciones del bus o paradero</t>
  </si>
  <si>
    <t>oxytand@gmail.com</t>
  </si>
  <si>
    <t>Mayor rapidez, Es menos probable ser víctima de acoso sexual, Es más económico</t>
  </si>
  <si>
    <t>Tejaditos</t>
  </si>
  <si>
    <t>Aljiba-19@hotmail.com</t>
  </si>
  <si>
    <t>La joya</t>
  </si>
  <si>
    <t>Pensionado</t>
  </si>
  <si>
    <t xml:space="preserve">Jennifer.duarte@correo.policia.gov.co </t>
  </si>
  <si>
    <t>Brinda un mejor servicio</t>
  </si>
  <si>
    <t>Molino</t>
  </si>
  <si>
    <t>wilmer242007@gmail.com</t>
  </si>
  <si>
    <t>San Jorge</t>
  </si>
  <si>
    <t>Prados del mutis</t>
  </si>
  <si>
    <t xml:space="preserve">Scastillog8506@gmail.com </t>
  </si>
  <si>
    <t>Bus convencional, el tipo se masturbo al lado mio</t>
  </si>
  <si>
    <t>Grito</t>
  </si>
  <si>
    <t>5:00 am - 7:59 am</t>
  </si>
  <si>
    <t>Poca gente dentro del bus, parada o estaciones</t>
  </si>
  <si>
    <t xml:space="preserve">Bucarica </t>
  </si>
  <si>
    <t>sneyder206@gmail.com</t>
  </si>
  <si>
    <t>Viajar solo(a) o sin compañía, Caminar hacia/desde la estación o parada, Viajar cuando está oscuro/de noche, Poca gente dentro del bus, parada o estaciones, Demasiada gente dentro del bus, parada o estaciones</t>
  </si>
  <si>
    <t>No es tan rápido, Se siente inseguro, No brinda un buen servicio, No llega a mi lugar de destino, No es cómodo, Los tiempos de espera son muy extensos</t>
  </si>
  <si>
    <t xml:space="preserve">Ciudadela del oriente </t>
  </si>
  <si>
    <t>edwingtristanchop@gmail.com</t>
  </si>
  <si>
    <t>mendoza.ruben@hotmail.com</t>
  </si>
  <si>
    <t>Actos o palabras de acoso de una extraño, Viajar cuando está oscuro/de noche, Viajar al cuidado de un tercero, Poca gente dentro del bus, parada o estaciones, Demasiada gente dentro del bus, parada o estaciones, Las condiciones del bus o paradero</t>
  </si>
  <si>
    <t>Solo(a), En compañía de un niño (a), En compañía de un adulto mayor (mayor a 60 años)</t>
  </si>
  <si>
    <t xml:space="preserve">Barro banco </t>
  </si>
  <si>
    <t>Saralopez266@hotmail.com</t>
  </si>
  <si>
    <t xml:space="preserve">Real de minas </t>
  </si>
  <si>
    <t>Josue1700@hotmail.com</t>
  </si>
  <si>
    <t>Agresor hombre, Agresora mujer</t>
  </si>
  <si>
    <t>diego.olivares@correo.policia.gov.co</t>
  </si>
  <si>
    <t>Bolivar</t>
  </si>
  <si>
    <t>diegoolivares0205@gmail.com</t>
  </si>
  <si>
    <t xml:space="preserve">Fernando.mantilla1989@hotmail.com </t>
  </si>
  <si>
    <t xml:space="preserve">Maria Paz </t>
  </si>
  <si>
    <t>dgarcia0303.dg@gmail.com</t>
  </si>
  <si>
    <t xml:space="preserve">Alfonso López </t>
  </si>
  <si>
    <t>kiroga007@gmail.com</t>
  </si>
  <si>
    <t xml:space="preserve">La castellana </t>
  </si>
  <si>
    <t>mafer021803@gmail.com</t>
  </si>
  <si>
    <t>Campo Verde</t>
  </si>
  <si>
    <t>Vanessa12345montejo12345@gmail.com</t>
  </si>
  <si>
    <t>Caminar hacia/desde la estación o parada, Demasiada gente dentro del bus, parada o estaciones, Las condiciones del bus o paradero</t>
  </si>
  <si>
    <t>Juankrj20@hotmail.com</t>
  </si>
  <si>
    <t>No llega a mi lugar de destino, Los tiempos de espera son muy extensos</t>
  </si>
  <si>
    <t>Antonia santos</t>
  </si>
  <si>
    <t>Jscamargo4@misena.Edu.co</t>
  </si>
  <si>
    <t>Poca gente dentro del bus, parada o estaciones, Ninguno</t>
  </si>
  <si>
    <t xml:space="preserve">Aurora </t>
  </si>
  <si>
    <t>chicofc-1987@hotmail.com</t>
  </si>
  <si>
    <t>Viajar solo(a) o sin compañía, Poca gente dentro del bus, parada o estaciones, Las condiciones del bus o paradero</t>
  </si>
  <si>
    <t>Porto fino</t>
  </si>
  <si>
    <t>julio.rios@correo.policia.gov.co</t>
  </si>
  <si>
    <t xml:space="preserve">Paseo del puente 2 </t>
  </si>
  <si>
    <t xml:space="preserve">Gallego081@gmail.com </t>
  </si>
  <si>
    <t>La concordia</t>
  </si>
  <si>
    <t>albe57_@hotmail.com</t>
  </si>
  <si>
    <t>No es tan rápido, No brinda un buen servicio, Los tiempos de espera son muy extensos, No lo necesito</t>
  </si>
  <si>
    <t>Familia</t>
  </si>
  <si>
    <t>ornatomuebles@gmail.com</t>
  </si>
  <si>
    <t>fyn0917@gmail.com</t>
  </si>
  <si>
    <t>felix.plata5501@gmail.com.</t>
  </si>
  <si>
    <t>Chorreras de don juan</t>
  </si>
  <si>
    <t xml:space="preserve">Oscaredumoreno83@gmail.com </t>
  </si>
  <si>
    <t>No es tan rápido</t>
  </si>
  <si>
    <t xml:space="preserve">Centro </t>
  </si>
  <si>
    <t xml:space="preserve">eliana2804@hotmail.com </t>
  </si>
  <si>
    <t>El manoseo de las nalgas</t>
  </si>
  <si>
    <t>Busco apoyo de otra persona</t>
  </si>
  <si>
    <t xml:space="preserve"> La joya</t>
  </si>
  <si>
    <t>arevalobrayhan@gmail.com</t>
  </si>
  <si>
    <t>Actos o palabras de acoso de una extraño, Caminar hacia/desde la estación o parada, Viajar cuando está oscuro/de noche, Poca gente dentro del bus, parada o estaciones, Demasiada gente dentro del bus, parada o estaciones, Las condiciones del bus o paradero</t>
  </si>
  <si>
    <t xml:space="preserve">Florida </t>
  </si>
  <si>
    <t>Mayor rapidez, Se siente más seguro, Es más económico</t>
  </si>
  <si>
    <t xml:space="preserve">Victoria </t>
  </si>
  <si>
    <t xml:space="preserve">Duranc117@gmail.com </t>
  </si>
  <si>
    <t>No llega a mi lugar de destino</t>
  </si>
  <si>
    <t xml:space="preserve">Pablo sexto </t>
  </si>
  <si>
    <t>ingloreavella@gmail.com</t>
  </si>
  <si>
    <t xml:space="preserve">Chorreras de Don Juan </t>
  </si>
  <si>
    <t>lauramurcia0217@gmail.com</t>
  </si>
  <si>
    <t xml:space="preserve">A una amiga cercana le robaron el teléfono cuando ella lo traía metido en su pantalón.
Otro día estaba esperando el alimentador en el barrio donde vivía y por tener un vestido unos hombres me gritaron que estaba " rica" lo cual es incómodo porque uno sale a estudiar no a buscar que lo acosen </t>
  </si>
  <si>
    <t>les digo cosas/groserías, Lo ignoro, Guardo la calma, Alejarme o cambiarme de lugar</t>
  </si>
  <si>
    <t>2, 4 o más</t>
  </si>
  <si>
    <t>Viajar solo(a) o sin compañía, Caminar hacia/desde la estación o parada, Viajar cuando está oscuro/de noche, Las condiciones del bus o paradero</t>
  </si>
  <si>
    <t xml:space="preserve">Buenos Aires </t>
  </si>
  <si>
    <t xml:space="preserve">leidy.bueno@rosarioflorida.edu.co </t>
  </si>
  <si>
    <t xml:space="preserve">hemersson.delgado90@gmail.com </t>
  </si>
  <si>
    <t xml:space="preserve">Bella vista </t>
  </si>
  <si>
    <t xml:space="preserve">Aldemarcuadros2006@hotmail.com </t>
  </si>
  <si>
    <t>Rio Frio</t>
  </si>
  <si>
    <t>josemartin120497liz@gmail.com</t>
  </si>
  <si>
    <t>Caminar hacia/desde la estación o parada, Viajar cuando está oscuro/de noche, Poca gente dentro del bus, parada o estaciones, Demasiada gente dentro del bus, parada o estaciones, Las condiciones del bus o paradero</t>
  </si>
  <si>
    <t>No es tan rápido, Se siente inseguro, No brinda un buen servicio, No llega a mi lugar de destino, No es cómodo, Los tiempos de espera son muy extensos, Prevención del COVID-19</t>
  </si>
  <si>
    <t xml:space="preserve">Portal campestre II </t>
  </si>
  <si>
    <t>Juan.londono1926@correo.policia.gov.co</t>
  </si>
  <si>
    <t>Rosales</t>
  </si>
  <si>
    <t>Armad301@gmail.com</t>
  </si>
  <si>
    <t xml:space="preserve">Gonzalez chaparro </t>
  </si>
  <si>
    <t>Edgar.jaimes1981@gmail.com</t>
  </si>
  <si>
    <t>Refugio</t>
  </si>
  <si>
    <t xml:space="preserve">El Playón </t>
  </si>
  <si>
    <t xml:space="preserve">Torresrizo@hotmail.com </t>
  </si>
  <si>
    <t>Viajar cuando está oscuro/de noche, Viajar al cuidado de un tercero, Poca gente dentro del bus, parada o estaciones</t>
  </si>
  <si>
    <t>Villas de san diego</t>
  </si>
  <si>
    <t>sandoval.viviana.marcela@gmail.com</t>
  </si>
  <si>
    <t>jasuchi0826@hotmail.es</t>
  </si>
  <si>
    <t>Paseo del puente</t>
  </si>
  <si>
    <t>andrescala2002@gmail.com</t>
  </si>
  <si>
    <t xml:space="preserve">La universidad </t>
  </si>
  <si>
    <t xml:space="preserve">saribell20@gmail.com </t>
  </si>
  <si>
    <t>Sí, Didi</t>
  </si>
  <si>
    <t>En compañía de un niño (a), En compañia de MÁS de un niño (a)</t>
  </si>
  <si>
    <t>yanethestevez1009@gmail.com</t>
  </si>
  <si>
    <t xml:space="preserve">Portal </t>
  </si>
  <si>
    <t xml:space="preserve">Socorro </t>
  </si>
  <si>
    <t>Xao0320@gmail.com</t>
  </si>
  <si>
    <t>Lloro, Lo ignoro</t>
  </si>
  <si>
    <t>Actos o palabras de acoso de una extraño, Caminar hacia/desde la estación o parada, Viajar cuando está oscuro/de noche, Poca gente dentro del bus, parada o estaciones, Las condiciones del bus o paradero</t>
  </si>
  <si>
    <t>No brinda un buen servicio, No llega a mi lugar de destino, Los tiempos de espera son muy extensos</t>
  </si>
  <si>
    <t>Bicicleta</t>
  </si>
  <si>
    <t>cddinar@gmail.com</t>
  </si>
  <si>
    <t>El carmen 1 etapa</t>
  </si>
  <si>
    <t>nicolasgaby20102018@gmail.com</t>
  </si>
  <si>
    <t xml:space="preserve">Mayor rapidez, </t>
  </si>
  <si>
    <t xml:space="preserve">Argentina </t>
  </si>
  <si>
    <t>arlensonrr@hotmail.com</t>
  </si>
  <si>
    <t xml:space="preserve">10a.fuentes.karoll@gmail.com </t>
  </si>
  <si>
    <t>esmeralda.serranoc@gmail.com</t>
  </si>
  <si>
    <t>Viajar solo(a) o sin compañía, Poca gente dentro del bus, parada o estaciones, Demasiada gente dentro del bus, parada o estaciones</t>
  </si>
  <si>
    <t xml:space="preserve">Mariaisabel182010@hotmail.com </t>
  </si>
  <si>
    <t>Actos o palabras de acoso de una extraño</t>
  </si>
  <si>
    <t xml:space="preserve">La cumbre </t>
  </si>
  <si>
    <t>Julcar20@hotmail.com</t>
  </si>
  <si>
    <t xml:space="preserve">San Miguel </t>
  </si>
  <si>
    <t>revillasandoval@gmail.com</t>
  </si>
  <si>
    <t>Caminar hacia/desde la estación o parada, Las condiciones del bus o paradero</t>
  </si>
  <si>
    <t>altos del cacique</t>
  </si>
  <si>
    <t>forero2305@hotmail.com</t>
  </si>
  <si>
    <t>Porque tengo mi carro y mi moto</t>
  </si>
  <si>
    <t>Los naranjos</t>
  </si>
  <si>
    <t>djgabriel81@gmail.com</t>
  </si>
  <si>
    <t>Quinta granada</t>
  </si>
  <si>
    <t>julian.luna0929@gmail.com</t>
  </si>
  <si>
    <t>Camilo06112013@gmail.com</t>
  </si>
  <si>
    <t>Las condiciones del bus o paradero</t>
  </si>
  <si>
    <t>Ycaceres@unab.edu.co</t>
  </si>
  <si>
    <t>Canelos</t>
  </si>
  <si>
    <t>egap08@gmail.com</t>
  </si>
  <si>
    <t>San Alonso</t>
  </si>
  <si>
    <t xml:space="preserve">Arliz.merchan79@gmail.com </t>
  </si>
  <si>
    <t>El carmen</t>
  </si>
  <si>
    <t>Viajar solo(a) o sin compañía, Caminar hacia/desde la estación o parada, Viajar cuando está oscuro/de noche, Demasiada gente dentro del bus, parada o estaciones, Las condiciones del bus o paradero, Ninguno, Mucja gente de pie</t>
  </si>
  <si>
    <t xml:space="preserve">No es tan rápido, Es más probable ser víctima de acoso sexual, Se siente inseguro, No brinda un buen servicio, No llega a mi lugar de destino, No es cómodo, Los tiempos de espera son muy extensos, No lo necesito, Prevención del COVID-19, </t>
  </si>
  <si>
    <t>En compañía de un adulto mayor (mayor a 60 años)</t>
  </si>
  <si>
    <t>Morro</t>
  </si>
  <si>
    <t>Un hombre sentado al lado mío se empezó a masturbar y me rozaba la pierna, siempre que he sido acosada quedo en estado de shock me es difícil reaccionar y en esa ocasión mi reacción fue bajarme del bus</t>
  </si>
  <si>
    <t xml:space="preserve">La Aurora </t>
  </si>
  <si>
    <t xml:space="preserve">Yudymaide14@gmail.com </t>
  </si>
  <si>
    <t>Caminar hacia/desde la estación o parada, Viajar cuando está oscuro/de noche, Poca gente dentro del bus, parada o estaciones, Las condiciones del bus o paradero</t>
  </si>
  <si>
    <t>No es tan rápido, Se siente inseguro</t>
  </si>
  <si>
    <t>dalyv514@hotmail.com</t>
  </si>
  <si>
    <t>Mayor rapidez, Es menos probable ser víctima de acoso sexual, Se siente más seguro, Es más económico</t>
  </si>
  <si>
    <t>Viajar solo(a) o sin compañía, Viajar al cuidado de un tercero, Demasiada gente dentro del bus, parada o estaciones</t>
  </si>
  <si>
    <t>Portal campestre 2</t>
  </si>
  <si>
    <t>medina99fyo@gmail.com</t>
  </si>
  <si>
    <t>lauravalero681@gmail.com</t>
  </si>
  <si>
    <t>POBLADO</t>
  </si>
  <si>
    <t>ale.rojas.p21@gmail.com</t>
  </si>
  <si>
    <t>cmoncadacontab2021@gmail.com</t>
  </si>
  <si>
    <t>Me defiendo sola, Les golpeo, les digo cosas/groserías</t>
  </si>
  <si>
    <t>No, porque me defiendo solo(a)</t>
  </si>
  <si>
    <t xml:space="preserve">San Alonso </t>
  </si>
  <si>
    <t>Prefiero no responder</t>
  </si>
  <si>
    <t xml:space="preserve">danielagonzalezbermudez@gmail.com </t>
  </si>
  <si>
    <t>Una mujer con arma blanca me robo, no pago el pasaje y el del bus no dijo ni hizo nada</t>
  </si>
  <si>
    <t>Me defiendo sola, Busco apoyo de otra persona, Lo ignoro, Entro en pánico, Guardo la calma, Alejarme o cambiarme de lugar</t>
  </si>
  <si>
    <t>4 o más, Agresora mujer</t>
  </si>
  <si>
    <t xml:space="preserve">El carmen </t>
  </si>
  <si>
    <t>keylasf24@gmail.com</t>
  </si>
  <si>
    <t>Viajar solo(a) o sin compañía, Actos o palabras de acoso de una extraño, Viajar cuando está oscuro/de noche, Poca gente dentro del bus, parada o estaciones, Demasiada gente dentro del bus, parada o estaciones</t>
  </si>
  <si>
    <t>Actos o palabras de acoso de una extraño, Poca gente dentro del bus, parada o estaciones, Las condiciones del bus o paradero</t>
  </si>
  <si>
    <t>danielbalaguera@hotmail.es</t>
  </si>
  <si>
    <t xml:space="preserve">Poblado </t>
  </si>
  <si>
    <t>Lo ignoro, Alejarme o cambiarme de lugar</t>
  </si>
  <si>
    <t>de Ida/regreso de la parada/estación</t>
  </si>
  <si>
    <t>Viajar solo(a) o sin compañía, Caminar hacia/desde la estación o parada</t>
  </si>
  <si>
    <t xml:space="preserve">Junín </t>
  </si>
  <si>
    <t>yelenybueno@gmail.com</t>
  </si>
  <si>
    <t xml:space="preserve">Mrsebastianpinto@gmail.com </t>
  </si>
  <si>
    <t>Caldas</t>
  </si>
  <si>
    <t>anibarajas08@gmail.com</t>
  </si>
  <si>
    <t>Villas de San Francisco</t>
  </si>
  <si>
    <t>nmora868@unab.edu.co</t>
  </si>
  <si>
    <t>La Joya</t>
  </si>
  <si>
    <t>Jesus007303@gmail.com</t>
  </si>
  <si>
    <t>Viajar solo(a) o sin compañía, Viajar cuando está oscuro/de noche, Las condiciones del bus o paradero</t>
  </si>
  <si>
    <t>llomsprb1994@gmail.com</t>
  </si>
  <si>
    <t>Asovilagos</t>
  </si>
  <si>
    <t>Viajar solo(a) o sin compañía, Actos o palabras de acoso de una extraño, Las condiciones del bus o paradero</t>
  </si>
  <si>
    <t>camilopn3@gmail.com</t>
  </si>
  <si>
    <t xml:space="preserve">Molinos bajos </t>
  </si>
  <si>
    <t xml:space="preserve">Catalinalipez04@gmail.com </t>
  </si>
  <si>
    <t>Paseo Cataluña</t>
  </si>
  <si>
    <t>Johanagonz01@gmail.com</t>
  </si>
  <si>
    <t xml:space="preserve">Pedregosa </t>
  </si>
  <si>
    <t>Actos o palabras de acoso de una extraño, Viajar cuando está oscuro/de noche</t>
  </si>
  <si>
    <t xml:space="preserve">Cacique </t>
  </si>
  <si>
    <t>Paulavalentina0224@gmail.co</t>
  </si>
  <si>
    <t>Actos o palabras de acoso de una extraño, Caminar hacia/desde la estación o parada</t>
  </si>
  <si>
    <t>Acompañado(a)</t>
  </si>
  <si>
    <t>maryuriiiixd@gmail.com</t>
  </si>
  <si>
    <t>Grito, Aviso a la policía, Busco apoyo de otra persona, Entro en pánico</t>
  </si>
  <si>
    <t>2, 3</t>
  </si>
  <si>
    <t>Bella vista</t>
  </si>
  <si>
    <t xml:space="preserve">dazaa3151@gmail.com </t>
  </si>
  <si>
    <t>Lagos del Cacique</t>
  </si>
  <si>
    <t>.</t>
  </si>
  <si>
    <t>darwinlorean@gmail.com</t>
  </si>
  <si>
    <t xml:space="preserve">lausof1501@gmail.com </t>
  </si>
  <si>
    <t>Diamante 2</t>
  </si>
  <si>
    <t xml:space="preserve">Nataliaotero1304@gmail.com </t>
  </si>
  <si>
    <t>juanbejarano540@gmail.com</t>
  </si>
  <si>
    <t>fardilahernandez@gmail.com</t>
  </si>
  <si>
    <t>No es tan rápido, Es más probable ser víctima de acoso sexual, Se siente inseguro, No brinda un buen servicio, No llega a mi lugar de destino, No es cómodo, Los tiempos de espera son muy extensos, Prevención del COVID-19</t>
  </si>
  <si>
    <t xml:space="preserve">Floridablanca </t>
  </si>
  <si>
    <t>maryluzsaavedraromero1@gmail.com</t>
  </si>
  <si>
    <t>Marianela alta</t>
  </si>
  <si>
    <t xml:space="preserve">Johanahn74@gmail.com </t>
  </si>
  <si>
    <t xml:space="preserve">Ashleyriverasantisteban902@gmail.com </t>
  </si>
  <si>
    <t>Junín 1</t>
  </si>
  <si>
    <t xml:space="preserve">Essneidervalderrama@gmail.com </t>
  </si>
  <si>
    <t>carlosloboh91@gmail.com</t>
  </si>
  <si>
    <t>Les golpeo</t>
  </si>
  <si>
    <t xml:space="preserve">Prado </t>
  </si>
  <si>
    <t>velandiamartinezf@gmail.com</t>
  </si>
  <si>
    <t>jhordanvelandia@gmail.com</t>
  </si>
  <si>
    <t>Me defiendo sola</t>
  </si>
  <si>
    <t>Viajar solo(a) o sin compañía, Actos o palabras de acoso de una extraño, Caminar hacia/desde la estación o parada, Viajar cuando está oscuro/de noche</t>
  </si>
  <si>
    <t xml:space="preserve">Gutiguara </t>
  </si>
  <si>
    <t>No brinda ninguno</t>
  </si>
  <si>
    <t xml:space="preserve">Quinta granada </t>
  </si>
  <si>
    <t>Luzamparotirado@hitnail.com</t>
  </si>
  <si>
    <t>juliethjerez192@gmail.com</t>
  </si>
  <si>
    <t>karomr31@gmail.com</t>
  </si>
  <si>
    <t xml:space="preserve">Un muchacho hablándole muy cerca e intentando tocarla en cualquier lugar tipo brazos, torso y así a una muchacha </t>
  </si>
  <si>
    <t>Busco apoyo de otra persona, Lo ignoro, Alejarme o cambiarme de lugar</t>
  </si>
  <si>
    <t>Solo(a), En compañía de un adulto (menor a 60 años)</t>
  </si>
  <si>
    <t xml:space="preserve">Villa Lina </t>
  </si>
  <si>
    <t>m.a.g.a.2121221@gmail.com</t>
  </si>
  <si>
    <t xml:space="preserve">Maneoseo, miradas obscenas </t>
  </si>
  <si>
    <t xml:space="preserve">Paseo Cataluña </t>
  </si>
  <si>
    <t>aacero390@gmail.com</t>
  </si>
  <si>
    <t>1, Agresor hombre, Agresora mujer</t>
  </si>
  <si>
    <t xml:space="preserve">Marianela </t>
  </si>
  <si>
    <t xml:space="preserve">Lcontrerasrod06@gmail.com </t>
  </si>
  <si>
    <t>Cosquilleo, y comentarios fuera de lugar</t>
  </si>
  <si>
    <t>manuelahincas17@outlook.com</t>
  </si>
  <si>
    <t>Actos o palabras de acoso de una extraño, Caminar hacia/desde la estación o parada, Demasiada gente dentro del bus, parada o estaciones, Las condiciones del bus o paradero</t>
  </si>
  <si>
    <t xml:space="preserve">Cristal alto </t>
  </si>
  <si>
    <t>daniella.acevedo.2019@upb.edu.co</t>
  </si>
  <si>
    <t>Actos o palabras de acoso de una extraño, Caminar hacia/desde la estación o parada, Poca gente dentro del bus, parada o estaciones, Demasiada gente dentro del bus, parada o estaciones</t>
  </si>
  <si>
    <t>oterochacona@gmail.com</t>
  </si>
  <si>
    <t xml:space="preserve">Cuando iba en el trasporte público en horas de la mañana, un hombre aprovecho que está de pie para rozar su miembro contra mi pierna </t>
  </si>
  <si>
    <t>karenmendezdiaz308@gmail.com</t>
  </si>
  <si>
    <t xml:space="preserve">He pasado por muchas situaciones, un día en el P10 dirigiéndome a la uis un señor se fué grabando me todo el camino y con el flash prendido, cuando se fue a bajar me grabó la cara y salió corriendo.
Otro día, un señor se empezó a frotar detrás mío y le dije que no lo hiciera ya que me sentía muy incómoda y la gente se dió cuenta, nadie hizo nada. El señor se movió pero empezó a masturbarse y me miraba. </t>
  </si>
  <si>
    <t>Les golpeo, Entro en pánico, Alejarme o cambiarme de lugar</t>
  </si>
  <si>
    <t xml:space="preserve">Los conquistadores </t>
  </si>
  <si>
    <t>yscardenas@uts.edu.co</t>
  </si>
  <si>
    <t xml:space="preserve">Cataluña </t>
  </si>
  <si>
    <t>danielaochoam29@gmail.com</t>
  </si>
  <si>
    <t xml:space="preserve">Coaviconsa </t>
  </si>
  <si>
    <t>elizparbau@hotmail.com</t>
  </si>
  <si>
    <t>Manuela Beltran</t>
  </si>
  <si>
    <t>Juanxdmiji13@gmail.con</t>
  </si>
  <si>
    <t xml:space="preserve">El carrizal </t>
  </si>
  <si>
    <t>dannazabala1@gmail.com</t>
  </si>
  <si>
    <t xml:space="preserve">una vez estaba parada y un señor se hizo atrás mío de forma acosadora y restregandose contra mi </t>
  </si>
  <si>
    <t>les digo cosas/groserías</t>
  </si>
  <si>
    <t xml:space="preserve">Bosques de Aranjuez </t>
  </si>
  <si>
    <t>albaluzgomez1982@gmail.com</t>
  </si>
  <si>
    <t xml:space="preserve">Independencia </t>
  </si>
  <si>
    <t>drueda223@gmail.com</t>
  </si>
  <si>
    <t>deivylpd21@gmail.com</t>
  </si>
  <si>
    <t>Mayor rapidez, Es menos probable ser víctima de acoso sexual, Es más económico, Brinda un mejor servicio</t>
  </si>
  <si>
    <t>1, 2, Agresor hombre</t>
  </si>
  <si>
    <t>Barrio porvenir transversa 7a casa # 10</t>
  </si>
  <si>
    <t xml:space="preserve">valch5450@gmail.com </t>
  </si>
  <si>
    <t>Viajar solo(a) o sin compañía, Viajar cuando está oscuro/de noche, Poca gente dentro del bus, parada o estaciones, Demasiada gente dentro del bus, parada o estaciones, Las condiciones del bus o paradero</t>
  </si>
  <si>
    <t xml:space="preserve">Virgen la Castellana </t>
  </si>
  <si>
    <t xml:space="preserve">Caroljimenezgomez2020@gmail.com </t>
  </si>
  <si>
    <t xml:space="preserve">Que un señor le tocara la cola a una estudiante que llevaba vestido </t>
  </si>
  <si>
    <t>dianaarangoangarita@gmail.com</t>
  </si>
  <si>
    <t>Caminar hacia/desde la estación o parada, Viajar cuando está oscuro/de noche</t>
  </si>
  <si>
    <t>Moto pasajera</t>
  </si>
  <si>
    <t>Villa Alicia</t>
  </si>
  <si>
    <t>valentinaduran0402@gmail.com</t>
  </si>
  <si>
    <t>No es tan rápido, No es cómodo</t>
  </si>
  <si>
    <t>Moto, pero no es propia</t>
  </si>
  <si>
    <t>Pablo VI</t>
  </si>
  <si>
    <t>limc.15ca@gmail.com</t>
  </si>
  <si>
    <t>aideelizarazo91425adalap@gmail.com</t>
  </si>
  <si>
    <t>Es menos probable ser víctima de acoso sexual, Brinda un mejor servicio</t>
  </si>
  <si>
    <t xml:space="preserve">zapamanga 3 etapa </t>
  </si>
  <si>
    <t>tefaortiz2403@gmail.com</t>
  </si>
  <si>
    <t xml:space="preserve">antonellajaimesvk@gmail.com </t>
  </si>
  <si>
    <t>San Luis</t>
  </si>
  <si>
    <t>diosa220195@gmail.com</t>
  </si>
  <si>
    <t>Monterredondo</t>
  </si>
  <si>
    <t xml:space="preserve">laurithalachemolina@gmail.com </t>
  </si>
  <si>
    <t>Luiscarlos2511@hotmail.com</t>
  </si>
  <si>
    <t>Caminar hacia/desde la estación o parada, Poca gente dentro del bus, parada o estaciones, Las condiciones del bus o paradero</t>
  </si>
  <si>
    <t>Barro Blanco</t>
  </si>
  <si>
    <t>Josefrancisconaranjocantor@gmail.com</t>
  </si>
  <si>
    <t>Un hombre me seguía a lo largo del bus cada que intentaba evitarlo</t>
  </si>
  <si>
    <t>Grito, Busco apoyo de otra persona, Lloro, Lo ignoro, Entro en pánico</t>
  </si>
  <si>
    <t>Viajar solo(a) o sin compañía, Actos o palabras de acoso de una extraño, Caminar hacia/desde la estación o parada, Viajar cuando está oscuro/de noche, Viajar al cuidado de un tercero, Poca gente dentro del bus, parada o estaciones, Demasiada gente dentro del bus, parada o estaciones, Las condiciones del bus o paradero</t>
  </si>
  <si>
    <t xml:space="preserve">El gallineral </t>
  </si>
  <si>
    <t>cuentasyo4@gmail.com</t>
  </si>
  <si>
    <t>Viajar solo(a) o sin compañía, Actos o palabras de acoso de una extraño, Caminar hacia/desde la estación o parada, Viajar al cuidado de un tercero, Poca gente dentro del bus, parada o estaciones, Las condiciones del bus o paradero</t>
  </si>
  <si>
    <t>natareacaba@gmail.com</t>
  </si>
  <si>
    <t>Villabel</t>
  </si>
  <si>
    <t>yesikaramirez1229@gmail.com</t>
  </si>
  <si>
    <t>Comuneros</t>
  </si>
  <si>
    <t>1, 4 o más, Agresor hombre</t>
  </si>
  <si>
    <t xml:space="preserve">Compañeros </t>
  </si>
  <si>
    <t>Viajar solo(a) o sin compañía, Actos o palabras de acoso de una extraño, Caminar hacia/desde la estación o parada, Poca gente dentro del bus, parada o estaciones</t>
  </si>
  <si>
    <t>Balcones del sur</t>
  </si>
  <si>
    <t>0, 1, Agresor hombre</t>
  </si>
  <si>
    <t>0, 2, 3, Agresor hombre</t>
  </si>
  <si>
    <t>karenperezosorio120@gmail.com</t>
  </si>
  <si>
    <t>bautistavaleria733@gmail.com</t>
  </si>
  <si>
    <t>Busco apoyo de otra persona, Lo ignoro, Entro en pánico</t>
  </si>
  <si>
    <t>Tatiis_2621@hotmail.com</t>
  </si>
  <si>
    <t>Viajar solo(a) o sin compañía, Caminar hacia/desde la estación o parada, Viajar cuando está oscuro/de noche, Poca gente dentro del bus, parada o estaciones</t>
  </si>
  <si>
    <t>Solo(a), En compañía de un niño (a), En compañia de MÁS de un niño (a), En compañía de un adulto mayor (mayor a 60 años)</t>
  </si>
  <si>
    <t xml:space="preserve">Dangong </t>
  </si>
  <si>
    <t>gacenbus@gmail.com</t>
  </si>
  <si>
    <t>dvcoronel@uts.edu.co</t>
  </si>
  <si>
    <t>Lloro, Entro en pánico, Alejarme o cambiarme de lugar</t>
  </si>
  <si>
    <t>Viajar solo(a) o sin compañía, Actos o palabras de acoso de una extraño, Caminar hacia/desde la estación o parada, Viajar cuando está oscuro/de noche, Demasiada gente dentro del bus, parada o estaciones, Las condiciones del bus o paradero</t>
  </si>
  <si>
    <t>portal del valle</t>
  </si>
  <si>
    <t xml:space="preserve">Valerieglen777@gmail.com </t>
  </si>
  <si>
    <t xml:space="preserve">Estar de pie por el gran flujo de pasajeros y se refregan por detrás, comentó la situación en voz alta dejando expuesto al individuo, no sin anterioridad haberlo empujado de inmediato </t>
  </si>
  <si>
    <t>jessicavargas747@gmail.com</t>
  </si>
  <si>
    <t xml:space="preserve">Barro blanco </t>
  </si>
  <si>
    <t>gomeznicole566@gmail.com</t>
  </si>
  <si>
    <t>Julianaromero114@gmail.com</t>
  </si>
  <si>
    <t xml:space="preserve">valentinabenavidez0503@gmail.com </t>
  </si>
  <si>
    <t xml:space="preserve">Niza </t>
  </si>
  <si>
    <t>nadiacelen001@gmail.com</t>
  </si>
  <si>
    <t>Caminar hacia/desde la estación o parada, Viajar cuando está oscuro/de noche, Poca gente dentro del bus, parada o estaciones, Demasiada gente dentro del bus, parada o estaciones</t>
  </si>
  <si>
    <t xml:space="preserve">La Cumbre </t>
  </si>
  <si>
    <t>Grito, Aviso a la policía, Me defiendo sola, Busco apoyo de otra persona, Lloro, Les golpeo, les digo cosas/groserías, Guardo la calma, Alejarme o cambiarme de lugar</t>
  </si>
  <si>
    <t>Viajar solo(a) o sin compañía, Actos o palabras de acoso de una extraño, Caminar hacia/desde la estación o parada, Viajar cuando está oscuro/de noche, Poca gente dentro del bus, parada o estaciones, Las condiciones del bus o paradero</t>
  </si>
  <si>
    <t>Guatiguara</t>
  </si>
  <si>
    <t xml:space="preserve">Dayanamarquez200405@gmail.com </t>
  </si>
  <si>
    <t>San gerardo</t>
  </si>
  <si>
    <t>Mariacamila.guerrero07@gmail.com</t>
  </si>
  <si>
    <t>Grito, Aviso a la policía, Busco apoyo de otra persona, Guardo la calma, Alejarme o cambiarme de lugar</t>
  </si>
  <si>
    <t>genny.camila.14@gmail.com</t>
  </si>
  <si>
    <t xml:space="preserve">Villa Alicia </t>
  </si>
  <si>
    <t xml:space="preserve">Angelyarguello3@gmail.com </t>
  </si>
  <si>
    <t>Girardot</t>
  </si>
  <si>
    <t>yvelasquez.tesproyect@gmail.com</t>
  </si>
  <si>
    <t>El ingreso de vendedores "reahabilitados" el señor insistió que me sentara con el , y varias veces dije que no, Luego me regaló una estampa con el salmo 91. Me asusté pero no pasó a mayores.
El robo de celulares</t>
  </si>
  <si>
    <t>No, porque podrían tomar represalias/amenazas</t>
  </si>
  <si>
    <t xml:space="preserve">Hacienda San Juan </t>
  </si>
  <si>
    <t>natiand1903@gmail.com</t>
  </si>
  <si>
    <t xml:space="preserve">Alejandrapenaranda25@gmail.com </t>
  </si>
  <si>
    <t xml:space="preserve">San francisco </t>
  </si>
  <si>
    <t>caicedokarol06@gmail.com</t>
  </si>
  <si>
    <t>0, 3, Agresor hombre</t>
  </si>
  <si>
    <t xml:space="preserve">trinidad </t>
  </si>
  <si>
    <t>angieysusi2014@gmail.com</t>
  </si>
  <si>
    <t>Grito, Me defiendo sola, Les golpeo</t>
  </si>
  <si>
    <t xml:space="preserve">Comuneros </t>
  </si>
  <si>
    <t>Santaana</t>
  </si>
  <si>
    <t>Geidy2106@hotmail.com</t>
  </si>
  <si>
    <t xml:space="preserve">Palomitas </t>
  </si>
  <si>
    <t>sabriale221@gmail.com</t>
  </si>
  <si>
    <t xml:space="preserve">Dangon </t>
  </si>
  <si>
    <t xml:space="preserve">Gerincon39@misena.edu.co </t>
  </si>
  <si>
    <t>dayanarodriguezvillamizar23@gmail.com</t>
  </si>
  <si>
    <t xml:space="preserve">Nueva Colombia </t>
  </si>
  <si>
    <t>garcesrivassara16@gmail.com</t>
  </si>
  <si>
    <t xml:space="preserve">Fontana real </t>
  </si>
  <si>
    <t xml:space="preserve">Barro Blanco </t>
  </si>
  <si>
    <t>Nueva fontana</t>
  </si>
  <si>
    <t xml:space="preserve">Karina_2007@outlook.com </t>
  </si>
  <si>
    <t>1, 4 o más</t>
  </si>
  <si>
    <t>1, 3</t>
  </si>
  <si>
    <t>Zapamanga 6</t>
  </si>
  <si>
    <t>ovladimir20@gmail.com</t>
  </si>
  <si>
    <t>Oriental</t>
  </si>
  <si>
    <t>vcgomezg@gmail.com</t>
  </si>
  <si>
    <t>Ninguno, Sacar mi celular</t>
  </si>
  <si>
    <t>solecitopor@hotmail.com</t>
  </si>
  <si>
    <t>El Carmen</t>
  </si>
  <si>
    <t xml:space="preserve">camilagonzalez2522@gmail.com </t>
  </si>
  <si>
    <t>Vía al Carmen</t>
  </si>
  <si>
    <t>valengd_22@hotmail.com</t>
  </si>
  <si>
    <t>Viajar solo(a) o sin compañía, Actos o palabras de acoso de una extraño, Viajar cuando está oscuro/de noche, Poca gente dentro del bus, parada o estaciones, Demasiada gente dentro del bus, parada o estaciones, Las condiciones del bus o paradero</t>
  </si>
  <si>
    <t>No es tan rápido, No brinda un buen servicio, No es cómodo</t>
  </si>
  <si>
    <t>Vía al carmen</t>
  </si>
  <si>
    <t>danna.karina2011@gmail.com</t>
  </si>
  <si>
    <t>Mayor rapidez, Se siente más seguro, Evito la probabilidad de ser robada</t>
  </si>
  <si>
    <t>Zapamanga V</t>
  </si>
  <si>
    <t>luiskjacometorres@hotmail.com</t>
  </si>
  <si>
    <t>Piemonti</t>
  </si>
  <si>
    <t xml:space="preserve">yudebuelvas05@gmail.com </t>
  </si>
  <si>
    <t>Se siente inseguro, No es cómodo, Los tiempos de espera son muy extensos, Prevención del COVID-19</t>
  </si>
  <si>
    <t>Zapamanga</t>
  </si>
  <si>
    <t xml:space="preserve">Fabianvelascoo@outlook.com </t>
  </si>
  <si>
    <t>Gatoakosta@gmail.com</t>
  </si>
  <si>
    <t>Zapamanga 7</t>
  </si>
  <si>
    <t>Mesera 1</t>
  </si>
  <si>
    <t>Arenales 1</t>
  </si>
  <si>
    <t>Río prado</t>
  </si>
  <si>
    <t>Arenales 2</t>
  </si>
  <si>
    <t>Julianapenaranda_2404@gmail.com</t>
  </si>
  <si>
    <t xml:space="preserve">Un hombre me pedía mi número de celular y decía piropos que no quería escuchar </t>
  </si>
  <si>
    <t>Grito, Lloro, Entro en pánico</t>
  </si>
  <si>
    <t>El poblado</t>
  </si>
  <si>
    <t>Actos o palabras de acoso de una extraño, Viajar al cuidado de un tercero, Demasiada gente dentro del bus, parada o estaciones</t>
  </si>
  <si>
    <t>Mariafernandacbusiness@outlook.com</t>
  </si>
  <si>
    <t>Estaba sentado junto a mi y empezó a hacer chistes raros de repente,así que me puse más sería de lo que iba y cuando ví ya tenía la mano sobre mi pierna y la apreto haciendo referencia a qué un perro "me había mordido" por qué así estaba haciendo comentarios anteriormente y empezó a reír, inmediatamente le quite su mano de encima y procedí a decirle palabras y me corrí , la gente no hizo nada, nunca lo hacen, así que luego de eso no volví a montarme a ningún bus.</t>
  </si>
  <si>
    <t>Me defiendo sola, Les golpeo, les digo cosas/groserías, Alejarme o cambiarme de lugar</t>
  </si>
  <si>
    <t>Viajar solo(a) o sin compañía, Actos o palabras de acoso de una extraño</t>
  </si>
  <si>
    <t xml:space="preserve">Puerto madero </t>
  </si>
  <si>
    <t>villas san juan</t>
  </si>
  <si>
    <t>Paulis0320@gmail.com</t>
  </si>
  <si>
    <t>Caminar hacia/desde la estación o parada, Poca gente dentro del bus, parada o estaciones, Demasiada gente dentro del bus, parada o estaciones</t>
  </si>
  <si>
    <t>Meseta 1</t>
  </si>
  <si>
    <t>Carlosrodirguez293@outlook.com</t>
  </si>
  <si>
    <t>No brinda un buen servicio, No llega a mi lugar de destino</t>
  </si>
  <si>
    <t>Giron</t>
  </si>
  <si>
    <t xml:space="preserve">Marimunevar0@gmail.com </t>
  </si>
  <si>
    <t>Actos o palabras de acoso de una extraño, Caminar hacia/desde la estación o parada, Viajar al cuidado de un tercero</t>
  </si>
  <si>
    <t xml:space="preserve">Rincon de Girón </t>
  </si>
  <si>
    <t>catillopaulaandrea@gmail.com</t>
  </si>
  <si>
    <t>Asomiflor</t>
  </si>
  <si>
    <t>jeison_97mr@hotmail.com</t>
  </si>
  <si>
    <t>Actos o palabras de acoso de una extraño, Las condiciones del bus o paradero</t>
  </si>
  <si>
    <t>No es tan rápido, Es más probable ser víctima de acoso sexual, Se siente inseguro, No brinda un buen servicio, No lo necesito</t>
  </si>
  <si>
    <t xml:space="preserve">alejitapelayop@hotmail.com </t>
  </si>
  <si>
    <t xml:space="preserve">Un señor se estaba masturbando, Al lado de la ventana iba una muchacha quien estaba siendo acosada por el. La muchacha le dijo que no era el lugar para hacer eso y se cambió de puesto y nadie dijo nada ni hizo nada tampoco el conductor esto sucedió en un bus P10 </t>
  </si>
  <si>
    <t>Me defiendo sola, Busco apoyo de otra persona, Entro en pánico, Alejarme o cambiarme de lugar</t>
  </si>
  <si>
    <t xml:space="preserve">Papi quiero piña </t>
  </si>
  <si>
    <t>Solo(a), A veces con amistades</t>
  </si>
  <si>
    <t>San alonso</t>
  </si>
  <si>
    <t>daniela.jaimesg@hotmail.com</t>
  </si>
  <si>
    <t>sarita_2001@hotmail.es</t>
  </si>
  <si>
    <t>Niza</t>
  </si>
  <si>
    <t>buenahoradayra@gmail.com</t>
  </si>
  <si>
    <t>Viajar solo(a) o sin compañía, Caminar hacia/desde la estación o parada, Poca gente dentro del bus, parada o estaciones, Demasiada gente dentro del bus, parada o estaciones</t>
  </si>
  <si>
    <t xml:space="preserve">Bajos de pan de azúcar </t>
  </si>
  <si>
    <t>Jvelandia344@gmail.com</t>
  </si>
  <si>
    <t xml:space="preserve">Roces por parte del hombre, que se me queden mirando la cola o los senos, pero de una mirada fija </t>
  </si>
  <si>
    <t>sofiita231133@gmail.com</t>
  </si>
  <si>
    <t>Viajar solo(a) o sin compañía, Caminar hacia/desde la estación o parada, Las condiciones del bus o paradero</t>
  </si>
  <si>
    <t>Castellana</t>
  </si>
  <si>
    <t>Camcast219@gmail.com</t>
  </si>
  <si>
    <t>La ultima vez avisaría otra personas que no era yo, un hombre subió a pedir limosna con una historia sobre su esposa enferma y luego empezó ha dar un discurso "religioso" donde irrespetaba a las mujeres, trato mal a una chica evangélica en el bus y le dijo que ella no era una hija de Dios por ser mujer cuando ella bajo del bus el la siguió ye empezó a acosarla en el centro de bucaramanga todos lo vimos desde el bus lo bueno fue que un chico en una moto se bajo a ayudarla y a enfrentar al hombre y luego una mujer en el bus llamo a la policía.</t>
  </si>
  <si>
    <t>Me defiendo sola, les digo cosas/groserías, Lo ignoro, Alejarme o cambiarme de lugar</t>
  </si>
  <si>
    <t>Puerto madero</t>
  </si>
  <si>
    <t>meliiramierz@gmail.com</t>
  </si>
  <si>
    <t>Es menos probable ser víctima de acoso sexual, Se siente más seguro, Es más económico</t>
  </si>
  <si>
    <t>Viajar solo(a) o sin compañía, Caminar hacia/desde la estación o parada, Demasiada gente dentro del bus, parada o estaciones, Las condiciones del bus o paradero</t>
  </si>
  <si>
    <t xml:space="preserve">Universidad </t>
  </si>
  <si>
    <t xml:space="preserve">Rosa-14vale@hotmail.com </t>
  </si>
  <si>
    <t xml:space="preserve">Recreo </t>
  </si>
  <si>
    <t>karol.ceballos2002@gmail.com</t>
  </si>
  <si>
    <t>Luzkellyuribe8003@gmail.com</t>
  </si>
  <si>
    <t xml:space="preserve">Condado Campestre </t>
  </si>
  <si>
    <t xml:space="preserve">vargas1518paula@hotmail.com </t>
  </si>
  <si>
    <t>Sí, a pie</t>
  </si>
  <si>
    <t>Villas de San Diego</t>
  </si>
  <si>
    <t>jmega07@hotmail.com</t>
  </si>
  <si>
    <t>Ricaute</t>
  </si>
  <si>
    <t xml:space="preserve">darly_906@hotmail.com </t>
  </si>
  <si>
    <t xml:space="preserve">Altoviento </t>
  </si>
  <si>
    <t xml:space="preserve">Gemelalisbey99@gmail.com </t>
  </si>
  <si>
    <t>Actos o palabras de acoso de una extraño, Caminar hacia/desde la estación o parada, Viajar cuando está oscuro/de noche, Las condiciones del bus o paradero</t>
  </si>
  <si>
    <t xml:space="preserve">Villa Real </t>
  </si>
  <si>
    <t xml:space="preserve">Karendaniee1010@gmail.com </t>
  </si>
  <si>
    <t>Viajar solo(a) o sin compañía, Caminar hacia/desde la estación o parada, Viajar cuando está oscuro/de noche, Demasiada gente dentro del bus, parada o estaciones</t>
  </si>
  <si>
    <t>Kennedy</t>
  </si>
  <si>
    <t>silvia202329@gmail.com</t>
  </si>
  <si>
    <t>Un tipo durante el viaje me decía cosas pero yo me hacía la loca.</t>
  </si>
  <si>
    <t>Lo ignoro, Guardo la calma</t>
  </si>
  <si>
    <t>Viajar solo(a) o sin compañía, Actos o palabras de acoso de una extraño, Caminar hacia/desde la estación o parada, Viajar cuando está oscuro/de noche, Viajar al cuidado de un tercero, Demasiada gente dentro del bus, parada o estaciones</t>
  </si>
  <si>
    <t>Finca villa Stella</t>
  </si>
  <si>
    <t>Joannperez2230@gmail.com</t>
  </si>
  <si>
    <t xml:space="preserve">Para entrenar fútbol </t>
  </si>
  <si>
    <t>Manuela beltran</t>
  </si>
  <si>
    <t xml:space="preserve">maferab2933@gmail.com </t>
  </si>
  <si>
    <t xml:space="preserve">Mariajossecamacho@gmail.com </t>
  </si>
  <si>
    <t>Lagos 1</t>
  </si>
  <si>
    <t>cc.rosasmantilla@gmail.com</t>
  </si>
  <si>
    <t>Camilo990412@gmail.com</t>
  </si>
  <si>
    <t>Actos o palabras de acoso de una extraño, Caminar hacia/desde la estación o parada, Las condiciones del bus o paradero</t>
  </si>
  <si>
    <t xml:space="preserve">Mutis </t>
  </si>
  <si>
    <t>julianamontoya813@gmail.com</t>
  </si>
  <si>
    <t>1, 2, 3, Agresor hombre</t>
  </si>
  <si>
    <t>Paraíso 1</t>
  </si>
  <si>
    <t>andreaportilla24.ajpb@gmail.com</t>
  </si>
  <si>
    <t>Zapamanga V etapa</t>
  </si>
  <si>
    <t>Me defiendo sola, Busco apoyo de otra persona, Lloro</t>
  </si>
  <si>
    <t>Los laureles</t>
  </si>
  <si>
    <t>Lebrija</t>
  </si>
  <si>
    <t>Heidercardenas2000@gmail.com</t>
  </si>
  <si>
    <t>Bosque norte parte alta</t>
  </si>
  <si>
    <t>Campo hermoso</t>
  </si>
  <si>
    <t>Maikolsierra_@hotmail.com</t>
  </si>
  <si>
    <t>El diviso</t>
  </si>
  <si>
    <t>Lisbethdayanarodriguez@gmail.com</t>
  </si>
  <si>
    <t>No es cómodo</t>
  </si>
  <si>
    <t xml:space="preserve">Manuela beltran </t>
  </si>
  <si>
    <t>Reposo</t>
  </si>
  <si>
    <t>No es tan rápido, Es más probable ser víctima de acoso sexual, Se siente inseguro</t>
  </si>
  <si>
    <t xml:space="preserve">Santa bárbara </t>
  </si>
  <si>
    <t>kactherineorozco2811@hotmail.com</t>
  </si>
  <si>
    <t>Portal de Santa ana</t>
  </si>
  <si>
    <t>Poca gente dentro del bus, parada o estaciones, Demasiada gente dentro del bus, parada o estaciones, Ninguno</t>
  </si>
  <si>
    <t>Villa mayorca</t>
  </si>
  <si>
    <t>manuelcelis014@gmail.com</t>
  </si>
  <si>
    <t>diana46280@hotmail.com</t>
  </si>
  <si>
    <t>No es tan rápido, Es más probable ser víctima de acoso sexual, Se siente inseguro, No brinda un buen servicio, Los tiempos de espera son muy extensos</t>
  </si>
  <si>
    <t xml:space="preserve">Con mi pareja </t>
  </si>
  <si>
    <t xml:space="preserve">En el bus convencional, un tipo se arrimó intentando manosearme </t>
  </si>
  <si>
    <t>Morro rico</t>
  </si>
  <si>
    <t>Colorado</t>
  </si>
  <si>
    <t>Valentinavargas2016@outlook.com</t>
  </si>
  <si>
    <t xml:space="preserve">Limoncito </t>
  </si>
  <si>
    <t xml:space="preserve">jruedasolano@gmail.com </t>
  </si>
  <si>
    <t>Diamante</t>
  </si>
  <si>
    <t>lizenya0824@gmail.com</t>
  </si>
  <si>
    <t>Me defiendo sola, Lloro</t>
  </si>
  <si>
    <t>0, Agresora mujer</t>
  </si>
  <si>
    <t>Solo(a), En compañía de un niño (a), En compañía de un adulto (menor a 60 años)</t>
  </si>
  <si>
    <t xml:space="preserve">Candelaria </t>
  </si>
  <si>
    <t>Manriquefernando16@gmail.com</t>
  </si>
  <si>
    <t>Soto mayor</t>
  </si>
  <si>
    <t xml:space="preserve">Angie000ruiz@gmail.com </t>
  </si>
  <si>
    <t xml:space="preserve">Molinos del campo </t>
  </si>
  <si>
    <t>Lo ignoro, Entro en pánico</t>
  </si>
  <si>
    <t>El Centro</t>
  </si>
  <si>
    <t>andresjhernandez87@gmail.com</t>
  </si>
  <si>
    <t xml:space="preserve">Metrolinea lleno y un hombre mayor frotaba sus partes a mi espalda </t>
  </si>
  <si>
    <t>Busco apoyo de otra persona, Entro en pánico, Alejarme o cambiarme de lugar</t>
  </si>
  <si>
    <t xml:space="preserve">Villa real </t>
  </si>
  <si>
    <t xml:space="preserve">La esmeralda </t>
  </si>
  <si>
    <t>mafecitazambrano@gmail.com</t>
  </si>
  <si>
    <t xml:space="preserve">La independencia </t>
  </si>
  <si>
    <t>yuzmellysalfonzo384@gmail.com</t>
  </si>
  <si>
    <t>Es menos probable ser víctima de acoso sexual, Se siente más seguro, Es más económico, Brinda un mejor servicio</t>
  </si>
  <si>
    <t>angiemontoyaluna02@gmail.com</t>
  </si>
  <si>
    <t>Viajar solo(a) o sin compañía, Actos o palabras de acoso de una extraño, Caminar hacia/desde la estación o parada, Viajar cuando está oscuro/de noche, Viajar al cuidado de un tercero, Demasiada gente dentro del bus, parada o estaciones, Las condiciones del bus o paradero</t>
  </si>
  <si>
    <t xml:space="preserve">Los Andes </t>
  </si>
  <si>
    <t>shirleygonzalez331@gmail.com</t>
  </si>
  <si>
    <t>Poblado</t>
  </si>
  <si>
    <t>Se siente inseguro, No brinda un buen servicio</t>
  </si>
  <si>
    <t>Morrorico</t>
  </si>
  <si>
    <t>el tejar</t>
  </si>
  <si>
    <t>kellycastellanos95@gmail.com</t>
  </si>
  <si>
    <t>aldojoanma@gmail.com</t>
  </si>
  <si>
    <t>oscarjeffreygomez@gmail.com</t>
  </si>
  <si>
    <t xml:space="preserve">Regaderos (Ciudad Norte) </t>
  </si>
  <si>
    <t>santiagoangarita67@gmail.com</t>
  </si>
  <si>
    <t>zapamanga</t>
  </si>
  <si>
    <t>sofia.fonseca@correo.uis.edu.co</t>
  </si>
  <si>
    <t xml:space="preserve">Fátima </t>
  </si>
  <si>
    <t>Wendyarizam20@gmail.com</t>
  </si>
  <si>
    <t xml:space="preserve">Daniela.sanchex30@gmail.com </t>
  </si>
  <si>
    <t>Rela de mina</t>
  </si>
  <si>
    <t>Me defiendo sola, Busco apoyo de otra persona, Lo ignoro</t>
  </si>
  <si>
    <t>Viajar solo(a) o sin compañía, Actos o palabras de acoso de una extraño, Caminar hacia/desde la estación o parada, Poca gente dentro del bus, parada o estaciones, Las condiciones del bus o paradero</t>
  </si>
  <si>
    <t>No es tan rápido, Es más probable ser víctima de acoso sexual, Se siente inseguro, No brinda un buen servicio, No es cómodo, Los tiempos de espera son muy extensos</t>
  </si>
  <si>
    <t xml:space="preserve">Alejandravr_2001@hotmail.com </t>
  </si>
  <si>
    <t xml:space="preserve">Han tomado fotos debajo de mi vestido y me han frotado con partes íntimas </t>
  </si>
  <si>
    <t xml:space="preserve">arennasmar460@gmail.com </t>
  </si>
  <si>
    <t xml:space="preserve">He experimentado acoso sexual en bus convencional y en metrolinea. En el bus convencional fue dos veces, y el mismo hombre mayor, me tocó y me dijo que me iba a perseguir. En el metrolinea fue una vez, un hombre adulto me miraba de forma morbosa y se sentó a mi lado a rozar su cuerpo contra el mío y a arrimarse, hasta el punto que me obligó a cambiarme de puesto, el puesto que yo había ganado. También se estaba tocando la entrepierna y se bajaba en la misma parada mía. </t>
  </si>
  <si>
    <t>Me defiendo sola, Alejarme o cambiarme de lugar</t>
  </si>
  <si>
    <t>Altamira</t>
  </si>
  <si>
    <t>mafer.cupa98@gmail.com</t>
  </si>
  <si>
    <t>Jichecifuentes@hotmail.com</t>
  </si>
  <si>
    <t>cata.diaz3108@gmail.com</t>
  </si>
  <si>
    <t>Cacique</t>
  </si>
  <si>
    <t xml:space="preserve">baquerorodriguezlinafernanda@gmail.com </t>
  </si>
  <si>
    <t xml:space="preserve">Brisas del paraíso </t>
  </si>
  <si>
    <t>dayananavaja@gmail.com</t>
  </si>
  <si>
    <t>valentinalizarazo2016@gmail.com</t>
  </si>
  <si>
    <t>San rafael</t>
  </si>
  <si>
    <t>Sebastian-14082002@hotmail.com</t>
  </si>
  <si>
    <t>Coaviconza</t>
  </si>
  <si>
    <t>Viajar cuando está oscuro/de noche, Viajar al cuidado de un tercero, Poca gente dentro del bus, parada o estaciones, Demasiada gente dentro del bus, parada o estaciones</t>
  </si>
  <si>
    <t>bacareorey@gmail.com</t>
  </si>
  <si>
    <t xml:space="preserve">Barrio la universidad </t>
  </si>
  <si>
    <t>Actos o palabras de acoso de una extraño, Caminar hacia/desde la estación o parada, Viajar cuando está oscuro/de noche, Demasiada gente dentro del bus, parada o estaciones</t>
  </si>
  <si>
    <t>ferruari_oscar@hotmail.com</t>
  </si>
  <si>
    <t>Una señora me pellizco una nalga y me dijo algo que no entendí bien y siguió su camino</t>
  </si>
  <si>
    <t>Viajar solo(a) o sin compañía, Caminar hacia/desde la estación o parada, Poca gente dentro del bus, parada o estaciones, Las condiciones del bus o paradero</t>
  </si>
  <si>
    <t>No es tan rápido, Se siente inseguro, No brinda un buen servicio, Los tiempos de espera son muy extensos</t>
  </si>
  <si>
    <t xml:space="preserve">Una vez me robaron y otra vez unos señores me intimidaron porque ignoraba sus comentarios morbosos </t>
  </si>
  <si>
    <t xml:space="preserve">San Cristobal </t>
  </si>
  <si>
    <t>wbeimar1195@gmail.com</t>
  </si>
  <si>
    <t>0, 3</t>
  </si>
  <si>
    <t xml:space="preserve">eslindaguzman@gmail.com </t>
  </si>
  <si>
    <t xml:space="preserve">Brisas guatiguara </t>
  </si>
  <si>
    <t>sarayardila2003@gmail.com</t>
  </si>
  <si>
    <t xml:space="preserve">El cristal </t>
  </si>
  <si>
    <t>Luse0412@gmail.com</t>
  </si>
  <si>
    <t xml:space="preserve">Ciudadela villamil </t>
  </si>
  <si>
    <t xml:space="preserve">Carlosmlo0204@gmail.com </t>
  </si>
  <si>
    <t>paolaflorez0431@gmail.com</t>
  </si>
  <si>
    <t xml:space="preserve">En 3 oportunidades me subí al t2 y el acosador se sube en la estación del éxito de la rosita y me manoseo mis piernas y cola deje pasar las dos primeras y la tercera vez lo confronte deje el miedo y ese mismo acosador tambn a tocado a otras mujeres y todos los días lo veo y desde aquella vez no m volvió a tocar pero si sube en el mismo horario 5:40 de la mañana y m mira y pues yo me lo kedo viendo con rabia no hay q demostrarle miedo por qué la montan lo coje. En la mira </t>
  </si>
  <si>
    <t>Me defiendo sola, les digo cosas/groserías</t>
  </si>
  <si>
    <t>Gaitan</t>
  </si>
  <si>
    <t>lapilo_199418@hotmail.com</t>
  </si>
  <si>
    <t>acevedoandrea785@gmail.com</t>
  </si>
  <si>
    <t xml:space="preserve">La Joya </t>
  </si>
  <si>
    <t>carolaynfonseca6@gmail.com</t>
  </si>
  <si>
    <t>Me defiendo sola, Busco apoyo de otra persona, Les golpeo, Alejarme o cambiarme de lugar</t>
  </si>
  <si>
    <t>Viajar solo(a) o sin compañía, Actos o palabras de acoso de una extraño, Viajar cuando está oscuro/de noche, Demasiada gente dentro del bus, parada o estaciones, Las condiciones del bus o paradero</t>
  </si>
  <si>
    <t xml:space="preserve">Portal del valle </t>
  </si>
  <si>
    <t>carollanne99@gmail.com</t>
  </si>
  <si>
    <t>Mayor rapidez, Se siente más seguro, Es más económico, Brinda un mejor servicio, No lo cambiaría</t>
  </si>
  <si>
    <t>Jepanilo@yahoo.es</t>
  </si>
  <si>
    <t>Se siente más seguro, Es más económico</t>
  </si>
  <si>
    <t>Altos de Bellavista</t>
  </si>
  <si>
    <t xml:space="preserve">laurampedraza901@gmail.com </t>
  </si>
  <si>
    <t xml:space="preserve">Visitar a alguien </t>
  </si>
  <si>
    <t>Hoyo Grande</t>
  </si>
  <si>
    <t xml:space="preserve">Padagoz123@gmail.com </t>
  </si>
  <si>
    <t>anni98johana@gmail.com</t>
  </si>
  <si>
    <t xml:space="preserve">Cumbre </t>
  </si>
  <si>
    <t>angelicaorjuela035@gmail.com</t>
  </si>
  <si>
    <t xml:space="preserve">Zapamanga IV etapa </t>
  </si>
  <si>
    <t xml:space="preserve">carolinagalviz1519@hotmail.com </t>
  </si>
  <si>
    <t xml:space="preserve">Campo verde </t>
  </si>
  <si>
    <t>smile0211.ab@gmail.com</t>
  </si>
  <si>
    <t xml:space="preserve">El refugió </t>
  </si>
  <si>
    <t>susanabautista1819@gmail.com</t>
  </si>
  <si>
    <t>Lloro, Lo ignoro, Entro en pánico, Alejarme o cambiarme de lugar</t>
  </si>
  <si>
    <t>lmantilla503@gmail.com</t>
  </si>
  <si>
    <t>La universidad</t>
  </si>
  <si>
    <t>Brisas del campo</t>
  </si>
  <si>
    <t>kelilopz2171804@gmail.com</t>
  </si>
  <si>
    <t>lauracamilamebe@gmail.com</t>
  </si>
  <si>
    <t xml:space="preserve">La diva </t>
  </si>
  <si>
    <t>lanita155@hotmail.com</t>
  </si>
  <si>
    <t>les digo cosas/groserías, Alejarme o cambiarme de lugar</t>
  </si>
  <si>
    <t xml:space="preserve">Guatiguara </t>
  </si>
  <si>
    <t>julivale201714@gmail.com</t>
  </si>
  <si>
    <t>Se siente inseguro, No brinda un buen servicio, No es cómodo, Los tiempos de espera son muy extensos</t>
  </si>
  <si>
    <t>danielahernandezm0907@gmail.com</t>
  </si>
  <si>
    <t>Viajar solo(a) o sin compañía, Viajar cuando está oscuro/de noche</t>
  </si>
  <si>
    <t>alvarosarmiento1998@gmail.com</t>
  </si>
  <si>
    <t xml:space="preserve">El rocío </t>
  </si>
  <si>
    <t>mapub2906@gmail.com</t>
  </si>
  <si>
    <t xml:space="preserve">La rioja </t>
  </si>
  <si>
    <t>mayra_aleja1986@hotmail.com</t>
  </si>
  <si>
    <t>Viajar al cuidado de un tercero, Poca gente dentro del bus, parada o estaciones, Demasiada gente dentro del bus, parada o estaciones</t>
  </si>
  <si>
    <t xml:space="preserve">Barrio Junín 1 </t>
  </si>
  <si>
    <t>Empleada</t>
  </si>
  <si>
    <t>aidapalacios05@gmail.com</t>
  </si>
  <si>
    <t>Es menos probable ser víctima de acoso sexual, Es más económico, Brinda un mejor servicio</t>
  </si>
  <si>
    <t xml:space="preserve">Sam Francisco </t>
  </si>
  <si>
    <t>danielminipro4@gmail.com</t>
  </si>
  <si>
    <t xml:space="preserve">La Rioja </t>
  </si>
  <si>
    <t>julianonate26@gmail.com</t>
  </si>
  <si>
    <t>camila990904@gmail.com</t>
  </si>
  <si>
    <t>Mutis</t>
  </si>
  <si>
    <t>brf30030000@gmail.com</t>
  </si>
  <si>
    <t>Viajar solo(a) o sin compañía, Viajar al cuidado de un tercero, Las condiciones del bus o paradero</t>
  </si>
  <si>
    <t>…</t>
  </si>
  <si>
    <t>karolsandovalq24@gmail.com</t>
  </si>
  <si>
    <t>Prados de Villanueva</t>
  </si>
  <si>
    <t>santi103055@gmail.com</t>
  </si>
  <si>
    <t>Paseo del Puente</t>
  </si>
  <si>
    <t>camila.gutierrez14061@gmail.com</t>
  </si>
  <si>
    <t xml:space="preserve">Villas del rosario </t>
  </si>
  <si>
    <t>sofiarguello41@gmail.com</t>
  </si>
  <si>
    <t>jribero2121@gmail.com</t>
  </si>
  <si>
    <t>Fátima 2</t>
  </si>
  <si>
    <t>jumarecla@hotmail.com</t>
  </si>
  <si>
    <t>diamante</t>
  </si>
  <si>
    <t>jinetejuansebastian@gmail.com</t>
  </si>
  <si>
    <t>cacique</t>
  </si>
  <si>
    <t>3153676221 - 3144586224</t>
  </si>
  <si>
    <t>Chacarita</t>
  </si>
  <si>
    <t>Sofiaascaso12@gmail.com</t>
  </si>
  <si>
    <t>Caminar hacia/desde la estación o parada, Las condiciones del bus o paradero, Ninguno</t>
  </si>
  <si>
    <t>yinamarquez01@gmail.com</t>
  </si>
  <si>
    <t xml:space="preserve">Marghanna_00@hotmail.com </t>
  </si>
  <si>
    <t xml:space="preserve">La libertad </t>
  </si>
  <si>
    <t>Titamarialaguado@hotmail.com</t>
  </si>
  <si>
    <t>Es más probable ser víctima de acoso sexual, Se siente inseguro</t>
  </si>
  <si>
    <t>maria2222316@correo.uis.edu.co</t>
  </si>
  <si>
    <t>Busco apoyo de otra persona, Lloro, Entro en pánico</t>
  </si>
  <si>
    <t>paulajhh@gmail.com</t>
  </si>
  <si>
    <t>sergio-42@hotmail.com</t>
  </si>
  <si>
    <t>Antonia Santos Centro</t>
  </si>
  <si>
    <t>anagy20@gmail.com</t>
  </si>
  <si>
    <t xml:space="preserve">Paralela </t>
  </si>
  <si>
    <t xml:space="preserve">Luceritovargas2014@gmail.com </t>
  </si>
  <si>
    <t>No llega a mi lugar de destino, No es cómodo</t>
  </si>
  <si>
    <t>xmnbrmdz@gmail.com</t>
  </si>
  <si>
    <t>delarosajuanjose68@gmail.com</t>
  </si>
  <si>
    <t xml:space="preserve">omairamc@gmail.com </t>
  </si>
  <si>
    <t>Va una parada y se hacen detrás de una y empiezan a restregarse ( el pene con el roce de la cola de uno) .</t>
  </si>
  <si>
    <t>Busco apoyo de otra persona, Alejarme o cambiarme de lugar</t>
  </si>
  <si>
    <t xml:space="preserve">Paseo del puente 1 </t>
  </si>
  <si>
    <t>linadallos-36@hotmail.com</t>
  </si>
  <si>
    <t xml:space="preserve">jlopezp061@gmail.com </t>
  </si>
  <si>
    <t>mayesita151@gmail.com</t>
  </si>
  <si>
    <t xml:space="preserve">Carmen </t>
  </si>
  <si>
    <t>al3890035@gmail.com</t>
  </si>
  <si>
    <t>Actos o palabras de acoso de una extraño, Caminar hacia/desde la estación o parada, Poca gente dentro del bus, parada o estaciones, Demasiada gente dentro del bus, parada o estaciones, Las condiciones del bus o paradero</t>
  </si>
  <si>
    <t xml:space="preserve">Corysiza@gmail.com </t>
  </si>
  <si>
    <t>karencastromantilla@gmail.com</t>
  </si>
  <si>
    <t>Viví varias experiencias de acoso sexual en el transporte público sobre todo cuando era más niña por qué obviamente era más vulnerable. El exceso de personas de pie en un mismo bus hace más fácil el acoso sexual y el robo del que también fui víctima en una oportunidad por medio del cosquilleo. Deberían enfatizar más en crear conciencia en las personas que hacen uso de estos servicios sobre todo en los hombres de que las niñas y las mujeres como tal se respetan! Y de que robar no es una buena opción. Hay que crear más cultura ciudadana un aviso o un llamado a tiempo puede evitar muchas cosas 👍🏼</t>
  </si>
  <si>
    <t>Me defiendo sola, Busco apoyo de otra persona, les digo cosas/groserías</t>
  </si>
  <si>
    <t>Moto taxi</t>
  </si>
  <si>
    <t>Villa helena sur</t>
  </si>
  <si>
    <t>Tatis_0608@hotmail.com</t>
  </si>
  <si>
    <t xml:space="preserve">Estaba en sexto semestre y tenía una clase en la noche. Ese día cogí el metro tipo 8 de la noche. Iba de pie cerca a una ventana y adelante mío estaba un hombre quien estiró su brazo cogiendo la ventana con el fin de rozar mis pechos. Cómo el metro iba muy lleno me dió vergüenza decirle al hombre que se quitará cerca de mí y traté de evitar mirarlo y traté de correr mi cuerpo en otra posición. Sólo esperé a que pasará rápido el tiempo y en cuento pude me cambié de lugar. Iba sola y esa situación fue durante el recorrido de Provenza a piedecuesta aproximadamente. </t>
  </si>
  <si>
    <t>Guardo la calma, Alejarme o cambiarme de lugar</t>
  </si>
  <si>
    <t xml:space="preserve">hoyo grande piedecuesta </t>
  </si>
  <si>
    <t xml:space="preserve">Kimberlyardiliiita@gmail.com </t>
  </si>
  <si>
    <t xml:space="preserve">Santa ana </t>
  </si>
  <si>
    <t>natalyjga@gmail.com</t>
  </si>
  <si>
    <t>No es tan rápido, Es más probable ser víctima de acoso sexual, Se siente inseguro, No brinda un buen servicio, No es cómodo, Los tiempos de espera son muy extensos, Prevención del COVID-19</t>
  </si>
  <si>
    <t>Villa Sara</t>
  </si>
  <si>
    <t xml:space="preserve">Julijerez01@gmail.com </t>
  </si>
  <si>
    <t>Viajar solo(a) o sin compañía, Caminar hacia/desde la estación o parada, Poca gente dentro del bus, parada o estaciones, Demasiada gente dentro del bus, parada o estaciones, Las condiciones del bus o paradero</t>
  </si>
  <si>
    <t>Barro blanco</t>
  </si>
  <si>
    <t>silviajuliana2401@hotmail.com</t>
  </si>
  <si>
    <t xml:space="preserve">Palabras obscenas y morbosas </t>
  </si>
  <si>
    <t>camylaher11@gmail.com</t>
  </si>
  <si>
    <t xml:space="preserve">monikalvarezgomez@gmail.com </t>
  </si>
  <si>
    <t xml:space="preserve">Muralla II </t>
  </si>
  <si>
    <t xml:space="preserve">Luchobeto85@hotmail.com </t>
  </si>
  <si>
    <t>San Francisco</t>
  </si>
  <si>
    <t>Viajar solo(a) o sin compañía, Caminar hacia/desde la estación o parada, Viajar cuando está oscuro/de noche, Poca gente dentro del bus, parada o estaciones, Las condiciones del bus o paradero</t>
  </si>
  <si>
    <t>zhcr373@gmail.com</t>
  </si>
  <si>
    <t xml:space="preserve">En Colombia denunciar actos como estos vale mierda, ni se les cree a las víctimas </t>
  </si>
  <si>
    <t xml:space="preserve">Nápoles </t>
  </si>
  <si>
    <t>samuazrodriguez@gmail.com</t>
  </si>
  <si>
    <t>Viajar cuando está oscuro/de noche, Poca gente dentro del bus, parada o estaciones, Demasiada gente dentro del bus, parada o estaciones, Las condiciones del bus o paradero, No conocer plenamente las rutas.</t>
  </si>
  <si>
    <t>San martín</t>
  </si>
  <si>
    <t>San gil</t>
  </si>
  <si>
    <t>stefannia.go@gmail.com</t>
  </si>
  <si>
    <t xml:space="preserve">Estaba en el bus y un hombre no paraba de mirarme y me intimidaba si yo me alejaba el se acercaba y me intentaba hacer ciertos gestos con su boca - en otra ocasión un señor de un bus convencional me pidió mi número de teléfono de manera insistente y a mirarme de maneras poco respetuosas </t>
  </si>
  <si>
    <t xml:space="preserve">Porvenir </t>
  </si>
  <si>
    <t xml:space="preserve">Ashlykarolyna14@gmail.com </t>
  </si>
  <si>
    <t>Villas de San Juan</t>
  </si>
  <si>
    <t>vicky2173004@correo.uis.edu.co</t>
  </si>
  <si>
    <t>Viajar cuando está oscuro/de noche, Demasiada gente dentro del bus, parada o estaciones, Vendedores informales</t>
  </si>
  <si>
    <t xml:space="preserve">andrealu322@gmail.com </t>
  </si>
  <si>
    <t xml:space="preserve">Al ir por la estación de metro línea en la parte de abajo siempre está sólo y oscuro y he recibido comentarios y miradas obscenas </t>
  </si>
  <si>
    <t>Grito, Aviso a la policía, Busco apoyo de otra persona, Lo ignoro, Guardo la calma, Alejarme o cambiarme de lugar</t>
  </si>
  <si>
    <t xml:space="preserve">Antonia santos parque </t>
  </si>
  <si>
    <t xml:space="preserve">Anve2706@gmail.com </t>
  </si>
  <si>
    <t xml:space="preserve">Bolívar </t>
  </si>
  <si>
    <t xml:space="preserve">Antonia Santos Parque </t>
  </si>
  <si>
    <t>dianaravelog@gmail.com</t>
  </si>
  <si>
    <t>Ivonlbt1@gmail.com</t>
  </si>
  <si>
    <t>Katalinaorejarena@hotmail.com</t>
  </si>
  <si>
    <t>Lloro, les digo cosas/groserías</t>
  </si>
  <si>
    <t>Viajar solo(a) o sin compañía, Actos o palabras de acoso de una extraño, Caminar hacia/desde la estación o parada, Viajar cuando está oscuro/de noche, Demasiada gente dentro del bus, parada o estaciones</t>
  </si>
  <si>
    <t>estivmendoza1@gmail.com</t>
  </si>
  <si>
    <t xml:space="preserve">Zapamanga II </t>
  </si>
  <si>
    <t>danielasissa@hotmail.com</t>
  </si>
  <si>
    <t>Camppo Hermoso</t>
  </si>
  <si>
    <t>yamm94@gmail.com</t>
  </si>
  <si>
    <t>Una vez el iba en de pie en el Metrolinea y al lado mío estaba un señor que empezó a rozar sus partes íntimas en mi cuerpo y me tocó una nalga.</t>
  </si>
  <si>
    <t>Me defiendo sola, Lo ignoro, Entro en pánico, Alejarme o cambiarme de lugar</t>
  </si>
  <si>
    <t xml:space="preserve">San Rafael </t>
  </si>
  <si>
    <t>moyitatorres.0943@gmail.com</t>
  </si>
  <si>
    <t>karen2004meza@gmail.com</t>
  </si>
  <si>
    <t xml:space="preserve">Los viejos verdes restregan su miembro contra las mujeres, las miran con morbo y las acosan. </t>
  </si>
  <si>
    <t>karenmolina.0605@gmail.com</t>
  </si>
  <si>
    <t xml:space="preserve">Urbanización Minuto de Dios </t>
  </si>
  <si>
    <t>alexa.pena.acosta@gmail.com</t>
  </si>
  <si>
    <t>mariaangelochoacruz@gmail.com</t>
  </si>
  <si>
    <t>Carmen</t>
  </si>
  <si>
    <t>Prados del sur</t>
  </si>
  <si>
    <t>gonzaleznicol089@gmail.com</t>
  </si>
  <si>
    <t>mariate-1511@hotmail.com</t>
  </si>
  <si>
    <t>El pasajero de Metrolinea que estaba sentado junto a mí intentó tocarme la pierna, cuando quise pararme me obstaculizó el paso</t>
  </si>
  <si>
    <t>La Universidad</t>
  </si>
  <si>
    <t>Lo ignoro, Entro en pánico, Guardo la calma, Alejarme o cambiarme de lugar</t>
  </si>
  <si>
    <t>bjose0787@gmail.com</t>
  </si>
  <si>
    <t>Mayor rapidez, No lo cambiaría</t>
  </si>
  <si>
    <t>Coaviconsa</t>
  </si>
  <si>
    <t>prinsejp2004@gmail.com</t>
  </si>
  <si>
    <t>Andiarevalo02@gamil.com</t>
  </si>
  <si>
    <t>0, 4 o más</t>
  </si>
  <si>
    <t>Balcones de Provenza</t>
  </si>
  <si>
    <t>camilo2220099@correo.uis.edu.co</t>
  </si>
  <si>
    <t>Santa fe</t>
  </si>
  <si>
    <t>angiediaz9602@gmail.com</t>
  </si>
  <si>
    <t>No, porque no lo considero un delito ante la ley</t>
  </si>
  <si>
    <t xml:space="preserve">Reposo </t>
  </si>
  <si>
    <t>merlypena0@gmail.com</t>
  </si>
  <si>
    <t>3, 4 o más</t>
  </si>
  <si>
    <t xml:space="preserve">Los cedros </t>
  </si>
  <si>
    <t>Alejandra.murillo.03@gmail.com</t>
  </si>
  <si>
    <t>2, 3, Agresor hombre</t>
  </si>
  <si>
    <t xml:space="preserve">El bosque </t>
  </si>
  <si>
    <t>dexcyjudith33@gmail.com</t>
  </si>
  <si>
    <t>Un hombre masturbandose y otra hombre tocando una niña</t>
  </si>
  <si>
    <t>Grito, Aviso a la policía, Busco apoyo de otra persona</t>
  </si>
  <si>
    <t>Prado</t>
  </si>
  <si>
    <t>emilu.3115@gmail.com</t>
  </si>
  <si>
    <t>Lloro, Entro en pánico</t>
  </si>
  <si>
    <t xml:space="preserve">Caldas </t>
  </si>
  <si>
    <t>celestecarlos28@gmail.com</t>
  </si>
  <si>
    <t xml:space="preserve">carocamacho2000@gmail.com </t>
  </si>
  <si>
    <t>Caminar hacia/desde la estación o parada, Viajar cuando está oscuro/de noche, Viajar al cuidado de un tercero, Poca gente dentro del bus, parada o estaciones</t>
  </si>
  <si>
    <t xml:space="preserve">Lagos 1 </t>
  </si>
  <si>
    <t>mafersandoval23@outlook.com</t>
  </si>
  <si>
    <t>astridjcm96@gmail.com</t>
  </si>
  <si>
    <t xml:space="preserve">Versalles </t>
  </si>
  <si>
    <t>ingridduran238@gmail.com</t>
  </si>
  <si>
    <t>nataliagomezortega1@gmail.com</t>
  </si>
  <si>
    <t>Un tipo empezó a ver pornografía al lado mío y me miraba de vez en cuando con miradas obscenas.</t>
  </si>
  <si>
    <t xml:space="preserve">yepadupe6@gmail.com </t>
  </si>
  <si>
    <t xml:space="preserve">Av real de minas conjunto marcella </t>
  </si>
  <si>
    <t>santiromero010516@gmail.com</t>
  </si>
  <si>
    <t>No es tan rápido, Es más probable ser víctima de acoso sexual, Se siente inseguro, No llega a mi lugar de destino, No es cómodo, Los tiempos de espera son muy extensos</t>
  </si>
  <si>
    <t>cmmm0302@gmail.com</t>
  </si>
  <si>
    <t>Actos o palabras de acoso de una extraño, Caminar hacia/desde la estación o parada, Viajar cuando está oscuro/de noche, Poca gente dentro del bus, parada o estaciones, Demasiada gente dentro del bus, parada o estaciones</t>
  </si>
  <si>
    <t>No es tan rápido, No brinda un buen servicio, No llega a mi lugar de destino, Los tiempos de espera son muy extensos</t>
  </si>
  <si>
    <t xml:space="preserve">Bolivar </t>
  </si>
  <si>
    <t xml:space="preserve">gomez.zarith12@gmail.com </t>
  </si>
  <si>
    <t>Múltiples casos de acoso (miradas, piropos obscenos, arrimones), robo dentro de un metrolinea y también de camino a la estación.</t>
  </si>
  <si>
    <t>Algunos solo miran o no saben que hacer.</t>
  </si>
  <si>
    <t>También verguenza y que esos procesos ron revictimizantes</t>
  </si>
  <si>
    <t>Caminar hacia/desde la estación o parada, Viajar cuando está oscuro/de noche, Demasiada gente dentro del bus, parada o estaciones, En realidad todas un poco</t>
  </si>
  <si>
    <t>Solo(a), Con compañeros(as) de la universidad</t>
  </si>
  <si>
    <t>Molinos Altos</t>
  </si>
  <si>
    <t>krico002@gmail.com</t>
  </si>
  <si>
    <t>angelita_tatis18@hotmail.com</t>
  </si>
  <si>
    <t>Diamante 1</t>
  </si>
  <si>
    <t>elkine755@gmail.com</t>
  </si>
  <si>
    <t xml:space="preserve">Brisas de primavera 1 </t>
  </si>
  <si>
    <t xml:space="preserve">victorjulio62@hotmail.com </t>
  </si>
  <si>
    <t xml:space="preserve">vivianaquintanilla04@gmail.com </t>
  </si>
  <si>
    <t>Un individuo se masturbaba rozandose con mi brazo durante el recorrido de metro línea y yo lo enfrenté. Los demás pasajeros no hicieron nada, solo el chófer del bus actuó bajando al acosador del bus.</t>
  </si>
  <si>
    <t>Grito, Me defiendo sola, les digo cosas/groserías</t>
  </si>
  <si>
    <t>Hice escándalo para que el chófer del bus lo bajara.</t>
  </si>
  <si>
    <t xml:space="preserve">Alvarez </t>
  </si>
  <si>
    <t>No es tan rápido, Se siente inseguro, No llega a mi lugar de destino, No es cómodo, No lo necesito</t>
  </si>
  <si>
    <t xml:space="preserve">S Francisco </t>
  </si>
  <si>
    <t>Daniela_2502_@live.com</t>
  </si>
  <si>
    <t>Viajar solo(a) o sin compañía, Actos o palabras de acoso de una extraño, Poca gente dentro del bus, parada o estaciones, Las condiciones del bus o paradero</t>
  </si>
  <si>
    <t>No es tan rápido, Es más probable ser víctima de acoso sexual, Se siente inseguro, No brinda un buen servicio, No llega a mi lugar de destino</t>
  </si>
  <si>
    <t>Lagos</t>
  </si>
  <si>
    <t>williamsierra05@gmail.com</t>
  </si>
  <si>
    <t>Viajar solo(a) o sin compañía, Demasiada gente dentro del bus, parada o estaciones, Las condiciones del bus o paradero</t>
  </si>
  <si>
    <t>andrea13yor@yahoo.com</t>
  </si>
  <si>
    <t>PALERMO II</t>
  </si>
  <si>
    <t xml:space="preserve">Pedrovargasortega1979@gmail.com </t>
  </si>
  <si>
    <t>San Bernardo</t>
  </si>
  <si>
    <t>serodi94@hotmail.com</t>
  </si>
  <si>
    <t>Vereda Valle de Ruitoque</t>
  </si>
  <si>
    <t>liliandre10@hotmail.com</t>
  </si>
  <si>
    <t>Hacienda San Juan</t>
  </si>
  <si>
    <t>catalinabravohu@gmail.com</t>
  </si>
  <si>
    <t>Es más probable ser víctima de acoso sexual, Se siente inseguro, No es cómodo</t>
  </si>
  <si>
    <t>Una señora de unos 40 años se me sentó al lado y quería agarrarme el pene, yo estaba en ropa de gimnasio, como no acepte me empezó a tratar de Gay</t>
  </si>
  <si>
    <t>Mejoras publicas</t>
  </si>
  <si>
    <t>jesusandres294@gmail.com</t>
  </si>
  <si>
    <t>jamartinez496@misena.edu.co</t>
  </si>
  <si>
    <t>Villas de Don Juan I etapa</t>
  </si>
  <si>
    <t>pldarvin@gmail.com</t>
  </si>
  <si>
    <t>mrios7617@gmail.com</t>
  </si>
  <si>
    <t xml:space="preserve">La Universidad </t>
  </si>
  <si>
    <t xml:space="preserve">Mariafernandacenteno18@gmail.com </t>
  </si>
  <si>
    <t>hernandezvanessa8990@gmail.com</t>
  </si>
  <si>
    <t>Jassayv22@gmail.com</t>
  </si>
  <si>
    <t>A</t>
  </si>
  <si>
    <t>Se siente inseguro, No brinda un buen servicio, No lo necesito</t>
  </si>
  <si>
    <t>Santiagoramirez2011@hotmail.com</t>
  </si>
  <si>
    <t>No es tan rápido, Se siente inseguro, No brinda un buen servicio, No es cómodo, Los tiempos de espera son muy extensos, No lo necesito</t>
  </si>
  <si>
    <t>Didi</t>
  </si>
  <si>
    <t>Nuevo Sotomayor</t>
  </si>
  <si>
    <t>Olga.rodriguez@arocyber.cl</t>
  </si>
  <si>
    <t>Dannaquinche@gmail.com</t>
  </si>
  <si>
    <t>Versalles</t>
  </si>
  <si>
    <t>marlyn.vi@hotmail.com</t>
  </si>
  <si>
    <t xml:space="preserve">Altos de Bellavista </t>
  </si>
  <si>
    <t>dsaregon@hotmail.com</t>
  </si>
  <si>
    <t>Viajar solo(a) o sin compañía, Caminar hacia/desde la estación o parada, Viajar cuando está oscuro/de noche, Demasiada gente dentro del bus, parada o estaciones, Las condiciones del bus o paradero</t>
  </si>
  <si>
    <t>Portal Campestre</t>
  </si>
  <si>
    <t xml:space="preserve">Eduardiazmejia21@gmail.com </t>
  </si>
  <si>
    <t xml:space="preserve">Manoseo </t>
  </si>
  <si>
    <t>Viajar solo(a) o sin compañía, Actos o palabras de acoso de una extraño, Caminar hacia/desde la estación o parada, Demasiada gente dentro del bus, parada o estaciones, Las condiciones del bus o paradero</t>
  </si>
  <si>
    <t xml:space="preserve">Se siente inseguro, No brinda un buen servicio, Los tiempos de espera son muy extensos, Por mi trabajo serían demasiados pasajes en un día </t>
  </si>
  <si>
    <t>karollmendozasanmiguel@gmail.com</t>
  </si>
  <si>
    <t xml:space="preserve">Mayor rapidez, Es menos probable ser víctima de acoso sexual, Se siente más seguro, </t>
  </si>
  <si>
    <t>2, Agresor hombre, Agresora mujer</t>
  </si>
  <si>
    <t>Santelmo</t>
  </si>
  <si>
    <t xml:space="preserve">Es menos probable ser víctima de acoso sexual, Se siente más seguro, Brinda un mejor servicio, La única desventaja es la cantidad de vehículos particulares en bucaramanga. Cada vez aumenta más el tráfico </t>
  </si>
  <si>
    <t>Viajar solo(a) o sin compañía, Caminar hacia/desde la estación o parada, Viajar cuando está oscuro/de noche, Poca gente dentro del bus, parada o estaciones, Demasiada gente dentro del bus, parada o estaciones, Las condiciones del bus o paradero</t>
  </si>
  <si>
    <t>gennyrueda1425@hotmail.com</t>
  </si>
  <si>
    <t>Palmeras 1 de Villa luz</t>
  </si>
  <si>
    <t>calejandraramirez@gmail.com</t>
  </si>
  <si>
    <t xml:space="preserve">Villa Natalia </t>
  </si>
  <si>
    <t>sneidersanchez04@gmail.com</t>
  </si>
  <si>
    <t>123solenguie@gmail.com</t>
  </si>
  <si>
    <t>Villanatalia</t>
  </si>
  <si>
    <t xml:space="preserve">Ruitoque </t>
  </si>
  <si>
    <t>yulninsanpor170692@gmail.com</t>
  </si>
  <si>
    <t>El Dorado</t>
  </si>
  <si>
    <t>Cumbre</t>
  </si>
  <si>
    <t>Rosaespinels@hotmail.com</t>
  </si>
  <si>
    <t xml:space="preserve">Mayor rapidez, Es menos probable ser víctima de acoso sexual, Se siente más seguro, Brinda un mejor servicio, </t>
  </si>
  <si>
    <t>Lagos 3</t>
  </si>
  <si>
    <t>Vlarome@hotmail.com</t>
  </si>
  <si>
    <t xml:space="preserve">Miradas, insinuaciones, el manoseo, los delincuentes buscan la vulnerabilidad de las personas xq no hay seguridad </t>
  </si>
  <si>
    <t>Lastimosamente se ha perdido la sensibilidad de las personas y les da miedo enfrentarse con el delincuentes</t>
  </si>
  <si>
    <t>Aviso a la policía, Me defiendo sola, Busco apoyo de otra persona, les digo cosas/groserías, Alejarme o cambiarme de lugar</t>
  </si>
  <si>
    <t xml:space="preserve">Lastimosamente en la recepción de denuncias debería existir una oficina en las estaciones para agilizar el proceso </t>
  </si>
  <si>
    <t xml:space="preserve">Viajar solo(a) o sin compañía, Actos o palabras de acoso de una extraño, Caminar hacia/desde la estación o parada, Viajar cuando está oscuro/de noche, Poca gente dentro del bus, parada o estaciones, Demasiada gente dentro del bus, parada o estaciones, Las condiciones del bus o paradero, La poca vigilancia que hay en las estaciones </t>
  </si>
  <si>
    <t>Se siente inseguro, No brinda un buen servicio, No llega a mi lugar de destino, Los tiempos de espera son muy extensos</t>
  </si>
  <si>
    <t>xaguillon05@gmail.com</t>
  </si>
  <si>
    <t>yindypardo@hotmail.com</t>
  </si>
  <si>
    <t>trabajo y estudio</t>
  </si>
  <si>
    <t>Arrayanes</t>
  </si>
  <si>
    <t>cathesilva39@hotmail.com</t>
  </si>
  <si>
    <t>robo de celular</t>
  </si>
  <si>
    <t>Grito, Busco apoyo de otra persona, Entro en pánico</t>
  </si>
  <si>
    <t>carrizal campestre</t>
  </si>
  <si>
    <t>jhoansch@hotmail.com</t>
  </si>
  <si>
    <t>san francisco</t>
  </si>
  <si>
    <t>angelajanethgomez@hotmail.com</t>
  </si>
  <si>
    <t>Aviso a la policía</t>
  </si>
  <si>
    <t>nasly260115@gmail.com</t>
  </si>
  <si>
    <t xml:space="preserve">Hermano </t>
  </si>
  <si>
    <t xml:space="preserve">Morrorico </t>
  </si>
  <si>
    <t>mariajosevalero1@gmail.com</t>
  </si>
  <si>
    <t xml:space="preserve">Paseo Galicia </t>
  </si>
  <si>
    <t>No he visto</t>
  </si>
  <si>
    <t>Se siente inseguro, No es cómodo</t>
  </si>
  <si>
    <t>Olas bajas</t>
  </si>
  <si>
    <t>Tokukitekushi@gmail.Com</t>
  </si>
  <si>
    <t>Hinchas del Bucaramanga peleando, viejos mañosos que me confunden con una mujer por tener el pelo largo</t>
  </si>
  <si>
    <t>Lizpdlla@gmail.com</t>
  </si>
  <si>
    <t>Grito, les digo cosas/groserías, Entro en pánico</t>
  </si>
  <si>
    <t>Se siente inseguro, No brinda un buen servicio, No llega a mi lugar de destino, No es cómodo, Los tiempos de espera son muy extensos</t>
  </si>
  <si>
    <t>Florida</t>
  </si>
  <si>
    <t>leidyalmeida0908@gmail.com</t>
  </si>
  <si>
    <t>Busco apoyo de otra persona, Lloro, les digo cosas/groserías, Lo ignoro, Entro en pánico, Alejarme o cambiarme de lugar</t>
  </si>
  <si>
    <t>Es más probable ser víctima de acoso sexual, Se siente inseguro, Los tiempos de espera son muy extensos</t>
  </si>
  <si>
    <t>Villa Carolina 1</t>
  </si>
  <si>
    <t>rojasortizauramaria@gmail.com</t>
  </si>
  <si>
    <t>silviajulianacm@gmail.com</t>
  </si>
  <si>
    <t>Es más probable ser víctima de acoso sexual, Se siente inseguro, Los tiempos de espera son muy extensos, No lo necesito</t>
  </si>
  <si>
    <t>Los pinos</t>
  </si>
  <si>
    <t>danielacama27@hotmail.com</t>
  </si>
  <si>
    <t xml:space="preserve">Abadías </t>
  </si>
  <si>
    <t>Omar_24hernandez@hotmail.com</t>
  </si>
  <si>
    <t>cesartoloza26@gmail.com</t>
  </si>
  <si>
    <t xml:space="preserve">Torres de Alejandría </t>
  </si>
  <si>
    <t>linavillamil05@gmail.com</t>
  </si>
  <si>
    <t xml:space="preserve">porton del tejar </t>
  </si>
  <si>
    <t>angecar@hotmail.com</t>
  </si>
  <si>
    <t>Se siente inseguro, No llega a mi lugar de destino</t>
  </si>
  <si>
    <t>Floresta</t>
  </si>
  <si>
    <t xml:space="preserve">Terrazas </t>
  </si>
  <si>
    <t>andres.mora1381@gmail.com</t>
  </si>
  <si>
    <t>Villa Rosa</t>
  </si>
  <si>
    <t>maryilizeth466@gmail.com</t>
  </si>
  <si>
    <t>Ferumo_28@hotmail.com</t>
  </si>
  <si>
    <t>No es tan rápido, Se siente inseguro, No brinda un buen servicio, No llega a mi lugar de destino, Los tiempos de espera son muy extensos</t>
  </si>
  <si>
    <t xml:space="preserve">Gómez niño </t>
  </si>
  <si>
    <t>Es más probable ser víctima de acoso sexual, Se siente inseguro, No llega a mi lugar de destino, Los tiempos de espera son muy extensos, No lo necesito</t>
  </si>
  <si>
    <t>Ver da la mata</t>
  </si>
  <si>
    <t>geison623.ga@gmail.com</t>
  </si>
  <si>
    <t>Viajar cuando está oscuro/de noche, Las condiciones del bus o paradero</t>
  </si>
  <si>
    <t xml:space="preserve">Santander </t>
  </si>
  <si>
    <t xml:space="preserve">Jardín de limoncito </t>
  </si>
  <si>
    <t>michel2saenz@gmail.com</t>
  </si>
  <si>
    <t>barrio la universidad</t>
  </si>
  <si>
    <t>Karenbernal1209gmail.com</t>
  </si>
  <si>
    <t>La Cumbre</t>
  </si>
  <si>
    <t xml:space="preserve">Me seguí perseguida por un desconocido y tuve que bajarme en una parada donde pudiera llegar rápido a la casa de un amigo, ya que mi parada no es muy concurrida así que me dio miedo bajarme en esa y que me siquiera </t>
  </si>
  <si>
    <t>Me defiendo sola, Lo ignoro, Entro en pánico</t>
  </si>
  <si>
    <t>Santa Ana</t>
  </si>
  <si>
    <t xml:space="preserve">xiomaravelandia10@hotmail.com </t>
  </si>
  <si>
    <t>juansemej@gmail.com</t>
  </si>
  <si>
    <t xml:space="preserve">Toledo plata </t>
  </si>
  <si>
    <t xml:space="preserve">Pablo.castellanos97@outlook.com </t>
  </si>
  <si>
    <t>Se siente inseguro, No es cómodo, No lo necesito</t>
  </si>
  <si>
    <t>Solo(a), En compañía de un niño (a), En compañía de un adulto (menor a 60 años), En compañía de un adulto mayor (mayor a 60 años)</t>
  </si>
  <si>
    <t>Altos de la pradera</t>
  </si>
  <si>
    <t xml:space="preserve">jmantilla822@unab.edu.co </t>
  </si>
  <si>
    <t xml:space="preserve">Alameda cañaveral </t>
  </si>
  <si>
    <t>cristianrozor01@gmail.com</t>
  </si>
  <si>
    <t>San Alonzo</t>
  </si>
  <si>
    <t>javier25toloza@gmail.com</t>
  </si>
  <si>
    <t xml:space="preserve">Regaderos </t>
  </si>
  <si>
    <t>assantamariac@gmail.com</t>
  </si>
  <si>
    <t xml:space="preserve">angelizdr1@hotmail.com </t>
  </si>
  <si>
    <t>Grito, Aviso a la policía, Me defiendo sola, Busco apoyo de otra persona, Les golpeo</t>
  </si>
  <si>
    <t>carolinareynunez2125@gmail.com</t>
  </si>
  <si>
    <t>Regadero</t>
  </si>
  <si>
    <t xml:space="preserve">Bucaramanga </t>
  </si>
  <si>
    <t>cristian.bg.ufps@gmail.com</t>
  </si>
  <si>
    <t xml:space="preserve">Rubydiazromero.18@gmail.com </t>
  </si>
  <si>
    <t>Se siente inseguro, Los tiempos de espera son muy extensos</t>
  </si>
  <si>
    <t xml:space="preserve">Bonanza campestre </t>
  </si>
  <si>
    <t xml:space="preserve">Odpaolajaimesa@gmail.com </t>
  </si>
  <si>
    <t>Grito, Busco apoyo de otra persona, Alejarme o cambiarme de lugar</t>
  </si>
  <si>
    <t xml:space="preserve">Farley8716@gmail.com </t>
  </si>
  <si>
    <t>Paseo del puente 1</t>
  </si>
  <si>
    <t>Michel.villada2022@outlook.com</t>
  </si>
  <si>
    <t xml:space="preserve">Villa campestre </t>
  </si>
  <si>
    <t>mariafernandarojaslopez17@gmail.com</t>
  </si>
  <si>
    <t>Robo</t>
  </si>
  <si>
    <t>alejandrart2211@gmail.com</t>
  </si>
  <si>
    <t>Mvreriyague0117@hotmail.com</t>
  </si>
  <si>
    <t>angiecaballero54@gmail.com</t>
  </si>
  <si>
    <t xml:space="preserve">andumau14@gmail.com </t>
  </si>
  <si>
    <t>obagrial@gmail.com</t>
  </si>
  <si>
    <t xml:space="preserve">marcelarey2506@gmail.com </t>
  </si>
  <si>
    <t>Regaderos norte</t>
  </si>
  <si>
    <t>lagos</t>
  </si>
  <si>
    <t xml:space="preserve">valeriameza1403@gmail.com </t>
  </si>
  <si>
    <t xml:space="preserve">Esto sucedió en bus convencional, estaba una muchacha sentada al lado de la ventana y al lado se sentó un señor y empezó a decirle cosas morbosas lo que llevó a la muchacha a bajarse del bus </t>
  </si>
  <si>
    <t>jninoluna@gmail.com</t>
  </si>
  <si>
    <t>Regaderos</t>
  </si>
  <si>
    <t>marey_06@hotmail.com</t>
  </si>
  <si>
    <t>Regaderos Norte</t>
  </si>
  <si>
    <t>edwinr0309@gmail.com</t>
  </si>
  <si>
    <t>jnbgemilos@yahoo.com</t>
  </si>
  <si>
    <t xml:space="preserve">Familia </t>
  </si>
  <si>
    <t xml:space="preserve">Todas las anteriores </t>
  </si>
  <si>
    <t>giovanny89982@hotmail.com</t>
  </si>
  <si>
    <t xml:space="preserve">Wendyjvargas@gmail.com </t>
  </si>
  <si>
    <t>arevaloreynathalia@gmail.com</t>
  </si>
  <si>
    <t>suryestupinan6.5@gmail.com</t>
  </si>
  <si>
    <t>Se siente inseguro, No lo necesito</t>
  </si>
  <si>
    <t>salc1133@gmail.com</t>
  </si>
  <si>
    <t>raulnino611@gmail.com</t>
  </si>
  <si>
    <t>Balcones de provenza</t>
  </si>
  <si>
    <t>Psicodaniela28@gmail.com</t>
  </si>
  <si>
    <t>carolailopezolachica@gmail.com</t>
  </si>
  <si>
    <t>No es tan rápido, Se siente inseguro, No es cómodo, Los tiempos de espera son muy extensos</t>
  </si>
  <si>
    <t>alejouribe07@gmail.com</t>
  </si>
  <si>
    <t xml:space="preserve">Xiomypaco82@gmail.com </t>
  </si>
  <si>
    <t xml:space="preserve">Anillo vial </t>
  </si>
  <si>
    <t xml:space="preserve">Industriazani@hotmail.com </t>
  </si>
  <si>
    <t xml:space="preserve">Usmekevin97@gmail.com </t>
  </si>
  <si>
    <t xml:space="preserve">Santana </t>
  </si>
  <si>
    <t xml:space="preserve">Edwarbernal@hotmail.com </t>
  </si>
  <si>
    <t xml:space="preserve">leo.rodriguez200101@gmail.com </t>
  </si>
  <si>
    <t>aristijuan361@gmail.com</t>
  </si>
  <si>
    <t xml:space="preserve">Linabrnal@gmail.com </t>
  </si>
  <si>
    <t>Es más probable ser víctima de acoso sexual, Se siente inseguro, No brinda un buen servicio, Los tiempos de espera son muy extensos</t>
  </si>
  <si>
    <t xml:space="preserve">Danyelisgp@gmail.com </t>
  </si>
  <si>
    <t>Actos o palabras de acoso de una extraño, Viajar cuando está oscuro/de noche, Poca gente dentro del bus, parada o estaciones, Demasiada gente dentro del bus, parada o estaciones, Las condiciones del bus o paradero</t>
  </si>
  <si>
    <t>Slendiiciitha8@gmail.com</t>
  </si>
  <si>
    <t xml:space="preserve">Mayor rapidez, Es menos probable ser víctima de acoso sexual, Se siente más seguro, Es más económico, Brinda un mejor servicio, </t>
  </si>
  <si>
    <t xml:space="preserve">Cafe madrid </t>
  </si>
  <si>
    <t>od.paolaruiz@hotmail.com</t>
  </si>
  <si>
    <t>Villa campestre</t>
  </si>
  <si>
    <t>Nievesguerreroortiz@gmail.com</t>
  </si>
  <si>
    <t>yguerrero714@misena.edu.co</t>
  </si>
  <si>
    <t>Con mi pareja actual</t>
  </si>
  <si>
    <t>Ricaurte</t>
  </si>
  <si>
    <t>Beikeralair9@gmail.com</t>
  </si>
  <si>
    <t xml:space="preserve">Bus convencional </t>
  </si>
  <si>
    <t xml:space="preserve">Precio </t>
  </si>
  <si>
    <t xml:space="preserve">Marcela.contreras261996@gmail.com </t>
  </si>
  <si>
    <t>cepexsienpre@gmail.com</t>
  </si>
  <si>
    <t>ykatherine31@gmail.com</t>
  </si>
  <si>
    <t>karenbernal1209@gmail.com</t>
  </si>
  <si>
    <t>Actos o palabras de acoso de una extraño, Caminar hacia/desde la estación o parada, Poca gente dentro del bus, parada o estaciones, Las condiciones del bus o paradero</t>
  </si>
  <si>
    <t>No es tan rápido, Los tiempos de espera son muy extensos</t>
  </si>
  <si>
    <t>Pareja</t>
  </si>
  <si>
    <t xml:space="preserve">Taniayurley9109@hotmail.com </t>
  </si>
  <si>
    <t>No utilizo</t>
  </si>
  <si>
    <t xml:space="preserve">Mirador san juan </t>
  </si>
  <si>
    <t xml:space="preserve">Janethalfaro752@gmail.com </t>
  </si>
  <si>
    <t xml:space="preserve">yinaruiz1711@gmail.com </t>
  </si>
  <si>
    <t>Dagosa24@hotmail.com</t>
  </si>
  <si>
    <t>No es tan rápido, Es más probable ser víctima de acoso sexual, Se siente inseguro, No brinda un buen servicio, No llega a mi lugar de destino, No es cómodo, Los tiempos de espera son muy extensos, No lo necesito, Prevención del COVID-19</t>
  </si>
  <si>
    <t xml:space="preserve">andrea_2655@hotmail.com </t>
  </si>
  <si>
    <t>mhbarajasr@gmail.com</t>
  </si>
  <si>
    <t xml:space="preserve">San Telmo </t>
  </si>
  <si>
    <t>kellitacaballerou@hotmail.com</t>
  </si>
  <si>
    <t xml:space="preserve">Un tipo se estaba masturbando en  metrolineay buscaba que yo lo mirara me levanté y me fui a otro puesto
 Otra situación una señora de edad se sentó junto a mi en el bus y me robó el celular pero no me di cuenta como me lo saco del.bolso me hablaba  mucho
Otra situación un taxi rumbo a piedecuesta el conductor saco un cigarro de marihuana y se lo.hiba afumar en mi presencia yo le dije que me regalará una parada
</t>
  </si>
  <si>
    <t>Es importante el  el transporte público y  al alcance de nuestra economía , solo que debe ser más seguro</t>
  </si>
  <si>
    <t xml:space="preserve">Trasversal oriental metropolitana </t>
  </si>
  <si>
    <t xml:space="preserve">Yeitly02@live.com </t>
  </si>
  <si>
    <t>Me defiendo sola, Guardo la calma, Alejarme o cambiarme de lugar</t>
  </si>
  <si>
    <t xml:space="preserve">Danielaiton122@gmail.com </t>
  </si>
  <si>
    <t xml:space="preserve">vhonparis@gmail.com </t>
  </si>
  <si>
    <t>Manoseo, palabras y expresiones obsenas e intimidantes</t>
  </si>
  <si>
    <t>Se siente más seguro, Es más económico, Brinda un mejor servicio</t>
  </si>
  <si>
    <t xml:space="preserve">Dependencia </t>
  </si>
  <si>
    <t>beverley.roa.diaz.24.05.00@gmail.com</t>
  </si>
  <si>
    <t>Estando el bus practicamente solo, un señor se sienta justo a mi lado y abre sus piernas con el fin de hacer contacto fisico conmigo, me corro hacia el rincón y más lo hace hasta hacerme sentir incomoda y decidir bajarme antes de mi parada</t>
  </si>
  <si>
    <t>villabel</t>
  </si>
  <si>
    <t xml:space="preserve">Los Angeles </t>
  </si>
  <si>
    <t>Fontana real casa g 7</t>
  </si>
  <si>
    <t>Porque tengo auto</t>
  </si>
  <si>
    <t>angelica-1081@hotmail.com</t>
  </si>
  <si>
    <t>No es tan rápido, No lo necesito</t>
  </si>
  <si>
    <t>Carrera60#22-125</t>
  </si>
  <si>
    <t>No es tan rápido, Los tiempos de espera son muy extensos, No lo necesito</t>
  </si>
  <si>
    <t>el carmen</t>
  </si>
  <si>
    <t>rolysu17@hotmail.com</t>
  </si>
  <si>
    <t xml:space="preserve">Karinitacaballero@hotmail.com </t>
  </si>
  <si>
    <t>En un bus de servicio publico, un tipo de estaba masturbando</t>
  </si>
  <si>
    <t>Actos o palabras de acoso de una extraño, Poca gente dentro del bus, parada o estaciones</t>
  </si>
  <si>
    <t xml:space="preserve">Zapamanga </t>
  </si>
  <si>
    <t>Identifique el estrato socioeconómico al cual pertenece:</t>
  </si>
  <si>
    <t>correo electrónico:</t>
  </si>
  <si>
    <t>Si está de acuerdo, ¿Podría describir la situación de acoso, inseguridad o delincuencia que haya visto, oído o experimentado en el transporte público (bus convencional o Metrolínea) ?</t>
  </si>
  <si>
    <t>En su experiencia, ¿Cómo reaccionan pasajeros y/o transeúntes cuando presencian un acto de acoso sexual?</t>
  </si>
  <si>
    <t>En su experiencia, comúnmente cuando alguna situación de acoso le ocurre, ¿Qué hace en el momento?</t>
  </si>
  <si>
    <t>Cuando alguna situación de acoso le ocurrió, ¿Dio aviso a alguna autoridad competente o denunció este hecho?. En caso de no haber denunciado ¿Cuál es la razón?</t>
  </si>
  <si>
    <t>¿Sabe dónde puede denunciar estos casos de acoso sexual?</t>
  </si>
  <si>
    <t>¿En qué horario sucedieron mayoritariamente los hechos?</t>
  </si>
  <si>
    <t>La situación de acoso le ha ocurrido...</t>
  </si>
  <si>
    <t>En la situación de acoso sexual ¿Usted estaba...</t>
  </si>
  <si>
    <t>¿Escuchar, ver y/o experimentar alguna de estas situaciones en el transporte público (bus convencional o Metrolínea) ha hecho que... [cambie su forma de vestir?]</t>
  </si>
  <si>
    <t>¿Escuchar, ver y/o experimentar alguna de estas situaciones en el transporte público (bus convencional o Metrolínea) ha hecho que... [cambie el horario o día en el que viaja ?]</t>
  </si>
  <si>
    <t>¿Escuchar, ver y/o experimentar alguna de estas situaciones en el transporte público (bus convencional o Metrolínea) ha hecho que... [prefiera no realizar un viaje?]</t>
  </si>
  <si>
    <t>¿Escuchar, ver y/o experimentar alguna de estas situaciones en el transporte público (bus convencional o Metrolínea) ha hecho que... [me vea obligad@ a cambiar de modo de transporte público]</t>
  </si>
  <si>
    <t>Señale los aspectos que le podrían generar sensación de inseguridad al viajar en transporte público (bus convencional o Metrolínea):</t>
  </si>
  <si>
    <t>¿Ha sido víctima específicamente de acoso sexual en el transporte público (bus convencional o Metrolínea)?</t>
  </si>
  <si>
    <t>¿Qué tan seguro(a) cree usted que es el transporte público (Metrolínea) frente a las siguientes situaciones? [Funcionalidad del sistema operativo]</t>
  </si>
  <si>
    <t>¿Qué tan seguro(a) cree usted que es el transporte público (Metrolínea) frente a las siguientes situaciones? [Acoso]</t>
  </si>
  <si>
    <t>¿Qué tan seguro(a) cree usted que es el transporte público (Metrolínea) frente a las siguientes situaciones? [Robo]</t>
  </si>
  <si>
    <t>¿Qué tan seguro(a) cree usted que es el transporte público (Bus convencional) frente a las siguientes situaciones? [Funcionalidad del sistema operativo]</t>
  </si>
  <si>
    <t>¿Qué tan seguro(a) cree usted que es el transporte público (Bus convencional) frente a las siguientes situaciones? [Acoso]</t>
  </si>
  <si>
    <t>¿Qué tan seguro(a) cree usted que es el transporte público (Bus convencional) frente a las siguientes situaciones? [Robo]</t>
  </si>
  <si>
    <t>¿Por qué no es el transporte público su medio de transporte habitual?</t>
  </si>
  <si>
    <t>Evalúe que tan relevante es para usted cada uno de los siguientes aspectos al realizar un viaje en su medio de transporte habitual, en una escala de 0 a 5, donde 0 es irrelevante y 5 es muy importante: [Seguridad frente a el acoso sexual]</t>
  </si>
  <si>
    <t>Evalúe que tan relevante es para usted cada uno de los siguientes aspectos al realizar un viaje en su medio de transporte habitual, en una escala de 0 a 5, donde 0 es irrelevante y 5 es muy importante: [Seguridad frente a la delincuencia]</t>
  </si>
  <si>
    <t>Evalúe que tan relevante es para usted cada uno de los siguientes aspectos al realizar un viaje en su medio de transporte habitual, en una escala de 0 a 5, donde 0 es irrelevante y 5 es muy importante: [Comodidad]</t>
  </si>
  <si>
    <t>Evalúe que tan relevante es para usted cada uno de los siguientes aspectos al realizar un viaje en su medio de transporte habitual, en una escala de 0 a 5, donde 0 es irrelevante y 5 es muy importante: [Tiempos de viaje]</t>
  </si>
  <si>
    <t>Evalúe que tan relevante es para usted cada uno de los siguientes aspectos al realizar un viaje en su medio de transporte habitual, en una escala de 0 a 5, donde 0 es irrelevante y 5 es muy importante: [Tiempos de espera]</t>
  </si>
  <si>
    <t>Evalúe que tan relevante es para usted cada uno de los siguientes aspectos al realizar un viaje en su medio de transporte habitual, en una escala de 0 a 5, donde 0 es irrelevante y 5 es muy importante: [Costo]</t>
  </si>
  <si>
    <t>Evalúe que tan relevante es para usted cada uno de los siguientes aspectos al realizar un viaje en su medio de transporte habitual, en una escala de 0 a 5, donde 0 es irrelevante y 5 es muy importante: [Rapidez]</t>
  </si>
  <si>
    <t>¿Qué beneficios le brindaría este nuevo modo de transporte que no le brinda el Metrolínea?</t>
  </si>
  <si>
    <t>Si tuviera la opción, ¿Cambiaría sus viajes en Metrolínea por otro modo? ¿Por cual?</t>
  </si>
  <si>
    <t>¿Ha implementado alguna de las siguientes estrategias con el fin de resguardar su seguridad? [Usa el transporte público lo menos posible]</t>
  </si>
  <si>
    <t>¿Ha implementado alguna de las siguientes estrategias con el fin de resguardar su seguridad? [Observar a la gente / evitar personas sospechosas]</t>
  </si>
  <si>
    <t>¿Ha implementado alguna de las siguientes estrategias con el fin de resguardar su seguridad? [Ir sentado(o) cerca de la puerta]</t>
  </si>
  <si>
    <t>¿Ha implementado alguna de las siguientes estrategias con el fin de resguardar su seguridad? [Cargo algo para defenderme]</t>
  </si>
  <si>
    <t>¿Ha implementado alguna de las siguientes estrategias con el fin de resguardar su seguridad? [Evitar cierto sectores en el camino al paradero]</t>
  </si>
  <si>
    <t>¿Ha implementado alguna de las siguientes estrategias con el fin de resguardar su seguridad? [Cambiar el medio de transporte]</t>
  </si>
  <si>
    <t>¿Ha implementado alguna de las siguientes estrategias con el fin de resguardar su seguridad? [Viajar acompañada]</t>
  </si>
  <si>
    <t>¿Ha implementado alguna de las siguientes estrategias con el fin de resguardar su seguridad? [Estar mas atentas al entorno]</t>
  </si>
  <si>
    <t>¿Ha implementado alguna de las siguientes estrategias con el fin de resguardar su seguridad? [Cambiar la forma de vestir]</t>
  </si>
  <si>
    <t>¿Ha implementado alguna de las siguientes estrategias con el fin de resguardar su seguridad? [Buscar lugares o asientos estratégicos dentro del transporte]</t>
  </si>
  <si>
    <t>¿Ha implementado alguna de las siguientes estrategias con el fin de resguardar su seguridad? [Elegir caminar]</t>
  </si>
  <si>
    <t>¿Ha implementado alguna de las siguientes estrategias con el fin de resguardar su seguridad? [Evitar horas picos]</t>
  </si>
  <si>
    <t>¿Ha implementado alguna de las siguientes estrategias con el fin de resguardar su seguridad? [Evitar viajar de noche]</t>
  </si>
  <si>
    <t>¿Ha implementado alguna de las siguientes estrategias con el fin de resguardar su seguridad? [Evitar el uso del celular]</t>
  </si>
  <si>
    <t>¿Escuchar, ver y/o experimentar alguna de estas situaciones ha hecho que... [cambie su forma de vestir?]</t>
  </si>
  <si>
    <t>¿Escuchar, ver y/o experimentar alguna de estas situaciones ha hecho que... [cambie el horario o día en el que viaja ?]</t>
  </si>
  <si>
    <t>¿Escuchar, ver y/o experimentar alguna de estas situaciones ha hecho que... [prefiera no realizar un viaje?]</t>
  </si>
  <si>
    <t>¿Escuchar, ver y/o experimentar alguna de estas situaciones ha hecho que... [Me vea obligad@ a cambiar el modo de transporte?]</t>
  </si>
  <si>
    <t>Indique cuantas veces en el último año ha EXPERIMENTADO alguna de las siguientes situaciones cuando VIAJA en Metrolínea.
Por favor especifique si el agresor fue hombre o mujer. [Robo]</t>
  </si>
  <si>
    <t>Indique cuantas veces en el último año ha EXPERIMENTADO alguna de las siguientes situaciones cuando VIAJA en Metrolínea.
Por favor especifique si el agresor fue hombre o mujer. [Violaciones/Acoso sexual]</t>
  </si>
  <si>
    <t>Indique cuantas veces en el último año ha EXPERIMENTADO alguna de las siguientes situaciones cuando VIAJA en Metrolínea.
Por favor especifique si el agresor fue hombre o mujer. [Se han masturbado]</t>
  </si>
  <si>
    <t>Indique cuantas veces en el último año ha EXPERIMENTADO alguna de las siguientes situaciones cuando VIAJA en Metrolínea.
Por favor especifique si el agresor fue hombre o mujer. [Se han exhibido]</t>
  </si>
  <si>
    <t>Indique cuantas veces en el último año ha EXPERIMENTADO alguna de las siguientes situaciones cuando VIAJA en Metrolínea.
Por favor especifique si el agresor fue hombre o mujer. [Persecuciones]</t>
  </si>
  <si>
    <t>Indique cuantas veces en el último año ha EXPERIMENTADO alguna de las siguientes situaciones cuando VIAJA en Metrolínea.
Por favor especifique si el agresor fue hombre o mujer. [Intimidación (temor o miedo)]</t>
  </si>
  <si>
    <t>Indique cuantas veces en el último año ha EXPERIMENTADO alguna de las siguientes situaciones cuando VIAJA en Metrolínea.
Por favor especifique si el agresor fue hombre o mujer. [Fotos sin consentimiento]</t>
  </si>
  <si>
    <t>Indique cuantas veces en el último año ha EXPERIMENTADO alguna de las siguientes situaciones cuando VIAJA en Metrolínea.
Por favor especifique si el agresor fue hombre o mujer. [Manoseos (agarrar o tocar el cuerpo)]</t>
  </si>
  <si>
    <t>Indique cuantas veces en el último año ha EXPERIMENTADO alguna de las siguientes situaciones cuando VIAJA en Metrolínea.
Por favor especifique si el agresor fue hombre o mujer. [Arrimones (rozar o frotar el cuerpo)]</t>
  </si>
  <si>
    <t>Indique cuantas veces en el último año ha EXPERIMENTADO alguna de las siguientes situaciones cuando VIAJA en Metrolínea.
Por favor especifique si el agresor fue hombre o mujer. [Piropos obscenos]</t>
  </si>
  <si>
    <t>Indique cuantas veces en el último año ha EXPERIMENTADO alguna de las siguientes situaciones cuando VIAJA en Metrolínea.
Por favor especifique si el agresor fue hombre o mujer. [Miradas morbosas]</t>
  </si>
  <si>
    <t>Señale los 3 aspectos que más le generan sensación de inseguridad al viajar en Metrolínea:</t>
  </si>
  <si>
    <t>Ha sido víctima específicamente de acoso sexual en el el transporte público colectivo?</t>
  </si>
  <si>
    <t>¿Qué tan seguro siente usted que es el Metrolínea frente a las siguientes situaciones?  [Funcionalidad del sistema operativo]</t>
  </si>
  <si>
    <t>¿Qué tan seguro siente usted que es el Metrolínea frente a las siguientes situaciones?  [Acoso]</t>
  </si>
  <si>
    <t>¿Qué tan seguro siente usted que es el Metrolínea frente a las siguientes situaciones?  [Robo]</t>
  </si>
  <si>
    <t>Califique que tan satisfecho está con cada uno de los siguientes aspectos al realizar un viaje en Metrolínea según su experiencia, en una escala de 1 a 5, donde 1 está insatisfecho y 5 está satisfecho(a) : [ Es seguro frente a el acoso sexual]</t>
  </si>
  <si>
    <t>Califique que tan satisfecho está con cada uno de los siguientes aspectos al realizar un viaje en Metrolínea según su experiencia, en una escala de 1 a 5, donde 1 está insatisfecho y 5 está satisfecho(a) : [Es seguro frente a la delincuencia]</t>
  </si>
  <si>
    <t>Califique que tan satisfecho está con cada uno de los siguientes aspectos al realizar un viaje en Metrolínea según su experiencia, en una escala de 1 a 5, donde 1 está insatisfecho y 5 está satisfecho(a) : [Es cómodo]</t>
  </si>
  <si>
    <t>Califique que tan satisfecho está con cada uno de los siguientes aspectos al realizar un viaje en Metrolínea según su experiencia, en una escala de 1 a 5, donde 1 está insatisfecho y 5 está satisfecho(a) : [Es puntual]</t>
  </si>
  <si>
    <t>Califique que tan satisfecho está con cada uno de los siguientes aspectos al realizar un viaje en Metrolínea según su experiencia, en una escala de 1 a 5, donde 1 está insatisfecho y 5 está satisfecho(a) : [Es económico]</t>
  </si>
  <si>
    <t>Califique que tan satisfecho está con cada uno de los siguientes aspectos al realizar un viaje en Metrolínea según su experiencia, en una escala de 1 a 5, donde 1 está insatisfecho y 5 está satisfecho(a) : [Es rápido]</t>
  </si>
  <si>
    <t>¿Qué beneficios le brindaría este nuevo modo de transporte que no le brinda el bus convencional?</t>
  </si>
  <si>
    <t>Si tuviera la opción, ¿Cambiaría sus viajes en Bus convencional por otro modo? ¿Por cual?</t>
  </si>
  <si>
    <t>Indique cuantas veces en el último año ha EXPERIMENTADO alguna de las siguientes situaciones cuando VIAJA en Bus convencional. (Tenga en cuenta su viaje mas habitual).
Por favor especifique si el agresor fue hombre o mujer. [Robo]</t>
  </si>
  <si>
    <t>Indique cuantas veces en el último año ha EXPERIMENTADO alguna de las siguientes situaciones cuando VIAJA en Bus convencional. (Tenga en cuenta su viaje mas habitual).
Por favor especifique si el agresor fue hombre o mujer. [Violaciones/Acoso sexual]</t>
  </si>
  <si>
    <t>Indique cuantas veces en el último año ha EXPERIMENTADO alguna de las siguientes situaciones cuando VIAJA en Bus convencional. (Tenga en cuenta su viaje mas habitual).
Por favor especifique si el agresor fue hombre o mujer. [Se han masturbado]</t>
  </si>
  <si>
    <t>Indique cuantas veces en el último año ha EXPERIMENTADO alguna de las siguientes situaciones cuando VIAJA en Bus convencional. (Tenga en cuenta su viaje mas habitual).
Por favor especifique si el agresor fue hombre o mujer. [Se han exhibido]</t>
  </si>
  <si>
    <t>Indique cuantas veces en el último año ha EXPERIMENTADO alguna de las siguientes situaciones cuando VIAJA en Bus convencional. (Tenga en cuenta su viaje mas habitual).
Por favor especifique si el agresor fue hombre o mujer. [Persecuciones]</t>
  </si>
  <si>
    <t>Indique cuantas veces en el último año ha EXPERIMENTADO alguna de las siguientes situaciones cuando VIAJA en Bus convencional. (Tenga en cuenta su viaje mas habitual).
Por favor especifique si el agresor fue hombre o mujer. [Intimidación (temor o miedo)]</t>
  </si>
  <si>
    <t>Indique cuantas veces en el último año ha EXPERIMENTADO alguna de las siguientes situaciones cuando VIAJA en Bus convencional. (Tenga en cuenta su viaje mas habitual).
Por favor especifique si el agresor fue hombre o mujer. [Fotos sin consentimiento]</t>
  </si>
  <si>
    <t>Indique cuantas veces en el último año ha EXPERIMENTADO alguna de las siguientes situaciones cuando VIAJA en Bus convencional. (Tenga en cuenta su viaje mas habitual).
Por favor especifique si el agresor fue hombre o mujer. [Piropos obscenos]</t>
  </si>
  <si>
    <t>Indique cuantas veces en el último año ha EXPERIMENTADO alguna de las siguientes situaciones cuando VIAJA en Bus convencional. (Tenga en cuenta su viaje mas habitual).
Por favor especifique si el agresor fue hombre o mujer. [Miradas morbosas]</t>
  </si>
  <si>
    <t>Señale los 3 aspectos que más le generan sensación de inseguridad al viajar en bus convencional:</t>
  </si>
  <si>
    <t>¿Qué tan seguro siente usted que es el Bus convencional frente a las siguientes situaciones?  [Funcionalidad del sistema operativo]</t>
  </si>
  <si>
    <t>¿Qué tan seguro siente usted que es el Bus convencional frente a las siguientes situaciones?  [Acoso]</t>
  </si>
  <si>
    <t>¿Qué tan seguro siente usted que es el Bus convencional frente a las siguientes situaciones?  [Robo]</t>
  </si>
  <si>
    <t>Califique que tan satisfecho está con cada uno de los siguientes aspectos al realizar un viaje en bus convencional según su experiencia, en una escala de 1 a 5, donde 1 está insatisfecho y 5 está satisfecho(a) : [ Es seguro frente a el acoso sexual]</t>
  </si>
  <si>
    <t>Califique que tan satisfecho está con cada uno de los siguientes aspectos al realizar un viaje en bus convencional según su experiencia, en una escala de 1 a 5, donde 1 está insatisfecho y 5 está satisfecho(a) : [Es seguro frente a la delincuencia]</t>
  </si>
  <si>
    <t>Califique que tan satisfecho está con cada uno de los siguientes aspectos al realizar un viaje en bus convencional según su experiencia, en una escala de 1 a 5, donde 1 está insatisfecho y 5 está satisfecho(a) : [Es cómodo]</t>
  </si>
  <si>
    <t>Califique que tan satisfecho está con cada uno de los siguientes aspectos al realizar un viaje en bus convencional según su experiencia, en una escala de 1 a 5, donde 1 está insatisfecho y 5 está satisfecho(a) : [Es puntual]</t>
  </si>
  <si>
    <t>Califique que tan satisfecho está con cada uno de los siguientes aspectos al realizar un viaje en bus convencional según su experiencia, en una escala de 1 a 5, donde 1 está insatisfecho y 5 está satisfecho(a) : [Es económico]</t>
  </si>
  <si>
    <t>Califique que tan satisfecho está con cada uno de los siguientes aspectos al realizar un viaje en bus convencional según su experiencia, en una escala de 1 a 5, donde 1 está insatisfecho y 5 está satisfecho(a) : [Es rápido]</t>
  </si>
  <si>
    <t>Usted suele realizar sus viajes en su modo de transporte habitual:</t>
  </si>
  <si>
    <t>En la última semana ¿Con qué frecuencia utilizó su modo de transporte habitual?</t>
  </si>
  <si>
    <t>Especifique el motivo principal de sus viajes en su modo de transporte habitual:</t>
  </si>
  <si>
    <t>¿Cuál es su modo de transporte habitual?</t>
  </si>
  <si>
    <t>Usted suele realizar sus viajes en transporte público:</t>
  </si>
  <si>
    <t>En la última semana ¿Con qué frecuencia utilizó el bus convencional?</t>
  </si>
  <si>
    <t>Especifique el motivo principal de sus viajes en el bus convencional</t>
  </si>
  <si>
    <t>Esta encuesta es respondida de manera:</t>
  </si>
  <si>
    <t>Cuando se traslada en transporte público, ¿Cuál usa con mayor frecuencia?</t>
  </si>
  <si>
    <t>Especifique el barrio donde reside:</t>
  </si>
  <si>
    <t>Indique el municipio donde reside</t>
  </si>
  <si>
    <t>Especifique su ocupación principal</t>
  </si>
  <si>
    <t>¿Qué edad tiene? (Especifique en número)</t>
  </si>
  <si>
    <t>¿Con cuál género se identifica?</t>
  </si>
  <si>
    <t>Marca temporal</t>
  </si>
  <si>
    <t>Total general</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</si>
  <si>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</si>
  <si>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</si>
  <si>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</si>
  <si>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</si>
  <si>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</si>
  <si>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</si>
  <si>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</si>
  <si>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</si>
  <si>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</si>
  <si>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</si>
  <si>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</si>
  <si>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</si>
  <si>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</si>
  <si>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</si>
  <si>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</si>
  <si>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</si>
  <si>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</si>
  <si>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</si>
  <si>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</si>
  <si>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</si>
  <si>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</si>
  <si>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</si>
  <si>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</si>
  <si>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</si>
  <si>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</si>
  <si>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</si>
  <si>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</si>
  <si>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</si>
  <si>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</si>
  <si>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</si>
  <si>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</si>
  <si>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</si>
  <si>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</si>
  <si>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</si>
  <si>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</si>
  <si>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</si>
  <si>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52</t>
  </si>
  <si>
    <t>53</t>
  </si>
  <si>
    <t>54</t>
  </si>
  <si>
    <t>55</t>
  </si>
  <si>
    <t>57</t>
  </si>
  <si>
    <t>58</t>
  </si>
  <si>
    <t>59</t>
  </si>
  <si>
    <t>60</t>
  </si>
  <si>
    <t>63</t>
  </si>
  <si>
    <t>65</t>
  </si>
  <si>
    <t>Indique cuantas veces en el último año ha EXPERIMENTADO alguna de las siguientes situaciones cuando VIAJA en Bus convencional. (Tenga en cuenta su viaje mas habitual).
Por favor especifique si el agresor fue hombre o mujer. [Arrimones (rozar o frotar el c</t>
  </si>
  <si>
    <t>Indique cuantas veces en el último año ha EXPERIMENTADO alguna de las siguientes situaciones cuando VIAJA en Bus convencional. (Tenga en cuenta su viaje mas habitual).
Por favor especifique si el agresor fue hombre o mujer. [Manoseos (agarrar o tocar el c</t>
  </si>
  <si>
    <t>Ha sido víctima específicamente de acoso sexual en el el transporte público colectivo?2</t>
  </si>
  <si>
    <t>¿Escuchar, ver y/o experimentar alguna de estas situaciones ha hecho que... [Me vea obligad@ a cambiar el modo de transporte?]3</t>
  </si>
  <si>
    <t>¿Escuchar, ver y/o experimentar alguna de estas situaciones ha hecho que... [prefiera no realizar un viaje?]4</t>
  </si>
  <si>
    <t>¿Escuchar, ver y/o experimentar alguna de estas situaciones ha hecho que... [cambie el horario o día en el que viaja ?]5</t>
  </si>
  <si>
    <t>¿Escuchar, ver y/o experimentar alguna de estas situaciones ha hecho que... [cambie su forma de vestir?]6</t>
  </si>
  <si>
    <t>¿Ha implementado alguna de las siguientes estrategias con el fin de resguardar su seguridad? [Evitar el uso del celular]7</t>
  </si>
  <si>
    <t>¿Ha implementado alguna de las siguientes estrategias con el fin de resguardar su seguridad? [Evitar viajar de noche]8</t>
  </si>
  <si>
    <t>¿Ha implementado alguna de las siguientes estrategias con el fin de resguardar su seguridad? [Evitar horas picos]9</t>
  </si>
  <si>
    <t>¿Ha implementado alguna de las siguientes estrategias con el fin de resguardar su seguridad? [Elegir caminar]10</t>
  </si>
  <si>
    <t>¿Ha implementado alguna de las siguientes estrategias con el fin de resguardar su seguridad? [Buscar lugares o asientos estratégicos dentro del transporte]11</t>
  </si>
  <si>
    <t>¿Ha implementado alguna de las siguientes estrategias con el fin de resguardar su seguridad? [Cambiar la forma de vestir]12</t>
  </si>
  <si>
    <t>¿Ha implementado alguna de las siguientes estrategias con el fin de resguardar su seguridad? [Estar mas atentas al entorno]13</t>
  </si>
  <si>
    <t>¿Ha implementado alguna de las siguientes estrategias con el fin de resguardar su seguridad? [Viajar acompañada]14</t>
  </si>
  <si>
    <t>¿Ha implementado alguna de las siguientes estrategias con el fin de resguardar su seguridad? [Cambiar el medio de transporte]15</t>
  </si>
  <si>
    <t>¿Ha implementado alguna de las siguientes estrategias con el fin de resguardar su seguridad? [Evitar cierto sectores en el camino al paradero]16</t>
  </si>
  <si>
    <t>¿Ha implementado alguna de las siguientes estrategias con el fin de resguardar su seguridad? [Cargo algo para defenderme]17</t>
  </si>
  <si>
    <t>¿Ha implementado alguna de las siguientes estrategias con el fin de resguardar su seguridad? [Ir sentado(o) cerca de la puerta]18</t>
  </si>
  <si>
    <t>¿Ha implementado alguna de las siguientes estrategias con el fin de resguardar su seguridad? [Observar a la gente / evitar personas sospechosas]19</t>
  </si>
  <si>
    <t>¿Ha implementado alguna de las siguientes estrategias con el fin de resguardar su seguridad? [Usa el transporte público lo menos posible]20</t>
  </si>
  <si>
    <t>USO DEL TRANSPORTE PÚBLICO SEGÚN EL ESTRATO</t>
  </si>
  <si>
    <t>MOTIVOS DE VIAJE SEGÚN EL GÉNERO</t>
  </si>
  <si>
    <t>SITUACIONES DE ACOSO EN EL BUS</t>
  </si>
  <si>
    <t>SITUACIONES DE ACOSO EN EL METROLÍNEA</t>
  </si>
  <si>
    <t>VÍCTIMAS DE ACOSO SEXUAL</t>
  </si>
  <si>
    <t>Categoría de Estudio</t>
  </si>
  <si>
    <t>Respuesta AMB %</t>
  </si>
  <si>
    <t>Género</t>
  </si>
  <si>
    <t>Menor de 18 años</t>
  </si>
  <si>
    <t>18 a 25 años</t>
  </si>
  <si>
    <t>26 a 30 años</t>
  </si>
  <si>
    <t>31 a 40 años</t>
  </si>
  <si>
    <t>41 a 50 años</t>
  </si>
  <si>
    <t>51 a 60 años</t>
  </si>
  <si>
    <t>Mayor a 60 años</t>
  </si>
  <si>
    <t>Ocupación principal</t>
  </si>
  <si>
    <t>Municipio de Residencia</t>
  </si>
  <si>
    <t>Transporte público de preferencia</t>
  </si>
  <si>
    <t>Bus Convencional</t>
  </si>
  <si>
    <t>No uso Transporte Público</t>
  </si>
  <si>
    <t>Estrato</t>
  </si>
  <si>
    <t>Bus convencional %</t>
  </si>
  <si>
    <t>Metrolínea %</t>
  </si>
  <si>
    <t>NO usuario %</t>
  </si>
  <si>
    <t>Motivo de viaje</t>
  </si>
  <si>
    <t>Tramites personales</t>
  </si>
  <si>
    <t>Llevar/Recoger a alguien</t>
  </si>
  <si>
    <t>Frecuencia de uso semanal</t>
  </si>
  <si>
    <t xml:space="preserve">1 día </t>
  </si>
  <si>
    <t>2 días</t>
  </si>
  <si>
    <t>3 días</t>
  </si>
  <si>
    <t>4 días</t>
  </si>
  <si>
    <t>5 días</t>
  </si>
  <si>
    <t>Mas de 5 dias</t>
  </si>
  <si>
    <t>Tipo de compañía</t>
  </si>
  <si>
    <t>Solo</t>
  </si>
  <si>
    <t>En compañía de un niño</t>
  </si>
  <si>
    <t>En compañía de mas de un niño</t>
  </si>
  <si>
    <t>En compañía de un adulto &lt;60</t>
  </si>
  <si>
    <t>En compañía de un adulto mayor</t>
  </si>
  <si>
    <t>Percepción de seguridad</t>
  </si>
  <si>
    <t>Acoso</t>
  </si>
  <si>
    <t xml:space="preserve">Funcionalidad del sistema </t>
  </si>
  <si>
    <t xml:space="preserve">Aspectos que generan inseguridad </t>
  </si>
  <si>
    <t>Viajar sin compañía</t>
  </si>
  <si>
    <t>Actos o palabras de acoso de un extraño</t>
  </si>
  <si>
    <t>Caminar hacia/desde la parada</t>
  </si>
  <si>
    <t>viajes nocturnos</t>
  </si>
  <si>
    <t>Demasiada gente dentro del bus</t>
  </si>
  <si>
    <t>Poca gente dentro del bus</t>
  </si>
  <si>
    <t>Las condiciones del bus</t>
  </si>
  <si>
    <t>Situaciones que se han experimentado en el ultimo año</t>
  </si>
  <si>
    <t>Miradas morbosas</t>
  </si>
  <si>
    <t>Piropos obscenos</t>
  </si>
  <si>
    <t>Arrimones</t>
  </si>
  <si>
    <t>Manoseos</t>
  </si>
  <si>
    <t>Fotos sin consentimiento</t>
  </si>
  <si>
    <t xml:space="preserve">Intimidación </t>
  </si>
  <si>
    <t>Persecuciones</t>
  </si>
  <si>
    <t>Se han exhibido</t>
  </si>
  <si>
    <t>Se han masturbado</t>
  </si>
  <si>
    <t>Violaciones</t>
  </si>
  <si>
    <t xml:space="preserve">Estrategias defensivas </t>
  </si>
  <si>
    <t>Evitar viajes nocturno</t>
  </si>
  <si>
    <t>Evitar horas pico</t>
  </si>
  <si>
    <t>Buscar lugares estratégicos en el transporte</t>
  </si>
  <si>
    <t>Cambiar la forma de vestir</t>
  </si>
  <si>
    <t>Estar mas atento al entorno</t>
  </si>
  <si>
    <t>Usar el transporte público lo menos posible</t>
  </si>
  <si>
    <t>Cargar algo para defensa propia</t>
  </si>
  <si>
    <t>Situación de acoso</t>
  </si>
  <si>
    <t>Respuesta %</t>
  </si>
  <si>
    <t>La victima se encontraba…</t>
  </si>
  <si>
    <t>Sola</t>
  </si>
  <si>
    <t>Acompañada</t>
  </si>
  <si>
    <t>Tanto sola como acompañada</t>
  </si>
  <si>
    <t>Momento del viaje</t>
  </si>
  <si>
    <t>Durante el viaje en Bus urbano</t>
  </si>
  <si>
    <t>Ida/Regreso de la estación</t>
  </si>
  <si>
    <t>Horario</t>
  </si>
  <si>
    <t>¿Sabe donde denunciar?</t>
  </si>
  <si>
    <t>Si</t>
  </si>
  <si>
    <t>Reacción propia frente al caso de acoso</t>
  </si>
  <si>
    <t>Alejarme o cambiar de lugar</t>
  </si>
  <si>
    <t>Buscar apoyo de otra persona</t>
  </si>
  <si>
    <t>Reacción de los demas pasajeros</t>
  </si>
  <si>
    <t>Atienden a la victima</t>
  </si>
  <si>
    <t>Denuncian ante las autoridades</t>
  </si>
  <si>
    <t>TABLA RESUMEN CARACTERIZACIÓN</t>
  </si>
  <si>
    <t>TABLA RESUMEN HABITOS DE VIAJE</t>
  </si>
  <si>
    <t>TABLA RESUMEN PERCEPCIÓN DE VIAJE</t>
  </si>
  <si>
    <t>TABLA RESUMEN ACOSO SEXUAL</t>
  </si>
  <si>
    <t>victima?</t>
  </si>
  <si>
    <t>BC</t>
  </si>
  <si>
    <t>M</t>
  </si>
  <si>
    <t>NO TP</t>
  </si>
  <si>
    <t xml:space="preserve">usuarios </t>
  </si>
  <si>
    <t>mujeres</t>
  </si>
  <si>
    <t>hombres</t>
  </si>
  <si>
    <t>no responde</t>
  </si>
  <si>
    <t xml:space="preserve">si </t>
  </si>
  <si>
    <t>no</t>
  </si>
  <si>
    <t xml:space="preserve">Hombres </t>
  </si>
  <si>
    <t xml:space="preserve">Mujeres </t>
  </si>
  <si>
    <t xml:space="preserve">no repsonde </t>
  </si>
  <si>
    <t>robo</t>
  </si>
  <si>
    <t>violaciones</t>
  </si>
  <si>
    <t>se han masturbado</t>
  </si>
  <si>
    <t>se han exhibido</t>
  </si>
  <si>
    <t>persecuciones</t>
  </si>
  <si>
    <t>intimidacion</t>
  </si>
  <si>
    <t xml:space="preserve">fotos sin consentimiento </t>
  </si>
  <si>
    <t>manoseos</t>
  </si>
  <si>
    <t>arrimones</t>
  </si>
  <si>
    <t>piropos obscenos</t>
  </si>
  <si>
    <t>miradas morbosas</t>
  </si>
  <si>
    <t>NO</t>
  </si>
  <si>
    <t>SI</t>
  </si>
  <si>
    <t>mujer</t>
  </si>
  <si>
    <t>hombre</t>
  </si>
  <si>
    <t>4 o mas</t>
  </si>
  <si>
    <t>Situaciones</t>
  </si>
  <si>
    <t>METROLINEA</t>
  </si>
  <si>
    <t xml:space="preserve">SI </t>
  </si>
  <si>
    <t>BUS CONVENCIONAL</t>
  </si>
  <si>
    <t>METROLÍNEA</t>
  </si>
  <si>
    <t>Viajar al cuidado de un tercero</t>
  </si>
  <si>
    <t>RESPECTO AL ROBO</t>
  </si>
  <si>
    <t xml:space="preserve"> ¿Qué tan seguro siente usted ?</t>
  </si>
  <si>
    <t xml:space="preserve">¿Qué tan seguro siente usted ? </t>
  </si>
  <si>
    <t>¿Qué tan seguro se siente usted?</t>
  </si>
  <si>
    <t xml:space="preserve">Especifique el motivo principal de sus viajes </t>
  </si>
  <si>
    <t>RESPECTO AL ACOSO</t>
  </si>
  <si>
    <t>SECCIÓN DE ACOSO SEXUAL</t>
  </si>
  <si>
    <t>La situación de acoso le ocurrio…</t>
  </si>
  <si>
    <t>ANÁLSIS DE LUGAR Y HORARIO DONDE OCURRIÓ EL ACTO DE VIOLENCIA</t>
  </si>
  <si>
    <t>MODO DE TRANSPORTE Y EDADES DE LOS ENCUESTADOS</t>
  </si>
  <si>
    <t>ANÁLISIS DE ¿QUÉ TAN SEGURO SE SIENTE USANDO LOS DOS MODOS DE TRANSPORTE?</t>
  </si>
  <si>
    <t xml:space="preserve">Aspectos que más le generan sensación de inseguridad </t>
  </si>
  <si>
    <t>ANÁLISIS QUE MÁS GENERAN SENSACIÓN DE INSEGURIDAD</t>
  </si>
  <si>
    <t>Estrato al cual pertenece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</si>
</sst>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0.0%"/>
  </numFmts>
  <fonts count="11" x14ac:knownFonts="1">
    <font>
      <sz val="10"/>
      <color rgb="FF000000"/>
      <name val="Calibri"/>
      <scheme val="minor"/>
    </font>
    <font>
      <sz val="11"/>
      <color theme="1"/>
      <name val="Calibri"/>
      <family val="2"/>
      <scheme val="minor"/>
    </font>
    <font>
      <sz val="11"/>
      <color theme="1"/>
      <name val="Calibri"/>
      <family val="2"/>
      <scheme val="minor"/>
    </font>
    <font>
      <sz val="10"/>
      <color theme="1"/>
      <name val="Calibri"/>
      <family val="2"/>
      <scheme val="minor"/>
    </font>
    <font>
      <u/>
      <sz val="10"/>
      <color rgb="FF0000FF"/>
      <name val="Arial"/>
      <family val="2"/>
    </font>
    <font>
      <sz val="10"/>
      <color rgb="FF000000"/>
      <name val="Calibri"/>
      <family val="2"/>
      <scheme val="minor"/>
    </font>
    <font>
      <b/>
      <sz val="10"/>
      <color rgb="FF000000"/>
      <name val="Calibri"/>
      <family val="2"/>
      <scheme val="minor"/>
    </font>
    <font>
      <sz val="10"/>
      <color rgb="FF000000"/>
      <name val="Times New Roman"/>
      <family val="1"/>
    </font>
    <font>
      <b/>
      <sz val="10"/>
      <color rgb="FF000000"/>
      <name val="Times New Roman"/>
      <family val="1"/>
    </font>
    <font>
      <b/>
      <sz val="10"/>
      <color theme="1"/>
      <name val="Times New Roman"/>
      <family val="1"/>
    </font>
    <font>
      <sz val="10"/>
      <color theme="1"/>
      <name val="Times New Roman"/>
      <family val="1"/>
    </font>
  </fonts>
  <fills count="8">
    <fill>
      <patternFill patternType="none"/>
    </fill>
    <fill>
      <patternFill patternType="gray125"/>
    </fill>
    <fill>
      <patternFill patternType="solid">
        <fgColor theme="3" tint="0.39997558519241921"/>
        <bgColor indexed="64"/>
      </patternFill>
    </fill>
    <fill>
      <patternFill patternType="solid">
        <fgColor theme="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5">
    <xf numFmtId="0" fontId="0"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5" fillId="0" borderId="0"/>
  </cellStyleXfs>
  <cellXfs count="164">
    <xf numFmtId="0" fontId="0" fillId="0" borderId="0" xfId="0"/>
    <xf numFmtId="0" fontId="3" fillId="0" borderId="0" xfId="0" applyFont="1"/>
    <xf numFmtId="164" fontId="3" fillId="0" borderId="0" xfId="0" applyNumberFormat="1" applyFont="1"/>
    <xf numFmtId="0" fontId="3" fillId="0" borderId="0" xfId="0" quotePrefix="1" applyFont="1"/>
    <xf numFmtId="0" fontId="4" fillId="0" borderId="0" xfId="0" applyFont="1"/>
    <xf numFmtId="0" fontId="0" fillId="0" borderId="0" xfId="0" applyAlignment="1">
      <alignment horizontal="left"/>
    </xf>
    <xf numFmtId="0" fontId="3" fillId="0" borderId="0" xfId="0" applyFont="1" applyAlignment="1">
      <alignment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7" fillId="0" borderId="4" xfId="0" applyFont="1" applyBorder="1"/>
    <xf numFmtId="0" fontId="8" fillId="0" borderId="0" xfId="0" applyFont="1" applyAlignment="1">
      <alignment horizontal="center" vertical="center"/>
    </xf>
    <xf numFmtId="0" fontId="7" fillId="0" borderId="5" xfId="0" applyFont="1" applyBorder="1"/>
    <xf numFmtId="0" fontId="9" fillId="2" borderId="9" xfId="2" applyFont="1" applyFill="1" applyBorder="1" applyAlignment="1">
      <alignment horizontal="center" vertical="center"/>
    </xf>
    <xf numFmtId="0" fontId="10" fillId="4" borderId="0" xfId="2" applyFont="1" applyFill="1"/>
    <xf numFmtId="0" fontId="9" fillId="2" borderId="10" xfId="2" applyFont="1" applyFill="1" applyBorder="1" applyAlignment="1">
      <alignment horizontal="center" vertical="center"/>
    </xf>
    <xf numFmtId="0" fontId="9" fillId="3" borderId="0" xfId="2" applyFont="1" applyFill="1" applyAlignment="1">
      <alignment vertical="center"/>
    </xf>
    <xf numFmtId="0" fontId="10" fillId="3" borderId="0" xfId="2" applyFont="1" applyFill="1" applyAlignment="1">
      <alignment horizontal="center"/>
    </xf>
    <xf numFmtId="0" fontId="10" fillId="4" borderId="0" xfId="2" applyFont="1" applyFill="1" applyAlignment="1">
      <alignment vertical="center"/>
    </xf>
    <xf numFmtId="0" fontId="10" fillId="4" borderId="10" xfId="2" applyFont="1" applyFill="1" applyBorder="1" applyAlignment="1">
      <alignment vertical="center" wrapText="1"/>
    </xf>
    <xf numFmtId="0" fontId="10" fillId="4" borderId="10" xfId="2" applyFont="1" applyFill="1" applyBorder="1" applyAlignment="1">
      <alignment vertical="center"/>
    </xf>
    <xf numFmtId="165" fontId="10" fillId="4" borderId="0" xfId="2" applyNumberFormat="1" applyFont="1" applyFill="1"/>
    <xf numFmtId="0" fontId="9" fillId="3" borderId="0" xfId="2" applyFont="1" applyFill="1"/>
    <xf numFmtId="0" fontId="10" fillId="4" borderId="10" xfId="2" applyFont="1" applyFill="1" applyBorder="1"/>
    <xf numFmtId="0" fontId="9" fillId="3" borderId="9" xfId="2" applyFont="1" applyFill="1" applyBorder="1" applyAlignment="1">
      <alignment vertical="center"/>
    </xf>
    <xf numFmtId="0" fontId="10" fillId="3" borderId="9" xfId="2" applyFont="1" applyFill="1" applyBorder="1" applyAlignment="1">
      <alignment horizontal="center"/>
    </xf>
    <xf numFmtId="0" fontId="10" fillId="4" borderId="9" xfId="2" applyFont="1" applyFill="1" applyBorder="1" applyAlignment="1">
      <alignment vertical="center"/>
    </xf>
    <xf numFmtId="0" fontId="9" fillId="3" borderId="9" xfId="2" applyFont="1" applyFill="1" applyBorder="1"/>
    <xf numFmtId="10" fontId="10" fillId="4" borderId="0" xfId="2" applyNumberFormat="1" applyFont="1" applyFill="1"/>
    <xf numFmtId="0" fontId="7" fillId="0" borderId="0" xfId="0" applyFont="1" applyAlignment="1">
      <alignment horizontal="center"/>
    </xf>
    <xf numFmtId="0" fontId="9" fillId="4" borderId="11" xfId="2" applyFont="1" applyFill="1" applyBorder="1" applyAlignment="1">
      <alignment horizontal="center" vertical="center"/>
    </xf>
    <xf numFmtId="10" fontId="10" fillId="4" borderId="11" xfId="2" applyNumberFormat="1" applyFont="1" applyFill="1" applyBorder="1" applyAlignment="1">
      <alignment horizontal="center"/>
    </xf>
    <xf numFmtId="10" fontId="10" fillId="4" borderId="11" xfId="2" applyNumberFormat="1" applyFont="1" applyFill="1" applyBorder="1" applyAlignment="1">
      <alignment horizontal="center" vertical="center"/>
    </xf>
    <xf numFmtId="0" fontId="10" fillId="4" borderId="11" xfId="2" applyFont="1" applyFill="1" applyBorder="1" applyAlignment="1">
      <alignment horizontal="center"/>
    </xf>
    <xf numFmtId="0" fontId="10" fillId="4" borderId="11" xfId="2" applyFont="1" applyFill="1" applyBorder="1"/>
    <xf numFmtId="0" fontId="10" fillId="0" borderId="11" xfId="2" applyFont="1" applyBorder="1" applyAlignment="1">
      <alignment horizontal="center"/>
    </xf>
    <xf numFmtId="10" fontId="9" fillId="4" borderId="11" xfId="2" applyNumberFormat="1" applyFont="1" applyFill="1" applyBorder="1" applyAlignment="1">
      <alignment horizontal="center"/>
    </xf>
    <xf numFmtId="0" fontId="9" fillId="4" borderId="11" xfId="2" applyFont="1" applyFill="1" applyBorder="1" applyAlignment="1">
      <alignment horizontal="center" vertical="center" wrapText="1"/>
    </xf>
    <xf numFmtId="10" fontId="10" fillId="4" borderId="11" xfId="3" applyNumberFormat="1" applyFont="1" applyFill="1" applyBorder="1" applyAlignment="1">
      <alignment horizontal="center"/>
    </xf>
    <xf numFmtId="0" fontId="8" fillId="4" borderId="11"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10" fillId="3" borderId="0" xfId="0" applyFont="1" applyFill="1" applyAlignment="1">
      <alignment horizontal="center" vertical="center"/>
    </xf>
    <xf numFmtId="0" fontId="0" fillId="0" borderId="0" xfId="0" applyAlignment="1">
      <alignment wrapText="1"/>
    </xf>
    <xf numFmtId="0" fontId="10" fillId="2" borderId="12" xfId="0" applyFont="1" applyFill="1" applyBorder="1" applyAlignment="1">
      <alignment horizontal="center" vertical="center"/>
    </xf>
    <xf numFmtId="0" fontId="10" fillId="4" borderId="11" xfId="0" applyFont="1" applyFill="1" applyBorder="1" applyAlignment="1">
      <alignment horizontal="center" vertical="center"/>
    </xf>
    <xf numFmtId="0" fontId="9" fillId="4" borderId="11" xfId="0" applyFont="1" applyFill="1" applyBorder="1" applyAlignment="1">
      <alignment horizontal="center" vertical="center"/>
    </xf>
    <xf numFmtId="0" fontId="7" fillId="4" borderId="11" xfId="0" applyFont="1" applyFill="1" applyBorder="1" applyAlignment="1">
      <alignment horizontal="center" vertical="center"/>
    </xf>
    <xf numFmtId="0" fontId="7" fillId="0" borderId="0" xfId="1" applyNumberFormat="1" applyFont="1" applyAlignment="1">
      <alignment horizontal="center" vertical="center"/>
    </xf>
    <xf numFmtId="0" fontId="1" fillId="0" borderId="0" xfId="2"/>
    <xf numFmtId="9" fontId="1" fillId="0" borderId="0" xfId="2" applyNumberFormat="1"/>
    <xf numFmtId="9" fontId="0" fillId="0" borderId="0" xfId="3" applyFont="1"/>
    <xf numFmtId="9" fontId="0" fillId="0" borderId="0" xfId="3" applyFont="1" applyAlignment="1">
      <alignment horizontal="center"/>
    </xf>
    <xf numFmtId="0" fontId="1" fillId="0" borderId="14" xfId="2" applyBorder="1" applyAlignment="1">
      <alignment horizontal="center"/>
    </xf>
    <xf numFmtId="0" fontId="1" fillId="0" borderId="13" xfId="2" applyBorder="1" applyAlignment="1">
      <alignment horizontal="center"/>
    </xf>
    <xf numFmtId="0" fontId="1" fillId="0" borderId="19" xfId="2" applyBorder="1" applyAlignment="1">
      <alignment horizontal="center"/>
    </xf>
    <xf numFmtId="0" fontId="1" fillId="0" borderId="20" xfId="2" applyBorder="1" applyAlignment="1">
      <alignment horizontal="center"/>
    </xf>
    <xf numFmtId="0" fontId="1" fillId="5" borderId="0" xfId="2" applyFill="1" applyAlignment="1">
      <alignment horizontal="center"/>
    </xf>
    <xf numFmtId="0" fontId="1" fillId="5" borderId="23" xfId="2" applyFill="1" applyBorder="1" applyAlignment="1">
      <alignment horizontal="center"/>
    </xf>
    <xf numFmtId="0" fontId="1" fillId="5" borderId="24" xfId="2" applyFill="1" applyBorder="1" applyAlignment="1">
      <alignment horizontal="center"/>
    </xf>
    <xf numFmtId="0" fontId="1" fillId="5" borderId="25" xfId="2" applyFill="1" applyBorder="1" applyAlignment="1">
      <alignment horizontal="center"/>
    </xf>
    <xf numFmtId="0" fontId="1" fillId="5" borderId="26" xfId="2" applyFill="1" applyBorder="1" applyAlignment="1">
      <alignment horizontal="center"/>
    </xf>
    <xf numFmtId="0" fontId="7" fillId="0" borderId="0" xfId="4" applyFont="1"/>
    <xf numFmtId="0" fontId="7" fillId="0" borderId="0" xfId="4" applyFont="1" applyAlignment="1">
      <alignment horizontal="left"/>
    </xf>
    <xf numFmtId="10" fontId="7" fillId="0" borderId="0" xfId="4" applyNumberFormat="1" applyFont="1"/>
    <xf numFmtId="0" fontId="7" fillId="2" borderId="0" xfId="0" applyFont="1" applyFill="1" applyAlignment="1">
      <alignment horizontal="center" vertical="center"/>
    </xf>
    <xf numFmtId="0" fontId="7" fillId="0" borderId="11" xfId="0" applyFont="1" applyBorder="1" applyAlignment="1">
      <alignment horizontal="center" vertical="center"/>
    </xf>
    <xf numFmtId="0" fontId="8" fillId="0" borderId="11" xfId="4" applyFont="1" applyBorder="1"/>
    <xf numFmtId="0" fontId="7" fillId="0" borderId="11" xfId="4" applyFont="1" applyBorder="1"/>
    <xf numFmtId="0" fontId="10" fillId="2" borderId="12" xfId="0" applyFont="1" applyFill="1" applyBorder="1" applyAlignment="1">
      <alignment horizontal="left"/>
    </xf>
    <xf numFmtId="0" fontId="10" fillId="3" borderId="9" xfId="0" applyFont="1" applyFill="1" applyBorder="1" applyAlignment="1">
      <alignment horizontal="left"/>
    </xf>
    <xf numFmtId="0" fontId="9" fillId="2" borderId="12" xfId="0" applyFont="1" applyFill="1" applyBorder="1" applyAlignment="1">
      <alignment horizontal="center" vertical="center"/>
    </xf>
    <xf numFmtId="0" fontId="10" fillId="4" borderId="0" xfId="0" applyFont="1" applyFill="1" applyAlignment="1">
      <alignment horizontal="center" vertical="center"/>
    </xf>
    <xf numFmtId="0" fontId="10" fillId="2" borderId="9" xfId="0" applyFont="1" applyFill="1" applyBorder="1" applyAlignment="1">
      <alignment horizontal="center" vertical="center"/>
    </xf>
    <xf numFmtId="10" fontId="10" fillId="4" borderId="0" xfId="0" applyNumberFormat="1" applyFont="1" applyFill="1" applyAlignment="1">
      <alignment horizontal="center" vertical="center"/>
    </xf>
    <xf numFmtId="10" fontId="10" fillId="3" borderId="0" xfId="0" applyNumberFormat="1" applyFont="1" applyFill="1" applyAlignment="1">
      <alignment horizontal="center" vertical="center"/>
    </xf>
    <xf numFmtId="10" fontId="10" fillId="3" borderId="9" xfId="0" applyNumberFormat="1" applyFont="1" applyFill="1" applyBorder="1" applyAlignment="1">
      <alignment horizontal="center" vertical="center"/>
    </xf>
    <xf numFmtId="0" fontId="10" fillId="4" borderId="0" xfId="0" applyFont="1" applyFill="1" applyAlignment="1">
      <alignment horizontal="left"/>
    </xf>
    <xf numFmtId="0" fontId="9" fillId="3" borderId="27" xfId="0" applyFont="1" applyFill="1" applyBorder="1" applyAlignment="1">
      <alignment horizontal="center" vertical="center"/>
    </xf>
    <xf numFmtId="0" fontId="9" fillId="3" borderId="27" xfId="0" applyFont="1" applyFill="1" applyBorder="1" applyAlignment="1">
      <alignment horizontal="center" vertical="center" wrapText="1"/>
    </xf>
    <xf numFmtId="0" fontId="9" fillId="3" borderId="29" xfId="0" applyFont="1" applyFill="1" applyBorder="1" applyAlignment="1">
      <alignment horizontal="center" vertical="center"/>
    </xf>
    <xf numFmtId="0" fontId="8" fillId="0" borderId="11" xfId="0" applyFont="1" applyBorder="1" applyAlignment="1">
      <alignment vertical="center" wrapText="1"/>
    </xf>
    <xf numFmtId="0" fontId="6" fillId="0" borderId="11" xfId="4" applyFont="1" applyBorder="1" applyAlignment="1">
      <alignment vertical="center"/>
    </xf>
    <xf numFmtId="0" fontId="5" fillId="0" borderId="11" xfId="4" applyBorder="1"/>
    <xf numFmtId="0" fontId="0" fillId="0" borderId="11" xfId="0" applyBorder="1"/>
    <xf numFmtId="0" fontId="10" fillId="3" borderId="27" xfId="0" applyFont="1" applyFill="1" applyBorder="1" applyAlignment="1">
      <alignment horizontal="left"/>
    </xf>
    <xf numFmtId="10" fontId="10" fillId="4" borderId="0" xfId="0" applyNumberFormat="1" applyFont="1" applyFill="1" applyAlignment="1">
      <alignment horizontal="center"/>
    </xf>
    <xf numFmtId="0" fontId="10" fillId="2" borderId="12" xfId="0" applyFont="1" applyFill="1" applyBorder="1" applyAlignment="1">
      <alignment horizontal="center"/>
    </xf>
    <xf numFmtId="0" fontId="10" fillId="3" borderId="9" xfId="0" applyFont="1" applyFill="1" applyBorder="1" applyAlignment="1">
      <alignment horizont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10" fillId="4" borderId="0" xfId="0" applyFont="1" applyFill="1" applyAlignment="1">
      <alignment horizontal="left" vertical="center"/>
    </xf>
    <xf numFmtId="0" fontId="10" fillId="3" borderId="9" xfId="0" applyFont="1" applyFill="1" applyBorder="1" applyAlignment="1">
      <alignment horizontal="left" vertical="center"/>
    </xf>
    <xf numFmtId="10" fontId="9" fillId="3" borderId="9" xfId="0" applyNumberFormat="1" applyFont="1" applyFill="1" applyBorder="1" applyAlignment="1">
      <alignment horizontal="center" vertical="center"/>
    </xf>
    <xf numFmtId="0" fontId="10" fillId="3" borderId="29" xfId="0" applyFont="1" applyFill="1" applyBorder="1" applyAlignment="1">
      <alignment horizontal="center"/>
    </xf>
    <xf numFmtId="10" fontId="10" fillId="3" borderId="27" xfId="0" applyNumberFormat="1" applyFont="1" applyFill="1" applyBorder="1" applyAlignment="1">
      <alignment horizontal="center"/>
    </xf>
    <xf numFmtId="0" fontId="7" fillId="0" borderId="0" xfId="0" applyFont="1" applyAlignment="1">
      <alignment horizontal="left" vertical="center"/>
    </xf>
    <xf numFmtId="0" fontId="10" fillId="2" borderId="12" xfId="0" applyFont="1" applyFill="1" applyBorder="1" applyAlignment="1">
      <alignment horizontal="left" vertical="center"/>
    </xf>
    <xf numFmtId="0" fontId="10" fillId="3" borderId="29" xfId="0" applyFont="1" applyFill="1" applyBorder="1" applyAlignment="1">
      <alignment horizontal="left" vertical="center"/>
    </xf>
    <xf numFmtId="0" fontId="10" fillId="3" borderId="27" xfId="0" applyFont="1" applyFill="1" applyBorder="1" applyAlignment="1">
      <alignment horizontal="left" vertical="center"/>
    </xf>
    <xf numFmtId="0" fontId="10" fillId="3" borderId="29" xfId="0" applyFont="1" applyFill="1" applyBorder="1" applyAlignment="1">
      <alignment horizontal="left"/>
    </xf>
    <xf numFmtId="0" fontId="9" fillId="3" borderId="0" xfId="0" applyFont="1" applyFill="1" applyAlignment="1">
      <alignment horizontal="left" vertical="center"/>
    </xf>
    <xf numFmtId="0" fontId="9" fillId="3" borderId="9" xfId="0" applyFont="1" applyFill="1" applyBorder="1" applyAlignment="1">
      <alignment horizontal="left" vertical="center"/>
    </xf>
    <xf numFmtId="0" fontId="9" fillId="2" borderId="12" xfId="0" applyFont="1" applyFill="1" applyBorder="1" applyAlignment="1">
      <alignment horizontal="left" vertical="center"/>
    </xf>
    <xf numFmtId="0" fontId="10" fillId="3" borderId="0" xfId="0" applyFont="1" applyFill="1" applyAlignment="1">
      <alignment horizontal="left" vertical="center"/>
    </xf>
    <xf numFmtId="0" fontId="10" fillId="3" borderId="28" xfId="0" applyFont="1" applyFill="1" applyBorder="1" applyAlignment="1">
      <alignment horizontal="left" vertical="center"/>
    </xf>
    <xf numFmtId="0" fontId="10" fillId="2" borderId="9" xfId="0" applyFont="1" applyFill="1" applyBorder="1" applyAlignment="1">
      <alignment horizontal="left" vertical="center" wrapText="1"/>
    </xf>
    <xf numFmtId="0" fontId="7" fillId="3" borderId="27" xfId="0" applyFont="1" applyFill="1" applyBorder="1" applyAlignment="1">
      <alignment horizontal="left" vertical="center"/>
    </xf>
    <xf numFmtId="165" fontId="10" fillId="4" borderId="0" xfId="2" applyNumberFormat="1" applyFont="1" applyFill="1" applyAlignment="1">
      <alignment horizontal="center"/>
    </xf>
    <xf numFmtId="165" fontId="10" fillId="4" borderId="10" xfId="2" applyNumberFormat="1" applyFont="1" applyFill="1" applyBorder="1" applyAlignment="1">
      <alignment horizontal="center"/>
    </xf>
    <xf numFmtId="165" fontId="10" fillId="3" borderId="0" xfId="2" applyNumberFormat="1" applyFont="1" applyFill="1" applyAlignment="1">
      <alignment horizontal="center"/>
    </xf>
    <xf numFmtId="165" fontId="9" fillId="3" borderId="0" xfId="2" applyNumberFormat="1" applyFont="1" applyFill="1" applyAlignment="1">
      <alignment horizontal="center"/>
    </xf>
    <xf numFmtId="165" fontId="10" fillId="4" borderId="0" xfId="3" applyNumberFormat="1" applyFont="1" applyFill="1" applyBorder="1" applyAlignment="1">
      <alignment horizontal="center"/>
    </xf>
    <xf numFmtId="165" fontId="10" fillId="3" borderId="9" xfId="2" applyNumberFormat="1" applyFont="1" applyFill="1" applyBorder="1" applyAlignment="1">
      <alignment horizontal="center"/>
    </xf>
    <xf numFmtId="165" fontId="10" fillId="3" borderId="9" xfId="3" applyNumberFormat="1" applyFont="1" applyFill="1" applyBorder="1" applyAlignment="1">
      <alignment horizontal="center"/>
    </xf>
    <xf numFmtId="165" fontId="10" fillId="4" borderId="10" xfId="3" applyNumberFormat="1" applyFont="1" applyFill="1" applyBorder="1" applyAlignment="1">
      <alignment horizontal="center"/>
    </xf>
    <xf numFmtId="165" fontId="10" fillId="4" borderId="9" xfId="3" applyNumberFormat="1" applyFont="1" applyFill="1" applyBorder="1" applyAlignment="1">
      <alignment horizontal="center"/>
    </xf>
    <xf numFmtId="165" fontId="10" fillId="4" borderId="0" xfId="3" applyNumberFormat="1" applyFont="1" applyFill="1" applyAlignment="1">
      <alignment horizontal="center" vertical="center"/>
    </xf>
    <xf numFmtId="165" fontId="10" fillId="4" borderId="0" xfId="3" applyNumberFormat="1" applyFont="1" applyFill="1" applyAlignment="1">
      <alignment horizontal="center"/>
    </xf>
    <xf numFmtId="165" fontId="9" fillId="3" borderId="9" xfId="2" applyNumberFormat="1" applyFont="1" applyFill="1" applyBorder="1" applyAlignment="1">
      <alignment horizontal="center"/>
    </xf>
    <xf numFmtId="0" fontId="1" fillId="7" borderId="26" xfId="2" applyFill="1" applyBorder="1" applyAlignment="1">
      <alignment horizontal="center"/>
    </xf>
    <xf numFmtId="0" fontId="1" fillId="7" borderId="25" xfId="2" applyFill="1" applyBorder="1" applyAlignment="1">
      <alignment horizontal="center"/>
    </xf>
    <xf numFmtId="0" fontId="1" fillId="7" borderId="24" xfId="2" applyFill="1" applyBorder="1" applyAlignment="1">
      <alignment horizontal="center"/>
    </xf>
    <xf numFmtId="0" fontId="1" fillId="0" borderId="0" xfId="2" applyAlignment="1">
      <alignment horizontal="center"/>
    </xf>
    <xf numFmtId="0" fontId="1" fillId="5" borderId="18" xfId="2" applyFill="1" applyBorder="1" applyAlignment="1">
      <alignment horizontal="center"/>
    </xf>
    <xf numFmtId="0" fontId="1" fillId="5" borderId="17" xfId="2" applyFill="1" applyBorder="1" applyAlignment="1">
      <alignment horizontal="center"/>
    </xf>
    <xf numFmtId="0" fontId="1" fillId="5" borderId="16" xfId="2" applyFill="1" applyBorder="1" applyAlignment="1">
      <alignment horizontal="center"/>
    </xf>
    <xf numFmtId="0" fontId="1" fillId="5" borderId="15" xfId="2" applyFill="1" applyBorder="1" applyAlignment="1">
      <alignment horizontal="center"/>
    </xf>
    <xf numFmtId="0" fontId="1" fillId="6" borderId="26" xfId="2" applyFill="1" applyBorder="1" applyAlignment="1">
      <alignment horizontal="center"/>
    </xf>
    <xf numFmtId="0" fontId="1" fillId="6" borderId="24" xfId="2" applyFill="1" applyBorder="1" applyAlignment="1">
      <alignment horizontal="center"/>
    </xf>
    <xf numFmtId="0" fontId="1" fillId="5" borderId="22" xfId="2" applyFill="1" applyBorder="1" applyAlignment="1">
      <alignment horizontal="center"/>
    </xf>
    <xf numFmtId="0" fontId="1" fillId="5" borderId="21" xfId="2" applyFill="1" applyBorder="1" applyAlignment="1">
      <alignment horizontal="center"/>
    </xf>
    <xf numFmtId="0" fontId="8"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wrapText="1"/>
    </xf>
    <xf numFmtId="0" fontId="8" fillId="0" borderId="12" xfId="4" applyFont="1" applyBorder="1" applyAlignment="1">
      <alignment horizontal="center" vertical="center"/>
    </xf>
    <xf numFmtId="0" fontId="8" fillId="0" borderId="9" xfId="4" applyFont="1" applyBorder="1" applyAlignment="1">
      <alignment horizontal="center" vertical="center"/>
    </xf>
    <xf numFmtId="0" fontId="8" fillId="0" borderId="10" xfId="4" applyFont="1" applyBorder="1" applyAlignment="1">
      <alignment horizontal="center" vertical="center"/>
    </xf>
    <xf numFmtId="0" fontId="7" fillId="0" borderId="0" xfId="0" applyFont="1" applyAlignment="1">
      <alignment horizontal="center" vertical="center"/>
    </xf>
    <xf numFmtId="0" fontId="8" fillId="0" borderId="0" xfId="4" applyFont="1" applyAlignment="1">
      <alignment horizontal="center" vertical="center"/>
    </xf>
    <xf numFmtId="0" fontId="6" fillId="0" borderId="0" xfId="4" applyFont="1" applyAlignment="1">
      <alignment horizontal="center"/>
    </xf>
    <xf numFmtId="0" fontId="5" fillId="0" borderId="0" xfId="4" applyAlignment="1">
      <alignment horizontal="center"/>
    </xf>
    <xf numFmtId="0" fontId="5" fillId="0" borderId="11" xfId="4" applyBorder="1" applyAlignment="1">
      <alignment horizontal="center"/>
    </xf>
    <xf numFmtId="0" fontId="6" fillId="0" borderId="12" xfId="4" applyFont="1" applyBorder="1" applyAlignment="1">
      <alignment horizontal="center" vertical="center"/>
    </xf>
    <xf numFmtId="165" fontId="10" fillId="4" borderId="10" xfId="2" applyNumberFormat="1" applyFont="1" applyFill="1" applyBorder="1" applyAlignment="1">
      <alignment horizontal="center" vertical="center"/>
    </xf>
    <xf numFmtId="0" fontId="9" fillId="2" borderId="9" xfId="2" applyFont="1" applyFill="1" applyBorder="1" applyAlignment="1">
      <alignment horizontal="center" vertical="center"/>
    </xf>
    <xf numFmtId="0" fontId="9" fillId="2" borderId="10" xfId="2" applyFont="1" applyFill="1" applyBorder="1" applyAlignment="1">
      <alignment horizontal="center" vertical="center"/>
    </xf>
    <xf numFmtId="165" fontId="10" fillId="4" borderId="0" xfId="2" applyNumberFormat="1" applyFont="1" applyFill="1" applyAlignment="1">
      <alignment horizontal="center"/>
    </xf>
    <xf numFmtId="165" fontId="10" fillId="4" borderId="10" xfId="2" applyNumberFormat="1" applyFont="1" applyFill="1" applyBorder="1" applyAlignment="1">
      <alignment horizontal="center"/>
    </xf>
    <xf numFmtId="165" fontId="10" fillId="4" borderId="0" xfId="2" applyNumberFormat="1" applyFont="1" applyFill="1" applyAlignment="1">
      <alignment horizontal="center" vertical="center"/>
    </xf>
    <xf numFmtId="10" fontId="10" fillId="4" borderId="0" xfId="2" applyNumberFormat="1" applyFont="1" applyFill="1" applyAlignment="1">
      <alignment horizontal="center"/>
    </xf>
    <xf numFmtId="0" fontId="10" fillId="4" borderId="0" xfId="2" applyFont="1" applyFill="1" applyAlignment="1">
      <alignment horizontal="center"/>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4" borderId="0" xfId="2" applyFont="1" applyFill="1" applyAlignment="1">
      <alignment horizontal="center" vertical="center"/>
    </xf>
    <xf numFmtId="0" fontId="10" fillId="4" borderId="0" xfId="2" applyFont="1" applyFill="1" applyAlignment="1">
      <alignment horizontal="left" vertical="center"/>
    </xf>
    <xf numFmtId="0" fontId="10" fillId="4" borderId="9" xfId="2" applyFont="1" applyFill="1" applyBorder="1" applyAlignment="1">
      <alignment horizontal="left" vertical="center"/>
    </xf>
    <xf numFmtId="0" fontId="10" fillId="4" borderId="10" xfId="2" applyFont="1" applyFill="1" applyBorder="1" applyAlignment="1">
      <alignment horizontal="left" vertical="center"/>
    </xf>
    <xf numFmtId="0" fontId="9" fillId="4" borderId="0" xfId="2" applyFont="1" applyFill="1" applyAlignment="1">
      <alignment horizontal="center"/>
    </xf>
  </cellXfs>
  <cellStyles count="5">
    <cellStyle name="Normal" xfId="0" builtinId="0"/>
    <cellStyle name="Normal 2" xfId="2" xr:uid="{DC22E476-4B37-4D8E-9C68-E7EB04013680}"/>
    <cellStyle name="Normal 3" xfId="4" xr:uid="{6C803DF2-827A-4D7E-9830-BF7415F673B9}"/>
    <cellStyle name="Porcentaje" xfId="1" builtinId="5"/>
    <cellStyle name="Porcentaje 2" xfId="3" xr:uid="{44ADE077-E637-4A89-8B59-7174B464DCA1}"/>
  </cellStyles>
  <dxfs count="490">
    <dxf>
      <alignment horizontal="left"/>
    </dxf>
    <dxf>
      <alignment horizontal="left"/>
    </dxf>
    <dxf>
      <alignment horizontal="left"/>
    </dxf>
    <dxf>
      <alignment vertical="center"/>
    </dxf>
    <dxf>
      <alignment horizontal="center"/>
    </dxf>
    <dxf>
      <border>
        <top style="thin">
          <color indexed="64"/>
        </top>
      </border>
    </dxf>
    <dxf>
      <fill>
        <patternFill patternType="solid">
          <bgColor theme="0"/>
        </patternFill>
      </fill>
    </dxf>
    <dxf>
      <fill>
        <patternFill patternType="solid">
          <bgColor theme="2"/>
        </patternFill>
      </fill>
    </dxf>
    <dxf>
      <border>
        <bottom style="double">
          <color indexed="64"/>
        </bottom>
      </border>
    </dxf>
    <dxf>
      <alignment vertical="center"/>
    </dxf>
    <dxf>
      <fill>
        <patternFill>
          <bgColor theme="2"/>
        </patternFill>
      </fill>
    </dxf>
    <dxf>
      <fill>
        <patternFill>
          <bgColor theme="3" tint="0.39997558519241921"/>
        </patternFill>
      </fill>
    </dxf>
    <dxf>
      <fill>
        <patternFill>
          <bgColor theme="3" tint="0.39997558519241921"/>
        </patternFill>
      </fill>
    </dxf>
    <dxf>
      <border>
        <top style="thin">
          <color indexed="64"/>
        </top>
        <bottom style="thin">
          <color indexed="64"/>
        </bottom>
      </border>
    </dxf>
    <dxf>
      <border>
        <top style="thin">
          <color indexed="64"/>
        </top>
        <bottom style="thin">
          <color indexed="64"/>
        </bottom>
      </border>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ont>
        <b/>
      </font>
    </dxf>
    <dxf>
      <font>
        <b/>
      </font>
    </dxf>
    <dxf>
      <font>
        <b/>
      </font>
    </dxf>
    <dxf>
      <font>
        <color theme="1"/>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horizontal="left"/>
    </dxf>
    <dxf>
      <alignment horizontal="left"/>
    </dxf>
    <dxf>
      <alignment horizontal="left"/>
    </dxf>
    <dxf>
      <alignment horizontal="center"/>
    </dxf>
    <dxf>
      <alignment vertical="center"/>
    </dxf>
    <dxf>
      <border>
        <top style="thin">
          <color indexed="64"/>
        </top>
      </border>
    </dxf>
    <dxf>
      <border>
        <bottom style="double">
          <color indexed="64"/>
        </bottom>
      </border>
    </dxf>
    <dxf>
      <fill>
        <patternFill patternType="solid">
          <bgColor theme="2"/>
        </patternFill>
      </fill>
    </dxf>
    <dxf>
      <fill>
        <patternFill patternType="solid">
          <bgColor theme="0"/>
        </patternFill>
      </fill>
    </dxf>
    <dxf>
      <alignment vertical="center"/>
    </dxf>
    <dxf>
      <fill>
        <patternFill>
          <bgColor theme="2"/>
        </patternFill>
      </fill>
    </dxf>
    <dxf>
      <border>
        <top style="thin">
          <color indexed="64"/>
        </top>
        <bottom style="thin">
          <color indexed="64"/>
        </bottom>
      </border>
    </dxf>
    <dxf>
      <border>
        <top style="thin">
          <color indexed="64"/>
        </top>
        <bottom style="thin">
          <color indexed="64"/>
        </bottom>
      </border>
    </dxf>
    <dxf>
      <fill>
        <patternFill>
          <bgColor theme="3" tint="0.39997558519241921"/>
        </patternFill>
      </fill>
    </dxf>
    <dxf>
      <fill>
        <patternFill>
          <bgColor theme="3" tint="0.39997558519241921"/>
        </patternFill>
      </fill>
    </dxf>
    <dxf>
      <border>
        <top style="thin">
          <color indexed="64"/>
        </top>
        <bottom style="thin">
          <color indexed="64"/>
        </bottom>
      </border>
    </dxf>
    <dxf>
      <border>
        <top style="thin">
          <color indexed="64"/>
        </top>
        <bottom style="thin">
          <color indexed="64"/>
        </bottom>
      </border>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ont>
        <b/>
      </font>
    </dxf>
    <dxf>
      <font>
        <b/>
      </font>
    </dxf>
    <dxf>
      <font>
        <b/>
      </font>
    </dxf>
    <dxf>
      <font>
        <color theme="1"/>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horizontal="left"/>
    </dxf>
    <dxf>
      <alignment horizontal="left"/>
    </dxf>
    <dxf>
      <alignment horizontal="left"/>
    </dxf>
    <dxf>
      <border>
        <top style="thin">
          <color indexed="64"/>
        </top>
        <bottom style="double">
          <color indexed="64"/>
        </bottom>
      </border>
    </dxf>
    <dxf>
      <border>
        <top style="thin">
          <color indexed="64"/>
        </top>
        <bottom style="double">
          <color indexed="64"/>
        </bottom>
      </border>
    </dxf>
    <dxf>
      <fill>
        <patternFill>
          <bgColor theme="2"/>
        </patternFill>
      </fill>
    </dxf>
    <dxf>
      <fill>
        <patternFill>
          <bgColor theme="3" tint="0.39997558519241921"/>
        </patternFill>
      </fill>
    </dxf>
    <dxf>
      <fill>
        <patternFill>
          <bgColor theme="3" tint="0.39997558519241921"/>
        </patternFill>
      </fill>
    </dxf>
    <dxf>
      <border>
        <bottom style="double">
          <color indexed="64"/>
        </bottom>
      </border>
    </dxf>
    <dxf>
      <border>
        <bottom style="thin">
          <color indexed="64"/>
        </bottom>
      </border>
    </dxf>
    <dxf>
      <border>
        <bottom style="thin">
          <color indexed="64"/>
        </bottom>
      </border>
    </dxf>
    <dxf>
      <border>
        <top/>
      </border>
    </dxf>
    <dxf>
      <font>
        <color theme="1"/>
      </font>
    </dxf>
    <dxf>
      <font>
        <color theme="1"/>
      </font>
    </dxf>
    <dxf>
      <font>
        <color theme="1"/>
      </font>
    </dxf>
    <dxf>
      <fill>
        <patternFill patternType="solid">
          <bgColor theme="2"/>
        </patternFill>
      </fill>
    </dxf>
    <dxf>
      <fill>
        <patternFill patternType="solid">
          <bgColor theme="0"/>
        </patternFill>
      </fill>
    </dxf>
    <dxf>
      <fill>
        <patternFill>
          <bgColor theme="2"/>
        </patternFill>
      </fill>
    </dxf>
    <dxf>
      <fill>
        <patternFill>
          <bgColor theme="3" tint="0.39997558519241921"/>
        </patternFill>
      </fill>
    </dxf>
    <dxf>
      <alignment wrapText="1"/>
    </dxf>
    <dxf>
      <alignment wrapText="1"/>
    </dxf>
    <dxf>
      <font>
        <b/>
      </font>
    </dxf>
    <dxf>
      <fill>
        <patternFill patternType="solid">
          <bgColor theme="2"/>
        </patternFill>
      </fill>
    </dxf>
    <dxf>
      <font>
        <color theme="1"/>
      </font>
    </dxf>
    <dxf>
      <border>
        <top style="thin">
          <color indexed="64"/>
        </top>
        <bottom style="thin">
          <color indexed="64"/>
        </bottom>
      </border>
    </dxf>
    <dxf>
      <border>
        <top style="thin">
          <color indexed="64"/>
        </top>
        <bottom style="thin">
          <color indexed="64"/>
        </bottom>
      </bord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ill>
        <patternFill>
          <bgColor theme="2"/>
        </patternFill>
      </fill>
    </dxf>
    <dxf>
      <border>
        <top style="thin">
          <color indexed="64"/>
        </top>
        <bottom style="thin">
          <color indexed="64"/>
        </bottom>
      </border>
    </dxf>
    <dxf>
      <border>
        <top style="thin">
          <color indexed="64"/>
        </top>
        <bottom style="thin">
          <color indexed="64"/>
        </bottom>
      </border>
    </dxf>
    <dxf>
      <alignment wrapText="1"/>
    </dxf>
    <dxf>
      <alignment horizontal="center"/>
    </dxf>
    <dxf>
      <alignment vertical="center"/>
    </dxf>
    <dxf>
      <alignment wrapText="1"/>
    </dxf>
    <dxf>
      <font>
        <name val="Times New Roman"/>
        <family val="1"/>
        <scheme val="none"/>
      </font>
    </dxf>
    <dxf>
      <font>
        <b/>
      </font>
    </dxf>
    <dxf>
      <font>
        <color theme="1"/>
      </font>
    </dxf>
    <dxf>
      <font>
        <color theme="1"/>
      </font>
    </dxf>
    <dxf>
      <font>
        <color theme="1"/>
      </font>
    </dxf>
    <dxf>
      <fill>
        <patternFill>
          <bgColor theme="3" tint="0.39997558519241921"/>
        </patternFill>
      </fill>
    </dxf>
    <dxf>
      <fill>
        <patternFill>
          <bgColor theme="3" tint="0.39997558519241921"/>
        </patternFill>
      </fill>
    </dxf>
    <dxf>
      <fill>
        <patternFill>
          <bgColor theme="3" tint="0.39997558519241921"/>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alignment horizontal="center"/>
    </dxf>
    <dxf>
      <alignment horizontal="left"/>
    </dxf>
    <dxf>
      <alignment horizontal="left"/>
    </dxf>
    <dxf>
      <alignment horizontal="left"/>
    </dxf>
    <dxf>
      <alignment vertical="center"/>
    </dxf>
    <dxf>
      <alignment horizontal="center"/>
    </dxf>
    <dxf>
      <border>
        <bottom style="double">
          <color indexed="64"/>
        </bottom>
      </border>
    </dxf>
    <dxf>
      <fill>
        <patternFill>
          <bgColor theme="2"/>
        </patternFill>
      </fill>
    </dxf>
    <dxf>
      <fill>
        <patternFill>
          <bgColor theme="0"/>
        </patternFill>
      </fill>
    </dxf>
    <dxf>
      <fill>
        <patternFill>
          <bgColor theme="0"/>
        </patternFill>
      </fill>
    </dxf>
    <dxf>
      <fill>
        <patternFill>
          <bgColor theme="2"/>
        </patternFill>
      </fill>
    </dxf>
    <dxf>
      <fill>
        <patternFill patternType="solid">
          <bgColor theme="0"/>
        </patternFill>
      </fill>
    </dxf>
    <dxf>
      <fill>
        <patternFill patternType="solid">
          <bgColor theme="2"/>
        </patternFill>
      </fill>
    </dxf>
    <dxf>
      <border>
        <top style="thin">
          <color indexed="64"/>
        </top>
        <bottom style="thin">
          <color indexed="64"/>
        </bottom>
      </border>
    </dxf>
    <dxf>
      <border>
        <top style="thin">
          <color indexed="64"/>
        </top>
        <bottom style="thin">
          <color indexed="64"/>
        </bottom>
      </border>
    </dxf>
    <dxf>
      <fill>
        <patternFill>
          <bgColor theme="3" tint="0.39997558519241921"/>
        </patternFill>
      </fill>
    </dxf>
    <dxf>
      <fill>
        <patternFill>
          <bgColor theme="3" tint="0.39997558519241921"/>
        </patternFill>
      </fill>
    </dxf>
    <dxf>
      <border>
        <top style="thin">
          <color indexed="64"/>
        </top>
        <bottom style="thin">
          <color indexed="64"/>
        </bottom>
      </border>
    </dxf>
    <dxf>
      <border>
        <top style="thin">
          <color indexed="64"/>
        </top>
        <bottom style="thin">
          <color indexed="64"/>
        </bottom>
      </border>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ont>
        <b/>
      </font>
    </dxf>
    <dxf>
      <font>
        <b/>
      </font>
    </dxf>
    <dxf>
      <font>
        <b/>
      </font>
    </dxf>
    <dxf>
      <font>
        <color theme="1"/>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horizontal="center" indent="0"/>
    </dxf>
    <dxf>
      <border>
        <top style="thin">
          <color indexed="64"/>
        </top>
      </bord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2"/>
        </patternFill>
      </fill>
    </dxf>
    <dxf>
      <border>
        <bottom style="double">
          <color indexed="64"/>
        </bottom>
      </border>
    </dxf>
    <dxf>
      <fill>
        <patternFill>
          <bgColor theme="2"/>
        </patternFill>
      </fill>
    </dxf>
    <dxf>
      <font>
        <b/>
      </font>
    </dxf>
    <dxf>
      <font>
        <b/>
      </font>
    </dxf>
    <dxf>
      <font>
        <b/>
      </font>
    </dxf>
    <dxf>
      <border>
        <top style="thin">
          <color indexed="64"/>
        </top>
      </border>
    </dxf>
    <dxf>
      <fill>
        <patternFill patternType="solid">
          <bgColor theme="2"/>
        </patternFill>
      </fill>
    </dxf>
    <dxf>
      <border>
        <top style="thin">
          <color indexed="64"/>
        </top>
      </border>
    </dxf>
    <dxf>
      <fill>
        <patternFill patternType="solid">
          <bgColor theme="2"/>
        </patternFill>
      </fill>
    </dxf>
    <dxf>
      <font>
        <b/>
      </font>
    </dxf>
    <dxf>
      <border>
        <top style="thin">
          <color indexed="64"/>
        </top>
      </border>
    </dxf>
    <dxf>
      <fill>
        <patternFill patternType="solid">
          <bgColor theme="2"/>
        </patternFill>
      </fill>
    </dxf>
    <dxf>
      <border>
        <top style="thin">
          <color indexed="64"/>
        </top>
      </border>
    </dxf>
    <dxf>
      <fill>
        <patternFill patternType="solid">
          <bgColor theme="2"/>
        </patternFill>
      </fill>
    </dxf>
    <dxf>
      <border>
        <top style="thin">
          <color indexed="64"/>
        </top>
      </border>
    </dxf>
    <dxf>
      <border>
        <top/>
        <bottom/>
      </border>
    </dxf>
    <dxf>
      <fill>
        <patternFill>
          <bgColor theme="2"/>
        </patternFill>
      </fill>
    </dxf>
    <dxf>
      <fill>
        <patternFill>
          <bgColor theme="3" tint="0.39997558519241921"/>
        </patternFill>
      </fill>
    </dxf>
    <dxf>
      <fill>
        <patternFill>
          <bgColor theme="3" tint="0.39997558519241921"/>
        </patternFill>
      </fill>
    </dxf>
    <dxf>
      <font>
        <b/>
      </font>
    </dxf>
    <dxf>
      <font>
        <b/>
      </font>
    </dxf>
    <dxf>
      <border>
        <top style="thin">
          <color indexed="64"/>
        </top>
        <bottom style="thin">
          <color indexed="64"/>
        </bottom>
      </border>
    </dxf>
    <dxf>
      <border>
        <top style="thin">
          <color indexed="64"/>
        </top>
        <bottom style="thin">
          <color indexed="64"/>
        </bottom>
      </border>
    </dxf>
    <dxf>
      <border>
        <top style="thin">
          <color indexed="64"/>
        </top>
        <bottom style="thin">
          <color indexed="64"/>
        </bottom>
      </border>
    </dxf>
    <dxf>
      <border>
        <top style="thin">
          <color indexed="64"/>
        </top>
        <bottom style="thin">
          <color indexed="64"/>
        </bottom>
      </border>
    </dxf>
    <dxf>
      <border>
        <top style="thin">
          <color indexed="64"/>
        </top>
        <bottom style="thin">
          <color indexed="64"/>
        </bottom>
      </border>
    </dxf>
    <dxf>
      <border>
        <top style="thin">
          <color indexed="64"/>
        </top>
        <bottom style="thin">
          <color indexed="64"/>
        </bottom>
      </border>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ont>
        <name val="Times New Roman"/>
        <family val="1"/>
        <scheme val="none"/>
      </font>
    </dxf>
    <dxf>
      <font>
        <color theme="1"/>
      </font>
    </dxf>
    <dxf>
      <alignment horizontal="left"/>
    </dxf>
    <dxf>
      <alignment horizontal="left"/>
    </dxf>
    <dxf>
      <alignment horizontal="left"/>
    </dxf>
    <dxf>
      <alignment vertical="center"/>
    </dxf>
    <dxf>
      <alignment horizontal="center"/>
    </dxf>
    <dxf>
      <border>
        <bottom style="double">
          <color indexed="64"/>
        </bottom>
      </border>
    </dxf>
    <dxf>
      <border>
        <left style="thin">
          <color indexed="64"/>
        </left>
        <right style="thin">
          <color indexed="64"/>
        </right>
        <bottom style="thin">
          <color indexed="64"/>
        </bottom>
      </border>
    </dxf>
    <dxf>
      <border>
        <top style="thin">
          <color indexed="64"/>
        </top>
      </border>
    </dxf>
    <dxf>
      <fill>
        <patternFill patternType="solid">
          <bgColor theme="2"/>
        </patternFill>
      </fill>
    </dxf>
    <dxf>
      <fill>
        <patternFill patternType="solid">
          <bgColor theme="0"/>
        </patternFill>
      </fill>
    </dxf>
    <dxf>
      <fill>
        <patternFill>
          <bgColor theme="2"/>
        </patternFill>
      </fill>
    </dxf>
    <dxf>
      <border>
        <top style="thin">
          <color indexed="64"/>
        </top>
        <bottom style="thin">
          <color indexed="64"/>
        </bottom>
      </border>
    </dxf>
    <dxf>
      <border>
        <top style="thin">
          <color indexed="64"/>
        </top>
        <bottom style="thin">
          <color indexed="64"/>
        </bottom>
      </border>
    </dxf>
    <dxf>
      <fill>
        <patternFill>
          <bgColor theme="3" tint="0.39997558519241921"/>
        </patternFill>
      </fill>
    </dxf>
    <dxf>
      <fill>
        <patternFill>
          <bgColor theme="3" tint="0.39997558519241921"/>
        </patternFill>
      </fill>
    </dxf>
    <dxf>
      <border>
        <top style="thin">
          <color indexed="64"/>
        </top>
        <bottom style="thin">
          <color indexed="64"/>
        </bottom>
      </border>
    </dxf>
    <dxf>
      <border>
        <top style="thin">
          <color indexed="64"/>
        </top>
        <bottom style="thin">
          <color indexed="64"/>
        </bottom>
      </border>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ont>
        <b/>
      </font>
    </dxf>
    <dxf>
      <font>
        <color theme="1"/>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horizontal="left"/>
    </dxf>
    <dxf>
      <alignment horizontal="left"/>
    </dxf>
    <dxf>
      <alignment horizontal="left"/>
    </dxf>
    <dxf>
      <alignment horizontal="left"/>
    </dxf>
    <dxf>
      <alignment horizontal="left"/>
    </dxf>
    <dxf>
      <border>
        <top style="thin">
          <color indexed="64"/>
        </top>
        <bottom style="double">
          <color indexed="64"/>
        </bottom>
      </border>
    </dxf>
    <dxf>
      <fill>
        <patternFill>
          <bgColor theme="2"/>
        </patternFill>
      </fill>
    </dxf>
    <dxf>
      <border>
        <top style="thin">
          <color indexed="64"/>
        </top>
      </border>
    </dxf>
    <dxf>
      <border>
        <bottom style="double">
          <color indexed="64"/>
        </bottom>
      </border>
    </dxf>
    <dxf>
      <font>
        <color theme="1"/>
      </font>
    </dxf>
    <dxf>
      <fill>
        <patternFill patternType="solid">
          <bgColor theme="2"/>
        </patternFill>
      </fill>
    </dxf>
    <dxf>
      <font>
        <color theme="1"/>
      </font>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numFmt numFmtId="14" formatCode="0.00%"/>
    </dxf>
    <dxf>
      <fill>
        <patternFill>
          <bgColor theme="2"/>
        </patternFill>
      </fill>
    </dxf>
    <dxf>
      <border>
        <top style="thin">
          <color indexed="64"/>
        </top>
        <bottom style="thin">
          <color indexed="64"/>
        </bottom>
      </border>
    </dxf>
    <dxf>
      <border>
        <top style="thin">
          <color indexed="64"/>
        </top>
        <bottom style="thin">
          <color indexed="64"/>
        </bottom>
      </border>
    </dxf>
    <dxf>
      <fill>
        <patternFill>
          <bgColor theme="3" tint="0.39997558519241921"/>
        </patternFill>
      </fill>
    </dxf>
    <dxf>
      <fill>
        <patternFill>
          <bgColor theme="3" tint="0.39997558519241921"/>
        </patternFill>
      </fill>
    </dxf>
    <dxf>
      <border>
        <top style="thin">
          <color indexed="64"/>
        </top>
      </border>
    </dxf>
    <dxf>
      <border>
        <top style="thin">
          <color indexed="64"/>
        </top>
        <bottom style="thin">
          <color indexed="64"/>
        </bottom>
      </border>
    </dxf>
    <dxf>
      <border>
        <top style="thin">
          <color indexed="64"/>
        </top>
        <bottom style="thin">
          <color indexed="64"/>
        </bottom>
      </border>
    </dxf>
    <dxf>
      <fill>
        <patternFill>
          <bgColor theme="2"/>
        </patternFill>
      </fill>
    </dxf>
    <dxf>
      <fill>
        <patternFill>
          <bgColor theme="2"/>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border>
        <top style="thin">
          <color indexed="64"/>
        </top>
      </border>
    </dxf>
    <dxf>
      <border>
        <top style="thin">
          <color indexed="64"/>
        </top>
      </border>
    </dxf>
    <dxf>
      <border>
        <top style="thin">
          <color indexed="64"/>
        </top>
      </border>
    </dxf>
    <dxf>
      <fill>
        <patternFill>
          <bgColor theme="2"/>
        </patternFill>
      </fill>
    </dxf>
    <dxf>
      <fill>
        <patternFill>
          <bgColor theme="2"/>
        </patternFill>
      </fill>
    </dxf>
    <dxf>
      <font>
        <b/>
      </font>
    </dxf>
    <dxf>
      <font>
        <b/>
      </font>
    </dxf>
    <dxf>
      <border>
        <top style="thin">
          <color indexed="64"/>
        </top>
        <bottom style="thin">
          <color indexed="64"/>
        </bottom>
      </border>
    </dxf>
    <dxf>
      <border>
        <top style="thin">
          <color indexed="64"/>
        </top>
        <bottom style="thin">
          <color indexed="64"/>
        </bottom>
      </border>
    </dxf>
    <dxf>
      <alignment horizontal="center"/>
    </dxf>
    <dxf>
      <alignment vertical="center" indent="0"/>
    </dxf>
    <dxf>
      <alignment wrapText="1"/>
    </dxf>
    <dxf>
      <font>
        <name val="Times New Roman"/>
        <family val="1"/>
        <scheme val="none"/>
      </font>
    </dxf>
    <dxf>
      <font>
        <b/>
      </font>
    </dxf>
    <dxf>
      <font>
        <b/>
      </font>
    </dxf>
    <dxf>
      <font>
        <b/>
      </font>
    </dxf>
    <dxf>
      <font>
        <color theme="1"/>
      </font>
    </dxf>
    <dxf>
      <font>
        <color theme="1"/>
      </font>
    </dxf>
    <dxf>
      <fill>
        <patternFill patternType="solid">
          <bgColor theme="2"/>
        </patternFill>
      </fill>
    </dxf>
    <dxf>
      <fill>
        <patternFill patternType="solid">
          <bgColor theme="2"/>
        </patternFill>
      </fill>
    </dxf>
    <dxf>
      <font>
        <color theme="1"/>
      </font>
    </dxf>
    <dxf>
      <font>
        <color theme="1"/>
      </font>
    </dxf>
    <dxf>
      <fill>
        <patternFill patternType="solid">
          <bgColor theme="2"/>
        </patternFill>
      </fill>
    </dxf>
    <dxf>
      <fill>
        <patternFill patternType="solid">
          <bgColor theme="2"/>
        </patternFill>
      </fill>
    </dxf>
    <dxf>
      <font>
        <color theme="1"/>
      </font>
    </dxf>
    <dxf>
      <font>
        <color theme="1"/>
      </font>
    </dxf>
    <dxf>
      <font>
        <color theme="1"/>
      </font>
    </dxf>
    <dxf>
      <font>
        <color theme="1"/>
      </font>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alignment horizontal="center"/>
    </dxf>
    <dxf>
      <alignment horizontal="left"/>
    </dxf>
    <dxf>
      <alignment horizontal="left"/>
    </dxf>
    <dxf>
      <alignment horizontal="left"/>
    </dxf>
    <dxf>
      <fill>
        <patternFill>
          <bgColor theme="2"/>
        </patternFill>
      </fill>
    </dxf>
    <dxf>
      <border>
        <top style="thin">
          <color indexed="64"/>
        </top>
        <bottom style="double">
          <color indexed="64"/>
        </bottom>
      </border>
    </dxf>
    <dxf>
      <font>
        <color theme="1"/>
      </font>
    </dxf>
    <dxf>
      <fill>
        <patternFill patternType="solid">
          <bgColor theme="2"/>
        </patternFill>
      </fill>
    </dxf>
    <dxf>
      <font>
        <color theme="1"/>
      </font>
    </dxf>
    <dxf>
      <fill>
        <patternFill patternType="solid">
          <bgColor theme="0"/>
        </patternFill>
      </fill>
    </dxf>
    <dxf>
      <numFmt numFmtId="14" formatCode="0.00%"/>
    </dxf>
    <dxf>
      <fill>
        <patternFill>
          <bgColor theme="2"/>
        </patternFill>
      </fill>
    </dxf>
    <dxf>
      <fill>
        <patternFill>
          <bgColor theme="3" tint="0.39997558519241921"/>
        </patternFill>
      </fill>
    </dxf>
    <dxf>
      <fill>
        <patternFill>
          <bgColor theme="3" tint="0.39997558519241921"/>
        </patternFill>
      </fill>
    </dxf>
    <dxf>
      <border>
        <top style="thin">
          <color indexed="64"/>
        </top>
        <bottom style="thin">
          <color indexed="64"/>
        </bottom>
      </border>
    </dxf>
    <dxf>
      <border>
        <top style="thin">
          <color indexed="64"/>
        </top>
        <bottom style="thin">
          <color indexed="64"/>
        </bottom>
      </bord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ill>
        <patternFill>
          <bgColor theme="2"/>
        </patternFill>
      </fill>
    </dxf>
    <dxf>
      <fill>
        <patternFill>
          <bgColor theme="2"/>
        </patternFill>
      </fill>
    </dxf>
    <dxf>
      <font>
        <b/>
      </font>
    </dxf>
    <dxf>
      <font>
        <b/>
      </font>
    </dxf>
    <dxf>
      <border>
        <top style="thin">
          <color indexed="64"/>
        </top>
        <bottom style="thin">
          <color indexed="64"/>
        </bottom>
      </border>
    </dxf>
    <dxf>
      <border>
        <top style="thin">
          <color indexed="64"/>
        </top>
        <bottom style="thin">
          <color indexed="64"/>
        </bottom>
      </border>
    </dxf>
    <dxf>
      <alignment wrapText="1"/>
    </dxf>
    <dxf>
      <alignment vertical="center"/>
    </dxf>
    <dxf>
      <alignment horizontal="center"/>
    </dxf>
    <dxf>
      <alignment wrapText="1"/>
    </dxf>
    <dxf>
      <alignment wrapText="1"/>
    </dxf>
    <dxf>
      <font>
        <name val="Times New Roman"/>
        <family val="1"/>
        <scheme val="none"/>
      </font>
    </dxf>
    <dxf>
      <font>
        <color theme="1"/>
      </font>
    </dxf>
    <dxf>
      <font>
        <color theme="1"/>
      </font>
    </dxf>
    <dxf>
      <font>
        <color theme="1"/>
      </font>
    </dxf>
    <dxf>
      <font>
        <color theme="1"/>
      </font>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fill>
        <patternFill patternType="solid">
          <bgColor theme="3" tint="0.39997558519241921"/>
        </patternFill>
      </fill>
    </dxf>
    <dxf>
      <alignment vertical="bottom"/>
    </dxf>
    <dxf>
      <alignment vertical="bottom"/>
    </dxf>
    <dxf>
      <alignment vertical="bottom"/>
    </dxf>
    <dxf>
      <alignment horizontal="center"/>
    </dxf>
    <dxf>
      <alignment horizontal="center"/>
    </dxf>
    <dxf>
      <alignment horizontal="center"/>
    </dxf>
    <dxf>
      <alignment horizontal="left"/>
    </dxf>
    <dxf>
      <alignment horizontal="left"/>
    </dxf>
    <dxf>
      <alignment horizontal="left"/>
    </dxf>
    <dxf>
      <font>
        <name val="Times New Roman"/>
        <family val="1"/>
        <scheme val="none"/>
      </font>
    </dxf>
    <dxf>
      <font>
        <color theme="1"/>
      </font>
    </dxf>
    <dxf>
      <border>
        <top style="thin">
          <color indexed="64"/>
        </top>
      </border>
    </dxf>
    <dxf>
      <fill>
        <patternFill patternType="solid">
          <bgColor theme="3" tint="0.39997558519241921"/>
        </patternFill>
      </fill>
    </dxf>
    <dxf>
      <font>
        <color theme="1"/>
      </font>
    </dxf>
    <dxf>
      <font>
        <color theme="1"/>
      </font>
    </dxf>
    <dxf>
      <fill>
        <patternFill patternType="solid">
          <bgColor theme="0"/>
        </patternFill>
      </fill>
    </dxf>
    <dxf>
      <fill>
        <patternFill patternType="solid">
          <bgColor theme="0"/>
        </patternFill>
      </fill>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fill>
        <patternFill>
          <bgColor theme="2"/>
        </patternFill>
      </fill>
    </dxf>
    <dxf>
      <fill>
        <patternFill>
          <bgColor theme="2"/>
        </patternFill>
      </fill>
    </dxf>
    <dxf>
      <fill>
        <patternFill>
          <bgColor theme="2"/>
        </patternFill>
      </fill>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color theme="1"/>
      </font>
    </dxf>
    <dxf>
      <border>
        <top style="thin">
          <color indexed="64"/>
        </top>
        <bottom style="double">
          <color indexed="64"/>
        </bottom>
      </border>
    </dxf>
    <dxf>
      <fill>
        <patternFill patternType="solid">
          <bgColor theme="2"/>
        </patternFill>
      </fill>
    </dxf>
    <dxf>
      <alignment vertical="bottom"/>
    </dxf>
    <dxf>
      <alignment vertical="bottom"/>
    </dxf>
    <dxf>
      <alignment vertical="bottom"/>
    </dxf>
    <dxf>
      <alignment horizontal="center"/>
    </dxf>
    <dxf>
      <alignment horizontal="center"/>
    </dxf>
    <dxf>
      <alignment horizontal="center"/>
    </dxf>
    <dxf>
      <alignment horizontal="left"/>
    </dxf>
    <dxf>
      <alignment horizontal="left"/>
    </dxf>
    <dxf>
      <alignment horizontal="left"/>
    </dxf>
    <dxf>
      <alignment vertical="center"/>
    </dxf>
    <dxf>
      <alignment horizontal="center"/>
    </dxf>
    <dxf>
      <font>
        <name val="Times New Roman"/>
        <family val="1"/>
        <scheme val="none"/>
      </font>
    </dxf>
    <dxf>
      <border>
        <top style="thin">
          <color indexed="64"/>
        </top>
      </border>
    </dxf>
    <dxf>
      <fill>
        <patternFill patternType="solid">
          <bgColor theme="3" tint="0.39997558519241921"/>
        </patternFill>
      </fill>
    </dxf>
    <dxf>
      <font>
        <color theme="1"/>
      </font>
    </dxf>
    <dxf>
      <border>
        <top style="thin">
          <color indexed="64"/>
        </top>
        <bottom style="double">
          <color indexed="64"/>
        </bottom>
      </border>
    </dxf>
    <dxf>
      <font>
        <color theme="1"/>
      </font>
    </dxf>
    <dxf>
      <fill>
        <patternFill patternType="solid">
          <bgColor theme="0"/>
        </patternFill>
      </fill>
    </dxf>
    <dxf>
      <font>
        <color theme="1"/>
      </font>
    </dxf>
    <dxf>
      <fill>
        <patternFill patternType="solid">
          <bgColor theme="2"/>
        </patternFill>
      </fill>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fill>
        <patternFill patternType="solid">
          <bgColor theme="2"/>
        </patternFill>
      </fill>
    </dxf>
    <dxf>
      <fill>
        <patternFill patternType="solid">
          <bgColor theme="2"/>
        </patternFill>
      </fill>
    </dxf>
    <dxf>
      <fill>
        <patternFill patternType="solid">
          <bgColor theme="2"/>
        </patternFill>
      </fil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164" formatCode="m/d/yyyy\ h:mm:ss"/>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5.xml"/><Relationship Id="rId18" Type="http://schemas.openxmlformats.org/officeDocument/2006/relationships/pivotCacheDefinition" Target="pivotCache/pivotCacheDefinition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1.xml"/><Relationship Id="rId12" Type="http://schemas.openxmlformats.org/officeDocument/2006/relationships/pivotCacheDefinition" Target="pivotCache/pivotCacheDefinition4.xml"/><Relationship Id="rId17" Type="http://schemas.openxmlformats.org/officeDocument/2006/relationships/pivotCacheDefinition" Target="pivotCache/pivotCacheDefinition9.xml"/><Relationship Id="rId2" Type="http://schemas.openxmlformats.org/officeDocument/2006/relationships/worksheet" Target="worksheets/sheet2.xml"/><Relationship Id="rId16" Type="http://schemas.openxmlformats.org/officeDocument/2006/relationships/pivotCacheDefinition" Target="pivotCache/pivotCacheDefinition8.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7.xml"/><Relationship Id="rId23" Type="http://schemas.openxmlformats.org/officeDocument/2006/relationships/powerPivotData" Target="model/item.data"/><Relationship Id="rId10" Type="http://schemas.openxmlformats.org/officeDocument/2006/relationships/pivotCacheDefinition" Target="pivotCache/pivotCacheDefinition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24582239720035"/>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'13'!$D$4</c:f>
              <c:strCache>
                <c:ptCount val="1"/>
              </c:strCache>
            </c:strRef>
          </c:tx>
          <c:spPr>
            <a:solidFill>
              <a:schemeClr val="accent1"/>
            </a:solidFill>
            <a:ln>
              <a:noFill/>
            </a:ln>
            <a:effectLst/>
          </c:spPr>
          <c:invertIfNegative val="0"/>
          <c:cat>
            <c:strRef>
              <c:f>'13'!$C$5:$C$15</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'13'!$D$5:$D$15</c:f>
              <c:numCache>
                <c:formatCode>General</c:formatCode>
                <c:ptCount val="11"/>
              </c:numCache>
            </c:numRef>
          </c:val>
          <c:extLst>
            <c:ext xmlns:c16="http://schemas.microsoft.com/office/drawing/2014/chart" uri="{C3380CC4-5D6E-409C-BE32-E72D297353CC}">
              <c16:uniqueId val="{00000000-BC95-411F-84B7-14B71C0F4252}"/>
            </c:ext>
          </c:extLst>
        </c:ser>
        <c:ser>
          <c:idx val="1"/>
          <c:order val="1"/>
          <c:tx>
            <c:strRef>
              <c:f>'13'!$L$4</c:f>
              <c:strCache>
                <c:ptCount val="1"/>
                <c:pt idx="0">
                  <c:v>SI </c:v>
                </c:pt>
              </c:strCache>
            </c:strRef>
          </c:tx>
          <c:spPr>
            <a:solidFill>
              <a:schemeClr val="accent2"/>
            </a:solidFill>
            <a:ln>
              <a:noFill/>
            </a:ln>
            <a:effectLst/>
          </c:spPr>
          <c:invertIfNegative val="0"/>
          <c:cat>
            <c:strRef>
              <c:f>'13'!$C$5:$C$15</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'13'!$L$5:$L$15</c:f>
              <c:numCache>
                <c:formatCode>General</c:formatCode>
                <c:ptCount val="11"/>
                <c:pt idx="0">
                  <c:v>143</c:v>
                </c:pt>
                <c:pt idx="1">
                  <c:v>122</c:v>
                </c:pt>
                <c:pt idx="2">
                  <c:v>127</c:v>
                </c:pt>
                <c:pt idx="3">
                  <c:v>68</c:v>
                </c:pt>
                <c:pt idx="4">
                  <c:v>46</c:v>
                </c:pt>
                <c:pt idx="5">
                  <c:v>102</c:v>
                </c:pt>
                <c:pt idx="6">
                  <c:v>45</c:v>
                </c:pt>
                <c:pt idx="7">
                  <c:v>35</c:v>
                </c:pt>
                <c:pt idx="8">
                  <c:v>30</c:v>
                </c:pt>
                <c:pt idx="9">
                  <c:v>26</c:v>
                </c:pt>
                <c:pt idx="10">
                  <c:v>78</c:v>
                </c:pt>
              </c:numCache>
            </c:numRef>
          </c:val>
          <c:extLst>
            <c:ext xmlns:c16="http://schemas.microsoft.com/office/drawing/2014/chart" uri="{C3380CC4-5D6E-409C-BE32-E72D297353CC}">
              <c16:uniqueId val="{00000001-BC95-411F-84B7-14B71C0F4252}"/>
            </c:ext>
          </c:extLst>
        </c:ser>
        <c:ser>
          <c:idx val="2"/>
          <c:order val="2"/>
          <c:tx>
            <c:strRef>
              <c:f>'13'!$M$4</c:f>
              <c:strCache>
                <c:ptCount val="1"/>
                <c:pt idx="0">
                  <c:v>NO</c:v>
                </c:pt>
              </c:strCache>
            </c:strRef>
          </c:tx>
          <c:spPr>
            <a:solidFill>
              <a:schemeClr val="accent3"/>
            </a:solidFill>
            <a:ln>
              <a:noFill/>
            </a:ln>
            <a:effectLst/>
          </c:spPr>
          <c:invertIfNegative val="0"/>
          <c:cat>
            <c:strRef>
              <c:f>'13'!$C$5:$C$15</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'13'!$M$5:$M$15</c:f>
              <c:numCache>
                <c:formatCode>General</c:formatCode>
                <c:ptCount val="11"/>
                <c:pt idx="0">
                  <c:v>81</c:v>
                </c:pt>
                <c:pt idx="1">
                  <c:v>99</c:v>
                </c:pt>
                <c:pt idx="2">
                  <c:v>100</c:v>
                </c:pt>
                <c:pt idx="3">
                  <c:v>153</c:v>
                </c:pt>
                <c:pt idx="4">
                  <c:v>178</c:v>
                </c:pt>
                <c:pt idx="5">
                  <c:v>123</c:v>
                </c:pt>
                <c:pt idx="6">
                  <c:v>177</c:v>
                </c:pt>
                <c:pt idx="7">
                  <c:v>187</c:v>
                </c:pt>
                <c:pt idx="8">
                  <c:v>191</c:v>
                </c:pt>
                <c:pt idx="9">
                  <c:v>195</c:v>
                </c:pt>
                <c:pt idx="10">
                  <c:v>138</c:v>
                </c:pt>
              </c:numCache>
            </c:numRef>
          </c:val>
          <c:extLst>
            <c:ext xmlns:c16="http://schemas.microsoft.com/office/drawing/2014/chart" uri="{C3380CC4-5D6E-409C-BE32-E72D297353CC}">
              <c16:uniqueId val="{00000002-BC95-411F-84B7-14B71C0F4252}"/>
            </c:ext>
          </c:extLst>
        </c:ser>
        <c:dLbls>
          <c:showLegendKey val="0"/>
          <c:showVal val="0"/>
          <c:showCatName val="0"/>
          <c:showSerName val="0"/>
          <c:showPercent val="0"/>
          <c:showBubbleSize val="0"/>
        </c:dLbls>
        <c:gapWidth val="150"/>
        <c:overlap val="100"/>
        <c:axId val="427517568"/>
        <c:axId val="377733904"/>
      </c:barChart>
      <c:catAx>
        <c:axId val="4275175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7733904"/>
        <c:crosses val="autoZero"/>
        <c:auto val="1"/>
        <c:lblAlgn val="ctr"/>
        <c:lblOffset val="100"/>
        <c:noMultiLvlLbl val="0"/>
      </c:catAx>
      <c:valAx>
        <c:axId val="37773390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751756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'13'!$D$19</c:f>
              <c:strCache>
                <c:ptCount val="1"/>
              </c:strCache>
            </c:strRef>
          </c:tx>
          <c:spPr>
            <a:solidFill>
              <a:schemeClr val="accent1"/>
            </a:solidFill>
            <a:ln>
              <a:noFill/>
            </a:ln>
            <a:effectLst/>
          </c:spPr>
          <c:invertIfNegative val="0"/>
          <c:cat>
            <c:strRef>
              <c:f>'13'!$C$20:$C$30</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'13'!$D$20:$D$30</c:f>
              <c:numCache>
                <c:formatCode>General</c:formatCode>
                <c:ptCount val="11"/>
              </c:numCache>
            </c:numRef>
          </c:val>
          <c:extLst>
            <c:ext xmlns:c16="http://schemas.microsoft.com/office/drawing/2014/chart" uri="{C3380CC4-5D6E-409C-BE32-E72D297353CC}">
              <c16:uniqueId val="{00000000-0A9C-499F-8E25-7145CE056158}"/>
            </c:ext>
          </c:extLst>
        </c:ser>
        <c:ser>
          <c:idx val="1"/>
          <c:order val="1"/>
          <c:tx>
            <c:strRef>
              <c:f>'13'!$L$19</c:f>
              <c:strCache>
                <c:ptCount val="1"/>
                <c:pt idx="0">
                  <c:v>SI</c:v>
                </c:pt>
              </c:strCache>
            </c:strRef>
          </c:tx>
          <c:spPr>
            <a:solidFill>
              <a:schemeClr val="accent2"/>
            </a:solidFill>
            <a:ln>
              <a:noFill/>
            </a:ln>
            <a:effectLst/>
          </c:spPr>
          <c:invertIfNegative val="0"/>
          <c:cat>
            <c:strRef>
              <c:f>'13'!$C$20:$C$30</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'13'!$L$20:$L$30</c:f>
              <c:numCache>
                <c:formatCode>General</c:formatCode>
                <c:ptCount val="11"/>
                <c:pt idx="0">
                  <c:v>200</c:v>
                </c:pt>
                <c:pt idx="1">
                  <c:v>154</c:v>
                </c:pt>
                <c:pt idx="2">
                  <c:v>172</c:v>
                </c:pt>
                <c:pt idx="3">
                  <c:v>88</c:v>
                </c:pt>
                <c:pt idx="4">
                  <c:v>38</c:v>
                </c:pt>
                <c:pt idx="5">
                  <c:v>142</c:v>
                </c:pt>
                <c:pt idx="6">
                  <c:v>78</c:v>
                </c:pt>
                <c:pt idx="7">
                  <c:v>42</c:v>
                </c:pt>
                <c:pt idx="8">
                  <c:v>25</c:v>
                </c:pt>
                <c:pt idx="9">
                  <c:v>27</c:v>
                </c:pt>
                <c:pt idx="10">
                  <c:v>87</c:v>
                </c:pt>
              </c:numCache>
            </c:numRef>
          </c:val>
          <c:extLst>
            <c:ext xmlns:c16="http://schemas.microsoft.com/office/drawing/2014/chart" uri="{C3380CC4-5D6E-409C-BE32-E72D297353CC}">
              <c16:uniqueId val="{00000001-0A9C-499F-8E25-7145CE056158}"/>
            </c:ext>
          </c:extLst>
        </c:ser>
        <c:ser>
          <c:idx val="2"/>
          <c:order val="2"/>
          <c:tx>
            <c:strRef>
              <c:f>'13'!$M$19</c:f>
              <c:strCache>
                <c:ptCount val="1"/>
                <c:pt idx="0">
                  <c:v>NO</c:v>
                </c:pt>
              </c:strCache>
            </c:strRef>
          </c:tx>
          <c:spPr>
            <a:solidFill>
              <a:schemeClr val="accent3"/>
            </a:solidFill>
            <a:ln>
              <a:noFill/>
            </a:ln>
            <a:effectLst/>
          </c:spPr>
          <c:invertIfNegative val="0"/>
          <c:cat>
            <c:strRef>
              <c:f>'13'!$C$20:$C$30</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'13'!$M$20:$M$30</c:f>
              <c:numCache>
                <c:formatCode>General</c:formatCode>
                <c:ptCount val="11"/>
                <c:pt idx="0">
                  <c:v>98</c:v>
                </c:pt>
                <c:pt idx="1">
                  <c:v>149</c:v>
                </c:pt>
                <c:pt idx="2">
                  <c:v>119</c:v>
                </c:pt>
                <c:pt idx="3">
                  <c:v>212</c:v>
                </c:pt>
                <c:pt idx="4">
                  <c:v>257</c:v>
                </c:pt>
                <c:pt idx="5">
                  <c:v>158</c:v>
                </c:pt>
                <c:pt idx="6">
                  <c:v>222</c:v>
                </c:pt>
                <c:pt idx="7">
                  <c:v>258</c:v>
                </c:pt>
                <c:pt idx="8">
                  <c:v>275</c:v>
                </c:pt>
                <c:pt idx="9">
                  <c:v>273</c:v>
                </c:pt>
                <c:pt idx="10">
                  <c:v>213</c:v>
                </c:pt>
              </c:numCache>
            </c:numRef>
          </c:val>
          <c:extLst>
            <c:ext xmlns:c16="http://schemas.microsoft.com/office/drawing/2014/chart" uri="{C3380CC4-5D6E-409C-BE32-E72D297353CC}">
              <c16:uniqueId val="{00000002-0A9C-499F-8E25-7145CE056158}"/>
            </c:ext>
          </c:extLst>
        </c:ser>
        <c:dLbls>
          <c:showLegendKey val="0"/>
          <c:showVal val="0"/>
          <c:showCatName val="0"/>
          <c:showSerName val="0"/>
          <c:showPercent val="0"/>
          <c:showBubbleSize val="0"/>
        </c:dLbls>
        <c:gapWidth val="150"/>
        <c:overlap val="100"/>
        <c:axId val="320454208"/>
        <c:axId val="516507232"/>
      </c:barChart>
      <c:catAx>
        <c:axId val="320454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6507232"/>
        <c:crosses val="autoZero"/>
        <c:auto val="1"/>
        <c:lblAlgn val="ctr"/>
        <c:lblOffset val="100"/>
        <c:noMultiLvlLbl val="0"/>
      </c:catAx>
      <c:valAx>
        <c:axId val="5165072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454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C_ReinaLaura_RosalesKaren.xlsx]Tablas análisis!TablaDinámica8</c:name>
    <c:fmtId val="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tx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2">
              <a:lumMod val="40000"/>
              <a:lumOff val="60000"/>
            </a:schemeClr>
          </a:solidFill>
          <a:ln>
            <a:solidFill>
              <a:schemeClr val="accent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lumMod val="50000"/>
            </a:schemeClr>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tx2">
              <a:lumMod val="40000"/>
              <a:lumOff val="60000"/>
            </a:schemeClr>
          </a:solidFill>
          <a:ln>
            <a:solidFill>
              <a:schemeClr val="tx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2">
              <a:lumMod val="40000"/>
              <a:lumOff val="60000"/>
            </a:schemeClr>
          </a:solidFill>
          <a:ln>
            <a:solidFill>
              <a:schemeClr val="accent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lumMod val="50000"/>
            </a:schemeClr>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tx2">
              <a:lumMod val="40000"/>
              <a:lumOff val="60000"/>
            </a:schemeClr>
          </a:solidFill>
          <a:ln>
            <a:solidFill>
              <a:schemeClr val="tx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pivotFmt>
      <c:pivotFmt>
        <c:idx val="66"/>
        <c:spPr>
          <a:solidFill>
            <a:schemeClr val="accent1"/>
          </a:solidFill>
          <a:ln>
            <a:noFill/>
          </a:ln>
          <a:effectLst/>
        </c:spPr>
        <c:marker>
          <c:symbol val="none"/>
        </c:marker>
      </c:pivotFmt>
      <c:pivotFmt>
        <c:idx val="67"/>
        <c:spPr>
          <a:solidFill>
            <a:schemeClr val="accent1"/>
          </a:solidFill>
          <a:ln>
            <a:noFill/>
          </a:ln>
          <a:effectLst/>
        </c:spPr>
        <c:marker>
          <c:symbol val="none"/>
        </c:marker>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2">
              <a:lumMod val="40000"/>
              <a:lumOff val="60000"/>
            </a:schemeClr>
          </a:solidFill>
          <a:ln>
            <a:solidFill>
              <a:schemeClr val="accent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lumMod val="75000"/>
            </a:schemeClr>
          </a:solidFill>
          <a:ln>
            <a:solidFill>
              <a:schemeClr val="accent1">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8640071537466053E-2"/>
          <c:y val="4.4444444444444446E-2"/>
          <c:w val="0.91158604125578924"/>
          <c:h val="0.77397324891314778"/>
        </c:manualLayout>
      </c:layout>
      <c:barChart>
        <c:barDir val="col"/>
        <c:grouping val="stacked"/>
        <c:varyColors val="0"/>
        <c:ser>
          <c:idx val="0"/>
          <c:order val="0"/>
          <c:tx>
            <c:strRef>
              <c:f>'Tablas análisis'!$C$4:$C$5</c:f>
              <c:strCache>
                <c:ptCount val="1"/>
                <c:pt idx="0">
                  <c:v>Bus convencional</c:v>
                </c:pt>
              </c:strCache>
            </c:strRef>
          </c:tx>
          <c:spPr>
            <a:solidFill>
              <a:schemeClr val="accent2">
                <a:lumMod val="40000"/>
                <a:lumOff val="60000"/>
              </a:schemeClr>
            </a:solidFill>
            <a:ln>
              <a:solidFill>
                <a:schemeClr val="accent2">
                  <a:lumMod val="40000"/>
                  <a:lumOff val="60000"/>
                </a:schemeClr>
              </a:solidFill>
            </a:ln>
            <a:effectLst/>
          </c:spPr>
          <c:invertIfNegative val="0"/>
          <c:cat>
            <c:strRef>
              <c:f>'Tablas análisis'!$B$6:$B$52</c:f>
              <c:strCache>
                <c:ptCount val="46"/>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pt idx="29">
                  <c:v>44</c:v>
                </c:pt>
                <c:pt idx="30">
                  <c:v>45</c:v>
                </c:pt>
                <c:pt idx="31">
                  <c:v>46</c:v>
                </c:pt>
                <c:pt idx="32">
                  <c:v>47</c:v>
                </c:pt>
                <c:pt idx="33">
                  <c:v>48</c:v>
                </c:pt>
                <c:pt idx="34">
                  <c:v>49</c:v>
                </c:pt>
                <c:pt idx="35">
                  <c:v>50</c:v>
                </c:pt>
                <c:pt idx="36">
                  <c:v>52</c:v>
                </c:pt>
                <c:pt idx="37">
                  <c:v>53</c:v>
                </c:pt>
                <c:pt idx="38">
                  <c:v>54</c:v>
                </c:pt>
                <c:pt idx="39">
                  <c:v>55</c:v>
                </c:pt>
                <c:pt idx="40">
                  <c:v>57</c:v>
                </c:pt>
                <c:pt idx="41">
                  <c:v>58</c:v>
                </c:pt>
                <c:pt idx="42">
                  <c:v>59</c:v>
                </c:pt>
                <c:pt idx="43">
                  <c:v>60</c:v>
                </c:pt>
                <c:pt idx="44">
                  <c:v>63</c:v>
                </c:pt>
                <c:pt idx="45">
                  <c:v>65</c:v>
                </c:pt>
              </c:strCache>
            </c:strRef>
          </c:cat>
          <c:val>
            <c:numRef>
              <c:f>'Tablas análisis'!$C$6:$C$52</c:f>
              <c:numCache>
                <c:formatCode>General</c:formatCode>
                <c:ptCount val="46"/>
                <c:pt idx="1">
                  <c:v>3</c:v>
                </c:pt>
                <c:pt idx="2">
                  <c:v>4</c:v>
                </c:pt>
                <c:pt idx="3">
                  <c:v>7</c:v>
                </c:pt>
                <c:pt idx="4">
                  <c:v>11</c:v>
                </c:pt>
                <c:pt idx="5">
                  <c:v>14</c:v>
                </c:pt>
                <c:pt idx="6">
                  <c:v>18</c:v>
                </c:pt>
                <c:pt idx="7">
                  <c:v>15</c:v>
                </c:pt>
                <c:pt idx="8">
                  <c:v>11</c:v>
                </c:pt>
                <c:pt idx="9">
                  <c:v>10</c:v>
                </c:pt>
                <c:pt idx="10">
                  <c:v>5</c:v>
                </c:pt>
                <c:pt idx="11">
                  <c:v>9</c:v>
                </c:pt>
                <c:pt idx="12">
                  <c:v>6</c:v>
                </c:pt>
                <c:pt idx="13">
                  <c:v>6</c:v>
                </c:pt>
                <c:pt idx="14">
                  <c:v>2</c:v>
                </c:pt>
                <c:pt idx="15">
                  <c:v>6</c:v>
                </c:pt>
                <c:pt idx="17">
                  <c:v>4</c:v>
                </c:pt>
                <c:pt idx="18">
                  <c:v>7</c:v>
                </c:pt>
                <c:pt idx="19">
                  <c:v>2</c:v>
                </c:pt>
                <c:pt idx="20">
                  <c:v>3</c:v>
                </c:pt>
                <c:pt idx="21">
                  <c:v>9</c:v>
                </c:pt>
                <c:pt idx="22">
                  <c:v>7</c:v>
                </c:pt>
                <c:pt idx="23">
                  <c:v>5</c:v>
                </c:pt>
                <c:pt idx="24">
                  <c:v>2</c:v>
                </c:pt>
                <c:pt idx="25">
                  <c:v>9</c:v>
                </c:pt>
                <c:pt idx="26">
                  <c:v>6</c:v>
                </c:pt>
                <c:pt idx="27">
                  <c:v>16</c:v>
                </c:pt>
                <c:pt idx="28">
                  <c:v>3</c:v>
                </c:pt>
                <c:pt idx="29">
                  <c:v>2</c:v>
                </c:pt>
                <c:pt idx="30">
                  <c:v>3</c:v>
                </c:pt>
                <c:pt idx="31">
                  <c:v>2</c:v>
                </c:pt>
                <c:pt idx="32">
                  <c:v>3</c:v>
                </c:pt>
                <c:pt idx="34">
                  <c:v>1</c:v>
                </c:pt>
                <c:pt idx="35">
                  <c:v>2</c:v>
                </c:pt>
                <c:pt idx="36">
                  <c:v>2</c:v>
                </c:pt>
                <c:pt idx="37">
                  <c:v>1</c:v>
                </c:pt>
                <c:pt idx="38">
                  <c:v>1</c:v>
                </c:pt>
                <c:pt idx="40">
                  <c:v>2</c:v>
                </c:pt>
                <c:pt idx="41">
                  <c:v>1</c:v>
                </c:pt>
              </c:numCache>
            </c:numRef>
          </c:val>
          <c:extLst>
            <c:ext xmlns:c16="http://schemas.microsoft.com/office/drawing/2014/chart" uri="{C3380CC4-5D6E-409C-BE32-E72D297353CC}">
              <c16:uniqueId val="{00000003-C898-4B51-BA04-D19B523E1C10}"/>
            </c:ext>
          </c:extLst>
        </c:ser>
        <c:ser>
          <c:idx val="1"/>
          <c:order val="1"/>
          <c:tx>
            <c:strRef>
              <c:f>'Tablas análisis'!$D$4:$D$5</c:f>
              <c:strCache>
                <c:ptCount val="1"/>
                <c:pt idx="0">
                  <c:v>Metrolínea</c:v>
                </c:pt>
              </c:strCache>
            </c:strRef>
          </c:tx>
          <c:spPr>
            <a:solidFill>
              <a:schemeClr val="accent1">
                <a:lumMod val="75000"/>
              </a:schemeClr>
            </a:solidFill>
            <a:ln>
              <a:solidFill>
                <a:schemeClr val="accent1">
                  <a:lumMod val="75000"/>
                </a:schemeClr>
              </a:solidFill>
            </a:ln>
            <a:effectLst/>
          </c:spPr>
          <c:invertIfNegative val="0"/>
          <c:cat>
            <c:strRef>
              <c:f>'Tablas análisis'!$B$6:$B$52</c:f>
              <c:strCache>
                <c:ptCount val="46"/>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pt idx="29">
                  <c:v>44</c:v>
                </c:pt>
                <c:pt idx="30">
                  <c:v>45</c:v>
                </c:pt>
                <c:pt idx="31">
                  <c:v>46</c:v>
                </c:pt>
                <c:pt idx="32">
                  <c:v>47</c:v>
                </c:pt>
                <c:pt idx="33">
                  <c:v>48</c:v>
                </c:pt>
                <c:pt idx="34">
                  <c:v>49</c:v>
                </c:pt>
                <c:pt idx="35">
                  <c:v>50</c:v>
                </c:pt>
                <c:pt idx="36">
                  <c:v>52</c:v>
                </c:pt>
                <c:pt idx="37">
                  <c:v>53</c:v>
                </c:pt>
                <c:pt idx="38">
                  <c:v>54</c:v>
                </c:pt>
                <c:pt idx="39">
                  <c:v>55</c:v>
                </c:pt>
                <c:pt idx="40">
                  <c:v>57</c:v>
                </c:pt>
                <c:pt idx="41">
                  <c:v>58</c:v>
                </c:pt>
                <c:pt idx="42">
                  <c:v>59</c:v>
                </c:pt>
                <c:pt idx="43">
                  <c:v>60</c:v>
                </c:pt>
                <c:pt idx="44">
                  <c:v>63</c:v>
                </c:pt>
                <c:pt idx="45">
                  <c:v>65</c:v>
                </c:pt>
              </c:strCache>
            </c:strRef>
          </c:cat>
          <c:val>
            <c:numRef>
              <c:f>'Tablas análisis'!$D$6:$D$52</c:f>
              <c:numCache>
                <c:formatCode>General</c:formatCode>
                <c:ptCount val="46"/>
                <c:pt idx="0">
                  <c:v>1</c:v>
                </c:pt>
                <c:pt idx="1">
                  <c:v>8</c:v>
                </c:pt>
                <c:pt idx="2">
                  <c:v>21</c:v>
                </c:pt>
                <c:pt idx="3">
                  <c:v>33</c:v>
                </c:pt>
                <c:pt idx="4">
                  <c:v>31</c:v>
                </c:pt>
                <c:pt idx="5">
                  <c:v>35</c:v>
                </c:pt>
                <c:pt idx="6">
                  <c:v>20</c:v>
                </c:pt>
                <c:pt idx="7">
                  <c:v>18</c:v>
                </c:pt>
                <c:pt idx="8">
                  <c:v>25</c:v>
                </c:pt>
                <c:pt idx="9">
                  <c:v>12</c:v>
                </c:pt>
                <c:pt idx="10">
                  <c:v>8</c:v>
                </c:pt>
                <c:pt idx="11">
                  <c:v>4</c:v>
                </c:pt>
                <c:pt idx="12">
                  <c:v>8</c:v>
                </c:pt>
                <c:pt idx="13">
                  <c:v>9</c:v>
                </c:pt>
                <c:pt idx="14">
                  <c:v>2</c:v>
                </c:pt>
                <c:pt idx="15">
                  <c:v>5</c:v>
                </c:pt>
                <c:pt idx="16">
                  <c:v>1</c:v>
                </c:pt>
                <c:pt idx="17">
                  <c:v>8</c:v>
                </c:pt>
                <c:pt idx="18">
                  <c:v>1</c:v>
                </c:pt>
                <c:pt idx="19">
                  <c:v>2</c:v>
                </c:pt>
                <c:pt idx="20">
                  <c:v>2</c:v>
                </c:pt>
                <c:pt idx="21">
                  <c:v>4</c:v>
                </c:pt>
                <c:pt idx="22">
                  <c:v>4</c:v>
                </c:pt>
                <c:pt idx="23">
                  <c:v>5</c:v>
                </c:pt>
                <c:pt idx="24">
                  <c:v>3</c:v>
                </c:pt>
                <c:pt idx="25">
                  <c:v>6</c:v>
                </c:pt>
                <c:pt idx="26">
                  <c:v>4</c:v>
                </c:pt>
                <c:pt idx="27">
                  <c:v>3</c:v>
                </c:pt>
                <c:pt idx="28">
                  <c:v>3</c:v>
                </c:pt>
                <c:pt idx="30">
                  <c:v>3</c:v>
                </c:pt>
                <c:pt idx="31">
                  <c:v>2</c:v>
                </c:pt>
                <c:pt idx="32">
                  <c:v>1</c:v>
                </c:pt>
                <c:pt idx="33">
                  <c:v>2</c:v>
                </c:pt>
                <c:pt idx="37">
                  <c:v>1</c:v>
                </c:pt>
                <c:pt idx="39">
                  <c:v>1</c:v>
                </c:pt>
                <c:pt idx="42">
                  <c:v>2</c:v>
                </c:pt>
                <c:pt idx="43">
                  <c:v>1</c:v>
                </c:pt>
                <c:pt idx="44">
                  <c:v>1</c:v>
                </c:pt>
                <c:pt idx="45">
                  <c:v>1</c:v>
                </c:pt>
              </c:numCache>
            </c:numRef>
          </c:val>
          <c:extLst>
            <c:ext xmlns:c16="http://schemas.microsoft.com/office/drawing/2014/chart" uri="{C3380CC4-5D6E-409C-BE32-E72D297353CC}">
              <c16:uniqueId val="{00000004-C898-4B51-BA04-D19B523E1C10}"/>
            </c:ext>
          </c:extLst>
        </c:ser>
        <c:dLbls>
          <c:showLegendKey val="0"/>
          <c:showVal val="0"/>
          <c:showCatName val="0"/>
          <c:showSerName val="0"/>
          <c:showPercent val="0"/>
          <c:showBubbleSize val="0"/>
        </c:dLbls>
        <c:gapWidth val="182"/>
        <c:overlap val="100"/>
        <c:axId val="598635584"/>
        <c:axId val="598638080"/>
      </c:barChart>
      <c:catAx>
        <c:axId val="59863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598638080"/>
        <c:crosses val="autoZero"/>
        <c:auto val="1"/>
        <c:lblAlgn val="ctr"/>
        <c:lblOffset val="100"/>
        <c:noMultiLvlLbl val="0"/>
      </c:catAx>
      <c:valAx>
        <c:axId val="598638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598635584"/>
        <c:crosses val="autoZero"/>
        <c:crossBetween val="between"/>
      </c:valAx>
      <c:spPr>
        <a:noFill/>
        <a:ln>
          <a:noFill/>
        </a:ln>
        <a:effectLst/>
      </c:spPr>
    </c:plotArea>
    <c:legend>
      <c:legendPos val="r"/>
      <c:layout>
        <c:manualLayout>
          <c:xMode val="edge"/>
          <c:yMode val="edge"/>
          <c:x val="5.3992959361305444E-2"/>
          <c:y val="0.92403174420213863"/>
          <c:w val="0.88737742118559793"/>
          <c:h val="7.596836836655800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C_ReinaLaura_RosalesKaren.xlsx]Tablas análisis!TablaDinámica15</c:name>
    <c:fmtId val="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tx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tx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tx2">
              <a:lumMod val="40000"/>
              <a:lumOff val="60000"/>
            </a:schemeClr>
          </a:solidFill>
          <a:ln>
            <a:solidFill>
              <a:schemeClr val="tx2">
                <a:lumMod val="40000"/>
                <a:lumOff val="60000"/>
              </a:schemeClr>
            </a:solidFill>
          </a:ln>
          <a:effectLst/>
        </c:spPr>
        <c:marker>
          <c:symbol val="none"/>
        </c:marker>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2">
              <a:lumMod val="40000"/>
              <a:lumOff val="60000"/>
            </a:schemeClr>
          </a:solidFill>
          <a:ln>
            <a:solidFill>
              <a:schemeClr val="accent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lumMod val="50000"/>
            </a:schemeClr>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2">
              <a:lumMod val="40000"/>
              <a:lumOff val="60000"/>
            </a:schemeClr>
          </a:solidFill>
          <a:ln>
            <a:solidFill>
              <a:schemeClr val="accent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lumMod val="50000"/>
            </a:schemeClr>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6998673273100507"/>
          <c:y val="3.4509803921568626E-2"/>
          <c:w val="0.60041824685296885"/>
          <c:h val="0.79015183046655246"/>
        </c:manualLayout>
      </c:layout>
      <c:barChart>
        <c:barDir val="bar"/>
        <c:grouping val="percentStacked"/>
        <c:varyColors val="0"/>
        <c:ser>
          <c:idx val="0"/>
          <c:order val="0"/>
          <c:tx>
            <c:strRef>
              <c:f>'Tablas análisis'!$J$18:$J$19</c:f>
              <c:strCache>
                <c:ptCount val="1"/>
                <c:pt idx="0">
                  <c:v>Femenino</c:v>
                </c:pt>
              </c:strCache>
            </c:strRef>
          </c:tx>
          <c:spPr>
            <a:solidFill>
              <a:schemeClr val="accent2">
                <a:lumMod val="40000"/>
                <a:lumOff val="60000"/>
              </a:schemeClr>
            </a:solidFill>
            <a:ln>
              <a:solidFill>
                <a:schemeClr val="accent2">
                  <a:lumMod val="40000"/>
                  <a:lumOff val="60000"/>
                </a:schemeClr>
              </a:solidFill>
            </a:ln>
            <a:effectLst/>
          </c:spPr>
          <c:invertIfNegative val="0"/>
          <c:cat>
            <c:multiLvlStrRef>
              <c:f>'Tablas análisis'!$I$20:$I$34</c:f>
              <c:multiLvlStrCache>
                <c:ptCount val="12"/>
                <c:lvl>
                  <c:pt idx="0">
                    <c:v>Compras</c:v>
                  </c:pt>
                  <c:pt idx="1">
                    <c:v>Estudios</c:v>
                  </c:pt>
                  <c:pt idx="2">
                    <c:v>Llevar o recoger a alguien</c:v>
                  </c:pt>
                  <c:pt idx="3">
                    <c:v>Salud</c:v>
                  </c:pt>
                  <c:pt idx="4">
                    <c:v>Trabajo</c:v>
                  </c:pt>
                  <c:pt idx="5">
                    <c:v>Trámites personales</c:v>
                  </c:pt>
                  <c:pt idx="6">
                    <c:v>Compras</c:v>
                  </c:pt>
                  <c:pt idx="7">
                    <c:v>Estudios</c:v>
                  </c:pt>
                  <c:pt idx="8">
                    <c:v>Llevar o recoger a alguien</c:v>
                  </c:pt>
                  <c:pt idx="9">
                    <c:v>Salud</c:v>
                  </c:pt>
                  <c:pt idx="10">
                    <c:v>Trabajo</c:v>
                  </c:pt>
                  <c:pt idx="11">
                    <c:v>Trámites personales</c:v>
                  </c:pt>
                </c:lvl>
                <c:lvl>
                  <c:pt idx="0">
                    <c:v>Bus convencional</c:v>
                  </c:pt>
                  <c:pt idx="6">
                    <c:v>Metrolínea</c:v>
                  </c:pt>
                </c:lvl>
              </c:multiLvlStrCache>
            </c:multiLvlStrRef>
          </c:cat>
          <c:val>
            <c:numRef>
              <c:f>'Tablas análisis'!$J$20:$J$34</c:f>
              <c:numCache>
                <c:formatCode>0.00%</c:formatCode>
                <c:ptCount val="12"/>
                <c:pt idx="0">
                  <c:v>0.66666666666666663</c:v>
                </c:pt>
                <c:pt idx="1">
                  <c:v>0.69117647058823528</c:v>
                </c:pt>
                <c:pt idx="2">
                  <c:v>1</c:v>
                </c:pt>
                <c:pt idx="3">
                  <c:v>1</c:v>
                </c:pt>
                <c:pt idx="4">
                  <c:v>0.70297029702970293</c:v>
                </c:pt>
                <c:pt idx="5">
                  <c:v>0.6875</c:v>
                </c:pt>
                <c:pt idx="6">
                  <c:v>0.44444444444444442</c:v>
                </c:pt>
                <c:pt idx="7">
                  <c:v>0.84357541899441346</c:v>
                </c:pt>
                <c:pt idx="8">
                  <c:v>1</c:v>
                </c:pt>
                <c:pt idx="9">
                  <c:v>0.5</c:v>
                </c:pt>
                <c:pt idx="10">
                  <c:v>0.74647887323943662</c:v>
                </c:pt>
                <c:pt idx="11">
                  <c:v>0.44444444444444442</c:v>
                </c:pt>
              </c:numCache>
            </c:numRef>
          </c:val>
          <c:extLst>
            <c:ext xmlns:c16="http://schemas.microsoft.com/office/drawing/2014/chart" uri="{C3380CC4-5D6E-409C-BE32-E72D297353CC}">
              <c16:uniqueId val="{00000000-6C66-4600-97F4-E2AF33639EDD}"/>
            </c:ext>
          </c:extLst>
        </c:ser>
        <c:ser>
          <c:idx val="1"/>
          <c:order val="1"/>
          <c:tx>
            <c:strRef>
              <c:f>'Tablas análisis'!$K$18:$K$19</c:f>
              <c:strCache>
                <c:ptCount val="1"/>
                <c:pt idx="0">
                  <c:v>Masculino</c:v>
                </c:pt>
              </c:strCache>
            </c:strRef>
          </c:tx>
          <c:spPr>
            <a:solidFill>
              <a:schemeClr val="accent1">
                <a:lumMod val="50000"/>
              </a:schemeClr>
            </a:solidFill>
            <a:ln>
              <a:solidFill>
                <a:schemeClr val="accent1">
                  <a:lumMod val="50000"/>
                </a:schemeClr>
              </a:solidFill>
            </a:ln>
            <a:effectLst/>
          </c:spPr>
          <c:invertIfNegative val="0"/>
          <c:cat>
            <c:multiLvlStrRef>
              <c:f>'Tablas análisis'!$I$20:$I$34</c:f>
              <c:multiLvlStrCache>
                <c:ptCount val="12"/>
                <c:lvl>
                  <c:pt idx="0">
                    <c:v>Compras</c:v>
                  </c:pt>
                  <c:pt idx="1">
                    <c:v>Estudios</c:v>
                  </c:pt>
                  <c:pt idx="2">
                    <c:v>Llevar o recoger a alguien</c:v>
                  </c:pt>
                  <c:pt idx="3">
                    <c:v>Salud</c:v>
                  </c:pt>
                  <c:pt idx="4">
                    <c:v>Trabajo</c:v>
                  </c:pt>
                  <c:pt idx="5">
                    <c:v>Trámites personales</c:v>
                  </c:pt>
                  <c:pt idx="6">
                    <c:v>Compras</c:v>
                  </c:pt>
                  <c:pt idx="7">
                    <c:v>Estudios</c:v>
                  </c:pt>
                  <c:pt idx="8">
                    <c:v>Llevar o recoger a alguien</c:v>
                  </c:pt>
                  <c:pt idx="9">
                    <c:v>Salud</c:v>
                  </c:pt>
                  <c:pt idx="10">
                    <c:v>Trabajo</c:v>
                  </c:pt>
                  <c:pt idx="11">
                    <c:v>Trámites personales</c:v>
                  </c:pt>
                </c:lvl>
                <c:lvl>
                  <c:pt idx="0">
                    <c:v>Bus convencional</c:v>
                  </c:pt>
                  <c:pt idx="6">
                    <c:v>Metrolínea</c:v>
                  </c:pt>
                </c:lvl>
              </c:multiLvlStrCache>
            </c:multiLvlStrRef>
          </c:cat>
          <c:val>
            <c:numRef>
              <c:f>'Tablas análisis'!$K$20:$K$34</c:f>
              <c:numCache>
                <c:formatCode>0.00%</c:formatCode>
                <c:ptCount val="12"/>
                <c:pt idx="0">
                  <c:v>0.33333333333333331</c:v>
                </c:pt>
                <c:pt idx="1">
                  <c:v>0.30882352941176472</c:v>
                </c:pt>
                <c:pt idx="2">
                  <c:v>0</c:v>
                </c:pt>
                <c:pt idx="3">
                  <c:v>0</c:v>
                </c:pt>
                <c:pt idx="4">
                  <c:v>0.29702970297029702</c:v>
                </c:pt>
                <c:pt idx="5">
                  <c:v>0.3125</c:v>
                </c:pt>
                <c:pt idx="6">
                  <c:v>0.55555555555555558</c:v>
                </c:pt>
                <c:pt idx="7">
                  <c:v>0.15642458100558659</c:v>
                </c:pt>
                <c:pt idx="8">
                  <c:v>0</c:v>
                </c:pt>
                <c:pt idx="9">
                  <c:v>0.5</c:v>
                </c:pt>
                <c:pt idx="10">
                  <c:v>0.25352112676056338</c:v>
                </c:pt>
                <c:pt idx="11">
                  <c:v>0.55555555555555558</c:v>
                </c:pt>
              </c:numCache>
            </c:numRef>
          </c:val>
          <c:extLst>
            <c:ext xmlns:c16="http://schemas.microsoft.com/office/drawing/2014/chart" uri="{C3380CC4-5D6E-409C-BE32-E72D297353CC}">
              <c16:uniqueId val="{00000001-6C66-4600-97F4-E2AF33639EDD}"/>
            </c:ext>
          </c:extLst>
        </c:ser>
        <c:dLbls>
          <c:showLegendKey val="0"/>
          <c:showVal val="0"/>
          <c:showCatName val="0"/>
          <c:showSerName val="0"/>
          <c:showPercent val="0"/>
          <c:showBubbleSize val="0"/>
        </c:dLbls>
        <c:gapWidth val="219"/>
        <c:overlap val="100"/>
        <c:axId val="598638912"/>
        <c:axId val="598639328"/>
      </c:barChart>
      <c:catAx>
        <c:axId val="5986389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598639328"/>
        <c:crosses val="autoZero"/>
        <c:auto val="1"/>
        <c:lblAlgn val="ctr"/>
        <c:lblOffset val="100"/>
        <c:noMultiLvlLbl val="0"/>
      </c:catAx>
      <c:valAx>
        <c:axId val="5986393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598638912"/>
        <c:crosses val="autoZero"/>
        <c:crossBetween val="between"/>
      </c:valAx>
      <c:spPr>
        <a:noFill/>
        <a:ln>
          <a:noFill/>
        </a:ln>
        <a:effectLst/>
      </c:spPr>
    </c:plotArea>
    <c:legend>
      <c:legendPos val="r"/>
      <c:layout>
        <c:manualLayout>
          <c:xMode val="edge"/>
          <c:yMode val="edge"/>
          <c:x val="0.15984868088672013"/>
          <c:y val="0.90385314372333814"/>
          <c:w val="0.82554514281079339"/>
          <c:h val="7.973108425845786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C_ReinaLaura_RosalesKaren.xlsx]Tablas análisis!TablaDinámica11</c:name>
    <c:fmtId val="5"/>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lumMod val="40000"/>
              <a:lumOff val="60000"/>
            </a:schemeClr>
          </a:solidFill>
          <a:ln>
            <a:solidFill>
              <a:schemeClr val="accent1">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lumMod val="50000"/>
            </a:schemeClr>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tx2">
              <a:lumMod val="40000"/>
              <a:lumOff val="60000"/>
            </a:schemeClr>
          </a:solidFill>
          <a:ln>
            <a:solidFill>
              <a:schemeClr val="tx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lumMod val="40000"/>
              <a:lumOff val="60000"/>
            </a:schemeClr>
          </a:solidFill>
          <a:ln>
            <a:solidFill>
              <a:schemeClr val="accent1">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lumMod val="50000"/>
            </a:schemeClr>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tx2">
              <a:lumMod val="40000"/>
              <a:lumOff val="60000"/>
            </a:schemeClr>
          </a:solidFill>
          <a:ln>
            <a:solidFill>
              <a:schemeClr val="tx2">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690174762886911"/>
          <c:y val="3.5129736102002471E-2"/>
          <c:w val="0.84200903251782366"/>
          <c:h val="0.80136284264694635"/>
        </c:manualLayout>
      </c:layout>
      <c:barChart>
        <c:barDir val="col"/>
        <c:grouping val="percentStacked"/>
        <c:varyColors val="0"/>
        <c:ser>
          <c:idx val="0"/>
          <c:order val="0"/>
          <c:tx>
            <c:strRef>
              <c:f>'Tablas análisis'!$J$4:$J$5</c:f>
              <c:strCache>
                <c:ptCount val="1"/>
                <c:pt idx="0">
                  <c:v>Bus convencional</c:v>
                </c:pt>
              </c:strCache>
            </c:strRef>
          </c:tx>
          <c:spPr>
            <a:solidFill>
              <a:schemeClr val="accent1">
                <a:lumMod val="40000"/>
                <a:lumOff val="60000"/>
              </a:schemeClr>
            </a:solidFill>
            <a:ln>
              <a:solidFill>
                <a:schemeClr val="accent1">
                  <a:lumMod val="40000"/>
                  <a:lumOff val="60000"/>
                </a:schemeClr>
              </a:solidFill>
            </a:ln>
            <a:effectLst/>
          </c:spPr>
          <c:invertIfNegative val="0"/>
          <c:cat>
            <c:strRef>
              <c:f>'Tablas análisis'!$I$6:$I$12</c:f>
              <c:strCache>
                <c:ptCount val="6"/>
                <c:pt idx="0">
                  <c:v>Estrato 1</c:v>
                </c:pt>
                <c:pt idx="1">
                  <c:v>Estrato 2</c:v>
                </c:pt>
                <c:pt idx="2">
                  <c:v>Estrato 3</c:v>
                </c:pt>
                <c:pt idx="3">
                  <c:v>Estrato 4</c:v>
                </c:pt>
                <c:pt idx="4">
                  <c:v>Estrato 5</c:v>
                </c:pt>
                <c:pt idx="5">
                  <c:v>Estrato 6</c:v>
                </c:pt>
              </c:strCache>
            </c:strRef>
          </c:cat>
          <c:val>
            <c:numRef>
              <c:f>'Tablas análisis'!$J$6:$J$12</c:f>
              <c:numCache>
                <c:formatCode>0.00%</c:formatCode>
                <c:ptCount val="6"/>
                <c:pt idx="0">
                  <c:v>0.40789473684210525</c:v>
                </c:pt>
                <c:pt idx="1">
                  <c:v>0.375</c:v>
                </c:pt>
                <c:pt idx="2">
                  <c:v>0.33609958506224069</c:v>
                </c:pt>
                <c:pt idx="3">
                  <c:v>0.22727272727272727</c:v>
                </c:pt>
                <c:pt idx="4">
                  <c:v>0.14285714285714285</c:v>
                </c:pt>
                <c:pt idx="5">
                  <c:v>0</c:v>
                </c:pt>
              </c:numCache>
            </c:numRef>
          </c:val>
          <c:extLst>
            <c:ext xmlns:c16="http://schemas.microsoft.com/office/drawing/2014/chart" uri="{C3380CC4-5D6E-409C-BE32-E72D297353CC}">
              <c16:uniqueId val="{00000000-4B95-416A-BDFA-D5C8F014E8A3}"/>
            </c:ext>
          </c:extLst>
        </c:ser>
        <c:ser>
          <c:idx val="1"/>
          <c:order val="1"/>
          <c:tx>
            <c:strRef>
              <c:f>'Tablas análisis'!$K$4:$K$5</c:f>
              <c:strCache>
                <c:ptCount val="1"/>
                <c:pt idx="0">
                  <c:v>Metrolínea</c:v>
                </c:pt>
              </c:strCache>
            </c:strRef>
          </c:tx>
          <c:spPr>
            <a:solidFill>
              <a:schemeClr val="accent1">
                <a:lumMod val="50000"/>
              </a:schemeClr>
            </a:solidFill>
            <a:ln>
              <a:solidFill>
                <a:schemeClr val="accent1">
                  <a:lumMod val="50000"/>
                </a:schemeClr>
              </a:solidFill>
            </a:ln>
            <a:effectLst/>
          </c:spPr>
          <c:invertIfNegative val="0"/>
          <c:cat>
            <c:strRef>
              <c:f>'Tablas análisis'!$I$6:$I$12</c:f>
              <c:strCache>
                <c:ptCount val="6"/>
                <c:pt idx="0">
                  <c:v>Estrato 1</c:v>
                </c:pt>
                <c:pt idx="1">
                  <c:v>Estrato 2</c:v>
                </c:pt>
                <c:pt idx="2">
                  <c:v>Estrato 3</c:v>
                </c:pt>
                <c:pt idx="3">
                  <c:v>Estrato 4</c:v>
                </c:pt>
                <c:pt idx="4">
                  <c:v>Estrato 5</c:v>
                </c:pt>
                <c:pt idx="5">
                  <c:v>Estrato 6</c:v>
                </c:pt>
              </c:strCache>
            </c:strRef>
          </c:cat>
          <c:val>
            <c:numRef>
              <c:f>'Tablas análisis'!$K$6:$K$12</c:f>
              <c:numCache>
                <c:formatCode>0.00%</c:formatCode>
                <c:ptCount val="6"/>
                <c:pt idx="0">
                  <c:v>0.48684210526315791</c:v>
                </c:pt>
                <c:pt idx="1">
                  <c:v>0.4732142857142857</c:v>
                </c:pt>
                <c:pt idx="2">
                  <c:v>0.45643153526970953</c:v>
                </c:pt>
                <c:pt idx="3">
                  <c:v>0.45454545454545453</c:v>
                </c:pt>
                <c:pt idx="4">
                  <c:v>0.35714285714285715</c:v>
                </c:pt>
                <c:pt idx="5">
                  <c:v>0.2</c:v>
                </c:pt>
              </c:numCache>
            </c:numRef>
          </c:val>
          <c:extLst>
            <c:ext xmlns:c16="http://schemas.microsoft.com/office/drawing/2014/chart" uri="{C3380CC4-5D6E-409C-BE32-E72D297353CC}">
              <c16:uniqueId val="{00000001-4B95-416A-BDFA-D5C8F014E8A3}"/>
            </c:ext>
          </c:extLst>
        </c:ser>
        <c:ser>
          <c:idx val="2"/>
          <c:order val="2"/>
          <c:tx>
            <c:strRef>
              <c:f>'Tablas análisis'!$L$4:$L$5</c:f>
              <c:strCache>
                <c:ptCount val="1"/>
                <c:pt idx="0">
                  <c:v>No uso transporte público</c:v>
                </c:pt>
              </c:strCache>
            </c:strRef>
          </c:tx>
          <c:spPr>
            <a:solidFill>
              <a:schemeClr val="tx2">
                <a:lumMod val="40000"/>
                <a:lumOff val="60000"/>
              </a:schemeClr>
            </a:solidFill>
            <a:ln>
              <a:solidFill>
                <a:schemeClr val="tx2">
                  <a:lumMod val="40000"/>
                  <a:lumOff val="60000"/>
                </a:schemeClr>
              </a:solidFill>
            </a:ln>
            <a:effectLst/>
          </c:spPr>
          <c:invertIfNegative val="0"/>
          <c:cat>
            <c:strRef>
              <c:f>'Tablas análisis'!$I$6:$I$12</c:f>
              <c:strCache>
                <c:ptCount val="6"/>
                <c:pt idx="0">
                  <c:v>Estrato 1</c:v>
                </c:pt>
                <c:pt idx="1">
                  <c:v>Estrato 2</c:v>
                </c:pt>
                <c:pt idx="2">
                  <c:v>Estrato 3</c:v>
                </c:pt>
                <c:pt idx="3">
                  <c:v>Estrato 4</c:v>
                </c:pt>
                <c:pt idx="4">
                  <c:v>Estrato 5</c:v>
                </c:pt>
                <c:pt idx="5">
                  <c:v>Estrato 6</c:v>
                </c:pt>
              </c:strCache>
            </c:strRef>
          </c:cat>
          <c:val>
            <c:numRef>
              <c:f>'Tablas análisis'!$L$6:$L$12</c:f>
              <c:numCache>
                <c:formatCode>0.00%</c:formatCode>
                <c:ptCount val="6"/>
                <c:pt idx="0">
                  <c:v>0.10526315789473684</c:v>
                </c:pt>
                <c:pt idx="1">
                  <c:v>0.15178571428571427</c:v>
                </c:pt>
                <c:pt idx="2">
                  <c:v>0.2074688796680498</c:v>
                </c:pt>
                <c:pt idx="3">
                  <c:v>0.31818181818181818</c:v>
                </c:pt>
                <c:pt idx="4">
                  <c:v>0.5</c:v>
                </c:pt>
                <c:pt idx="5">
                  <c:v>0.8</c:v>
                </c:pt>
              </c:numCache>
            </c:numRef>
          </c:val>
          <c:extLst>
            <c:ext xmlns:c16="http://schemas.microsoft.com/office/drawing/2014/chart" uri="{C3380CC4-5D6E-409C-BE32-E72D297353CC}">
              <c16:uniqueId val="{00000002-4B95-416A-BDFA-D5C8F014E8A3}"/>
            </c:ext>
          </c:extLst>
        </c:ser>
        <c:dLbls>
          <c:showLegendKey val="0"/>
          <c:showVal val="0"/>
          <c:showCatName val="0"/>
          <c:showSerName val="0"/>
          <c:showPercent val="0"/>
          <c:showBubbleSize val="0"/>
        </c:dLbls>
        <c:gapWidth val="182"/>
        <c:overlap val="100"/>
        <c:axId val="598635584"/>
        <c:axId val="598638080"/>
      </c:barChart>
      <c:catAx>
        <c:axId val="59863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598638080"/>
        <c:crosses val="autoZero"/>
        <c:auto val="1"/>
        <c:lblAlgn val="ctr"/>
        <c:lblOffset val="100"/>
        <c:noMultiLvlLbl val="0"/>
      </c:catAx>
      <c:valAx>
        <c:axId val="598638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59863558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legendEntry>
      <c:legendEntry>
        <c:idx val="1"/>
        <c:txPr>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legendEntry>
      <c:legendEntry>
        <c:idx val="2"/>
        <c:txPr>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legendEntry>
      <c:layout>
        <c:manualLayout>
          <c:xMode val="edge"/>
          <c:yMode val="edge"/>
          <c:x val="7.8006403045773227E-3"/>
          <c:y val="0.91736465118711852"/>
          <c:w val="0.9921993596954225"/>
          <c:h val="8.183744865073647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ofPieChart>
        <c:ofPieType val="bar"/>
        <c:varyColors val="1"/>
        <c:dLbls>
          <c:dLblPos val="bestFit"/>
          <c:showLegendKey val="0"/>
          <c:showVal val="0"/>
          <c:showCatName val="1"/>
          <c:showSerName val="0"/>
          <c:showPercent val="1"/>
          <c:showBubbleSize val="0"/>
          <c:showLeaderLines val="0"/>
        </c:dLbls>
        <c:gapWidth val="100"/>
        <c:secondPieSize val="75"/>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ofPieChart>
        <c:ofPieType val="bar"/>
        <c:varyColors val="1"/>
        <c:ser>
          <c:idx val="0"/>
          <c:order val="0"/>
          <c:dPt>
            <c:idx val="0"/>
            <c:bubble3D val="0"/>
            <c:spPr>
              <a:solidFill>
                <a:schemeClr val="tx2">
                  <a:lumMod val="40000"/>
                  <a:lumOff val="60000"/>
                </a:schemeClr>
              </a:solidFill>
              <a:ln w="19050">
                <a:solidFill>
                  <a:schemeClr val="lt1"/>
                </a:solidFill>
              </a:ln>
              <a:effectLst/>
            </c:spPr>
            <c:extLst>
              <c:ext xmlns:c16="http://schemas.microsoft.com/office/drawing/2014/chart" uri="{C3380CC4-5D6E-409C-BE32-E72D297353CC}">
                <c16:uniqueId val="{00000001-9F91-405C-923F-8CF313E239D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F91-405C-923F-8CF313E239D6}"/>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5-9F91-405C-923F-8CF313E239D6}"/>
              </c:ext>
            </c:extLst>
          </c:dPt>
          <c:dPt>
            <c:idx val="3"/>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7-9F91-405C-923F-8CF313E239D6}"/>
              </c:ext>
            </c:extLst>
          </c:dPt>
          <c:dPt>
            <c:idx val="4"/>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9-9F91-405C-923F-8CF313E239D6}"/>
              </c:ext>
            </c:extLst>
          </c:dPt>
          <c:dLbls>
            <c:dLbl>
              <c:idx val="0"/>
              <c:layout>
                <c:manualLayout>
                  <c:x val="0.14629297900262467"/>
                  <c:y val="1.072944006999125E-2"/>
                </c:manualLayout>
              </c:layout>
              <c:tx>
                <c:rich>
                  <a:bodyPr/>
                  <a:lstStyle/>
                  <a:p>
                    <a:r>
                      <a:rPr lang="en-US" baseline="0">
                        <a:latin typeface="Times New Roman" panose="02020603050405020304" pitchFamily="18" charset="0"/>
                        <a:cs typeface="Times New Roman" panose="02020603050405020304" pitchFamily="18" charset="0"/>
                      </a:rPr>
                      <a:t>NO
</a:t>
                    </a:r>
                    <a:fld id="{FAEF0192-DFA3-441E-AB8C-CC8B3884ACCE}" type="PERCENTAGE">
                      <a:rPr lang="en-US" baseline="0">
                        <a:latin typeface="Times New Roman" panose="02020603050405020304" pitchFamily="18" charset="0"/>
                        <a:cs typeface="Times New Roman" panose="02020603050405020304" pitchFamily="18" charset="0"/>
                      </a:rPr>
                      <a:pPr/>
                      <a:t>[PORCENTAJE]</a:t>
                    </a:fld>
                    <a:endParaRPr lang="en-US" baseline="0">
                      <a:latin typeface="Times New Roman" panose="02020603050405020304" pitchFamily="18" charset="0"/>
                      <a:cs typeface="Times New Roman" panose="02020603050405020304" pitchFamily="18" charset="0"/>
                    </a:endParaRPr>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F91-405C-923F-8CF313E239D6}"/>
                </c:ext>
              </c:extLst>
            </c:dLbl>
            <c:dLbl>
              <c:idx val="2"/>
              <c:layout>
                <c:manualLayout>
                  <c:x val="-0.1361111111111111"/>
                  <c:y val="-7.407407407407407E-2"/>
                </c:manualLayout>
              </c:layout>
              <c:tx>
                <c:rich>
                  <a:bodyPr/>
                  <a:lstStyle/>
                  <a:p>
                    <a:fld id="{2E6E876F-B1C5-4448-8BD0-FCCF6110995E}" type="CATEGORYNAME">
                      <a:rPr lang="en-US">
                        <a:latin typeface="Times New Roman" panose="02020603050405020304" pitchFamily="18" charset="0"/>
                        <a:cs typeface="Times New Roman" panose="02020603050405020304" pitchFamily="18" charset="0"/>
                      </a:rPr>
                      <a:pPr/>
                      <a:t>[NOMBRE DE CATEGORÍA]</a:t>
                    </a:fld>
                    <a:r>
                      <a:rPr lang="en-US" baseline="0">
                        <a:latin typeface="Times New Roman" panose="02020603050405020304" pitchFamily="18" charset="0"/>
                        <a:cs typeface="Times New Roman" panose="02020603050405020304" pitchFamily="18" charset="0"/>
                      </a:rPr>
                      <a:t>
7%</a:t>
                    </a:r>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F91-405C-923F-8CF313E239D6}"/>
                </c:ext>
              </c:extLst>
            </c:dLbl>
            <c:dLbl>
              <c:idx val="3"/>
              <c:layout>
                <c:manualLayout>
                  <c:x val="-0.12777777777777788"/>
                  <c:y val="-4.6296296296297144E-3"/>
                </c:manualLayout>
              </c:layout>
              <c:tx>
                <c:rich>
                  <a:bodyPr/>
                  <a:lstStyle/>
                  <a:p>
                    <a:fld id="{19B7F305-7C3C-4491-B64E-28DE55C60186}" type="CATEGORYNAME">
                      <a:rPr lang="en-US">
                        <a:latin typeface="Times New Roman" panose="02020603050405020304" pitchFamily="18" charset="0"/>
                        <a:cs typeface="Times New Roman" panose="02020603050405020304" pitchFamily="18" charset="0"/>
                      </a:rPr>
                      <a:pPr/>
                      <a:t>[NOMBRE DE CATEGORÍA]</a:t>
                    </a:fld>
                    <a:r>
                      <a:rPr lang="en-US" baseline="0">
                        <a:latin typeface="Times New Roman" panose="02020603050405020304" pitchFamily="18" charset="0"/>
                        <a:cs typeface="Times New Roman" panose="02020603050405020304" pitchFamily="18" charset="0"/>
                      </a:rPr>
                      <a:t>
93%</a:t>
                    </a:r>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9F91-405C-923F-8CF313E239D6}"/>
                </c:ext>
              </c:extLst>
            </c:dLbl>
            <c:dLbl>
              <c:idx val="4"/>
              <c:layout>
                <c:manualLayout>
                  <c:x val="-0.11601782589676291"/>
                  <c:y val="-3.1594488188976377E-3"/>
                </c:manualLayout>
              </c:layout>
              <c:tx>
                <c:rich>
                  <a:bodyPr/>
                  <a:lstStyle/>
                  <a:p>
                    <a:r>
                      <a:rPr lang="en-US">
                        <a:solidFill>
                          <a:sysClr val="windowText" lastClr="000000"/>
                        </a:solidFill>
                        <a:latin typeface="Times New Roman" panose="02020603050405020304" pitchFamily="18" charset="0"/>
                        <a:cs typeface="Times New Roman" panose="02020603050405020304" pitchFamily="18" charset="0"/>
                      </a:rPr>
                      <a:t>SI</a:t>
                    </a:r>
                    <a:r>
                      <a:rPr lang="en-US" baseline="0">
                        <a:solidFill>
                          <a:sysClr val="windowText" lastClr="000000"/>
                        </a:solidFill>
                        <a:latin typeface="Times New Roman" panose="02020603050405020304" pitchFamily="18" charset="0"/>
                        <a:cs typeface="Times New Roman" panose="02020603050405020304" pitchFamily="18" charset="0"/>
                      </a:rPr>
                      <a:t>
</a:t>
                    </a:r>
                    <a:fld id="{ABDF3A72-E7AF-44B0-9335-417E593201F3}" type="PERCENTAGE">
                      <a:rPr lang="en-US" baseline="0">
                        <a:solidFill>
                          <a:sysClr val="windowText" lastClr="000000"/>
                        </a:solidFill>
                        <a:latin typeface="Times New Roman" panose="02020603050405020304" pitchFamily="18" charset="0"/>
                        <a:cs typeface="Times New Roman" panose="02020603050405020304" pitchFamily="18" charset="0"/>
                      </a:rPr>
                      <a:pPr/>
                      <a:t>[PORCENTAJE]</a:t>
                    </a:fld>
                    <a:endParaRPr lang="en-US" baseline="0">
                      <a:solidFill>
                        <a:sysClr val="windowText" lastClr="000000"/>
                      </a:solidFill>
                      <a:latin typeface="Times New Roman" panose="02020603050405020304" pitchFamily="18" charset="0"/>
                      <a:cs typeface="Times New Roman" panose="02020603050405020304" pitchFamily="18" charset="0"/>
                    </a:endParaRPr>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9F91-405C-923F-8CF313E239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Hoja3!$C$14:$F$14</c:f>
              <c:strCache>
                <c:ptCount val="4"/>
                <c:pt idx="0">
                  <c:v>no</c:v>
                </c:pt>
                <c:pt idx="2">
                  <c:v>Hombres </c:v>
                </c:pt>
                <c:pt idx="3">
                  <c:v>Mujeres </c:v>
                </c:pt>
              </c:strCache>
            </c:strRef>
          </c:cat>
          <c:val>
            <c:numRef>
              <c:f>Hoja3!$C$15:$F$15</c:f>
              <c:numCache>
                <c:formatCode>General</c:formatCode>
                <c:ptCount val="4"/>
                <c:pt idx="0">
                  <c:v>488</c:v>
                </c:pt>
                <c:pt idx="2">
                  <c:v>11</c:v>
                </c:pt>
                <c:pt idx="3">
                  <c:v>156</c:v>
                </c:pt>
              </c:numCache>
            </c:numRef>
          </c:val>
          <c:extLst>
            <c:ext xmlns:c16="http://schemas.microsoft.com/office/drawing/2014/chart" uri="{C3380CC4-5D6E-409C-BE32-E72D297353CC}">
              <c16:uniqueId val="{0000000A-9F91-405C-923F-8CF313E239D6}"/>
            </c:ext>
          </c:extLst>
        </c:ser>
        <c:dLbls>
          <c:dLblPos val="bestFit"/>
          <c:showLegendKey val="0"/>
          <c:showVal val="0"/>
          <c:showCatName val="1"/>
          <c:showSerName val="0"/>
          <c:showPercent val="1"/>
          <c:showBubbleSize val="0"/>
          <c:showLeaderLines val="1"/>
        </c:dLbls>
        <c:gapWidth val="100"/>
        <c:secondPieSize val="75"/>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16944418825613"/>
          <c:y val="0.14479600330797382"/>
          <c:w val="0.81413269515636455"/>
          <c:h val="0.49079678293926193"/>
        </c:manualLayout>
      </c:layout>
      <c:barChart>
        <c:barDir val="col"/>
        <c:grouping val="percentStacked"/>
        <c:varyColors val="0"/>
        <c:ser>
          <c:idx val="2"/>
          <c:order val="2"/>
          <c:tx>
            <c:strRef>
              <c:f>'13'!$F$4</c:f>
              <c:strCache>
                <c:ptCount val="1"/>
                <c:pt idx="0">
                  <c:v>1</c:v>
                </c:pt>
              </c:strCache>
            </c:strRef>
          </c:tx>
          <c:spPr>
            <a:solidFill>
              <a:schemeClr val="accent1">
                <a:lumMod val="40000"/>
                <a:lumOff val="60000"/>
              </a:schemeClr>
            </a:solidFill>
            <a:ln>
              <a:noFill/>
            </a:ln>
            <a:effectLst/>
          </c:spPr>
          <c:invertIfNegative val="0"/>
          <c:cat>
            <c:strRef>
              <c:f>'13'!$C$5:$C$15</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'13'!$F$5:$F$15</c:f>
              <c:numCache>
                <c:formatCode>General</c:formatCode>
                <c:ptCount val="11"/>
                <c:pt idx="0">
                  <c:v>46</c:v>
                </c:pt>
                <c:pt idx="1">
                  <c:v>50</c:v>
                </c:pt>
                <c:pt idx="2">
                  <c:v>51</c:v>
                </c:pt>
                <c:pt idx="3">
                  <c:v>34</c:v>
                </c:pt>
                <c:pt idx="4">
                  <c:v>23</c:v>
                </c:pt>
                <c:pt idx="5">
                  <c:v>49</c:v>
                </c:pt>
                <c:pt idx="6">
                  <c:v>20</c:v>
                </c:pt>
                <c:pt idx="7">
                  <c:v>19</c:v>
                </c:pt>
                <c:pt idx="8">
                  <c:v>17</c:v>
                </c:pt>
                <c:pt idx="9">
                  <c:v>15</c:v>
                </c:pt>
                <c:pt idx="10">
                  <c:v>50</c:v>
                </c:pt>
              </c:numCache>
            </c:numRef>
          </c:val>
          <c:extLst>
            <c:ext xmlns:c16="http://schemas.microsoft.com/office/drawing/2014/chart" uri="{C3380CC4-5D6E-409C-BE32-E72D297353CC}">
              <c16:uniqueId val="{00000000-1CE7-4969-AA26-D27181E0E5FD}"/>
            </c:ext>
          </c:extLst>
        </c:ser>
        <c:ser>
          <c:idx val="3"/>
          <c:order val="3"/>
          <c:tx>
            <c:strRef>
              <c:f>'13'!$G$4</c:f>
              <c:strCache>
                <c:ptCount val="1"/>
                <c:pt idx="0">
                  <c:v>2</c:v>
                </c:pt>
              </c:strCache>
            </c:strRef>
          </c:tx>
          <c:spPr>
            <a:solidFill>
              <a:schemeClr val="accent1">
                <a:lumMod val="50000"/>
              </a:schemeClr>
            </a:solidFill>
            <a:ln>
              <a:noFill/>
            </a:ln>
            <a:effectLst/>
          </c:spPr>
          <c:invertIfNegative val="0"/>
          <c:cat>
            <c:strRef>
              <c:f>'13'!$C$5:$C$15</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'13'!$G$5:$G$15</c:f>
              <c:numCache>
                <c:formatCode>General</c:formatCode>
                <c:ptCount val="11"/>
                <c:pt idx="0">
                  <c:v>37</c:v>
                </c:pt>
                <c:pt idx="1">
                  <c:v>29</c:v>
                </c:pt>
                <c:pt idx="2">
                  <c:v>35</c:v>
                </c:pt>
                <c:pt idx="3">
                  <c:v>19</c:v>
                </c:pt>
                <c:pt idx="4">
                  <c:v>13</c:v>
                </c:pt>
                <c:pt idx="5">
                  <c:v>25</c:v>
                </c:pt>
                <c:pt idx="6">
                  <c:v>16</c:v>
                </c:pt>
                <c:pt idx="7">
                  <c:v>10</c:v>
                </c:pt>
                <c:pt idx="8">
                  <c:v>7</c:v>
                </c:pt>
                <c:pt idx="9">
                  <c:v>2</c:v>
                </c:pt>
                <c:pt idx="10">
                  <c:v>17</c:v>
                </c:pt>
              </c:numCache>
            </c:numRef>
          </c:val>
          <c:extLst>
            <c:ext xmlns:c16="http://schemas.microsoft.com/office/drawing/2014/chart" uri="{C3380CC4-5D6E-409C-BE32-E72D297353CC}">
              <c16:uniqueId val="{00000001-1CE7-4969-AA26-D27181E0E5FD}"/>
            </c:ext>
          </c:extLst>
        </c:ser>
        <c:ser>
          <c:idx val="4"/>
          <c:order val="4"/>
          <c:tx>
            <c:strRef>
              <c:f>'13'!$H$4</c:f>
              <c:strCache>
                <c:ptCount val="1"/>
                <c:pt idx="0">
                  <c:v>3</c:v>
                </c:pt>
              </c:strCache>
            </c:strRef>
          </c:tx>
          <c:spPr>
            <a:solidFill>
              <a:schemeClr val="bg2">
                <a:lumMod val="50000"/>
              </a:schemeClr>
            </a:solidFill>
            <a:ln>
              <a:noFill/>
            </a:ln>
            <a:effectLst/>
          </c:spPr>
          <c:invertIfNegative val="0"/>
          <c:cat>
            <c:strRef>
              <c:f>'13'!$C$5:$C$15</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'13'!$H$5:$H$15</c:f>
              <c:numCache>
                <c:formatCode>General</c:formatCode>
                <c:ptCount val="11"/>
                <c:pt idx="0">
                  <c:v>25</c:v>
                </c:pt>
                <c:pt idx="1">
                  <c:v>19</c:v>
                </c:pt>
                <c:pt idx="2">
                  <c:v>24</c:v>
                </c:pt>
                <c:pt idx="3">
                  <c:v>10</c:v>
                </c:pt>
                <c:pt idx="4">
                  <c:v>5</c:v>
                </c:pt>
                <c:pt idx="5">
                  <c:v>14</c:v>
                </c:pt>
                <c:pt idx="6">
                  <c:v>3</c:v>
                </c:pt>
                <c:pt idx="7">
                  <c:v>3</c:v>
                </c:pt>
                <c:pt idx="8">
                  <c:v>3</c:v>
                </c:pt>
                <c:pt idx="9">
                  <c:v>5</c:v>
                </c:pt>
                <c:pt idx="10">
                  <c:v>5</c:v>
                </c:pt>
              </c:numCache>
            </c:numRef>
          </c:val>
          <c:extLst>
            <c:ext xmlns:c16="http://schemas.microsoft.com/office/drawing/2014/chart" uri="{C3380CC4-5D6E-409C-BE32-E72D297353CC}">
              <c16:uniqueId val="{00000002-1CE7-4969-AA26-D27181E0E5FD}"/>
            </c:ext>
          </c:extLst>
        </c:ser>
        <c:ser>
          <c:idx val="5"/>
          <c:order val="5"/>
          <c:tx>
            <c:strRef>
              <c:f>'13'!$I$4</c:f>
              <c:strCache>
                <c:ptCount val="1"/>
                <c:pt idx="0">
                  <c:v>4 o mas</c:v>
                </c:pt>
              </c:strCache>
            </c:strRef>
          </c:tx>
          <c:spPr>
            <a:solidFill>
              <a:schemeClr val="accent6">
                <a:lumMod val="60000"/>
                <a:lumOff val="40000"/>
              </a:schemeClr>
            </a:solidFill>
            <a:ln>
              <a:noFill/>
            </a:ln>
            <a:effectLst/>
          </c:spPr>
          <c:invertIfNegative val="0"/>
          <c:cat>
            <c:strRef>
              <c:f>'13'!$C$5:$C$15</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'13'!$I$5:$I$15</c:f>
              <c:numCache>
                <c:formatCode>General</c:formatCode>
                <c:ptCount val="11"/>
                <c:pt idx="0">
                  <c:v>35</c:v>
                </c:pt>
                <c:pt idx="1">
                  <c:v>24</c:v>
                </c:pt>
                <c:pt idx="2">
                  <c:v>17</c:v>
                </c:pt>
                <c:pt idx="3">
                  <c:v>5</c:v>
                </c:pt>
                <c:pt idx="4">
                  <c:v>5</c:v>
                </c:pt>
                <c:pt idx="5">
                  <c:v>14</c:v>
                </c:pt>
                <c:pt idx="6">
                  <c:v>6</c:v>
                </c:pt>
                <c:pt idx="7">
                  <c:v>3</c:v>
                </c:pt>
                <c:pt idx="8">
                  <c:v>3</c:v>
                </c:pt>
                <c:pt idx="9">
                  <c:v>4</c:v>
                </c:pt>
                <c:pt idx="10">
                  <c:v>6</c:v>
                </c:pt>
              </c:numCache>
            </c:numRef>
          </c:val>
          <c:extLst>
            <c:ext xmlns:c16="http://schemas.microsoft.com/office/drawing/2014/chart" uri="{C3380CC4-5D6E-409C-BE32-E72D297353CC}">
              <c16:uniqueId val="{00000003-1CE7-4969-AA26-D27181E0E5FD}"/>
            </c:ext>
          </c:extLst>
        </c:ser>
        <c:dLbls>
          <c:showLegendKey val="0"/>
          <c:showVal val="0"/>
          <c:showCatName val="0"/>
          <c:showSerName val="0"/>
          <c:showPercent val="0"/>
          <c:showBubbleSize val="0"/>
        </c:dLbls>
        <c:gapWidth val="50"/>
        <c:overlap val="100"/>
        <c:axId val="414178064"/>
        <c:axId val="377764624"/>
        <c:extLst>
          <c:ext xmlns:c15="http://schemas.microsoft.com/office/drawing/2012/chart" uri="{02D57815-91ED-43cb-92C2-25804820EDAC}">
            <c15:filteredBarSeries>
              <c15:ser>
                <c:idx val="0"/>
                <c:order val="0"/>
                <c:tx>
                  <c:strRef>
                    <c:extLst>
                      <c:ext uri="{02D57815-91ED-43cb-92C2-25804820EDAC}">
                        <c15:formulaRef>
                          <c15:sqref>'13'!$D$4</c15:sqref>
                        </c15:formulaRef>
                      </c:ext>
                    </c:extLst>
                    <c:strCache>
                      <c:ptCount val="1"/>
                    </c:strCache>
                  </c:strRef>
                </c:tx>
                <c:spPr>
                  <a:solidFill>
                    <a:schemeClr val="accent1">
                      <a:alpha val="70000"/>
                    </a:schemeClr>
                  </a:solidFill>
                  <a:ln>
                    <a:noFill/>
                  </a:ln>
                  <a:effectLst/>
                </c:spPr>
                <c:invertIfNegative val="0"/>
                <c:cat>
                  <c:strRef>
                    <c:extLst>
                      <c:ext uri="{02D57815-91ED-43cb-92C2-25804820EDAC}">
                        <c15:formulaRef>
                          <c15:sqref>'13'!$C$5:$C$15</c15:sqref>
                        </c15:formulaRef>
                      </c:ext>
                    </c:extLst>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extLst>
                      <c:ext uri="{02D57815-91ED-43cb-92C2-25804820EDAC}">
                        <c15:formulaRef>
                          <c15:sqref>'13'!$D$5:$D$15</c15:sqref>
                        </c15:formulaRef>
                      </c:ext>
                    </c:extLst>
                    <c:numCache>
                      <c:formatCode>General</c:formatCode>
                      <c:ptCount val="11"/>
                    </c:numCache>
                  </c:numRef>
                </c:val>
                <c:extLst>
                  <c:ext xmlns:c16="http://schemas.microsoft.com/office/drawing/2014/chart" uri="{C3380CC4-5D6E-409C-BE32-E72D297353CC}">
                    <c16:uniqueId val="{00000004-1CE7-4969-AA26-D27181E0E5FD}"/>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'13'!$E$4</c15:sqref>
                        </c15:formulaRef>
                      </c:ext>
                    </c:extLst>
                    <c:strCache>
                      <c:ptCount val="1"/>
                      <c:pt idx="0">
                        <c:v>0</c:v>
                      </c:pt>
                    </c:strCache>
                  </c:strRef>
                </c:tx>
                <c:spPr>
                  <a:solidFill>
                    <a:schemeClr val="bg2">
                      <a:lumMod val="90000"/>
                    </a:schemeClr>
                  </a:solidFill>
                  <a:ln>
                    <a:noFill/>
                  </a:ln>
                  <a:effectLst/>
                </c:spPr>
                <c:invertIfNegative val="0"/>
                <c:cat>
                  <c:strRef>
                    <c:extLst xmlns:c15="http://schemas.microsoft.com/office/drawing/2012/chart">
                      <c:ext xmlns:c15="http://schemas.microsoft.com/office/drawing/2012/chart" uri="{02D57815-91ED-43cb-92C2-25804820EDAC}">
                        <c15:formulaRef>
                          <c15:sqref>'13'!$C$5:$C$15</c15:sqref>
                        </c15:formulaRef>
                      </c:ext>
                    </c:extLst>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extLst xmlns:c15="http://schemas.microsoft.com/office/drawing/2012/chart">
                      <c:ext xmlns:c15="http://schemas.microsoft.com/office/drawing/2012/chart" uri="{02D57815-91ED-43cb-92C2-25804820EDAC}">
                        <c15:formulaRef>
                          <c15:sqref>'13'!$E$5:$E$15</c15:sqref>
                        </c15:formulaRef>
                      </c:ext>
                    </c:extLst>
                    <c:numCache>
                      <c:formatCode>General</c:formatCode>
                      <c:ptCount val="11"/>
                      <c:pt idx="0">
                        <c:v>81</c:v>
                      </c:pt>
                      <c:pt idx="1">
                        <c:v>99</c:v>
                      </c:pt>
                      <c:pt idx="2">
                        <c:v>100</c:v>
                      </c:pt>
                      <c:pt idx="3">
                        <c:v>153</c:v>
                      </c:pt>
                      <c:pt idx="4">
                        <c:v>178</c:v>
                      </c:pt>
                      <c:pt idx="5">
                        <c:v>123</c:v>
                      </c:pt>
                      <c:pt idx="6">
                        <c:v>177</c:v>
                      </c:pt>
                      <c:pt idx="7">
                        <c:v>187</c:v>
                      </c:pt>
                      <c:pt idx="8">
                        <c:v>191</c:v>
                      </c:pt>
                      <c:pt idx="9">
                        <c:v>195</c:v>
                      </c:pt>
                      <c:pt idx="10">
                        <c:v>138</c:v>
                      </c:pt>
                    </c:numCache>
                  </c:numRef>
                </c:val>
                <c:extLst xmlns:c15="http://schemas.microsoft.com/office/drawing/2012/chart">
                  <c:ext xmlns:c16="http://schemas.microsoft.com/office/drawing/2014/chart" uri="{C3380CC4-5D6E-409C-BE32-E72D297353CC}">
                    <c16:uniqueId val="{00000005-1CE7-4969-AA26-D27181E0E5FD}"/>
                  </c:ext>
                </c:extLst>
              </c15:ser>
            </c15:filteredBarSeries>
          </c:ext>
        </c:extLst>
      </c:barChart>
      <c:catAx>
        <c:axId val="414178064"/>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77764624"/>
        <c:crosses val="autoZero"/>
        <c:auto val="1"/>
        <c:lblAlgn val="ctr"/>
        <c:lblOffset val="100"/>
        <c:noMultiLvlLbl val="0"/>
      </c:catAx>
      <c:valAx>
        <c:axId val="377764624"/>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414178064"/>
        <c:crosses val="autoZero"/>
        <c:crossBetween val="between"/>
      </c:valAx>
      <c:spPr>
        <a:noFill/>
        <a:ln>
          <a:noFill/>
        </a:ln>
        <a:effectLst/>
      </c:spPr>
    </c:plotArea>
    <c:legend>
      <c:legendPos val="r"/>
      <c:layout>
        <c:manualLayout>
          <c:xMode val="edge"/>
          <c:yMode val="edge"/>
          <c:x val="0.33727948892666126"/>
          <c:y val="0.90943706653848799"/>
          <c:w val="0.31737618986867627"/>
          <c:h val="8.808185126690928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02497679148662"/>
          <c:y val="0.13472190995137392"/>
          <c:w val="0.85148144857794517"/>
          <c:h val="0.510916621479238"/>
        </c:manualLayout>
      </c:layout>
      <c:barChart>
        <c:barDir val="col"/>
        <c:grouping val="percentStacked"/>
        <c:varyColors val="0"/>
        <c:ser>
          <c:idx val="2"/>
          <c:order val="2"/>
          <c:tx>
            <c:strRef>
              <c:f>'13'!$F$19</c:f>
              <c:strCache>
                <c:ptCount val="1"/>
                <c:pt idx="0">
                  <c:v>1</c:v>
                </c:pt>
              </c:strCache>
            </c:strRef>
          </c:tx>
          <c:spPr>
            <a:solidFill>
              <a:schemeClr val="accent1">
                <a:lumMod val="40000"/>
                <a:lumOff val="60000"/>
              </a:schemeClr>
            </a:solidFill>
            <a:ln>
              <a:noFill/>
            </a:ln>
            <a:effectLst/>
          </c:spPr>
          <c:invertIfNegative val="0"/>
          <c:cat>
            <c:strRef>
              <c:f>'13'!$C$20:$C$30</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'13'!$F$20:$F$30</c:f>
              <c:numCache>
                <c:formatCode>General</c:formatCode>
                <c:ptCount val="11"/>
                <c:pt idx="0">
                  <c:v>57</c:v>
                </c:pt>
                <c:pt idx="1">
                  <c:v>52</c:v>
                </c:pt>
                <c:pt idx="2">
                  <c:v>59</c:v>
                </c:pt>
                <c:pt idx="3">
                  <c:v>45</c:v>
                </c:pt>
                <c:pt idx="4">
                  <c:v>21</c:v>
                </c:pt>
                <c:pt idx="5">
                  <c:v>56</c:v>
                </c:pt>
                <c:pt idx="6">
                  <c:v>46</c:v>
                </c:pt>
                <c:pt idx="7">
                  <c:v>19</c:v>
                </c:pt>
                <c:pt idx="8">
                  <c:v>14</c:v>
                </c:pt>
                <c:pt idx="9">
                  <c:v>13</c:v>
                </c:pt>
                <c:pt idx="10">
                  <c:v>47</c:v>
                </c:pt>
              </c:numCache>
            </c:numRef>
          </c:val>
          <c:extLst>
            <c:ext xmlns:c16="http://schemas.microsoft.com/office/drawing/2014/chart" uri="{C3380CC4-5D6E-409C-BE32-E72D297353CC}">
              <c16:uniqueId val="{00000000-590D-4A70-95A0-7D71077A8473}"/>
            </c:ext>
          </c:extLst>
        </c:ser>
        <c:ser>
          <c:idx val="3"/>
          <c:order val="3"/>
          <c:tx>
            <c:strRef>
              <c:f>'13'!$G$19</c:f>
              <c:strCache>
                <c:ptCount val="1"/>
                <c:pt idx="0">
                  <c:v>2</c:v>
                </c:pt>
              </c:strCache>
            </c:strRef>
          </c:tx>
          <c:spPr>
            <a:solidFill>
              <a:schemeClr val="accent1">
                <a:lumMod val="50000"/>
              </a:schemeClr>
            </a:solidFill>
            <a:ln>
              <a:noFill/>
            </a:ln>
            <a:effectLst/>
          </c:spPr>
          <c:invertIfNegative val="0"/>
          <c:cat>
            <c:strRef>
              <c:f>'13'!$C$20:$C$30</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'13'!$G$20:$G$30</c:f>
              <c:numCache>
                <c:formatCode>General</c:formatCode>
                <c:ptCount val="11"/>
                <c:pt idx="0">
                  <c:v>53</c:v>
                </c:pt>
                <c:pt idx="1">
                  <c:v>38</c:v>
                </c:pt>
                <c:pt idx="2">
                  <c:v>50</c:v>
                </c:pt>
                <c:pt idx="3">
                  <c:v>22</c:v>
                </c:pt>
                <c:pt idx="4">
                  <c:v>10</c:v>
                </c:pt>
                <c:pt idx="5">
                  <c:v>41</c:v>
                </c:pt>
                <c:pt idx="6">
                  <c:v>20</c:v>
                </c:pt>
                <c:pt idx="7">
                  <c:v>16</c:v>
                </c:pt>
                <c:pt idx="8">
                  <c:v>8</c:v>
                </c:pt>
                <c:pt idx="9">
                  <c:v>10</c:v>
                </c:pt>
                <c:pt idx="10">
                  <c:v>24</c:v>
                </c:pt>
              </c:numCache>
            </c:numRef>
          </c:val>
          <c:extLst>
            <c:ext xmlns:c16="http://schemas.microsoft.com/office/drawing/2014/chart" uri="{C3380CC4-5D6E-409C-BE32-E72D297353CC}">
              <c16:uniqueId val="{00000001-590D-4A70-95A0-7D71077A8473}"/>
            </c:ext>
          </c:extLst>
        </c:ser>
        <c:ser>
          <c:idx val="4"/>
          <c:order val="4"/>
          <c:tx>
            <c:strRef>
              <c:f>'13'!$H$19</c:f>
              <c:strCache>
                <c:ptCount val="1"/>
                <c:pt idx="0">
                  <c:v>3</c:v>
                </c:pt>
              </c:strCache>
            </c:strRef>
          </c:tx>
          <c:spPr>
            <a:solidFill>
              <a:schemeClr val="bg2">
                <a:lumMod val="50000"/>
              </a:schemeClr>
            </a:solidFill>
            <a:ln>
              <a:noFill/>
            </a:ln>
            <a:effectLst/>
          </c:spPr>
          <c:invertIfNegative val="0"/>
          <c:cat>
            <c:strRef>
              <c:f>'13'!$C$20:$C$30</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'13'!$H$20:$H$30</c:f>
              <c:numCache>
                <c:formatCode>General</c:formatCode>
                <c:ptCount val="11"/>
                <c:pt idx="0">
                  <c:v>32</c:v>
                </c:pt>
                <c:pt idx="1">
                  <c:v>34</c:v>
                </c:pt>
                <c:pt idx="2">
                  <c:v>37</c:v>
                </c:pt>
                <c:pt idx="3">
                  <c:v>13</c:v>
                </c:pt>
                <c:pt idx="4">
                  <c:v>2</c:v>
                </c:pt>
                <c:pt idx="5">
                  <c:v>24</c:v>
                </c:pt>
                <c:pt idx="6">
                  <c:v>8</c:v>
                </c:pt>
                <c:pt idx="7">
                  <c:v>4</c:v>
                </c:pt>
                <c:pt idx="8">
                  <c:v>3</c:v>
                </c:pt>
                <c:pt idx="9">
                  <c:v>4</c:v>
                </c:pt>
                <c:pt idx="10">
                  <c:v>7</c:v>
                </c:pt>
              </c:numCache>
            </c:numRef>
          </c:val>
          <c:extLst>
            <c:ext xmlns:c16="http://schemas.microsoft.com/office/drawing/2014/chart" uri="{C3380CC4-5D6E-409C-BE32-E72D297353CC}">
              <c16:uniqueId val="{00000002-590D-4A70-95A0-7D71077A8473}"/>
            </c:ext>
          </c:extLst>
        </c:ser>
        <c:ser>
          <c:idx val="5"/>
          <c:order val="5"/>
          <c:tx>
            <c:strRef>
              <c:f>'13'!$I$19</c:f>
              <c:strCache>
                <c:ptCount val="1"/>
                <c:pt idx="0">
                  <c:v>4 o mas</c:v>
                </c:pt>
              </c:strCache>
            </c:strRef>
          </c:tx>
          <c:spPr>
            <a:solidFill>
              <a:schemeClr val="accent6">
                <a:lumMod val="60000"/>
                <a:lumOff val="40000"/>
              </a:schemeClr>
            </a:solidFill>
            <a:ln>
              <a:noFill/>
            </a:ln>
            <a:effectLst/>
          </c:spPr>
          <c:invertIfNegative val="0"/>
          <c:cat>
            <c:strRef>
              <c:f>'13'!$C$20:$C$30</c:f>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f>'13'!$I$20:$I$30</c:f>
              <c:numCache>
                <c:formatCode>General</c:formatCode>
                <c:ptCount val="11"/>
                <c:pt idx="0">
                  <c:v>58</c:v>
                </c:pt>
                <c:pt idx="1">
                  <c:v>30</c:v>
                </c:pt>
                <c:pt idx="2">
                  <c:v>26</c:v>
                </c:pt>
                <c:pt idx="3">
                  <c:v>8</c:v>
                </c:pt>
                <c:pt idx="4">
                  <c:v>5</c:v>
                </c:pt>
                <c:pt idx="5">
                  <c:v>21</c:v>
                </c:pt>
                <c:pt idx="6">
                  <c:v>4</c:v>
                </c:pt>
                <c:pt idx="7">
                  <c:v>3</c:v>
                </c:pt>
                <c:pt idx="8">
                  <c:v>0</c:v>
                </c:pt>
                <c:pt idx="9">
                  <c:v>0</c:v>
                </c:pt>
                <c:pt idx="10">
                  <c:v>9</c:v>
                </c:pt>
              </c:numCache>
            </c:numRef>
          </c:val>
          <c:extLst>
            <c:ext xmlns:c16="http://schemas.microsoft.com/office/drawing/2014/chart" uri="{C3380CC4-5D6E-409C-BE32-E72D297353CC}">
              <c16:uniqueId val="{00000003-590D-4A70-95A0-7D71077A8473}"/>
            </c:ext>
          </c:extLst>
        </c:ser>
        <c:dLbls>
          <c:showLegendKey val="0"/>
          <c:showVal val="0"/>
          <c:showCatName val="0"/>
          <c:showSerName val="0"/>
          <c:showPercent val="0"/>
          <c:showBubbleSize val="0"/>
        </c:dLbls>
        <c:gapWidth val="50"/>
        <c:overlap val="100"/>
        <c:axId val="305369584"/>
        <c:axId val="80497088"/>
        <c:extLst>
          <c:ext xmlns:c15="http://schemas.microsoft.com/office/drawing/2012/chart" uri="{02D57815-91ED-43cb-92C2-25804820EDAC}">
            <c15:filteredBarSeries>
              <c15:ser>
                <c:idx val="0"/>
                <c:order val="0"/>
                <c:tx>
                  <c:strRef>
                    <c:extLst>
                      <c:ext uri="{02D57815-91ED-43cb-92C2-25804820EDAC}">
                        <c15:formulaRef>
                          <c15:sqref>'13'!$D$19</c15:sqref>
                        </c15:formulaRef>
                      </c:ext>
                    </c:extLst>
                    <c:strCache>
                      <c:ptCount val="1"/>
                    </c:strCache>
                  </c:strRef>
                </c:tx>
                <c:spPr>
                  <a:solidFill>
                    <a:schemeClr val="accent1">
                      <a:alpha val="70000"/>
                    </a:schemeClr>
                  </a:solidFill>
                  <a:ln>
                    <a:noFill/>
                  </a:ln>
                  <a:effectLst/>
                </c:spPr>
                <c:invertIfNegative val="0"/>
                <c:cat>
                  <c:strRef>
                    <c:extLst>
                      <c:ext uri="{02D57815-91ED-43cb-92C2-25804820EDAC}">
                        <c15:formulaRef>
                          <c15:sqref>'13'!$C$20:$C$30</c15:sqref>
                        </c15:formulaRef>
                      </c:ext>
                    </c:extLst>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extLst>
                      <c:ext uri="{02D57815-91ED-43cb-92C2-25804820EDAC}">
                        <c15:formulaRef>
                          <c15:sqref>'13'!$D$20:$D$30</c15:sqref>
                        </c15:formulaRef>
                      </c:ext>
                    </c:extLst>
                    <c:numCache>
                      <c:formatCode>General</c:formatCode>
                      <c:ptCount val="11"/>
                    </c:numCache>
                  </c:numRef>
                </c:val>
                <c:extLst>
                  <c:ext xmlns:c16="http://schemas.microsoft.com/office/drawing/2014/chart" uri="{C3380CC4-5D6E-409C-BE32-E72D297353CC}">
                    <c16:uniqueId val="{00000004-590D-4A70-95A0-7D71077A8473}"/>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'13'!$E$19</c15:sqref>
                        </c15:formulaRef>
                      </c:ext>
                    </c:extLst>
                    <c:strCache>
                      <c:ptCount val="1"/>
                      <c:pt idx="0">
                        <c:v>0</c:v>
                      </c:pt>
                    </c:strCache>
                  </c:strRef>
                </c:tx>
                <c:spPr>
                  <a:solidFill>
                    <a:schemeClr val="bg2">
                      <a:lumMod val="90000"/>
                    </a:schemeClr>
                  </a:solidFill>
                  <a:ln>
                    <a:noFill/>
                  </a:ln>
                  <a:effectLst/>
                </c:spPr>
                <c:invertIfNegative val="0"/>
                <c:cat>
                  <c:strRef>
                    <c:extLst xmlns:c15="http://schemas.microsoft.com/office/drawing/2012/chart">
                      <c:ext xmlns:c15="http://schemas.microsoft.com/office/drawing/2012/chart" uri="{02D57815-91ED-43cb-92C2-25804820EDAC}">
                        <c15:formulaRef>
                          <c15:sqref>'13'!$C$20:$C$30</c15:sqref>
                        </c15:formulaRef>
                      </c:ext>
                    </c:extLst>
                    <c:strCache>
                      <c:ptCount val="11"/>
                      <c:pt idx="0">
                        <c:v>miradas morbosas</c:v>
                      </c:pt>
                      <c:pt idx="1">
                        <c:v>piropos obscenos</c:v>
                      </c:pt>
                      <c:pt idx="2">
                        <c:v>arrimones</c:v>
                      </c:pt>
                      <c:pt idx="3">
                        <c:v>manoseos</c:v>
                      </c:pt>
                      <c:pt idx="4">
                        <c:v>fotos sin consentimiento </c:v>
                      </c:pt>
                      <c:pt idx="5">
                        <c:v>intimidacion</c:v>
                      </c:pt>
                      <c:pt idx="6">
                        <c:v>persecuciones</c:v>
                      </c:pt>
                      <c:pt idx="7">
                        <c:v>se han exhibido</c:v>
                      </c:pt>
                      <c:pt idx="8">
                        <c:v>se han masturbado</c:v>
                      </c:pt>
                      <c:pt idx="9">
                        <c:v>violaciones</c:v>
                      </c:pt>
                      <c:pt idx="10">
                        <c:v>robo</c:v>
                      </c:pt>
                    </c:strCache>
                  </c:strRef>
                </c:cat>
                <c:val>
                  <c:numRef>
                    <c:extLst xmlns:c15="http://schemas.microsoft.com/office/drawing/2012/chart">
                      <c:ext xmlns:c15="http://schemas.microsoft.com/office/drawing/2012/chart" uri="{02D57815-91ED-43cb-92C2-25804820EDAC}">
                        <c15:formulaRef>
                          <c15:sqref>'13'!$E$20:$E$30</c15:sqref>
                        </c15:formulaRef>
                      </c:ext>
                    </c:extLst>
                    <c:numCache>
                      <c:formatCode>General</c:formatCode>
                      <c:ptCount val="11"/>
                      <c:pt idx="0">
                        <c:v>98</c:v>
                      </c:pt>
                      <c:pt idx="1">
                        <c:v>149</c:v>
                      </c:pt>
                      <c:pt idx="2">
                        <c:v>119</c:v>
                      </c:pt>
                      <c:pt idx="3">
                        <c:v>212</c:v>
                      </c:pt>
                      <c:pt idx="4">
                        <c:v>257</c:v>
                      </c:pt>
                      <c:pt idx="5">
                        <c:v>158</c:v>
                      </c:pt>
                      <c:pt idx="6">
                        <c:v>222</c:v>
                      </c:pt>
                      <c:pt idx="7">
                        <c:v>258</c:v>
                      </c:pt>
                      <c:pt idx="8">
                        <c:v>275</c:v>
                      </c:pt>
                      <c:pt idx="9">
                        <c:v>273</c:v>
                      </c:pt>
                      <c:pt idx="10">
                        <c:v>213</c:v>
                      </c:pt>
                    </c:numCache>
                  </c:numRef>
                </c:val>
                <c:extLst xmlns:c15="http://schemas.microsoft.com/office/drawing/2012/chart">
                  <c:ext xmlns:c16="http://schemas.microsoft.com/office/drawing/2014/chart" uri="{C3380CC4-5D6E-409C-BE32-E72D297353CC}">
                    <c16:uniqueId val="{00000005-590D-4A70-95A0-7D71077A8473}"/>
                  </c:ext>
                </c:extLst>
              </c15:ser>
            </c15:filteredBarSeries>
          </c:ext>
        </c:extLst>
      </c:barChart>
      <c:catAx>
        <c:axId val="305369584"/>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0497088"/>
        <c:crosses val="autoZero"/>
        <c:auto val="1"/>
        <c:lblAlgn val="ctr"/>
        <c:lblOffset val="100"/>
        <c:noMultiLvlLbl val="0"/>
      </c:catAx>
      <c:valAx>
        <c:axId val="80497088"/>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0536958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legendEntry>
      <c:layout>
        <c:manualLayout>
          <c:xMode val="edge"/>
          <c:yMode val="edge"/>
          <c:x val="0.3382975986823567"/>
          <c:y val="0.88360627642362455"/>
          <c:w val="0.32404267251801122"/>
          <c:h val="0.1128539498221158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20</xdr:col>
      <xdr:colOff>243192</xdr:colOff>
      <xdr:row>1</xdr:row>
      <xdr:rowOff>119974</xdr:rowOff>
    </xdr:from>
    <xdr:to>
      <xdr:col>26</xdr:col>
      <xdr:colOff>48639</xdr:colOff>
      <xdr:row>16</xdr:row>
      <xdr:rowOff>34047</xdr:rowOff>
    </xdr:to>
    <xdr:graphicFrame macro="">
      <xdr:nvGraphicFramePr>
        <xdr:cNvPr id="4" name="Gráfico 3">
          <a:extLst>
            <a:ext uri="{FF2B5EF4-FFF2-40B4-BE49-F238E27FC236}">
              <a16:creationId xmlns:a16="http://schemas.microsoft.com/office/drawing/2014/main" id="{AE123A61-ED86-4477-86D3-1370EB0B9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235084</xdr:colOff>
      <xdr:row>16</xdr:row>
      <xdr:rowOff>184826</xdr:rowOff>
    </xdr:from>
    <xdr:to>
      <xdr:col>26</xdr:col>
      <xdr:colOff>40531</xdr:colOff>
      <xdr:row>31</xdr:row>
      <xdr:rowOff>98898</xdr:rowOff>
    </xdr:to>
    <xdr:graphicFrame macro="">
      <xdr:nvGraphicFramePr>
        <xdr:cNvPr id="5" name="Gráfico 4">
          <a:extLst>
            <a:ext uri="{FF2B5EF4-FFF2-40B4-BE49-F238E27FC236}">
              <a16:creationId xmlns:a16="http://schemas.microsoft.com/office/drawing/2014/main" id="{705C97EE-1214-4B19-B992-34DD1B01BB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296050</xdr:colOff>
      <xdr:row>3</xdr:row>
      <xdr:rowOff>130503</xdr:rowOff>
    </xdr:from>
    <xdr:to>
      <xdr:col>7</xdr:col>
      <xdr:colOff>476250</xdr:colOff>
      <xdr:row>21</xdr:row>
      <xdr:rowOff>116119</xdr:rowOff>
    </xdr:to>
    <xdr:graphicFrame macro="">
      <xdr:nvGraphicFramePr>
        <xdr:cNvPr id="2" name="Gráfico 1">
          <a:extLst>
            <a:ext uri="{FF2B5EF4-FFF2-40B4-BE49-F238E27FC236}">
              <a16:creationId xmlns:a16="http://schemas.microsoft.com/office/drawing/2014/main" id="{ECE58E3E-7F38-7A6F-76D2-10C234A43D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390525</xdr:colOff>
      <xdr:row>4</xdr:row>
      <xdr:rowOff>9526</xdr:rowOff>
    </xdr:from>
    <xdr:to>
      <xdr:col>23</xdr:col>
      <xdr:colOff>552450</xdr:colOff>
      <xdr:row>21</xdr:row>
      <xdr:rowOff>152400</xdr:rowOff>
    </xdr:to>
    <xdr:graphicFrame macro="">
      <xdr:nvGraphicFramePr>
        <xdr:cNvPr id="3" name="Gráfico 2">
          <a:extLst>
            <a:ext uri="{FF2B5EF4-FFF2-40B4-BE49-F238E27FC236}">
              <a16:creationId xmlns:a16="http://schemas.microsoft.com/office/drawing/2014/main" id="{9085CEFC-E349-2659-E2D4-E828406541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342900</xdr:colOff>
      <xdr:row>4</xdr:row>
      <xdr:rowOff>4762</xdr:rowOff>
    </xdr:from>
    <xdr:to>
      <xdr:col>15</xdr:col>
      <xdr:colOff>514350</xdr:colOff>
      <xdr:row>21</xdr:row>
      <xdr:rowOff>152400</xdr:rowOff>
    </xdr:to>
    <xdr:graphicFrame macro="">
      <xdr:nvGraphicFramePr>
        <xdr:cNvPr id="4" name="Gráfico 1">
          <a:extLst>
            <a:ext uri="{FF2B5EF4-FFF2-40B4-BE49-F238E27FC236}">
              <a16:creationId xmlns:a16="http://schemas.microsoft.com/office/drawing/2014/main" id="{20693664-0466-56AB-75AA-88D58C5EBD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693536</xdr:colOff>
      <xdr:row>28</xdr:row>
      <xdr:rowOff>85724</xdr:rowOff>
    </xdr:from>
    <xdr:to>
      <xdr:col>23</xdr:col>
      <xdr:colOff>409575</xdr:colOff>
      <xdr:row>45</xdr:row>
      <xdr:rowOff>9524</xdr:rowOff>
    </xdr:to>
    <xdr:graphicFrame macro="">
      <xdr:nvGraphicFramePr>
        <xdr:cNvPr id="5" name="Gráfico 2">
          <a:extLst>
            <a:ext uri="{FF2B5EF4-FFF2-40B4-BE49-F238E27FC236}">
              <a16:creationId xmlns:a16="http://schemas.microsoft.com/office/drawing/2014/main" id="{3D0086C2-1170-3B9C-AD65-BE38FA7A2C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715762</xdr:colOff>
      <xdr:row>29</xdr:row>
      <xdr:rowOff>21643</xdr:rowOff>
    </xdr:from>
    <xdr:to>
      <xdr:col>23</xdr:col>
      <xdr:colOff>381000</xdr:colOff>
      <xdr:row>44</xdr:row>
      <xdr:rowOff>79375</xdr:rowOff>
    </xdr:to>
    <xdr:graphicFrame macro="">
      <xdr:nvGraphicFramePr>
        <xdr:cNvPr id="6" name="Gráfico 2">
          <a:extLst>
            <a:ext uri="{FF2B5EF4-FFF2-40B4-BE49-F238E27FC236}">
              <a16:creationId xmlns:a16="http://schemas.microsoft.com/office/drawing/2014/main" id="{F91EEAAF-0DCA-1684-8A55-E166730592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349250</xdr:colOff>
      <xdr:row>27</xdr:row>
      <xdr:rowOff>143323</xdr:rowOff>
    </xdr:from>
    <xdr:to>
      <xdr:col>7</xdr:col>
      <xdr:colOff>424055</xdr:colOff>
      <xdr:row>47</xdr:row>
      <xdr:rowOff>1</xdr:rowOff>
    </xdr:to>
    <xdr:graphicFrame macro="">
      <xdr:nvGraphicFramePr>
        <xdr:cNvPr id="7" name="Gráfico 2">
          <a:extLst>
            <a:ext uri="{FF2B5EF4-FFF2-40B4-BE49-F238E27FC236}">
              <a16:creationId xmlns:a16="http://schemas.microsoft.com/office/drawing/2014/main" id="{4BF3ABB5-A510-B1A8-9B4B-07691297C6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738183</xdr:colOff>
      <xdr:row>27</xdr:row>
      <xdr:rowOff>74380</xdr:rowOff>
    </xdr:from>
    <xdr:to>
      <xdr:col>15</xdr:col>
      <xdr:colOff>222250</xdr:colOff>
      <xdr:row>47</xdr:row>
      <xdr:rowOff>15875</xdr:rowOff>
    </xdr:to>
    <xdr:graphicFrame macro="">
      <xdr:nvGraphicFramePr>
        <xdr:cNvPr id="8" name="Gráfico 1">
          <a:extLst>
            <a:ext uri="{FF2B5EF4-FFF2-40B4-BE49-F238E27FC236}">
              <a16:creationId xmlns:a16="http://schemas.microsoft.com/office/drawing/2014/main" id="{0D6BFF54-8679-6FAB-6858-EE46D563CC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spuestas%20de%20formulario%201%20%20(4)"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spuestas%20de%20formulario%201%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uestas de formulario 1  (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uestas de formulario 1 (2)"/>
    </sheetNames>
    <sheetDataSet>
      <sheetData sheetId="0"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353587965" backgroundQuery="1" createdVersion="8" refreshedVersion="8" minRefreshableVersion="3" recordCount="0" supportSubquery="1" supportAdvancedDrill="1" xr:uid="{93F4BD5C-891E-4318-9D3E-92C2F1BED19A}">
  <cacheSource type="external" connectionId="1"/>
  <cacheFields count="4">
    <cacheField name="[Rango].[Especifique el motivo principal de sus viajes en el bus convencional].[Especifique el motivo principal de sus viajes en el bus convencional]" caption="Especifique el motivo principal de sus viajes en el bus convencional" numFmtId="0" hierarchy="8" level="1">
      <sharedItems count="6">
        <s v="Compras"/>
        <s v="Estudios"/>
        <s v="Recreación"/>
        <s v="Salud"/>
        <s v="Trabajo"/>
        <s v="Trámites personales"/>
      </sharedItems>
    </cacheField>
    <cacheField name="[Rango].[¿Qué edad tiene? (Especifique en número)].[¿Qué edad tiene? (Especifique en número)]" caption="¿Qué edad tiene? (Especifique en número)" numFmtId="0" hierarchy="2" level="1">
      <sharedItems count="49">
        <s v="15"/>
        <s v="16"/>
        <s v="17"/>
        <s v="18"/>
        <s v="19"/>
        <s v="20"/>
        <s v="21"/>
        <s v="22"/>
        <s v="23"/>
        <s v="24"/>
        <s v="25"/>
        <s v="26"/>
        <s v="27"/>
        <s v="28"/>
        <s v="29"/>
        <s v="30"/>
        <s v="31"/>
        <s v="32"/>
        <s v="33"/>
        <s v="34"/>
        <s v="35"/>
        <s v="36"/>
        <s v="37"/>
        <s v="38"/>
        <s v="39"/>
        <s v="40"/>
        <s v="41"/>
        <s v="42"/>
        <s v="43"/>
        <s v="44"/>
        <s v="45"/>
        <s v="46"/>
        <s v="47"/>
        <s v="48"/>
        <s v="49"/>
        <s v="50"/>
        <s v="52"/>
        <s v="53"/>
        <s v="54"/>
        <s v="55"/>
        <s v="57"/>
        <s v="58"/>
        <s v="59"/>
        <s v="60"/>
        <s v="63"/>
        <s v="65"/>
        <s v="51" u="1"/>
        <s v="61" u="1"/>
        <s v="75" u="1"/>
      </sharedItems>
    </cacheField>
    <cacheField name="[Rango].[Cuando se traslada en transporte público, ¿Cuál usa con mayor frecuencia?].[Cuando se traslada en transporte público, ¿Cuál usa con mayor frecuencia?]" caption="Cuando se traslada en transporte público, ¿Cuál usa con mayor frecuencia?" numFmtId="0" hierarchy="6" level="1">
      <sharedItems count="3">
        <s v="Bus convencional"/>
        <s v="Metrolínea"/>
        <s v="No uso transporte público" u="1"/>
      </sharedItems>
    </cacheField>
    <cacheField name="[Measures].[Recuento de Cuando se traslada en transporte público, ¿Cuál usa con mayor frecuencia?]" caption="Recuento de Cuando se traslada en transporte público, ¿Cuál usa con mayor frecuencia?" numFmtId="0" hierarchy="523" level="32767"/>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2" memberValueDatatype="130" unbalanced="0">
      <fieldsUsage count="2">
        <fieldUsage x="-1"/>
        <fieldUsage x="1"/>
      </fieldsUsage>
    </cacheHierarchy>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2" memberValueDatatype="130" unbalanced="0">
      <fieldsUsage count="2">
        <fieldUsage x="-1"/>
        <fieldUsage x="2"/>
      </fieldsUsage>
    </cacheHierarchy>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2" memberValueDatatype="130" unbalanced="0">
      <fieldsUsage count="2">
        <fieldUsage x="-1"/>
        <fieldUsage x="0"/>
      </fieldsUsage>
    </cacheHierarchy>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0" memberValueDatatype="130" unbalanced="0"/>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0" memberValueDatatype="130" unbalanced="0"/>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0" memberValueDatatype="130" unbalanced="0"/>
    <cacheHierarchy uniqueName="[Rango 2].[Columna1]" caption="Columna1" attribute="1" defaultMemberUniqueName="[Rango 2].[Columna1].[All]" allUniqueName="[Rango 2].[Columna1].[All]" dimensionUniqueName="[Rango 2]" displayFolder="" count="0" memberValueDatatype="130" unbalanced="0"/>
    <cacheHierarchy uniqueName="[Rango 2].[Columna2]" caption="Columna2" attribute="1" defaultMemberUniqueName="[Rango 2].[Columna2].[All]" allUniqueName="[Rango 2].[Columna2].[All]" dimensionUniqueName="[Rango 2]" displayFolder="" count="0" memberValueDatatype="130" unbalanced="0"/>
    <cacheHierarchy uniqueName="[Rango 2].[Columna3]" caption="Columna3" attribute="1" defaultMemberUniqueName="[Rango 2].[Columna3].[All]" allUniqueName="[Rango 2].[Columna3].[All]" dimensionUniqueName="[Rango 2]" displayFolder="" count="0" memberValueDatatype="130" unbalanced="0"/>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oneField="1" hidden="1">
      <fieldsUsage count="1">
        <fieldUsage x="3"/>
      </fieldsUsage>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22864583337" backgroundQuery="1" createdVersion="8" refreshedVersion="8" minRefreshableVersion="3" recordCount="0" supportSubquery="1" supportAdvancedDrill="1" xr:uid="{02317B13-EB6E-4302-BCCA-655D97A77760}">
  <cacheSource type="external" connectionId="1"/>
  <cacheFields count="4">
    <cacheField name="[Rango 21].[¿Con cuál género se identifica?].[¿Con cuál género se identifica?]" caption="¿Con cuál género se identifica?" numFmtId="0" hierarchy="260" level="1">
      <sharedItems count="2">
        <s v="Femenino"/>
        <s v="Masculino"/>
      </sharedItems>
    </cacheField>
    <cacheField name="[Rango 21].[Cuando se traslada en transporte público, ¿Cuál usa con mayor frecuencia?].[Cuando se traslada en transporte público, ¿Cuál usa con mayor frecuencia?]" caption="Cuando se traslada en transporte público, ¿Cuál usa con mayor frecuencia?" numFmtId="0" hierarchy="265" level="1">
      <sharedItems count="1">
        <s v="Metrolínea"/>
      </sharedItems>
    </cacheField>
    <cacheField name="[Measures].[Recuento de ¿Con cuál género se identifica? 4]" caption="Recuento de ¿Con cuál género se identifica? 4" numFmtId="0" hierarchy="546" level="32767"/>
    <cacheField name="[Rango 21].[Señale los 3 aspectos que más le generan sensación de inseguridad al viajar en Metrolínea:].[Señale los 3 aspectos que más le generan sensación de inseguridad al viajar en Metrolínea:]" caption="Señale los 3 aspectos que más le generan sensación de inseguridad al viajar en Metrolínea:" numFmtId="0" hierarchy="326" level="1">
      <sharedItems count="9">
        <s v="Actos o palabras de acoso de una extraño"/>
        <s v="Caminar hacia/desde la estación o parada"/>
        <s v="Demasiada gente dentro del bus"/>
        <s v="Las condiciones del bus o paradero"/>
        <s v="Ninguno"/>
        <s v="Poca gente dentro del bus"/>
        <s v="Viajar al cuidado de un tercero"/>
        <s v="Viajar cuando está oscuro/de noche"/>
        <s v="Viajar solo(a) o sin compañía"/>
      </sharedItems>
    </cacheField>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0" memberValueDatatype="130" unbalanced="0"/>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0" memberValueDatatype="130" unbalanced="0"/>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0" memberValueDatatype="130" unbalanced="0"/>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0" memberValueDatatype="130" unbalanced="0"/>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0" memberValueDatatype="130" unbalanced="0"/>
    <cacheHierarchy uniqueName="[Rango 2].[Columna1]" caption="Columna1" attribute="1" defaultMemberUniqueName="[Rango 2].[Columna1].[All]" allUniqueName="[Rango 2].[Columna1].[All]" dimensionUniqueName="[Rango 2]" displayFolder="" count="0" memberValueDatatype="130" unbalanced="0"/>
    <cacheHierarchy uniqueName="[Rango 2].[Columna2]" caption="Columna2" attribute="1" defaultMemberUniqueName="[Rango 2].[Columna2].[All]" allUniqueName="[Rango 2].[Columna2].[All]" dimensionUniqueName="[Rango 2]" displayFolder="" count="0" memberValueDatatype="130" unbalanced="0"/>
    <cacheHierarchy uniqueName="[Rango 2].[Columna3]" caption="Columna3" attribute="1" defaultMemberUniqueName="[Rango 2].[Columna3].[All]" allUniqueName="[Rango 2].[Columna3].[All]" dimensionUniqueName="[Rango 2]" displayFolder="" count="0" memberValueDatatype="130" unbalanced="0"/>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2" memberValueDatatype="130" unbalanced="0">
      <fieldsUsage count="2">
        <fieldUsage x="-1"/>
        <fieldUsage x="0"/>
      </fieldsUsage>
    </cacheHierarchy>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2" memberValueDatatype="130" unbalanced="0">
      <fieldsUsage count="2">
        <fieldUsage x="-1"/>
        <fieldUsage x="1"/>
      </fieldsUsage>
    </cacheHierarchy>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2" memberValueDatatype="130" unbalanced="0">
      <fieldsUsage count="2">
        <fieldUsage x="-1"/>
        <fieldUsage x="3"/>
      </fieldsUsage>
    </cacheHierarchy>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oneField="1" hidden="1">
      <fieldsUsage count="1">
        <fieldUsage x="2"/>
      </fieldsUsage>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363425926" backgroundQuery="1" createdVersion="8" refreshedVersion="8" minRefreshableVersion="3" recordCount="0" supportSubquery="1" supportAdvancedDrill="1" xr:uid="{E9A19A00-040F-4A8A-A9DF-EDCF7E9C5899}">
  <cacheSource type="external" connectionId="1"/>
  <cacheFields count="5">
    <cacheField name="[Rango].[Especifique el motivo principal de sus viajes en el bus convencional].[Especifique el motivo principal de sus viajes en el bus convencional]" caption="Especifique el motivo principal de sus viajes en el bus convencional" numFmtId="0" hierarchy="8" level="1">
      <sharedItems count="6">
        <s v="Compras"/>
        <s v="Estudios"/>
        <s v="Llevar o recoger a alguien"/>
        <s v="Salud"/>
        <s v="Trabajo"/>
        <s v="Trámites personales"/>
      </sharedItems>
    </cacheField>
    <cacheField name="[Rango].[En la última semana ¿Con qué frecuencia utilizó el bus convencional?].[En la última semana ¿Con qué frecuencia utilizó el bus convencional?]" caption="En la última semana ¿Con qué frecuencia utilizó el bus convencional?" numFmtId="0" hierarchy="9" level="1">
      <sharedItems count="6">
        <s v="1 día de la semana"/>
        <s v="2 días de la semana"/>
        <s v="3 días de la semana"/>
        <s v="4 días de la semana"/>
        <s v="5 días de la semana"/>
        <s v="más de 5 días de la semana"/>
      </sharedItems>
    </cacheField>
    <cacheField name="[Rango].[¿Con cuál género se identifica?].[¿Con cuál género se identifica?]" caption="¿Con cuál género se identifica?" numFmtId="0" hierarchy="1" level="1">
      <sharedItems count="2">
        <s v="Femenino"/>
        <s v="Masculino"/>
      </sharedItems>
    </cacheField>
    <cacheField name="[Rango].[Cuando se traslada en transporte público, ¿Cuál usa con mayor frecuencia?].[Cuando se traslada en transporte público, ¿Cuál usa con mayor frecuencia?]" caption="Cuando se traslada en transporte público, ¿Cuál usa con mayor frecuencia?" numFmtId="0" hierarchy="6" level="1">
      <sharedItems count="2">
        <s v="Bus convencional"/>
        <s v="Metrolínea"/>
      </sharedItems>
    </cacheField>
    <cacheField name="[Measures].[Recuento de Especifique el motivo principal de sus viajes en el bus convencional]" caption="Recuento de Especifique el motivo principal de sus viajes en el bus convencional" numFmtId="0" hierarchy="532" level="32767"/>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2" memberValueDatatype="130" unbalanced="0">
      <fieldsUsage count="2">
        <fieldUsage x="-1"/>
        <fieldUsage x="2"/>
      </fieldsUsage>
    </cacheHierarchy>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2" memberValueDatatype="130" unbalanced="0">
      <fieldsUsage count="2">
        <fieldUsage x="-1"/>
        <fieldUsage x="3"/>
      </fieldsUsage>
    </cacheHierarchy>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2" memberValueDatatype="130" unbalanced="0">
      <fieldsUsage count="2">
        <fieldUsage x="-1"/>
        <fieldUsage x="0"/>
      </fieldsUsage>
    </cacheHierarchy>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2" memberValueDatatype="130" unbalanced="0">
      <fieldsUsage count="2">
        <fieldUsage x="-1"/>
        <fieldUsage x="1"/>
      </fieldsUsage>
    </cacheHierarchy>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0" memberValueDatatype="130" unbalanced="0"/>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0" memberValueDatatype="130" unbalanced="0"/>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0" memberValueDatatype="130" unbalanced="0"/>
    <cacheHierarchy uniqueName="[Rango 2].[Columna1]" caption="Columna1" attribute="1" defaultMemberUniqueName="[Rango 2].[Columna1].[All]" allUniqueName="[Rango 2].[Columna1].[All]" dimensionUniqueName="[Rango 2]" displayFolder="" count="0" memberValueDatatype="130" unbalanced="0"/>
    <cacheHierarchy uniqueName="[Rango 2].[Columna2]" caption="Columna2" attribute="1" defaultMemberUniqueName="[Rango 2].[Columna2].[All]" allUniqueName="[Rango 2].[Columna2].[All]" dimensionUniqueName="[Rango 2]" displayFolder="" count="0" memberValueDatatype="130" unbalanced="0"/>
    <cacheHierarchy uniqueName="[Rango 2].[Columna3]" caption="Columna3" attribute="1" defaultMemberUniqueName="[Rango 2].[Columna3].[All]" allUniqueName="[Rango 2].[Columna3].[All]" dimensionUniqueName="[Rango 2]" displayFolder="" count="0" memberValueDatatype="130" unbalanced="0"/>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oneField="1" hidden="1">
      <fieldsUsage count="1">
        <fieldUsage x="4"/>
      </fieldsUsage>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371875001" backgroundQuery="1" createdVersion="8" refreshedVersion="8" minRefreshableVersion="3" recordCount="0" supportSubquery="1" supportAdvancedDrill="1" xr:uid="{4D95C94F-CB28-40F3-B838-76D8D1D4CF9B}">
  <cacheSource type="external" connectionId="1"/>
  <cacheFields count="4">
    <cacheField name="[Rango].[Especifique el motivo principal de sus viajes en el bus convencional].[Especifique el motivo principal de sus viajes en el bus convencional]" caption="Especifique el motivo principal de sus viajes en el bus convencional" numFmtId="0" hierarchy="8" level="1">
      <sharedItems count="10">
        <s v="Compras"/>
        <s v="Estudios"/>
        <s v="Llevar o recoger a alguien"/>
        <s v="Para entrenar fútbol"/>
        <s v="Recreación"/>
        <s v="Salud"/>
        <s v="Trabajo"/>
        <s v="Trabajo y estudio"/>
        <s v="Trámites personales"/>
        <s v="Visitar a alguien"/>
      </sharedItems>
    </cacheField>
    <cacheField name="[Rango].[Cuando se traslada en transporte público, ¿Cuál usa con mayor frecuencia?].[Cuando se traslada en transporte público, ¿Cuál usa con mayor frecuencia?]" caption="Cuando se traslada en transporte público, ¿Cuál usa con mayor frecuencia?" numFmtId="0" hierarchy="6" level="1">
      <sharedItems count="3">
        <s v="Bus convencional"/>
        <s v="Metrolínea"/>
        <s v="No uso transporte público"/>
      </sharedItems>
    </cacheField>
    <cacheField name="[Measures].[Recuento de Cuando se traslada en transporte público, ¿Cuál usa con mayor frecuencia?]" caption="Recuento de Cuando se traslada en transporte público, ¿Cuál usa con mayor frecuencia?" numFmtId="0" hierarchy="523" level="32767"/>
    <cacheField name="[Rango].[Identifique el estrato socioeconómico al cual pertenece:].[Identifique el estrato socioeconómico al cual pertenece:]" caption="Identifique el estrato socioeconómico al cual pertenece:" numFmtId="0" hierarchy="128" level="1">
      <sharedItems count="6">
        <s v="Estrato 1"/>
        <s v="Estrato 2"/>
        <s v="Estrato 3"/>
        <s v="Estrato 4"/>
        <s v="Estrato 5"/>
        <s v="Estrato 6"/>
      </sharedItems>
    </cacheField>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2" memberValueDatatype="130" unbalanced="0">
      <fieldsUsage count="2">
        <fieldUsage x="-1"/>
        <fieldUsage x="1"/>
      </fieldsUsage>
    </cacheHierarchy>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2" memberValueDatatype="130" unbalanced="0">
      <fieldsUsage count="2">
        <fieldUsage x="-1"/>
        <fieldUsage x="0"/>
      </fieldsUsage>
    </cacheHierarchy>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2" memberValueDatatype="130" unbalanced="0">
      <fieldsUsage count="2">
        <fieldUsage x="-1"/>
        <fieldUsage x="3"/>
      </fieldsUsage>
    </cacheHierarchy>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0" memberValueDatatype="130" unbalanced="0"/>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0" memberValueDatatype="130" unbalanced="0"/>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0" memberValueDatatype="130" unbalanced="0"/>
    <cacheHierarchy uniqueName="[Rango 2].[Columna1]" caption="Columna1" attribute="1" defaultMemberUniqueName="[Rango 2].[Columna1].[All]" allUniqueName="[Rango 2].[Columna1].[All]" dimensionUniqueName="[Rango 2]" displayFolder="" count="0" memberValueDatatype="130" unbalanced="0"/>
    <cacheHierarchy uniqueName="[Rango 2].[Columna2]" caption="Columna2" attribute="1" defaultMemberUniqueName="[Rango 2].[Columna2].[All]" allUniqueName="[Rango 2].[Columna2].[All]" dimensionUniqueName="[Rango 2]" displayFolder="" count="0" memberValueDatatype="130" unbalanced="0"/>
    <cacheHierarchy uniqueName="[Rango 2].[Columna3]" caption="Columna3" attribute="1" defaultMemberUniqueName="[Rango 2].[Columna3].[All]" allUniqueName="[Rango 2].[Columna3].[All]" dimensionUniqueName="[Rango 2]" displayFolder="" count="0" memberValueDatatype="130" unbalanced="0"/>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oneField="1" hidden="1">
      <fieldsUsage count="1">
        <fieldUsage x="2"/>
      </fieldsUsage>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379166667" backgroundQuery="1" createdVersion="8" refreshedVersion="8" minRefreshableVersion="3" recordCount="0" supportSubquery="1" supportAdvancedDrill="1" xr:uid="{2272CBCB-C616-44EA-9E24-A5FAB3B22598}">
  <cacheSource type="external" connectionId="1"/>
  <cacheFields count="4">
    <cacheField name="[Rango 3].[¿Con cuál género se identifica?].[¿Con cuál género se identifica?]" caption="¿Con cuál género se identifica?" numFmtId="0" hierarchy="389" level="1">
      <sharedItems count="2">
        <s v="Femenino"/>
        <s v="Masculino"/>
      </sharedItems>
    </cacheField>
    <cacheField name="[Rango 3].[La situación de acoso le ha ocurrido...].[La situación de acoso le ha ocurrido...]" caption="La situación de acoso le ha ocurrido..." numFmtId="0" hierarchy="508" level="1">
      <sharedItems count="5">
        <s v="de Ida/regreso de la parada/estación"/>
        <s v="Durante el viaje en bus convencional"/>
        <s v="Durante el viaje en Metrolínea"/>
        <s v="En el paradero"/>
        <s v="En la estación"/>
      </sharedItems>
    </cacheField>
    <cacheField name="[Measures].[Recuento de ¿Con cuál género se identifica? 3]" caption="Recuento de ¿Con cuál género se identifica? 3" numFmtId="0" hierarchy="543" level="32767"/>
    <cacheField name="[Rango 3].[¿En qué horario sucedieron mayoritariamente los hechos?].[¿En qué horario sucedieron mayoritariamente los hechos?]" caption="¿En qué horario sucedieron mayoritariamente los hechos?" numFmtId="0" hierarchy="509" level="1">
      <sharedItems count="7">
        <s v="11:00 am - 1:59 pm"/>
        <s v="2:00 pm - 4:59 pm"/>
        <s v="5:00 pm - 7:59 pm"/>
        <s v="8:00 am - 10:59 am"/>
        <s v="8:00 pm - 10:00 pm"/>
        <s v="A cualquier hora"/>
        <s v="5:00 am - 7:59 am"/>
      </sharedItems>
    </cacheField>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0" memberValueDatatype="130" unbalanced="0"/>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0" memberValueDatatype="130" unbalanced="0"/>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0" memberValueDatatype="130" unbalanced="0"/>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0" memberValueDatatype="130" unbalanced="0"/>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0" memberValueDatatype="130" unbalanced="0"/>
    <cacheHierarchy uniqueName="[Rango 2].[Columna1]" caption="Columna1" attribute="1" defaultMemberUniqueName="[Rango 2].[Columna1].[All]" allUniqueName="[Rango 2].[Columna1].[All]" dimensionUniqueName="[Rango 2]" displayFolder="" count="0" memberValueDatatype="130" unbalanced="0"/>
    <cacheHierarchy uniqueName="[Rango 2].[Columna2]" caption="Columna2" attribute="1" defaultMemberUniqueName="[Rango 2].[Columna2].[All]" allUniqueName="[Rango 2].[Columna2].[All]" dimensionUniqueName="[Rango 2]" displayFolder="" count="0" memberValueDatatype="130" unbalanced="0"/>
    <cacheHierarchy uniqueName="[Rango 2].[Columna3]" caption="Columna3" attribute="1" defaultMemberUniqueName="[Rango 2].[Columna3].[All]" allUniqueName="[Rango 2].[Columna3].[All]" dimensionUniqueName="[Rango 2]" displayFolder="" count="0" memberValueDatatype="130" unbalanced="0"/>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2" memberValueDatatype="130" unbalanced="0">
      <fieldsUsage count="2">
        <fieldUsage x="-1"/>
        <fieldUsage x="0"/>
      </fieldsUsage>
    </cacheHierarchy>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2" memberValueDatatype="130" unbalanced="0">
      <fieldsUsage count="2">
        <fieldUsage x="-1"/>
        <fieldUsage x="1"/>
      </fieldsUsage>
    </cacheHierarchy>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2" memberValueDatatype="130" unbalanced="0">
      <fieldsUsage count="2">
        <fieldUsage x="-1"/>
        <fieldUsage x="3"/>
      </fieldsUsage>
    </cacheHierarchy>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oneField="1" hidden="1">
      <fieldsUsage count="1">
        <fieldUsage x="2"/>
      </fieldsUsage>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387384257" backgroundQuery="1" createdVersion="8" refreshedVersion="8" minRefreshableVersion="3" recordCount="0" supportSubquery="1" supportAdvancedDrill="1" xr:uid="{483131DA-2E17-43A8-BFBB-68710A56BFD0}">
  <cacheSource type="external" connectionId="1"/>
  <cacheFields count="8">
    <cacheField name="[Rango 2].[¿Con cuál género se identifica?].[¿Con cuál género se identifica?]" caption="¿Con cuál género se identifica?" numFmtId="0" hierarchy="131" level="1">
      <sharedItems count="2">
        <s v="Femenino"/>
        <s v="Masculino"/>
      </sharedItems>
    </cacheField>
    <cacheField name="[Rango 2].[Cuando se traslada en transporte público, ¿Cuál usa con mayor frecuencia?].[Cuando se traslada en transporte público, ¿Cuál usa con mayor frecuencia?]" caption="Cuando se traslada en transporte público, ¿Cuál usa con mayor frecuencia?" numFmtId="0" hierarchy="136" level="1">
      <sharedItems count="2">
        <s v="Bus convencional"/>
        <s v="Metrolínea" u="1"/>
      </sharedItems>
    </cacheField>
    <cacheField name="[Rango 2].[Señale los 3 aspectos que más le generan sensación de inseguridad al viajar en bus convencional:].[Señale los 3 aspectos que más le generan sensación de inseguridad al viajar en bus convencional:]" caption="Señale los 3 aspectos que más le generan sensación de inseguridad al viajar en bus convencional:" numFmtId="0" hierarchy="155" level="1">
      <sharedItems count="8">
        <s v="Actos o palabras de acoso de una extraño"/>
        <s v="Caminar hacia/desde la estación o parada"/>
        <s v="Demasiada gente dentro del bus"/>
        <s v="Las condiciones del bus o paradero"/>
        <s v="Ninguno"/>
        <s v="Poca gente dentro del bus"/>
        <s v="Viajar cuando está oscuro/de noche"/>
        <s v="Viajar solo(a) o sin compañía"/>
      </sharedItems>
    </cacheField>
    <cacheField name="[Rango 2].[Columna1].[Columna1]" caption="Columna1" numFmtId="0" hierarchy="156" level="1">
      <sharedItems count="8">
        <s v=" Caminar hacia/desde la estación o parada"/>
        <s v=" Demasiada gente dentro del bus"/>
        <s v=" Poca gente dentro del bus"/>
        <s v=" Viajar al cuidado de un tercero"/>
        <s v=" Viajar cuando está oscuro/de noche"/>
        <s v=" Actos o palabras de acoso de una extraño"/>
        <s v=" Las condiciones del bus o paradero" u="1"/>
        <s v=" Sacar mi celular" u="1"/>
      </sharedItems>
    </cacheField>
    <cacheField name="[Rango 2].[Columna2].[Columna2]" caption="Columna2" numFmtId="0" hierarchy="157" level="1">
      <sharedItems count="4">
        <s v=" Viajar cuando está oscuro/de noche"/>
        <s v=" Caminar hacia/desde la estación o parada"/>
        <s v=" Demasiada gente dentro del bus" u="1"/>
        <s v=" Poca gente dentro del bus" u="1"/>
      </sharedItems>
    </cacheField>
    <cacheField name="[Rango 2].[Columna3].[Columna3]" caption="Columna3" numFmtId="0" hierarchy="158" level="1">
      <sharedItems count="5">
        <s v=" Demasiada gente dentro del bus"/>
        <s v=" Las condiciones del bus o paradero"/>
        <s v=" Poca gente dentro del bus"/>
        <s v=" Viajar al cuidado de un tercero"/>
        <s v=" Viajar cuando está oscuro/de noche"/>
      </sharedItems>
    </cacheField>
    <cacheField name="[Rango 2].[¿Qué tan seguro siente usted que es el Bus convencional frente a las siguientes situaciones?  [Robo]]].[¿Qué tan seguro siente usted que es el Bus convencional frente a las siguientes situaciones?  [Robo]]]" caption="¿Qué tan seguro siente usted que es el Bus convencional frente a las siguientes situaciones?  [Robo]" numFmtId="0" hierarchy="151" level="1">
      <sharedItems count="5">
        <s v="Inseguro"/>
        <s v="Me da lo mismo"/>
        <s v="Muy Inseguro"/>
        <s v="Muy Seguro"/>
        <s v="Seguro"/>
      </sharedItems>
    </cacheField>
    <cacheField name="[Measures].[Recuento de ¿Qué tan seguro siente usted que es el Bus convencional frente a las siguientes situac]" caption="Recuento de ¿Qué tan seguro siente usted que es el Bus convencional frente a las siguientes situac" numFmtId="0" hierarchy="541" level="32767"/>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0" memberValueDatatype="130" unbalanced="0"/>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0" memberValueDatatype="130" unbalanced="0"/>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2" memberValueDatatype="130" unbalanced="0">
      <fieldsUsage count="2">
        <fieldUsage x="-1"/>
        <fieldUsage x="0"/>
      </fieldsUsage>
    </cacheHierarchy>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2" memberValueDatatype="130" unbalanced="0">
      <fieldsUsage count="2">
        <fieldUsage x="-1"/>
        <fieldUsage x="1"/>
      </fieldsUsage>
    </cacheHierarchy>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2" memberValueDatatype="130" unbalanced="0">
      <fieldsUsage count="2">
        <fieldUsage x="-1"/>
        <fieldUsage x="6"/>
      </fieldsUsage>
    </cacheHierarchy>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2" memberValueDatatype="130" unbalanced="0">
      <fieldsUsage count="2">
        <fieldUsage x="-1"/>
        <fieldUsage x="2"/>
      </fieldsUsage>
    </cacheHierarchy>
    <cacheHierarchy uniqueName="[Rango 2].[Columna1]" caption="Columna1" attribute="1" defaultMemberUniqueName="[Rango 2].[Columna1].[All]" allUniqueName="[Rango 2].[Columna1].[All]" dimensionUniqueName="[Rango 2]" displayFolder="" count="2" memberValueDatatype="130" unbalanced="0">
      <fieldsUsage count="2">
        <fieldUsage x="-1"/>
        <fieldUsage x="3"/>
      </fieldsUsage>
    </cacheHierarchy>
    <cacheHierarchy uniqueName="[Rango 2].[Columna2]" caption="Columna2" attribute="1" defaultMemberUniqueName="[Rango 2].[Columna2].[All]" allUniqueName="[Rango 2].[Columna2].[All]" dimensionUniqueName="[Rango 2]" displayFolder="" count="2" memberValueDatatype="130" unbalanced="0">
      <fieldsUsage count="2">
        <fieldUsage x="-1"/>
        <fieldUsage x="4"/>
      </fieldsUsage>
    </cacheHierarchy>
    <cacheHierarchy uniqueName="[Rango 2].[Columna3]" caption="Columna3" attribute="1" defaultMemberUniqueName="[Rango 2].[Columna3].[All]" allUniqueName="[Rango 2].[Columna3].[All]" dimensionUniqueName="[Rango 2]" displayFolder="" count="2" memberValueDatatype="130" unbalanced="0">
      <fieldsUsage count="2">
        <fieldUsage x="-1"/>
        <fieldUsage x="5"/>
      </fieldsUsage>
    </cacheHierarchy>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oneField="1" hidden="1">
      <fieldsUsage count="1">
        <fieldUsage x="7"/>
      </fieldsUsage>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393981484" backgroundQuery="1" createdVersion="8" refreshedVersion="8" minRefreshableVersion="3" recordCount="0" supportSubquery="1" supportAdvancedDrill="1" xr:uid="{2C1CB92C-FAD2-417C-AAF8-8A85EB2060CE}">
  <cacheSource type="external" connectionId="1"/>
  <cacheFields count="8">
    <cacheField name="[Rango 2].[¿Con cuál género se identifica?].[¿Con cuál género se identifica?]" caption="¿Con cuál género se identifica?" numFmtId="0" hierarchy="131" level="1">
      <sharedItems count="2">
        <s v="Femenino"/>
        <s v="Masculino"/>
      </sharedItems>
    </cacheField>
    <cacheField name="[Rango 2].[Cuando se traslada en transporte público, ¿Cuál usa con mayor frecuencia?].[Cuando se traslada en transporte público, ¿Cuál usa con mayor frecuencia?]" caption="Cuando se traslada en transporte público, ¿Cuál usa con mayor frecuencia?" numFmtId="0" hierarchy="136" level="1">
      <sharedItems count="3">
        <s v="Bus convencional"/>
        <s v="Metrolínea" u="1"/>
        <s v="No uso transporte público" u="1"/>
      </sharedItems>
    </cacheField>
    <cacheField name="[Rango 2].[Señale los 3 aspectos que más le generan sensación de inseguridad al viajar en bus convencional:].[Señale los 3 aspectos que más le generan sensación de inseguridad al viajar en bus convencional:]" caption="Señale los 3 aspectos que más le generan sensación de inseguridad al viajar en bus convencional:" numFmtId="0" hierarchy="155" level="1">
      <sharedItems count="8">
        <s v="Actos o palabras de acoso de una extraño"/>
        <s v="Caminar hacia/desde la estación o parada"/>
        <s v="Demasiada gente dentro del bus"/>
        <s v="Las condiciones del bus o paradero"/>
        <s v="Ninguno"/>
        <s v="Poca gente dentro del bus"/>
        <s v="Viajar cuando está oscuro/de noche"/>
        <s v="Viajar solo(a) o sin compañía"/>
      </sharedItems>
    </cacheField>
    <cacheField name="[Rango 2].[Columna1].[Columna1]" caption="Columna1" numFmtId="0" hierarchy="156" level="1">
      <sharedItems count="8">
        <s v=" Actos o palabras de acoso de una extraño"/>
        <s v=" Caminar hacia/desde la estación o parada"/>
        <s v=" Demasiada gente dentro del bus"/>
        <s v=" Las condiciones del bus o paradero"/>
        <s v=" Poca gente dentro del bus"/>
        <s v=" Sacar mi celular"/>
        <s v=" Viajar al cuidado de un tercero"/>
        <s v=" Viajar cuando está oscuro/de noche"/>
      </sharedItems>
    </cacheField>
    <cacheField name="[Rango 2].[Columna2].[Columna2]" caption="Columna2" numFmtId="0" hierarchy="157" level="1">
      <sharedItems count="4">
        <s v=" Viajar cuando está oscuro/de noche"/>
        <s v=" Caminar hacia/desde la estación o parada"/>
        <s v=" Demasiada gente dentro del bus" u="1"/>
        <s v=" Poca gente dentro del bus" u="1"/>
      </sharedItems>
    </cacheField>
    <cacheField name="[Rango 2].[Columna3].[Columna3]" caption="Columna3" numFmtId="0" hierarchy="158" level="1">
      <sharedItems count="5">
        <s v=" Demasiada gente dentro del bus"/>
        <s v=" Las condiciones del bus o paradero"/>
        <s v=" Poca gente dentro del bus"/>
        <s v=" Viajar al cuidado de un tercero"/>
        <s v=" Viajar cuando está oscuro/de noche"/>
      </sharedItems>
    </cacheField>
    <cacheField name="[Rango 2].[¿Qué tan seguro siente usted que es el Bus convencional frente a las siguientes situaciones?  [Acoso].[¿Qué tan seguro siente usted que es el Bus convencional frente a las siguientes situaciones?  [Acoso]" caption="¿Qué tan seguro siente usted que es el Bus convencional frente a las siguientes situaciones?  [Acoso" numFmtId="0" hierarchy="152" level="1">
      <sharedItems count="5">
        <s v="Inseguro"/>
        <s v="Me da lo mismo"/>
        <s v="Muy Inseguro"/>
        <s v="Muy Seguro"/>
        <s v="Seguro"/>
      </sharedItems>
    </cacheField>
    <cacheField name="[Measures].[Recuento de ¿Qué tan seguro siente usted que es el Bus convencional frente a las siguientes situac 2]" caption="Recuento de ¿Qué tan seguro siente usted que es el Bus convencional frente a las siguientes situac 2" numFmtId="0" hierarchy="542" level="32767"/>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0" memberValueDatatype="130" unbalanced="0"/>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0" memberValueDatatype="130" unbalanced="0"/>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2" memberValueDatatype="130" unbalanced="0">
      <fieldsUsage count="2">
        <fieldUsage x="-1"/>
        <fieldUsage x="0"/>
      </fieldsUsage>
    </cacheHierarchy>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2" memberValueDatatype="130" unbalanced="0">
      <fieldsUsage count="2">
        <fieldUsage x="-1"/>
        <fieldUsage x="1"/>
      </fieldsUsage>
    </cacheHierarchy>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2" memberValueDatatype="130" unbalanced="0">
      <fieldsUsage count="2">
        <fieldUsage x="-1"/>
        <fieldUsage x="6"/>
      </fieldsUsage>
    </cacheHierarchy>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2" memberValueDatatype="130" unbalanced="0">
      <fieldsUsage count="2">
        <fieldUsage x="-1"/>
        <fieldUsage x="2"/>
      </fieldsUsage>
    </cacheHierarchy>
    <cacheHierarchy uniqueName="[Rango 2].[Columna1]" caption="Columna1" attribute="1" defaultMemberUniqueName="[Rango 2].[Columna1].[All]" allUniqueName="[Rango 2].[Columna1].[All]" dimensionUniqueName="[Rango 2]" displayFolder="" count="2" memberValueDatatype="130" unbalanced="0">
      <fieldsUsage count="2">
        <fieldUsage x="-1"/>
        <fieldUsage x="3"/>
      </fieldsUsage>
    </cacheHierarchy>
    <cacheHierarchy uniqueName="[Rango 2].[Columna2]" caption="Columna2" attribute="1" defaultMemberUniqueName="[Rango 2].[Columna2].[All]" allUniqueName="[Rango 2].[Columna2].[All]" dimensionUniqueName="[Rango 2]" displayFolder="" count="2" memberValueDatatype="130" unbalanced="0">
      <fieldsUsage count="2">
        <fieldUsage x="-1"/>
        <fieldUsage x="4"/>
      </fieldsUsage>
    </cacheHierarchy>
    <cacheHierarchy uniqueName="[Rango 2].[Columna3]" caption="Columna3" attribute="1" defaultMemberUniqueName="[Rango 2].[Columna3].[All]" allUniqueName="[Rango 2].[Columna3].[All]" dimensionUniqueName="[Rango 2]" displayFolder="" count="2" memberValueDatatype="130" unbalanced="0">
      <fieldsUsage count="2">
        <fieldUsage x="-1"/>
        <fieldUsage x="5"/>
      </fieldsUsage>
    </cacheHierarchy>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oneField="1" hidden="1">
      <fieldsUsage count="1">
        <fieldUsage x="7"/>
      </fieldsUsage>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401504628" backgroundQuery="1" createdVersion="8" refreshedVersion="8" minRefreshableVersion="3" recordCount="0" supportSubquery="1" supportAdvancedDrill="1" xr:uid="{EA655FE9-B49D-401A-8A36-E7BF9BE861EE}">
  <cacheSource type="external" connectionId="1"/>
  <cacheFields count="8">
    <cacheField name="[Rango 2].[¿Con cuál género se identifica?].[¿Con cuál género se identifica?]" caption="¿Con cuál género se identifica?" numFmtId="0" hierarchy="131" level="1">
      <sharedItems count="2">
        <s v="Femenino"/>
        <s v="Masculino"/>
      </sharedItems>
    </cacheField>
    <cacheField name="[Rango 2].[Cuando se traslada en transporte público, ¿Cuál usa con mayor frecuencia?].[Cuando se traslada en transporte público, ¿Cuál usa con mayor frecuencia?]" caption="Cuando se traslada en transporte público, ¿Cuál usa con mayor frecuencia?" numFmtId="0" hierarchy="136" level="1">
      <sharedItems count="2">
        <s v="Bus convencional"/>
        <s v="Metrolínea" u="1"/>
      </sharedItems>
    </cacheField>
    <cacheField name="[Rango 2].[Señale los 3 aspectos que más le generan sensación de inseguridad al viajar en bus convencional:].[Señale los 3 aspectos que más le generan sensación de inseguridad al viajar en bus convencional:]" caption="Señale los 3 aspectos que más le generan sensación de inseguridad al viajar en bus convencional:" numFmtId="0" hierarchy="155" level="1">
      <sharedItems count="8">
        <s v="Actos o palabras de acoso de una extraño"/>
        <s v="Caminar hacia/desde la estación o parada"/>
        <s v="Demasiada gente dentro del bus"/>
        <s v="Las condiciones del bus o paradero"/>
        <s v="Ninguno"/>
        <s v="Poca gente dentro del bus"/>
        <s v="Viajar cuando está oscuro/de noche"/>
        <s v="Viajar solo(a) o sin compañía"/>
      </sharedItems>
    </cacheField>
    <cacheField name="[Rango 2].[Columna1].[Columna1]" caption="Columna1" numFmtId="0" hierarchy="156" level="1">
      <sharedItems count="8">
        <s v=" Caminar hacia/desde la estación o parada"/>
        <s v=" Demasiada gente dentro del bus"/>
        <s v=" Poca gente dentro del bus"/>
        <s v=" Viajar al cuidado de un tercero"/>
        <s v=" Viajar cuando está oscuro/de noche"/>
        <s v=" Actos o palabras de acoso de una extraño"/>
        <s v=" Las condiciones del bus o paradero" u="1"/>
        <s v=" Sacar mi celular" u="1"/>
      </sharedItems>
    </cacheField>
    <cacheField name="[Rango 2].[Columna2].[Columna2]" caption="Columna2" numFmtId="0" hierarchy="157" level="1">
      <sharedItems count="4">
        <s v=" Viajar cuando está oscuro/de noche"/>
        <s v=" Caminar hacia/desde la estación o parada"/>
        <s v=" Demasiada gente dentro del bus" u="1"/>
        <s v=" Poca gente dentro del bus" u="1"/>
      </sharedItems>
    </cacheField>
    <cacheField name="[Rango 2].[Columna3].[Columna3]" caption="Columna3" numFmtId="0" hierarchy="158" level="1">
      <sharedItems count="5">
        <s v=" Demasiada gente dentro del bus"/>
        <s v=" Las condiciones del bus o paradero"/>
        <s v=" Poca gente dentro del bus"/>
        <s v=" Viajar al cuidado de un tercero"/>
        <s v=" Viajar cuando está oscuro/de noche"/>
      </sharedItems>
    </cacheField>
    <cacheField name="[Rango 2].[¿Qué tan seguro siente usted que es el Metrolínea frente a las siguientes situaciones?  [Robo]]].[¿Qué tan seguro siente usted que es el Metrolínea frente a las siguientes situaciones?  [Robo]]]" caption="¿Qué tan seguro siente usted que es el Metrolínea frente a las siguientes situaciones?  [Robo]" numFmtId="0" hierarchy="193" level="1">
      <sharedItems count="5">
        <s v="Inseguro"/>
        <s v="Me da lo mismo"/>
        <s v="Muy Inseguro"/>
        <s v="Muy Seguro"/>
        <s v="Seguro"/>
      </sharedItems>
    </cacheField>
    <cacheField name="[Measures].[Recuento de ¿Con cuál género se identifica? 2]" caption="Recuento de ¿Con cuál género se identifica? 2" numFmtId="0" hierarchy="538" level="32767"/>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0" memberValueDatatype="130" unbalanced="0"/>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0" memberValueDatatype="130" unbalanced="0"/>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2" memberValueDatatype="130" unbalanced="0">
      <fieldsUsage count="2">
        <fieldUsage x="-1"/>
        <fieldUsage x="0"/>
      </fieldsUsage>
    </cacheHierarchy>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2" memberValueDatatype="130" unbalanced="0">
      <fieldsUsage count="2">
        <fieldUsage x="-1"/>
        <fieldUsage x="1"/>
      </fieldsUsage>
    </cacheHierarchy>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2" memberValueDatatype="130" unbalanced="0">
      <fieldsUsage count="2">
        <fieldUsage x="-1"/>
        <fieldUsage x="2"/>
      </fieldsUsage>
    </cacheHierarchy>
    <cacheHierarchy uniqueName="[Rango 2].[Columna1]" caption="Columna1" attribute="1" defaultMemberUniqueName="[Rango 2].[Columna1].[All]" allUniqueName="[Rango 2].[Columna1].[All]" dimensionUniqueName="[Rango 2]" displayFolder="" count="2" memberValueDatatype="130" unbalanced="0">
      <fieldsUsage count="2">
        <fieldUsage x="-1"/>
        <fieldUsage x="3"/>
      </fieldsUsage>
    </cacheHierarchy>
    <cacheHierarchy uniqueName="[Rango 2].[Columna2]" caption="Columna2" attribute="1" defaultMemberUniqueName="[Rango 2].[Columna2].[All]" allUniqueName="[Rango 2].[Columna2].[All]" dimensionUniqueName="[Rango 2]" displayFolder="" count="2" memberValueDatatype="130" unbalanced="0">
      <fieldsUsage count="2">
        <fieldUsage x="-1"/>
        <fieldUsage x="4"/>
      </fieldsUsage>
    </cacheHierarchy>
    <cacheHierarchy uniqueName="[Rango 2].[Columna3]" caption="Columna3" attribute="1" defaultMemberUniqueName="[Rango 2].[Columna3].[All]" allUniqueName="[Rango 2].[Columna3].[All]" dimensionUniqueName="[Rango 2]" displayFolder="" count="2" memberValueDatatype="130" unbalanced="0">
      <fieldsUsage count="2">
        <fieldUsage x="-1"/>
        <fieldUsage x="5"/>
      </fieldsUsage>
    </cacheHierarchy>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2" memberValueDatatype="130" unbalanced="0">
      <fieldsUsage count="2">
        <fieldUsage x="-1"/>
        <fieldUsage x="6"/>
      </fieldsUsage>
    </cacheHierarchy>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oneField="1" hidden="1">
      <fieldsUsage count="1">
        <fieldUsage x="7"/>
      </fieldsUsage>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1840960648" backgroundQuery="1" createdVersion="8" refreshedVersion="8" minRefreshableVersion="3" recordCount="0" supportSubquery="1" supportAdvancedDrill="1" xr:uid="{9406DF4A-0692-45AC-BB55-E2825C1B1300}">
  <cacheSource type="external" connectionId="1"/>
  <cacheFields count="8">
    <cacheField name="[Rango 2].[¿Con cuál género se identifica?].[¿Con cuál género se identifica?]" caption="¿Con cuál género se identifica?" numFmtId="0" hierarchy="131" level="1">
      <sharedItems count="2">
        <s v="Femenino"/>
        <s v="Masculino"/>
      </sharedItems>
    </cacheField>
    <cacheField name="[Rango 2].[Cuando se traslada en transporte público, ¿Cuál usa con mayor frecuencia?].[Cuando se traslada en transporte público, ¿Cuál usa con mayor frecuencia?]" caption="Cuando se traslada en transporte público, ¿Cuál usa con mayor frecuencia?" numFmtId="0" hierarchy="136" level="1">
      <sharedItems count="3">
        <s v="Bus convencional"/>
        <s v="Metrolínea" u="1"/>
        <s v="No uso transporte público" u="1"/>
      </sharedItems>
    </cacheField>
    <cacheField name="[Rango 2].[Señale los 3 aspectos que más le generan sensación de inseguridad al viajar en bus convencional:].[Señale los 3 aspectos que más le generan sensación de inseguridad al viajar en bus convencional:]" caption="Señale los 3 aspectos que más le generan sensación de inseguridad al viajar en bus convencional:" numFmtId="0" hierarchy="155" level="1">
      <sharedItems count="8">
        <s v="Actos o palabras de acoso de una extraño"/>
        <s v="Caminar hacia/desde la estación o parada"/>
        <s v="Demasiada gente dentro del bus"/>
        <s v="Las condiciones del bus o paradero"/>
        <s v="Ninguno"/>
        <s v="Poca gente dentro del bus"/>
        <s v="Viajar cuando está oscuro/de noche"/>
        <s v="Viajar solo(a) o sin compañía"/>
      </sharedItems>
    </cacheField>
    <cacheField name="[Rango 2].[Columna1].[Columna1]" caption="Columna1" numFmtId="0" hierarchy="156" level="1">
      <sharedItems count="8">
        <s v=" Actos o palabras de acoso de una extraño"/>
        <s v=" Caminar hacia/desde la estación o parada"/>
        <s v=" Demasiada gente dentro del bus"/>
        <s v=" Las condiciones del bus o paradero"/>
        <s v=" Poca gente dentro del bus"/>
        <s v=" Sacar mi celular"/>
        <s v=" Viajar al cuidado de un tercero"/>
        <s v=" Viajar cuando está oscuro/de noche"/>
      </sharedItems>
    </cacheField>
    <cacheField name="[Rango 2].[Columna2].[Columna2]" caption="Columna2" numFmtId="0" hierarchy="157" level="1">
      <sharedItems count="4">
        <s v=" Viajar cuando está oscuro/de noche"/>
        <s v=" Caminar hacia/desde la estación o parada"/>
        <s v=" Demasiada gente dentro del bus" u="1"/>
        <s v=" Poca gente dentro del bus" u="1"/>
      </sharedItems>
    </cacheField>
    <cacheField name="[Rango 2].[Columna3].[Columna3]" caption="Columna3" numFmtId="0" hierarchy="158" level="1">
      <sharedItems count="5">
        <s v=" Demasiada gente dentro del bus"/>
        <s v=" Las condiciones del bus o paradero"/>
        <s v=" Poca gente dentro del bus"/>
        <s v=" Viajar al cuidado de un tercero"/>
        <s v=" Viajar cuando está oscuro/de noche"/>
      </sharedItems>
    </cacheField>
    <cacheField name="[Rango 2].[¿Qué tan seguro siente usted que es el Metrolínea frente a las siguientes situaciones?  [Acoso]]].[¿Qué tan seguro siente usted que es el Metrolínea frente a las siguientes situaciones?  [Acoso]]]" caption="¿Qué tan seguro siente usted que es el Metrolínea frente a las siguientes situaciones?  [Acoso]" numFmtId="0" hierarchy="194" level="1">
      <sharedItems count="5">
        <s v="Inseguro"/>
        <s v="Me da lo mismo"/>
        <s v="Muy Inseguro"/>
        <s v="Muy Seguro"/>
        <s v="Seguro"/>
      </sharedItems>
    </cacheField>
    <cacheField name="[Measures].[Recuento de ¿Con cuál género se identifica? 2]" caption="Recuento de ¿Con cuál género se identifica? 2" numFmtId="0" hierarchy="538" level="32767"/>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0" memberValueDatatype="130" unbalanced="0"/>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0" memberValueDatatype="130" unbalanced="0"/>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2" memberValueDatatype="130" unbalanced="0">
      <fieldsUsage count="2">
        <fieldUsage x="-1"/>
        <fieldUsage x="0"/>
      </fieldsUsage>
    </cacheHierarchy>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2" memberValueDatatype="130" unbalanced="0">
      <fieldsUsage count="2">
        <fieldUsage x="-1"/>
        <fieldUsage x="1"/>
      </fieldsUsage>
    </cacheHierarchy>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2" memberValueDatatype="130" unbalanced="0">
      <fieldsUsage count="2">
        <fieldUsage x="-1"/>
        <fieldUsage x="2"/>
      </fieldsUsage>
    </cacheHierarchy>
    <cacheHierarchy uniqueName="[Rango 2].[Columna1]" caption="Columna1" attribute="1" defaultMemberUniqueName="[Rango 2].[Columna1].[All]" allUniqueName="[Rango 2].[Columna1].[All]" dimensionUniqueName="[Rango 2]" displayFolder="" count="2" memberValueDatatype="130" unbalanced="0">
      <fieldsUsage count="2">
        <fieldUsage x="-1"/>
        <fieldUsage x="3"/>
      </fieldsUsage>
    </cacheHierarchy>
    <cacheHierarchy uniqueName="[Rango 2].[Columna2]" caption="Columna2" attribute="1" defaultMemberUniqueName="[Rango 2].[Columna2].[All]" allUniqueName="[Rango 2].[Columna2].[All]" dimensionUniqueName="[Rango 2]" displayFolder="" count="2" memberValueDatatype="130" unbalanced="0">
      <fieldsUsage count="2">
        <fieldUsage x="-1"/>
        <fieldUsage x="4"/>
      </fieldsUsage>
    </cacheHierarchy>
    <cacheHierarchy uniqueName="[Rango 2].[Columna3]" caption="Columna3" attribute="1" defaultMemberUniqueName="[Rango 2].[Columna3].[All]" allUniqueName="[Rango 2].[Columna3].[All]" dimensionUniqueName="[Rango 2]" displayFolder="" count="2" memberValueDatatype="130" unbalanced="0">
      <fieldsUsage count="2">
        <fieldUsage x="-1"/>
        <fieldUsage x="5"/>
      </fieldsUsage>
    </cacheHierarchy>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2" memberValueDatatype="130" unbalanced="0">
      <fieldsUsage count="2">
        <fieldUsage x="-1"/>
        <fieldUsage x="6"/>
      </fieldsUsage>
    </cacheHierarchy>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0" memberValueDatatype="130" unbalanced="0"/>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0" memberValueDatatype="130" unbalanced="0"/>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0" memberValueDatatype="130" unbalanced="0"/>
    <cacheHierarchy uniqueName="[Rango 21].[Columna1]" caption="Columna1" attribute="1" defaultMemberUniqueName="[Rango 21].[Columna1].[All]" allUniqueName="[Rango 21].[Columna1].[All]" dimensionUniqueName="[Rango 21]" displayFolder="" count="0" memberValueDatatype="130" unbalanced="0"/>
    <cacheHierarchy uniqueName="[Rango 21].[Columna2]" caption="Columna2" attribute="1" defaultMemberUniqueName="[Rango 21].[Columna2].[All]" allUniqueName="[Rango 21].[Columna2].[All]" dimensionUniqueName="[Rango 21]" displayFolder="" count="0" memberValueDatatype="130" unbalanced="0"/>
    <cacheHierarchy uniqueName="[Rango 21].[Columna3]" caption="Columna3" attribute="1" defaultMemberUniqueName="[Rango 21].[Columna3].[All]" allUniqueName="[Rango 21].[Columna3].[All]" dimensionUniqueName="[Rango 21]" displayFolder="" count="0" memberValueDatatype="130" unbalanced="0"/>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oneField="1" hidden="1">
      <fieldsUsage count="1">
        <fieldUsage x="7"/>
      </fieldsUsage>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hidden="1">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ndows 10" refreshedDate="45027.820919328704" backgroundQuery="1" createdVersion="8" refreshedVersion="8" minRefreshableVersion="3" recordCount="0" supportSubquery="1" supportAdvancedDrill="1" xr:uid="{D8480E59-F21C-48E2-B9DA-A17C15B27670}">
  <cacheSource type="external" connectionId="1"/>
  <cacheFields count="7">
    <cacheField name="[Rango 21].[¿Con cuál género se identifica?].[¿Con cuál género se identifica?]" caption="¿Con cuál género se identifica?" numFmtId="0" hierarchy="260" level="1">
      <sharedItems count="2">
        <s v="Femenino"/>
        <s v="Masculino"/>
      </sharedItems>
    </cacheField>
    <cacheField name="[Rango 21].[Cuando se traslada en transporte público, ¿Cuál usa con mayor frecuencia?].[Cuando se traslada en transporte público, ¿Cuál usa con mayor frecuencia?]" caption="Cuando se traslada en transporte público, ¿Cuál usa con mayor frecuencia?" numFmtId="0" hierarchy="265" level="1">
      <sharedItems count="1">
        <s v="Bus convencional"/>
      </sharedItems>
    </cacheField>
    <cacheField name="[Rango 21].[Señale los 3 aspectos que más le generan sensación de inseguridad al viajar en bus convencional:].[Señale los 3 aspectos que más le generan sensación de inseguridad al viajar en bus convencional:]" caption="Señale los 3 aspectos que más le generan sensación de inseguridad al viajar en bus convencional:" numFmtId="0" hierarchy="284" level="1">
      <sharedItems count="8">
        <s v="Actos o palabras de acoso de una extraño"/>
        <s v="Caminar hacia/desde la estación o parada"/>
        <s v="Demasiada gente dentro del bus"/>
        <s v="Las condiciones del bus o paradero"/>
        <s v="Ninguno"/>
        <s v="Poca gente dentro del bus"/>
        <s v="Viajar cuando está oscuro/de noche"/>
        <s v="Viajar solo(a) o sin compañía"/>
      </sharedItems>
    </cacheField>
    <cacheField name="[Rango 21].[Columna1].[Columna1]" caption="Columna1" numFmtId="0" hierarchy="285" level="1">
      <sharedItems count="8">
        <s v=" Caminar hacia/desde la estación o parada"/>
        <s v=" Demasiada gente dentro del bus"/>
        <s v=" Poca gente dentro del bus"/>
        <s v=" Viajar al cuidado de un tercero"/>
        <s v=" Viajar cuando está oscuro/de noche"/>
        <s v=" Actos o palabras de acoso de una extraño"/>
        <s v=" Las condiciones del bus o paradero" u="1"/>
        <s v=" Sacar mi celular" u="1"/>
      </sharedItems>
    </cacheField>
    <cacheField name="[Rango 21].[Columna2].[Columna2]" caption="Columna2" numFmtId="0" hierarchy="286" level="1">
      <sharedItems count="4">
        <s v=" Viajar cuando está oscuro/de noche"/>
        <s v=" Caminar hacia/desde la estación o parada"/>
        <s v=" Demasiada gente dentro del bus" u="1"/>
        <s v=" Poca gente dentro del bus" u="1"/>
      </sharedItems>
    </cacheField>
    <cacheField name="[Rango 21].[Columna3].[Columna3]" caption="Columna3" numFmtId="0" hierarchy="287" level="1">
      <sharedItems count="5">
        <s v=" Demasiada gente dentro del bus"/>
        <s v=" Las condiciones del bus o paradero"/>
        <s v=" Poca gente dentro del bus"/>
        <s v=" Viajar al cuidado de un tercero"/>
        <s v=" Viajar cuando está oscuro/de noche"/>
      </sharedItems>
    </cacheField>
    <cacheField name="[Measures].[Recuento de Señale los 3 aspectos que más le generan sensación de inseguridad al viajar en bus conv]" caption="Recuento de Señale los 3 aspectos que más le generan sensación de inseguridad al viajar en bus conv" numFmtId="0" hierarchy="547" level="32767"/>
  </cacheFields>
  <cacheHierarchies count="551">
    <cacheHierarchy uniqueName="[Rango].[Marca temporal]" caption="Marca temporal" attribute="1" time="1" defaultMemberUniqueName="[Rango].[Marca temporal].[All]" allUniqueName="[Rango].[Marca temporal].[All]" dimensionUniqueName="[Rango]" displayFolder="" count="0" memberValueDatatype="7" unbalanced="0"/>
    <cacheHierarchy uniqueName="[Rango].[¿Con cuál género se identifica?]" caption="¿Con cuál género se identifica?" attribute="1" defaultMemberUniqueName="[Rango].[¿Con cuál género se identifica?].[All]" allUniqueName="[Rango].[¿Con cuál género se identifica?].[All]" dimensionUniqueName="[Rango]" displayFolder="" count="0" memberValueDatatype="130" unbalanced="0"/>
    <cacheHierarchy uniqueName="[Rango].[¿Qué edad tiene? (Especifique en número)]" caption="¿Qué edad tiene? (Especifique en número)" attribute="1" defaultMemberUniqueName="[Rango].[¿Qué edad tiene? (Especifique en número)].[All]" allUniqueName="[Rango].[¿Qué edad tiene? (Especifique en número)].[All]" dimensionUniqueName="[Rango]" displayFolder="" count="0" memberValueDatatype="130" unbalanced="0"/>
    <cacheHierarchy uniqueName="[Rango].[Especifique su ocupación principal]" caption="Especifique su ocupación principal" attribute="1" defaultMemberUniqueName="[Rango].[Especifique su ocupación principal].[All]" allUniqueName="[Rango].[Especifique su ocupación principal].[All]" dimensionUniqueName="[Rango]" displayFolder="" count="0" memberValueDatatype="130" unbalanced="0"/>
    <cacheHierarchy uniqueName="[Rango].[Indique el municipio donde reside]" caption="Indique el municipio donde reside" attribute="1" defaultMemberUniqueName="[Rango].[Indique el municipio donde reside].[All]" allUniqueName="[Rango].[Indique el municipio donde reside].[All]" dimensionUniqueName="[Rango]" displayFolder="" count="0" memberValueDatatype="130" unbalanced="0"/>
    <cacheHierarchy uniqueName="[Rango].[Especifique el barrio donde reside:]" caption="Especifique el barrio donde reside:" attribute="1" defaultMemberUniqueName="[Rango].[Especifique el barrio donde reside:].[All]" allUniqueName="[Rango].[Especifique el barrio donde reside:].[All]" dimensionUniqueName="[Rango]" displayFolder="" count="0" memberValueDatatype="130" unbalanced="0"/>
    <cacheHierarchy uniqueName="[Rango].[Cuando se traslada en transporte público, ¿Cuál usa con mayor frecuencia?]" caption="Cuando se traslada en transporte público, ¿Cuál usa con mayor frecuencia?" attribute="1" defaultMemberUniqueName="[Rango].[Cuando se traslada en transporte público, ¿Cuál usa con mayor frecuencia?].[All]" allUniqueName="[Rango].[Cuando se traslada en transporte público, ¿Cuál usa con mayor frecuencia?].[All]" dimensionUniqueName="[Rango]" displayFolder="" count="0" memberValueDatatype="130" unbalanced="0"/>
    <cacheHierarchy uniqueName="[Rango].[Esta encuesta es respondida de manera:]" caption="Esta encuesta es respondida de manera:" attribute="1" defaultMemberUniqueName="[Rango].[Esta encuesta es respondida de manera:].[All]" allUniqueName="[Rango].[Esta encuesta es respondida de manera:].[All]" dimensionUniqueName="[Rango]" displayFolder="" count="0" memberValueDatatype="130" unbalanced="0"/>
    <cacheHierarchy uniqueName="[Rango].[Especifique el motivo principal de sus viajes en el bus convencional]" caption="Especifique el motivo principal de sus viajes en el bus convencional" attribute="1" defaultMemberUniqueName="[Rango].[Especifique el motivo principal de sus viajes en el bus convencional].[All]" allUniqueName="[Rango].[Especifique el motivo principal de sus viajes en el bus convencional].[All]" dimensionUniqueName="[Rango]" displayFolder="" count="0" memberValueDatatype="130" unbalanced="0"/>
    <cacheHierarchy uniqueName="[Rango].[En la última semana ¿Con qué frecuencia utilizó el bus convencional?]" caption="En la última semana ¿Con qué frecuencia utilizó el bus convencional?" attribute="1" defaultMemberUniqueName="[Rango].[En la última semana ¿Con qué frecuencia utilizó el bus convencional?].[All]" allUniqueName="[Rango].[En la última semana ¿Con qué frecuencia utilizó el bus convencional?].[All]" dimensionUniqueName="[Rango]" displayFolder="" count="0" memberValueDatatype="130" unbalanced="0"/>
    <cacheHierarchy uniqueName="[Rango].[Usted suele realizar sus viajes en transporte público:]" caption="Usted suele realizar sus viajes en transporte público:" attribute="1" defaultMemberUniqueName="[Rango].[Usted suele realizar sus viajes en transporte público:].[All]" allUniqueName="[Rango].[Usted suele realizar sus viajes en transporte público:].[All]" dimensionUniqueName="[Rango]" displayFolder="" count="0" memberValueDatatype="130" unbalanced="0"/>
    <cacheHierarchy uniqueName="[Rango].[¿Cuál es su modo de transporte habitual?]" caption="¿Cuál es su modo de transporte habitual?" attribute="1" defaultMemberUniqueName="[Rango].[¿Cuál es su modo de transporte habitual?].[All]" allUniqueName="[Rango].[¿Cuál es su modo de transporte habitual?].[All]" dimensionUniqueName="[Rango]" displayFolder="" count="0" memberValueDatatype="130" unbalanced="0"/>
    <cacheHierarchy uniqueName="[Rango].[Especifique el motivo principal de sus viajes en su modo de transporte habitual:]" caption="Especifique el motivo principal de sus viajes en su modo de transporte habitual:" attribute="1" defaultMemberUniqueName="[Rango].[Especifique el motivo principal de sus viajes en su modo de transporte habitual:].[All]" allUniqueName="[Rango].[Especifique el motivo principal de sus viajes en su modo de transporte habitual:].[All]" dimensionUniqueName="[Rango]" displayFolder="" count="0" memberValueDatatype="130" unbalanced="0"/>
    <cacheHierarchy uniqueName="[Rango].[En la última semana ¿Con qué frecuencia utilizó su modo de transporte habitual?]" caption="En la última semana ¿Con qué frecuencia utilizó su modo de transporte habitual?" attribute="1" defaultMemberUniqueName="[Rango].[En la última semana ¿Con qué frecuencia utilizó su modo de transporte habitual?].[All]" allUniqueName="[Rango].[En la última semana ¿Con qué frecuencia utilizó su modo de transporte habitual?].[All]" dimensionUniqueName="[Rango]" displayFolder="" count="0" memberValueDatatype="130" unbalanced="0"/>
    <cacheHierarchy uniqueName="[Rango].[Usted suele realizar sus viajes en su modo de transporte habitual:]" caption="Usted suele realizar sus viajes en su modo de transporte habitual:" attribute="1" defaultMemberUniqueName="[Rango].[Usted suele realizar sus viajes en su modo de transporte habitual:].[All]" allUniqueName="[Rango].[Usted suele realizar sus viajes en su modo de transporte habitual:].[All]" dimensionUniqueName="[Rango]" displayFolder="" count="0" memberValueDatatype="130" unbalanced="0"/>
    <cacheHierarchy uniqueName="[Rango].[Califique que tan satisfecho está con cada uno de los siguientes aspectos al realizar un viaje en bu]" caption="Califique que tan satisfecho está con cada uno de los siguientes aspectos al realizar un viaje en bu" attribute="1" defaultMemberUniqueName="[Rango].[Califique que tan satisfecho está con cada uno de los siguientes aspectos al realizar un viaje en bu].[All]" allUniqueName="[Rango].[Califique que tan satisfecho está con cada uno de los siguientes aspectos al realizar un viaje en bu].[All]" dimensionUniqueName="[Rango]" displayFolder="" count="0" memberValueDatatype="20" unbalanced="0"/>
    <cacheHierarchy uniqueName="[Rango].[Califique que tan satisfecho está con cada uno de los siguientes aspectos al realizar un viaje en  2]" caption="Califique que tan satisfecho está con cada uno de los siguientes aspectos al realizar un viaje en  2" attribute="1" defaultMemberUniqueName="[Rango].[Califique que tan satisfecho está con cada uno de los siguientes aspectos al realizar un viaje en  2].[All]" allUniqueName="[Rango].[Califique que tan satisfecho está con cada uno de los siguientes aspectos al realizar un viaje en  2].[All]" dimensionUniqueName="[Rango]" displayFolder="" count="0" memberValueDatatype="20" unbalanced="0"/>
    <cacheHierarchy uniqueName="[Rango].[Califique que tan satisfecho está con cada uno de los siguientes aspectos al realizar un viaje en  3]" caption="Califique que tan satisfecho está con cada uno de los siguientes aspectos al realizar un viaje en  3" attribute="1" defaultMemberUniqueName="[Rango].[Califique que tan satisfecho está con cada uno de los siguientes aspectos al realizar un viaje en  3].[All]" allUniqueName="[Rango].[Califique que tan satisfecho está con cada uno de los siguientes aspectos al realizar un viaje en  3].[All]" dimensionUniqueName="[Rango]" displayFolder="" count="0" memberValueDatatype="20" unbalanced="0"/>
    <cacheHierarchy uniqueName="[Rango].[Califique que tan satisfecho está con cada uno de los siguientes aspectos al realizar un viaje en  4]" caption="Califique que tan satisfecho está con cada uno de los siguientes aspectos al realizar un viaje en  4" attribute="1" defaultMemberUniqueName="[Rango].[Califique que tan satisfecho está con cada uno de los siguientes aspectos al realizar un viaje en  4].[All]" allUniqueName="[Rango].[Califique que tan satisfecho está con cada uno de los siguientes aspectos al realizar un viaje en  4].[All]" dimensionUniqueName="[Rango]" displayFolder="" count="0" memberValueDatatype="20" unbalanced="0"/>
    <cacheHierarchy uniqueName="[Rango].[Califique que tan satisfecho está con cada uno de los siguientes aspectos al realizar un viaje en  5]" caption="Califique que tan satisfecho está con cada uno de los siguientes aspectos al realizar un viaje en  5" attribute="1" defaultMemberUniqueName="[Rango].[Califique que tan satisfecho está con cada uno de los siguientes aspectos al realizar un viaje en  5].[All]" allUniqueName="[Rango].[Califique que tan satisfecho está con cada uno de los siguientes aspectos al realizar un viaje en  5].[All]" dimensionUniqueName="[Rango]" displayFolder="" count="0" memberValueDatatype="20" unbalanced="0"/>
    <cacheHierarchy uniqueName="[Rango].[Califique que tan satisfecho está con cada uno de los siguientes aspectos al realizar un viaje en  6]" caption="Califique que tan satisfecho está con cada uno de los siguientes aspectos al realizar un viaje en  6" attribute="1" defaultMemberUniqueName="[Rango].[Califique que tan satisfecho está con cada uno de los siguientes aspectos al realizar un viaje en  6].[All]" allUniqueName="[Rango].[Califique que tan satisfecho está con cada uno de los siguientes aspectos al realizar un viaje en  6].[All]" dimensionUniqueName="[Rango]" displayFolder="" count="0" memberValueDatatype="20" unbalanced="0"/>
    <cacheHierarchy uniqueName="[Rango].[¿Qué tan seguro siente usted que es el Bus convencional frente a las siguientes situaciones?  [Robo]]]" caption="¿Qué tan seguro siente usted que es el Bus convencional frente a las siguientes situaciones?  [Robo]" attribute="1" defaultMemberUniqueName="[Rango].[¿Qué tan seguro siente usted que es el Bus convencional frente a las siguientes situaciones?  [Robo]]].[All]" allUniqueName="[Rango].[¿Qué tan seguro siente usted que es el Bus convencional frente a las siguientes situaciones?  [Robo]]].[All]" dimensionUniqueName="[Rango]" displayFolder="" count="0" memberValueDatatype="130" unbalanced="0"/>
    <cacheHierarchy uniqueName="[Rango].[¿Qué tan seguro siente usted que es el Bus convencional frente a las siguientes situaciones?  [Acoso]" caption="¿Qué tan seguro siente usted que es el Bus convencional frente a las siguientes situaciones?  [Acoso" attribute="1" defaultMemberUniqueName="[Rango].[¿Qué tan seguro siente usted que es el Bus convencional frente a las siguientes situaciones?  [Acoso].[All]" allUniqueName="[Rango].[¿Qué tan seguro siente usted que es el Bus convencional frente a las siguientes situaciones?  [Acoso].[All]" dimensionUniqueName="[Rango]" displayFolder="" count="0" memberValueDatatype="130" unbalanced="0"/>
    <cacheHierarchy uniqueName="[Rango].[¿Qué tan seguro siente usted que es el Bus convencional frente a las siguientes situaciones?  [Funci]" caption="¿Qué tan seguro siente usted que es el Bus convencional frente a las siguientes situaciones?  [Funci" attribute="1" defaultMemberUniqueName="[Rango].[¿Qué tan seguro siente usted que es el Bus convencional frente a las siguientes situaciones?  [Funci].[All]" allUniqueName="[Rango].[¿Qué tan seguro siente usted que es el Bus convencional frente a las siguientes situaciones?  [Funci].[All]" dimensionUniqueName="[Rango]" displayFolder="" count="0" memberValueDatatype="130" unbalanced="0"/>
    <cacheHierarchy uniqueName="[Rango].[Ha sido víctima específicamente de acoso sexual en el el transporte público colectivo?]" caption="Ha sido víctima específicamente de acoso sexual en el el transporte público colectivo?" attribute="1" defaultMemberUniqueName="[Rango].[Ha sido víctima específicamente de acoso sexual en el el transporte público colectivo?].[All]" allUniqueName="[Rango].[Ha sido víctima específicamente de acoso sexual en el el transporte público colectivo?].[All]" dimensionUniqueName="[Rango]" displayFolder="" count="0" memberValueDatatype="130" unbalanced="0"/>
    <cacheHierarchy uniqueName="[Rango].[Señale los 3 aspectos que más le generan sensación de inseguridad al viajar en bus convencional:]" caption="Señale los 3 aspectos que más le generan sensación de inseguridad al viajar en bus convencional:" attribute="1" defaultMemberUniqueName="[Rango].[Señale los 3 aspectos que más le generan sensación de inseguridad al viajar en bus convencional:].[All]" allUniqueName="[Rango].[Señale los 3 aspectos que más le generan sensación de inseguridad al viajar en bus convencional:].[All]" dimensionUniqueName="[Rango]" displayFolder="" count="0" memberValueDatatype="130" unbalanced="0"/>
    <cacheHierarchy uniqueName="[Rango].[Indique cuantas veces en el último año ha EXPERIMENTADO alguna de las siguientes situaciones cuando]" caption="Indique cuantas veces en el último año ha EXPERIMENTADO alguna de las siguientes situaciones cuando" attribute="1" defaultMemberUniqueName="[Rango].[Indique cuantas veces en el último año ha EXPERIMENTADO alguna de las siguientes situaciones cuando].[All]" allUniqueName="[Rango].[Indique cuantas veces en el último año ha EXPERIMENTADO alguna de las siguientes situaciones cuando].[All]" dimensionUniqueName="[Rango]" displayFolder="" count="0" memberValueDatatype="130" unbalanced="0"/>
    <cacheHierarchy uniqueName="[Rango].[Indique cuantas veces en el último año ha EXPERIMENTADO alguna de las siguientes situaciones cuand 2]" caption="Indique cuantas veces en el último año ha EXPERIMENTADO alguna de las siguientes situaciones cuand 2" attribute="1" defaultMemberUniqueName="[Rango].[Indique cuantas veces en el último año ha EXPERIMENTADO alguna de las siguientes situaciones cuand 2].[All]" allUniqueName="[Rango].[Indique cuantas veces en el último año ha EXPERIMENTADO alguna de las siguientes situaciones cuand 2].[All]" dimensionUniqueName="[Rango]" displayFolder="" count="0" memberValueDatatype="130" unbalanced="0"/>
    <cacheHierarchy uniqueName="[Rango].[Indique cuantas veces en el último año ha EXPERIMENTADO alguna de las siguientes situaciones cuand 3]" caption="Indique cuantas veces en el último año ha EXPERIMENTADO alguna de las siguientes situaciones cuand 3" attribute="1" defaultMemberUniqueName="[Rango].[Indique cuantas veces en el último año ha EXPERIMENTADO alguna de las siguientes situaciones cuand 3].[All]" allUniqueName="[Rango].[Indique cuantas veces en el último año ha EXPERIMENTADO alguna de las siguientes situaciones cuand 3].[All]" dimensionUniqueName="[Rango]" displayFolder="" count="0" memberValueDatatype="130" unbalanced="0"/>
    <cacheHierarchy uniqueName="[Rango].[Indique cuantas veces en el último año ha EXPERIMENTADO alguna de las siguientes situaciones cuand 4]" caption="Indique cuantas veces en el último año ha EXPERIMENTADO alguna de las siguientes situaciones cuand 4" attribute="1" defaultMemberUniqueName="[Rango].[Indique cuantas veces en el último año ha EXPERIMENTADO alguna de las siguientes situaciones cuand 4].[All]" allUniqueName="[Rango].[Indique cuantas veces en el último año ha EXPERIMENTADO alguna de las siguientes situaciones cuand 4].[All]" dimensionUniqueName="[Rango]" displayFolder="" count="0" memberValueDatatype="130" unbalanced="0"/>
    <cacheHierarchy uniqueName="[Rango].[Indique cuantas veces en el último año ha EXPERIMENTADO alguna de las siguientes situaciones cuand 5]" caption="Indique cuantas veces en el último año ha EXPERIMENTADO alguna de las siguientes situaciones cuand 5" attribute="1" defaultMemberUniqueName="[Rango].[Indique cuantas veces en el último año ha EXPERIMENTADO alguna de las siguientes situaciones cuand 5].[All]" allUniqueName="[Rango].[Indique cuantas veces en el último año ha EXPERIMENTADO alguna de las siguientes situaciones cuand 5].[All]" dimensionUniqueName="[Rango]" displayFolder="" count="0" memberValueDatatype="130" unbalanced="0"/>
    <cacheHierarchy uniqueName="[Rango].[Indique cuantas veces en el último año ha EXPERIMENTADO alguna de las siguientes situaciones cuand 6]" caption="Indique cuantas veces en el último año ha EXPERIMENTADO alguna de las siguientes situaciones cuand 6" attribute="1" defaultMemberUniqueName="[Rango].[Indique cuantas veces en el último año ha EXPERIMENTADO alguna de las siguientes situaciones cuand 6].[All]" allUniqueName="[Rango].[Indique cuantas veces en el último año ha EXPERIMENTADO alguna de las siguientes situaciones cuand 6].[All]" dimensionUniqueName="[Rango]" displayFolder="" count="0" memberValueDatatype="130" unbalanced="0"/>
    <cacheHierarchy uniqueName="[Rango].[Indique cuantas veces en el último año ha EXPERIMENTADO alguna de las siguientes situaciones cuand 7]" caption="Indique cuantas veces en el último año ha EXPERIMENTADO alguna de las siguientes situaciones cuand 7" attribute="1" defaultMemberUniqueName="[Rango].[Indique cuantas veces en el último año ha EXPERIMENTADO alguna de las siguientes situaciones cuand 7].[All]" allUniqueName="[Rango].[Indique cuantas veces en el último año ha EXPERIMENTADO alguna de las siguientes situaciones cuand 7].[All]" dimensionUniqueName="[Rango]" displayFolder="" count="0" memberValueDatatype="130" unbalanced="0"/>
    <cacheHierarchy uniqueName="[Rango].[Indique cuantas veces en el último año ha EXPERIMENTADO alguna de las siguientes situaciones cuand 8]" caption="Indique cuantas veces en el último año ha EXPERIMENTADO alguna de las siguientes situaciones cuand 8" attribute="1" defaultMemberUniqueName="[Rango].[Indique cuantas veces en el último año ha EXPERIMENTADO alguna de las siguientes situaciones cuand 8].[All]" allUniqueName="[Rango].[Indique cuantas veces en el último año ha EXPERIMENTADO alguna de las siguientes situaciones cuand 8].[All]" dimensionUniqueName="[Rango]" displayFolder="" count="0" memberValueDatatype="130" unbalanced="0"/>
    <cacheHierarchy uniqueName="[Rango].[Indique cuantas veces en el último año ha EXPERIMENTADO alguna de las siguientes situaciones cuand 9]" caption="Indique cuantas veces en el último año ha EXPERIMENTADO alguna de las siguientes situaciones cuand 9" attribute="1" defaultMemberUniqueName="[Rango].[Indique cuantas veces en el último año ha EXPERIMENTADO alguna de las siguientes situaciones cuand 9].[All]" allUniqueName="[Rango].[Indique cuantas veces en el último año ha EXPERIMENTADO alguna de las siguientes situaciones cuand 9].[All]" dimensionUniqueName="[Rango]" displayFolder="" count="0" memberValueDatatype="130" unbalanced="0"/>
    <cacheHierarchy uniqueName="[Rango].[Indique cuantas veces en el último año ha EXPERIMENTADO alguna de las siguientes situaciones cuan 10]" caption="Indique cuantas veces en el último año ha EXPERIMENTADO alguna de las siguientes situaciones cuan 10" attribute="1" defaultMemberUniqueName="[Rango].[Indique cuantas veces en el último año ha EXPERIMENTADO alguna de las siguientes situaciones cuan 10].[All]" allUniqueName="[Rango].[Indique cuantas veces en el último año ha EXPERIMENTADO alguna de las siguientes situaciones cuan 10].[All]" dimensionUniqueName="[Rango]" displayFolder="" count="0" memberValueDatatype="130" unbalanced="0"/>
    <cacheHierarchy uniqueName="[Rango].[Indique cuantas veces en el último año ha EXPERIMENTADO alguna de las siguientes situaciones cuan 11]" caption="Indique cuantas veces en el último año ha EXPERIMENTADO alguna de las siguientes situaciones cuan 11" attribute="1" defaultMemberUniqueName="[Rango].[Indique cuantas veces en el último año ha EXPERIMENTADO alguna de las siguientes situaciones cuan 11].[All]" allUniqueName="[Rango].[Indique cuantas veces en el último año ha EXPERIMENTADO alguna de las siguientes situaciones cuan 11].[All]" dimensionUniqueName="[Rango]" displayFolder="" count="0" memberValueDatatype="130" unbalanced="0"/>
    <cacheHierarchy uniqueName="[Rango].[¿Escuchar, ver y/o experimentar alguna de estas situaciones ha hecho que... [Me vea obligad@ a cambi]" caption="¿Escuchar, ver y/o experimentar alguna de estas situaciones ha hecho que... [Me vea obligad@ a cambi" attribute="1" defaultMemberUniqueName="[Rango].[¿Escuchar, ver y/o experimentar alguna de estas situaciones ha hecho que... [Me vea obligad@ a cambi].[All]" allUniqueName="[Rango].[¿Escuchar, ver y/o experimentar alguna de estas situaciones ha hecho que... [Me vea obligad@ a cambi].[All]" dimensionUniqueName="[Rango]" displayFolder="" count="0" memberValueDatatype="130" unbalanced="0"/>
    <cacheHierarchy uniqueName="[Rango].[¿Escuchar, ver y/o experimentar alguna de estas situaciones ha hecho que... [prefiera no realizar un]" caption="¿Escuchar, ver y/o experimentar alguna de estas situaciones ha hecho que... [prefiera no realizar un" attribute="1" defaultMemberUniqueName="[Rango].[¿Escuchar, ver y/o experimentar alguna de estas situaciones ha hecho que... [prefiera no realizar un].[All]" allUniqueName="[Rango].[¿Escuchar, ver y/o experimentar alguna de estas situaciones ha hecho que... [prefiera no realizar un].[All]" dimensionUniqueName="[Rango]" displayFolder="" count="0" memberValueDatatype="130" unbalanced="0"/>
    <cacheHierarchy uniqueName="[Rango].[¿Escuchar, ver y/o experimentar alguna de estas situaciones ha hecho que... [cambie el horario o día]" caption="¿Escuchar, ver y/o experimentar alguna de estas situaciones ha hecho que... [cambie el horario o día" attribute="1" defaultMemberUniqueName="[Rango].[¿Escuchar, ver y/o experimentar alguna de estas situaciones ha hecho que... [cambie el horario o día].[All]" allUniqueName="[Rango].[¿Escuchar, ver y/o experimentar alguna de estas situaciones ha hecho que... [cambie el horario o día].[All]" dimensionUniqueName="[Rango]" displayFolder="" count="0" memberValueDatatype="130" unbalanced="0"/>
    <cacheHierarchy uniqueName="[Rango].[¿Escuchar, ver y/o experimentar alguna de estas situaciones ha hecho que... [cambie su forma de vest]" caption="¿Escuchar, ver y/o experimentar alguna de estas situaciones ha hecho que... [cambie su forma de vest" attribute="1" defaultMemberUniqueName="[Rango].[¿Escuchar, ver y/o experimentar alguna de estas situaciones ha hecho que... [cambie su forma de vest].[All]" allUniqueName="[Rango].[¿Escuchar, ver y/o experimentar alguna de estas situaciones ha hecho que... [cambie su forma de vest].[All]" dimensionUniqueName="[Rango]" displayFolder="" count="0" memberValueDatatype="130" unbalanced="0"/>
    <cacheHierarchy uniqueName="[Rango].[¿Ha implementado alguna de las siguientes estrategias con el fin de resguardar su seguridad? [Evitar]" caption="¿Ha implementado alguna de las siguientes estrategias con el fin de resguardar su seguridad? [Evitar" attribute="1" defaultMemberUniqueName="[Rango].[¿Ha implementado alguna de las siguientes estrategias con el fin de resguardar su seguridad? [Evitar].[All]" allUniqueName="[Rango].[¿Ha implementado alguna de las siguientes estrategias con el fin de resguardar su seguridad? [Evitar].[All]" dimensionUniqueName="[Rango]" displayFolder="" count="0" memberValueDatatype="130" unbalanced="0"/>
    <cacheHierarchy uniqueName="[Rango].[¿Ha implementado alguna de las siguientes estrategias con el fin de resguardar su seguridad? [Evit 2]" caption="¿Ha implementado alguna de las siguientes estrategias con el fin de resguardar su seguridad? [Evit 2" attribute="1" defaultMemberUniqueName="[Rango].[¿Ha implementado alguna de las siguientes estrategias con el fin de resguardar su seguridad? [Evit 2].[All]" allUniqueName="[Rango].[¿Ha implementado alguna de las siguientes estrategias con el fin de resguardar su seguridad? [Evit 2].[All]" dimensionUniqueName="[Rango]" displayFolder="" count="0" memberValueDatatype="130" unbalanced="0"/>
    <cacheHierarchy uniqueName="[Rango].[¿Ha implementado alguna de las siguientes estrategias con el fin de resguardar su seguridad? [Evit 3]" caption="¿Ha implementado alguna de las siguientes estrategias con el fin de resguardar su seguridad? [Evit 3" attribute="1" defaultMemberUniqueName="[Rango].[¿Ha implementado alguna de las siguientes estrategias con el fin de resguardar su seguridad? [Evit 3].[All]" allUniqueName="[Rango].[¿Ha implementado alguna de las siguientes estrategias con el fin de resguardar su seguridad? [Evit 3].[All]" dimensionUniqueName="[Rango]" displayFolder="" count="0" memberValueDatatype="130" unbalanced="0"/>
    <cacheHierarchy uniqueName="[Rango].[¿Ha implementado alguna de las siguientes estrategias con el fin de resguardar su seguridad? [Elegir]" caption="¿Ha implementado alguna de las siguientes estrategias con el fin de resguardar su seguridad? [Elegir" attribute="1" defaultMemberUniqueName="[Rango].[¿Ha implementado alguna de las siguientes estrategias con el fin de resguardar su seguridad? [Elegir].[All]" allUniqueName="[Rango].[¿Ha implementado alguna de las siguientes estrategias con el fin de resguardar su seguridad? [Elegir].[All]" dimensionUniqueName="[Rango]" displayFolder="" count="0" memberValueDatatype="130" unbalanced="0"/>
    <cacheHierarchy uniqueName="[Rango].[¿Ha implementado alguna de las siguientes estrategias con el fin de resguardar su seguridad? [Buscar]" caption="¿Ha implementado alguna de las siguientes estrategias con el fin de resguardar su seguridad? [Buscar" attribute="1" defaultMemberUniqueName="[Rango].[¿Ha implementado alguna de las siguientes estrategias con el fin de resguardar su seguridad? [Buscar].[All]" allUniqueName="[Rango].[¿Ha implementado alguna de las siguientes estrategias con el fin de resguardar su seguridad? [Buscar].[All]" dimensionUniqueName="[Rango]" displayFolder="" count="0" memberValueDatatype="130" unbalanced="0"/>
    <cacheHierarchy uniqueName="[Rango].[¿Ha implementado alguna de las siguientes estrategias con el fin de resguardar su seguridad? [Cambia]" caption="¿Ha implementado alguna de las siguientes estrategias con el fin de resguardar su seguridad? [Cambia" attribute="1" defaultMemberUniqueName="[Rango].[¿Ha implementado alguna de las siguientes estrategias con el fin de resguardar su seguridad? [Cambia].[All]" allUniqueName="[Rango].[¿Ha implementado alguna de las siguientes estrategias con el fin de resguardar su seguridad? [Cambia].[All]" dimensionUniqueName="[Rango]" displayFolder="" count="0" memberValueDatatype="130" unbalanced="0"/>
    <cacheHierarchy uniqueName="[Rango].[¿Ha implementado alguna de las siguientes estrategias con el fin de resguardar su seguridad? [Estar]" caption="¿Ha implementado alguna de las siguientes estrategias con el fin de resguardar su seguridad? [Estar" attribute="1" defaultMemberUniqueName="[Rango].[¿Ha implementado alguna de las siguientes estrategias con el fin de resguardar su seguridad? [Estar].[All]" allUniqueName="[Rango].[¿Ha implementado alguna de las siguientes estrategias con el fin de resguardar su seguridad? [Estar].[All]" dimensionUniqueName="[Rango]" displayFolder="" count="0" memberValueDatatype="130" unbalanced="0"/>
    <cacheHierarchy uniqueName="[Rango].[¿Ha implementado alguna de las siguientes estrategias con el fin de resguardar su seguridad? [Viajar]" caption="¿Ha implementado alguna de las siguientes estrategias con el fin de resguardar su seguridad? [Viajar" attribute="1" defaultMemberUniqueName="[Rango].[¿Ha implementado alguna de las siguientes estrategias con el fin de resguardar su seguridad? [Viajar].[All]" allUniqueName="[Rango].[¿Ha implementado alguna de las siguientes estrategias con el fin de resguardar su seguridad? [Viajar].[All]" dimensionUniqueName="[Rango]" displayFolder="" count="0" memberValueDatatype="130" unbalanced="0"/>
    <cacheHierarchy uniqueName="[Rango].[¿Ha implementado alguna de las siguientes estrategias con el fin de resguardar su seguridad? [Camb 2]" caption="¿Ha implementado alguna de las siguientes estrategias con el fin de resguardar su seguridad? [Camb 2" attribute="1" defaultMemberUniqueName="[Rango].[¿Ha implementado alguna de las siguientes estrategias con el fin de resguardar su seguridad? [Camb 2].[All]" allUniqueName="[Rango].[¿Ha implementado alguna de las siguientes estrategias con el fin de resguardar su seguridad? [Camb 2].[All]" dimensionUniqueName="[Rango]" displayFolder="" count="0" memberValueDatatype="130" unbalanced="0"/>
    <cacheHierarchy uniqueName="[Rango].[¿Ha implementado alguna de las siguientes estrategias con el fin de resguardar su seguridad? [Evit 4]" caption="¿Ha implementado alguna de las siguientes estrategias con el fin de resguardar su seguridad? [Evit 4" attribute="1" defaultMemberUniqueName="[Rango].[¿Ha implementado alguna de las siguientes estrategias con el fin de resguardar su seguridad? [Evit 4].[All]" allUniqueName="[Rango].[¿Ha implementado alguna de las siguientes estrategias con el fin de resguardar su seguridad? [Evit 4].[All]" dimensionUniqueName="[Rango]" displayFolder="" count="0" memberValueDatatype="130" unbalanced="0"/>
    <cacheHierarchy uniqueName="[Rango].[¿Ha implementado alguna de las siguientes estrategias con el fin de resguardar su seguridad? [Cargo]" caption="¿Ha implementado alguna de las siguientes estrategias con el fin de resguardar su seguridad? [Cargo" attribute="1" defaultMemberUniqueName="[Rango].[¿Ha implementado alguna de las siguientes estrategias con el fin de resguardar su seguridad? [Cargo].[All]" allUniqueName="[Rango].[¿Ha implementado alguna de las siguientes estrategias con el fin de resguardar su seguridad? [Cargo].[All]" dimensionUniqueName="[Rango]" displayFolder="" count="0" memberValueDatatype="130" unbalanced="0"/>
    <cacheHierarchy uniqueName="[Rango].[¿Ha implementado alguna de las siguientes estrategias con el fin de resguardar su seguridad? [Ir sen]" caption="¿Ha implementado alguna de las siguientes estrategias con el fin de resguardar su seguridad? [Ir sen" attribute="1" defaultMemberUniqueName="[Rango].[¿Ha implementado alguna de las siguientes estrategias con el fin de resguardar su seguridad? [Ir sen].[All]" allUniqueName="[Rango].[¿Ha implementado alguna de las siguientes estrategias con el fin de resguardar su seguridad? [Ir sen].[All]" dimensionUniqueName="[Rango]" displayFolder="" count="0" memberValueDatatype="130" unbalanced="0"/>
    <cacheHierarchy uniqueName="[Rango].[¿Ha implementado alguna de las siguientes estrategias con el fin de resguardar su seguridad? [Observ]" caption="¿Ha implementado alguna de las siguientes estrategias con el fin de resguardar su seguridad? [Observ" attribute="1" defaultMemberUniqueName="[Rango].[¿Ha implementado alguna de las siguientes estrategias con el fin de resguardar su seguridad? [Observ].[All]" allUniqueName="[Rango].[¿Ha implementado alguna de las siguientes estrategias con el fin de resguardar su seguridad? [Observ].[All]" dimensionUniqueName="[Rango]" displayFolder="" count="0" memberValueDatatype="130" unbalanced="0"/>
    <cacheHierarchy uniqueName="[Rango].[¿Ha implementado alguna de las siguientes estrategias con el fin de resguardar su seguridad? [Usa el]" caption="¿Ha implementado alguna de las siguientes estrategias con el fin de resguardar su seguridad? [Usa el" attribute="1" defaultMemberUniqueName="[Rango].[¿Ha implementado alguna de las siguientes estrategias con el fin de resguardar su seguridad? [Usa el].[All]" allUniqueName="[Rango].[¿Ha implementado alguna de las siguientes estrategias con el fin de resguardar su seguridad? [Usa el].[All]" dimensionUniqueName="[Rango]" displayFolder="" count="0" memberValueDatatype="130" unbalanced="0"/>
    <cacheHierarchy uniqueName="[Rango].[Si tuviera la opción, ¿Cambiaría sus viajes en Bus convencional por otro modo? ¿Por cual?]" caption="Si tuviera la opción, ¿Cambiaría sus viajes en Bus convencional por otro modo? ¿Por cual?" attribute="1" defaultMemberUniqueName="[Rango].[Si tuviera la opción, ¿Cambiaría sus viajes en Bus convencional por otro modo? ¿Por cual?].[All]" allUniqueName="[Rango].[Si tuviera la opción, ¿Cambiaría sus viajes en Bus convencional por otro modo? ¿Por cual?].[All]" dimensionUniqueName="[Rango]" displayFolder="" count="0" memberValueDatatype="130" unbalanced="0"/>
    <cacheHierarchy uniqueName="[Rango].[¿Qué beneficios le brindaría este nuevo modo de transporte que no le brinda el bus convencional?]" caption="¿Qué beneficios le brindaría este nuevo modo de transporte que no le brinda el bus convencional?" attribute="1" defaultMemberUniqueName="[Rango].[¿Qué beneficios le brindaría este nuevo modo de transporte que no le brinda el bus convencional?].[All]" allUniqueName="[Rango].[¿Qué beneficios le brindaría este nuevo modo de transporte que no le brinda el bus convencional?].[All]" dimensionUniqueName="[Rango]" displayFolder="" count="0" memberValueDatatype="130" unbalanced="0"/>
    <cacheHierarchy uniqueName="[Rango].[Califique que tan satisfecho está con cada uno de los siguientes aspectos al realizar un viaje en Me]" caption="Califique que tan satisfecho está con cada uno de los siguientes aspectos al realizar un viaje en Me" attribute="1" defaultMemberUniqueName="[Rango].[Califique que tan satisfecho está con cada uno de los siguientes aspectos al realizar un viaje en Me].[All]" allUniqueName="[Rango].[Califique que tan satisfecho está con cada uno de los siguientes aspectos al realizar un viaje en Me].[All]" dimensionUniqueName="[Rango]" displayFolder="" count="0" memberValueDatatype="20" unbalanced="0"/>
    <cacheHierarchy uniqueName="[Rango].[Califique que tan satisfecho está con cada uno de los siguientes aspectos al realizar un viaje en  7]" caption="Califique que tan satisfecho está con cada uno de los siguientes aspectos al realizar un viaje en  7" attribute="1" defaultMemberUniqueName="[Rango].[Califique que tan satisfecho está con cada uno de los siguientes aspectos al realizar un viaje en  7].[All]" allUniqueName="[Rango].[Califique que tan satisfecho está con cada uno de los siguientes aspectos al realizar un viaje en  7].[All]" dimensionUniqueName="[Rango]" displayFolder="" count="0" memberValueDatatype="20" unbalanced="0"/>
    <cacheHierarchy uniqueName="[Rango].[Califique que tan satisfecho está con cada uno de los siguientes aspectos al realizar un viaje en  8]" caption="Califique que tan satisfecho está con cada uno de los siguientes aspectos al realizar un viaje en  8" attribute="1" defaultMemberUniqueName="[Rango].[Califique que tan satisfecho está con cada uno de los siguientes aspectos al realizar un viaje en  8].[All]" allUniqueName="[Rango].[Califique que tan satisfecho está con cada uno de los siguientes aspectos al realizar un viaje en  8].[All]" dimensionUniqueName="[Rango]" displayFolder="" count="0" memberValueDatatype="20" unbalanced="0"/>
    <cacheHierarchy uniqueName="[Rango].[Califique que tan satisfecho está con cada uno de los siguientes aspectos al realizar un viaje en  9]" caption="Califique que tan satisfecho está con cada uno de los siguientes aspectos al realizar un viaje en  9" attribute="1" defaultMemberUniqueName="[Rango].[Califique que tan satisfecho está con cada uno de los siguientes aspectos al realizar un viaje en  9].[All]" allUniqueName="[Rango].[Califique que tan satisfecho está con cada uno de los siguientes aspectos al realizar un viaje en  9].[All]" dimensionUniqueName="[Rango]" displayFolder="" count="0" memberValueDatatype="20" unbalanced="0"/>
    <cacheHierarchy uniqueName="[Rango].[Califique que tan satisfecho está con cada uno de los siguientes aspectos al realizar un viaje en 10]" caption="Califique que tan satisfecho está con cada uno de los siguientes aspectos al realizar un viaje en 10" attribute="1" defaultMemberUniqueName="[Rango].[Califique que tan satisfecho está con cada uno de los siguientes aspectos al realizar un viaje en 10].[All]" allUniqueName="[Rango].[Califique que tan satisfecho está con cada uno de los siguientes aspectos al realizar un viaje en 10].[All]" dimensionUniqueName="[Rango]" displayFolder="" count="0" memberValueDatatype="20" unbalanced="0"/>
    <cacheHierarchy uniqueName="[Rango].[Califique que tan satisfecho está con cada uno de los siguientes aspectos al realizar un viaje en 11]" caption="Califique que tan satisfecho está con cada uno de los siguientes aspectos al realizar un viaje en 11" attribute="1" defaultMemberUniqueName="[Rango].[Califique que tan satisfecho está con cada uno de los siguientes aspectos al realizar un viaje en 11].[All]" allUniqueName="[Rango].[Califique que tan satisfecho está con cada uno de los siguientes aspectos al realizar un viaje en 11].[All]" dimensionUniqueName="[Rango]" displayFolder="" count="0" memberValueDatatype="20" unbalanced="0"/>
    <cacheHierarchy uniqueName="[Rango].[¿Qué tan seguro siente usted que es el Metrolínea frente a las siguientes situaciones?  [Robo]]]" caption="¿Qué tan seguro siente usted que es el Metrolínea frente a las siguientes situaciones?  [Robo]" attribute="1" defaultMemberUniqueName="[Rango].[¿Qué tan seguro siente usted que es el Metrolínea frente a las siguientes situaciones?  [Robo]]].[All]" allUniqueName="[Rango].[¿Qué tan seguro siente usted que es el Metrolínea frente a las siguientes situaciones?  [Robo]]].[All]" dimensionUniqueName="[Rango]" displayFolder="" count="0" memberValueDatatype="130" unbalanced="0"/>
    <cacheHierarchy uniqueName="[Rango].[¿Qué tan seguro siente usted que es el Metrolínea frente a las siguientes situaciones?  [Acoso]]]" caption="¿Qué tan seguro siente usted que es el Metrolínea frente a las siguientes situaciones?  [Acoso]" attribute="1" defaultMemberUniqueName="[Rango].[¿Qué tan seguro siente usted que es el Metrolínea frente a las siguientes situaciones?  [Acoso]]].[All]" allUniqueName="[Rango].[¿Qué tan seguro siente usted que es el Metrolínea frente a las siguientes situaciones?  [Acoso]]].[All]" dimensionUniqueName="[Rango]" displayFolder="" count="0" memberValueDatatype="130" unbalanced="0"/>
    <cacheHierarchy uniqueName="[Rango].[¿Qué tan seguro siente usted que es el Metrolínea frente a las siguientes situaciones?  [Funcionalid]" caption="¿Qué tan seguro siente usted que es el Metrolínea frente a las siguientes situaciones?  [Funcionalid" attribute="1" defaultMemberUniqueName="[Rango].[¿Qué tan seguro siente usted que es el Metrolínea frente a las siguientes situaciones?  [Funcionalid].[All]" allUniqueName="[Rango].[¿Qué tan seguro siente usted que es el Metrolínea frente a las siguientes situaciones?  [Funcionalid].[All]" dimensionUniqueName="[Rango]" displayFolder="" count="0" memberValueDatatype="130" unbalanced="0"/>
    <cacheHierarchy uniqueName="[Rango].[Ha sido víctima específicamente de acoso sexual en el el transporte público colectivo? 2]" caption="Ha sido víctima específicamente de acoso sexual en el el transporte público colectivo? 2" attribute="1" defaultMemberUniqueName="[Rango].[Ha sido víctima específicamente de acoso sexual en el el transporte público colectivo? 2].[All]" allUniqueName="[Rango].[Ha sido víctima específicamente de acoso sexual en el el transporte público colectivo? 2].[All]" dimensionUniqueName="[Rango]" displayFolder="" count="0" memberValueDatatype="130" unbalanced="0"/>
    <cacheHierarchy uniqueName="[Rango].[Señale los 3 aspectos que más le generan sensación de inseguridad al viajar en Metrolínea:]" caption="Señale los 3 aspectos que más le generan sensación de inseguridad al viajar en Metrolínea:" attribute="1" defaultMemberUniqueName="[Rango].[Señale los 3 aspectos que más le generan sensación de inseguridad al viajar en Metrolínea:].[All]" allUniqueName="[Rango].[Señale los 3 aspectos que más le generan sensación de inseguridad al viajar en Metrolínea:].[All]" dimensionUniqueName="[Rango]" displayFolder="" count="0" memberValueDatatype="130" unbalanced="0"/>
    <cacheHierarchy uniqueName="[Rango].[Indique cuantas veces en el último año ha EXPERIMENTADO alguna de las siguientes situaciones cuan 12]" caption="Indique cuantas veces en el último año ha EXPERIMENTADO alguna de las siguientes situaciones cuan 12" attribute="1" defaultMemberUniqueName="[Rango].[Indique cuantas veces en el último año ha EXPERIMENTADO alguna de las siguientes situaciones cuan 12].[All]" allUniqueName="[Rango].[Indique cuantas veces en el último año ha EXPERIMENTADO alguna de las siguientes situaciones cuan 12].[All]" dimensionUniqueName="[Rango]" displayFolder="" count="0" memberValueDatatype="130" unbalanced="0"/>
    <cacheHierarchy uniqueName="[Rango].[Indique cuantas veces en el último año ha EXPERIMENTADO alguna de las siguientes situaciones cuan 13]" caption="Indique cuantas veces en el último año ha EXPERIMENTADO alguna de las siguientes situaciones cuan 13" attribute="1" defaultMemberUniqueName="[Rango].[Indique cuantas veces en el último año ha EXPERIMENTADO alguna de las siguientes situaciones cuan 13].[All]" allUniqueName="[Rango].[Indique cuantas veces en el último año ha EXPERIMENTADO alguna de las siguientes situaciones cuan 13].[All]" dimensionUniqueName="[Rango]" displayFolder="" count="0" memberValueDatatype="130" unbalanced="0"/>
    <cacheHierarchy uniqueName="[Rango].[Indique cuantas veces en el último año ha EXPERIMENTADO alguna de las siguientes situaciones cuan 14]" caption="Indique cuantas veces en el último año ha EXPERIMENTADO alguna de las siguientes situaciones cuan 14" attribute="1" defaultMemberUniqueName="[Rango].[Indique cuantas veces en el último año ha EXPERIMENTADO alguna de las siguientes situaciones cuan 14].[All]" allUniqueName="[Rango].[Indique cuantas veces en el último año ha EXPERIMENTADO alguna de las siguientes situaciones cuan 14].[All]" dimensionUniqueName="[Rango]" displayFolder="" count="0" memberValueDatatype="130" unbalanced="0"/>
    <cacheHierarchy uniqueName="[Rango].[Indique cuantas veces en el último año ha EXPERIMENTADO alguna de las siguientes situaciones cuan 15]" caption="Indique cuantas veces en el último año ha EXPERIMENTADO alguna de las siguientes situaciones cuan 15" attribute="1" defaultMemberUniqueName="[Rango].[Indique cuantas veces en el último año ha EXPERIMENTADO alguna de las siguientes situaciones cuan 15].[All]" allUniqueName="[Rango].[Indique cuantas veces en el último año ha EXPERIMENTADO alguna de las siguientes situaciones cuan 15].[All]" dimensionUniqueName="[Rango]" displayFolder="" count="0" memberValueDatatype="130" unbalanced="0"/>
    <cacheHierarchy uniqueName="[Rango].[Indique cuantas veces en el último año ha EXPERIMENTADO alguna de las siguientes situaciones cuan 16]" caption="Indique cuantas veces en el último año ha EXPERIMENTADO alguna de las siguientes situaciones cuan 16" attribute="1" defaultMemberUniqueName="[Rango].[Indique cuantas veces en el último año ha EXPERIMENTADO alguna de las siguientes situaciones cuan 16].[All]" allUniqueName="[Rango].[Indique cuantas veces en el último año ha EXPERIMENTADO alguna de las siguientes situaciones cuan 16].[All]" dimensionUniqueName="[Rango]" displayFolder="" count="0" memberValueDatatype="130" unbalanced="0"/>
    <cacheHierarchy uniqueName="[Rango].[Indique cuantas veces en el último año ha EXPERIMENTADO alguna de las siguientes situaciones cuan 17]" caption="Indique cuantas veces en el último año ha EXPERIMENTADO alguna de las siguientes situaciones cuan 17" attribute="1" defaultMemberUniqueName="[Rango].[Indique cuantas veces en el último año ha EXPERIMENTADO alguna de las siguientes situaciones cuan 17].[All]" allUniqueName="[Rango].[Indique cuantas veces en el último año ha EXPERIMENTADO alguna de las siguientes situaciones cuan 17].[All]" dimensionUniqueName="[Rango]" displayFolder="" count="0" memberValueDatatype="130" unbalanced="0"/>
    <cacheHierarchy uniqueName="[Rango].[Indique cuantas veces en el último año ha EXPERIMENTADO alguna de las siguientes situaciones cuan 18]" caption="Indique cuantas veces en el último año ha EXPERIMENTADO alguna de las siguientes situaciones cuan 18" attribute="1" defaultMemberUniqueName="[Rango].[Indique cuantas veces en el último año ha EXPERIMENTADO alguna de las siguientes situaciones cuan 18].[All]" allUniqueName="[Rango].[Indique cuantas veces en el último año ha EXPERIMENTADO alguna de las siguientes situaciones cuan 18].[All]" dimensionUniqueName="[Rango]" displayFolder="" count="0" memberValueDatatype="130" unbalanced="0"/>
    <cacheHierarchy uniqueName="[Rango].[Indique cuantas veces en el último año ha EXPERIMENTADO alguna de las siguientes situaciones cuan 19]" caption="Indique cuantas veces en el último año ha EXPERIMENTADO alguna de las siguientes situaciones cuan 19" attribute="1" defaultMemberUniqueName="[Rango].[Indique cuantas veces en el último año ha EXPERIMENTADO alguna de las siguientes situaciones cuan 19].[All]" allUniqueName="[Rango].[Indique cuantas veces en el último año ha EXPERIMENTADO alguna de las siguientes situaciones cuan 19].[All]" dimensionUniqueName="[Rango]" displayFolder="" count="0" memberValueDatatype="130" unbalanced="0"/>
    <cacheHierarchy uniqueName="[Rango].[Indique cuantas veces en el último año ha EXPERIMENTADO alguna de las siguientes situaciones cuan 20]" caption="Indique cuantas veces en el último año ha EXPERIMENTADO alguna de las siguientes situaciones cuan 20" attribute="1" defaultMemberUniqueName="[Rango].[Indique cuantas veces en el último año ha EXPERIMENTADO alguna de las siguientes situaciones cuan 20].[All]" allUniqueName="[Rango].[Indique cuantas veces en el último año ha EXPERIMENTADO alguna de las siguientes situaciones cuan 20].[All]" dimensionUniqueName="[Rango]" displayFolder="" count="0" memberValueDatatype="130" unbalanced="0"/>
    <cacheHierarchy uniqueName="[Rango].[Indique cuantas veces en el último año ha EXPERIMENTADO alguna de las siguientes situaciones cuan 21]" caption="Indique cuantas veces en el último año ha EXPERIMENTADO alguna de las siguientes situaciones cuan 21" attribute="1" defaultMemberUniqueName="[Rango].[Indique cuantas veces en el último año ha EXPERIMENTADO alguna de las siguientes situaciones cuan 21].[All]" allUniqueName="[Rango].[Indique cuantas veces en el último año ha EXPERIMENTADO alguna de las siguientes situaciones cuan 21].[All]" dimensionUniqueName="[Rango]" displayFolder="" count="0" memberValueDatatype="130" unbalanced="0"/>
    <cacheHierarchy uniqueName="[Rango].[Indique cuantas veces en el último año ha EXPERIMENTADO alguna de las siguientes situaciones cuan 22]" caption="Indique cuantas veces en el último año ha EXPERIMENTADO alguna de las siguientes situaciones cuan 22" attribute="1" defaultMemberUniqueName="[Rango].[Indique cuantas veces en el último año ha EXPERIMENTADO alguna de las siguientes situaciones cuan 22].[All]" allUniqueName="[Rango].[Indique cuantas veces en el último año ha EXPERIMENTADO alguna de las siguientes situaciones cuan 22].[All]" dimensionUniqueName="[Rango]" displayFolder="" count="0" memberValueDatatype="130" unbalanced="0"/>
    <cacheHierarchy uniqueName="[Rango].[¿Escuchar, ver y/o experimentar alguna de estas situaciones ha hecho que... [Me vea obligad@ a cam 2]" caption="¿Escuchar, ver y/o experimentar alguna de estas situaciones ha hecho que... [Me vea obligad@ a cam 2" attribute="1" defaultMemberUniqueName="[Rango].[¿Escuchar, ver y/o experimentar alguna de estas situaciones ha hecho que... [Me vea obligad@ a cam 2].[All]" allUniqueName="[Rango].[¿Escuchar, ver y/o experimentar alguna de estas situaciones ha hecho que... [Me vea obligad@ a cam 2].[All]" dimensionUniqueName="[Rango]" displayFolder="" count="0" memberValueDatatype="130" unbalanced="0"/>
    <cacheHierarchy uniqueName="[Rango].[¿Escuchar, ver y/o experimentar alguna de estas situaciones ha hecho que... [prefiera no realizar  2]" caption="¿Escuchar, ver y/o experimentar alguna de estas situaciones ha hecho que... [prefiera no realizar  2" attribute="1" defaultMemberUniqueName="[Rango].[¿Escuchar, ver y/o experimentar alguna de estas situaciones ha hecho que... [prefiera no realizar  2].[All]" allUniqueName="[Rango].[¿Escuchar, ver y/o experimentar alguna de estas situaciones ha hecho que... [prefiera no realizar  2].[All]" dimensionUniqueName="[Rango]" displayFolder="" count="0" memberValueDatatype="130" unbalanced="0"/>
    <cacheHierarchy uniqueName="[Rango].[¿Escuchar, ver y/o experimentar alguna de estas situaciones ha hecho que... [cambie el horario o d 2]" caption="¿Escuchar, ver y/o experimentar alguna de estas situaciones ha hecho que... [cambie el horario o d 2" attribute="1" defaultMemberUniqueName="[Rango].[¿Escuchar, ver y/o experimentar alguna de estas situaciones ha hecho que... [cambie el horario o d 2].[All]" allUniqueName="[Rango].[¿Escuchar, ver y/o experimentar alguna de estas situaciones ha hecho que... [cambie el horario o d 2].[All]" dimensionUniqueName="[Rango]" displayFolder="" count="0" memberValueDatatype="130" unbalanced="0"/>
    <cacheHierarchy uniqueName="[Rango].[¿Escuchar, ver y/o experimentar alguna de estas situaciones ha hecho que... [cambie su forma de ve 2]" caption="¿Escuchar, ver y/o experimentar alguna de estas situaciones ha hecho que... [cambie su forma de ve 2" attribute="1" defaultMemberUniqueName="[Rango].[¿Escuchar, ver y/o experimentar alguna de estas situaciones ha hecho que... [cambie su forma de ve 2].[All]" allUniqueName="[Rango].[¿Escuchar, ver y/o experimentar alguna de estas situaciones ha hecho que... [cambie su forma de ve 2].[All]" dimensionUniqueName="[Rango]" displayFolder="" count="0" memberValueDatatype="130" unbalanced="0"/>
    <cacheHierarchy uniqueName="[Rango].[¿Ha implementado alguna de las siguientes estrategias con el fin de resguardar su seguridad? [Evit 5]" caption="¿Ha implementado alguna de las siguientes estrategias con el fin de resguardar su seguridad? [Evit 5" attribute="1" defaultMemberUniqueName="[Rango].[¿Ha implementado alguna de las siguientes estrategias con el fin de resguardar su seguridad? [Evit 5].[All]" allUniqueName="[Rango].[¿Ha implementado alguna de las siguientes estrategias con el fin de resguardar su seguridad? [Evit 5].[All]" dimensionUniqueName="[Rango]" displayFolder="" count="0" memberValueDatatype="130" unbalanced="0"/>
    <cacheHierarchy uniqueName="[Rango].[¿Ha implementado alguna de las siguientes estrategias con el fin de resguardar su seguridad? [Evit 6]" caption="¿Ha implementado alguna de las siguientes estrategias con el fin de resguardar su seguridad? [Evit 6" attribute="1" defaultMemberUniqueName="[Rango].[¿Ha implementado alguna de las siguientes estrategias con el fin de resguardar su seguridad? [Evit 6].[All]" allUniqueName="[Rango].[¿Ha implementado alguna de las siguientes estrategias con el fin de resguardar su seguridad? [Evit 6].[All]" dimensionUniqueName="[Rango]" displayFolder="" count="0" memberValueDatatype="130" unbalanced="0"/>
    <cacheHierarchy uniqueName="[Rango].[¿Ha implementado alguna de las siguientes estrategias con el fin de resguardar su seguridad? [Evit 7]" caption="¿Ha implementado alguna de las siguientes estrategias con el fin de resguardar su seguridad? [Evit 7" attribute="1" defaultMemberUniqueName="[Rango].[¿Ha implementado alguna de las siguientes estrategias con el fin de resguardar su seguridad? [Evit 7].[All]" allUniqueName="[Rango].[¿Ha implementado alguna de las siguientes estrategias con el fin de resguardar su seguridad? [Evit 7].[All]" dimensionUniqueName="[Rango]" displayFolder="" count="0" memberValueDatatype="130" unbalanced="0"/>
    <cacheHierarchy uniqueName="[Rango].[¿Ha implementado alguna de las siguientes estrategias con el fin de resguardar su seguridad? [Eleg 2]" caption="¿Ha implementado alguna de las siguientes estrategias con el fin de resguardar su seguridad? [Eleg 2" attribute="1" defaultMemberUniqueName="[Rango].[¿Ha implementado alguna de las siguientes estrategias con el fin de resguardar su seguridad? [Eleg 2].[All]" allUniqueName="[Rango].[¿Ha implementado alguna de las siguientes estrategias con el fin de resguardar su seguridad? [Eleg 2].[All]" dimensionUniqueName="[Rango]" displayFolder="" count="0" memberValueDatatype="130" unbalanced="0"/>
    <cacheHierarchy uniqueName="[Rango].[¿Ha implementado alguna de las siguientes estrategias con el fin de resguardar su seguridad? [Busc 2]" caption="¿Ha implementado alguna de las siguientes estrategias con el fin de resguardar su seguridad? [Busc 2" attribute="1" defaultMemberUniqueName="[Rango].[¿Ha implementado alguna de las siguientes estrategias con el fin de resguardar su seguridad? [Busc 2].[All]" allUniqueName="[Rango].[¿Ha implementado alguna de las siguientes estrategias con el fin de resguardar su seguridad? [Busc 2].[All]" dimensionUniqueName="[Rango]" displayFolder="" count="0" memberValueDatatype="130" unbalanced="0"/>
    <cacheHierarchy uniqueName="[Rango].[¿Ha implementado alguna de las siguientes estrategias con el fin de resguardar su seguridad? [Camb 3]" caption="¿Ha implementado alguna de las siguientes estrategias con el fin de resguardar su seguridad? [Camb 3" attribute="1" defaultMemberUniqueName="[Rango].[¿Ha implementado alguna de las siguientes estrategias con el fin de resguardar su seguridad? [Camb 3].[All]" allUniqueName="[Rango].[¿Ha implementado alguna de las siguientes estrategias con el fin de resguardar su seguridad? [Camb 3].[All]" dimensionUniqueName="[Rango]" displayFolder="" count="0" memberValueDatatype="130" unbalanced="0"/>
    <cacheHierarchy uniqueName="[Rango].[¿Ha implementado alguna de las siguientes estrategias con el fin de resguardar su seguridad? [Esta 2]" caption="¿Ha implementado alguna de las siguientes estrategias con el fin de resguardar su seguridad? [Esta 2" attribute="1" defaultMemberUniqueName="[Rango].[¿Ha implementado alguna de las siguientes estrategias con el fin de resguardar su seguridad? [Esta 2].[All]" allUniqueName="[Rango].[¿Ha implementado alguna de las siguientes estrategias con el fin de resguardar su seguridad? [Esta 2].[All]" dimensionUniqueName="[Rango]" displayFolder="" count="0" memberValueDatatype="130" unbalanced="0"/>
    <cacheHierarchy uniqueName="[Rango].[¿Ha implementado alguna de las siguientes estrategias con el fin de resguardar su seguridad? [Viaj 2]" caption="¿Ha implementado alguna de las siguientes estrategias con el fin de resguardar su seguridad? [Viaj 2" attribute="1" defaultMemberUniqueName="[Rango].[¿Ha implementado alguna de las siguientes estrategias con el fin de resguardar su seguridad? [Viaj 2].[All]" allUniqueName="[Rango].[¿Ha implementado alguna de las siguientes estrategias con el fin de resguardar su seguridad? [Viaj 2].[All]" dimensionUniqueName="[Rango]" displayFolder="" count="0" memberValueDatatype="130" unbalanced="0"/>
    <cacheHierarchy uniqueName="[Rango].[¿Ha implementado alguna de las siguientes estrategias con el fin de resguardar su seguridad? [Camb 4]" caption="¿Ha implementado alguna de las siguientes estrategias con el fin de resguardar su seguridad? [Camb 4" attribute="1" defaultMemberUniqueName="[Rango].[¿Ha implementado alguna de las siguientes estrategias con el fin de resguardar su seguridad? [Camb 4].[All]" allUniqueName="[Rango].[¿Ha implementado alguna de las siguientes estrategias con el fin de resguardar su seguridad? [Camb 4].[All]" dimensionUniqueName="[Rango]" displayFolder="" count="0" memberValueDatatype="130" unbalanced="0"/>
    <cacheHierarchy uniqueName="[Rango].[¿Ha implementado alguna de las siguientes estrategias con el fin de resguardar su seguridad? [Evit 8]" caption="¿Ha implementado alguna de las siguientes estrategias con el fin de resguardar su seguridad? [Evit 8" attribute="1" defaultMemberUniqueName="[Rango].[¿Ha implementado alguna de las siguientes estrategias con el fin de resguardar su seguridad? [Evit 8].[All]" allUniqueName="[Rango].[¿Ha implementado alguna de las siguientes estrategias con el fin de resguardar su seguridad? [Evit 8].[All]" dimensionUniqueName="[Rango]" displayFolder="" count="0" memberValueDatatype="130" unbalanced="0"/>
    <cacheHierarchy uniqueName="[Rango].[¿Ha implementado alguna de las siguientes estrategias con el fin de resguardar su seguridad? [Carg 2]" caption="¿Ha implementado alguna de las siguientes estrategias con el fin de resguardar su seguridad? [Carg 2" attribute="1" defaultMemberUniqueName="[Rango].[¿Ha implementado alguna de las siguientes estrategias con el fin de resguardar su seguridad? [Carg 2].[All]" allUniqueName="[Rango].[¿Ha implementado alguna de las siguientes estrategias con el fin de resguardar su seguridad? [Carg 2].[All]" dimensionUniqueName="[Rango]" displayFolder="" count="0" memberValueDatatype="130" unbalanced="0"/>
    <cacheHierarchy uniqueName="[Rango].[¿Ha implementado alguna de las siguientes estrategias con el fin de resguardar su seguridad? [Ir s 2]" caption="¿Ha implementado alguna de las siguientes estrategias con el fin de resguardar su seguridad? [Ir s 2" attribute="1" defaultMemberUniqueName="[Rango].[¿Ha implementado alguna de las siguientes estrategias con el fin de resguardar su seguridad? [Ir s 2].[All]" allUniqueName="[Rango].[¿Ha implementado alguna de las siguientes estrategias con el fin de resguardar su seguridad? [Ir s 2].[All]" dimensionUniqueName="[Rango]" displayFolder="" count="0" memberValueDatatype="130" unbalanced="0"/>
    <cacheHierarchy uniqueName="[Rango].[¿Ha implementado alguna de las siguientes estrategias con el fin de resguardar su seguridad? [Obse 2]" caption="¿Ha implementado alguna de las siguientes estrategias con el fin de resguardar su seguridad? [Obse 2" attribute="1" defaultMemberUniqueName="[Rango].[¿Ha implementado alguna de las siguientes estrategias con el fin de resguardar su seguridad? [Obse 2].[All]" allUniqueName="[Rango].[¿Ha implementado alguna de las siguientes estrategias con el fin de resguardar su seguridad? [Obse 2].[All]" dimensionUniqueName="[Rango]" displayFolder="" count="0" memberValueDatatype="130" unbalanced="0"/>
    <cacheHierarchy uniqueName="[Rango].[¿Ha implementado alguna de las siguientes estrategias con el fin de resguardar su seguridad? [Usa  2]" caption="¿Ha implementado alguna de las siguientes estrategias con el fin de resguardar su seguridad? [Usa  2" attribute="1" defaultMemberUniqueName="[Rango].[¿Ha implementado alguna de las siguientes estrategias con el fin de resguardar su seguridad? [Usa  2].[All]" allUniqueName="[Rango].[¿Ha implementado alguna de las siguientes estrategias con el fin de resguardar su seguridad? [Usa  2].[All]" dimensionUniqueName="[Rango]" displayFolder="" count="0" memberValueDatatype="130" unbalanced="0"/>
    <cacheHierarchy uniqueName="[Rango].[Si tuviera la opción, ¿Cambiaría sus viajes en Metrolínea por otro modo? ¿Por cual?]" caption="Si tuviera la opción, ¿Cambiaría sus viajes en Metrolínea por otro modo? ¿Por cual?" attribute="1" defaultMemberUniqueName="[Rango].[Si tuviera la opción, ¿Cambiaría sus viajes en Metrolínea por otro modo? ¿Por cual?].[All]" allUniqueName="[Rango].[Si tuviera la opción, ¿Cambiaría sus viajes en Metrolínea por otro modo? ¿Por cual?].[All]" dimensionUniqueName="[Rango]" displayFolder="" count="0" memberValueDatatype="130" unbalanced="0"/>
    <cacheHierarchy uniqueName="[Rango].[¿Qué beneficios le brindaría este nuevo modo de transporte que no le brinda el Metrolínea?]" caption="¿Qué beneficios le brindaría este nuevo modo de transporte que no le brinda el Metrolínea?" attribute="1" defaultMemberUniqueName="[Rango].[¿Qué beneficios le brindaría este nuevo modo de transporte que no le brinda el Metrolínea?].[All]" allUniqueName="[Rango].[¿Qué beneficios le brindaría este nuevo modo de transporte que no le brinda el Metrolínea?].[All]" dimensionUniqueName="[Rango]" displayFolder="" count="0" memberValueDatatype="130" unbalanced="0"/>
    <cacheHierarchy uniqueName="[Rango].[Evalúe que tan relevante es para usted cada uno de los siguientes aspectos al realizar un viaje en s]" caption="Evalúe que tan relevante es para usted cada uno de los siguientes aspectos al realizar un viaje en s" attribute="1" defaultMemberUniqueName="[Rango].[Evalúe que tan relevante es para usted cada uno de los siguientes aspectos al realizar un viaje en s].[All]" allUniqueName="[Rango].[Evalúe que tan relevante es para usted cada uno de los siguientes aspectos al realizar un viaje en s].[All]" dimensionUniqueName="[Rango]" displayFolder="" count="0" memberValueDatatype="20" unbalanced="0"/>
    <cacheHierarchy uniqueName="[Rango].[Evalúe que tan relevante es para usted cada uno de los siguientes aspectos al realizar un viaje en 2]" caption="Evalúe que tan relevante es para usted cada uno de los siguientes aspectos al realizar un viaje en 2" attribute="1" defaultMemberUniqueName="[Rango].[Evalúe que tan relevante es para usted cada uno de los siguientes aspectos al realizar un viaje en 2].[All]" allUniqueName="[Rango].[Evalúe que tan relevante es para usted cada uno de los siguientes aspectos al realizar un viaje en 2].[All]" dimensionUniqueName="[Rango]" displayFolder="" count="0" memberValueDatatype="20" unbalanced="0"/>
    <cacheHierarchy uniqueName="[Rango].[Evalúe que tan relevante es para usted cada uno de los siguientes aspectos al realizar un viaje en 3]" caption="Evalúe que tan relevante es para usted cada uno de los siguientes aspectos al realizar un viaje en 3" attribute="1" defaultMemberUniqueName="[Rango].[Evalúe que tan relevante es para usted cada uno de los siguientes aspectos al realizar un viaje en 3].[All]" allUniqueName="[Rango].[Evalúe que tan relevante es para usted cada uno de los siguientes aspectos al realizar un viaje en 3].[All]" dimensionUniqueName="[Rango]" displayFolder="" count="0" memberValueDatatype="20" unbalanced="0"/>
    <cacheHierarchy uniqueName="[Rango].[Evalúe que tan relevante es para usted cada uno de los siguientes aspectos al realizar un viaje en 4]" caption="Evalúe que tan relevante es para usted cada uno de los siguientes aspectos al realizar un viaje en 4" attribute="1" defaultMemberUniqueName="[Rango].[Evalúe que tan relevante es para usted cada uno de los siguientes aspectos al realizar un viaje en 4].[All]" allUniqueName="[Rango].[Evalúe que tan relevante es para usted cada uno de los siguientes aspectos al realizar un viaje en 4].[All]" dimensionUniqueName="[Rango]" displayFolder="" count="0" memberValueDatatype="20" unbalanced="0"/>
    <cacheHierarchy uniqueName="[Rango].[Evalúe que tan relevante es para usted cada uno de los siguientes aspectos al realizar un viaje en 5]" caption="Evalúe que tan relevante es para usted cada uno de los siguientes aspectos al realizar un viaje en 5" attribute="1" defaultMemberUniqueName="[Rango].[Evalúe que tan relevante es para usted cada uno de los siguientes aspectos al realizar un viaje en 5].[All]" allUniqueName="[Rango].[Evalúe que tan relevante es para usted cada uno de los siguientes aspectos al realizar un viaje en 5].[All]" dimensionUniqueName="[Rango]" displayFolder="" count="0" memberValueDatatype="20" unbalanced="0"/>
    <cacheHierarchy uniqueName="[Rango].[Evalúe que tan relevante es para usted cada uno de los siguientes aspectos al realizar un viaje en 6]" caption="Evalúe que tan relevante es para usted cada uno de los siguientes aspectos al realizar un viaje en 6" attribute="1" defaultMemberUniqueName="[Rango].[Evalúe que tan relevante es para usted cada uno de los siguientes aspectos al realizar un viaje en 6].[All]" allUniqueName="[Rango].[Evalúe que tan relevante es para usted cada uno de los siguientes aspectos al realizar un viaje en 6].[All]" dimensionUniqueName="[Rango]" displayFolder="" count="0" memberValueDatatype="20" unbalanced="0"/>
    <cacheHierarchy uniqueName="[Rango].[Evalúe que tan relevante es para usted cada uno de los siguientes aspectos al realizar un viaje en 7]" caption="Evalúe que tan relevante es para usted cada uno de los siguientes aspectos al realizar un viaje en 7" attribute="1" defaultMemberUniqueName="[Rango].[Evalúe que tan relevante es para usted cada uno de los siguientes aspectos al realizar un viaje en 7].[All]" allUniqueName="[Rango].[Evalúe que tan relevante es para usted cada uno de los siguientes aspectos al realizar un viaje en 7].[All]" dimensionUniqueName="[Rango]" displayFolder="" count="0" memberValueDatatype="20" unbalanced="0"/>
    <cacheHierarchy uniqueName="[Rango].[¿Por qué no es el transporte público su medio de transporte habitual?]" caption="¿Por qué no es el transporte público su medio de transporte habitual?" attribute="1" defaultMemberUniqueName="[Rango].[¿Por qué no es el transporte público su medio de transporte habitual?].[All]" allUniqueName="[Rango].[¿Por qué no es el transporte público su medio de transporte habitual?].[All]" dimensionUniqueName="[Rango]" displayFolder="" count="0" memberValueDatatype="130" unbalanced="0"/>
    <cacheHierarchy uniqueName="[Rango].[¿Qué tan seguro(a) cree usted que es el transporte público (Bus convencional) frente a las siguiente]" caption="¿Qué tan seguro(a) cree usted que es el transporte público (Bus convencional) frente a las siguiente" attribute="1" defaultMemberUniqueName="[Rango].[¿Qué tan seguro(a) cree usted que es el transporte público (Bus convencional) frente a las siguiente].[All]" allUniqueName="[Rango].[¿Qué tan seguro(a) cree usted que es el transporte público (Bus convencional) frente a las siguiente].[All]" dimensionUniqueName="[Rango]" displayFolder="" count="0" memberValueDatatype="130" unbalanced="0"/>
    <cacheHierarchy uniqueName="[Rango].[¿Qué tan seguro(a) cree usted que es el transporte público (Bus convencional) frente a las siguien 2]" caption="¿Qué tan seguro(a) cree usted que es el transporte público (Bus convencional) frente a las siguien 2" attribute="1" defaultMemberUniqueName="[Rango].[¿Qué tan seguro(a) cree usted que es el transporte público (Bus convencional) frente a las siguien 2].[All]" allUniqueName="[Rango].[¿Qué tan seguro(a) cree usted que es el transporte público (Bus convencional) frente a las siguien 2].[All]" dimensionUniqueName="[Rango]" displayFolder="" count="0" memberValueDatatype="130" unbalanced="0"/>
    <cacheHierarchy uniqueName="[Rango].[¿Qué tan seguro(a) cree usted que es el transporte público (Bus convencional) frente a las siguien 3]" caption="¿Qué tan seguro(a) cree usted que es el transporte público (Bus convencional) frente a las siguien 3" attribute="1" defaultMemberUniqueName="[Rango].[¿Qué tan seguro(a) cree usted que es el transporte público (Bus convencional) frente a las siguien 3].[All]" allUniqueName="[Rango].[¿Qué tan seguro(a) cree usted que es el transporte público (Bus convencional) frente a las siguien 3].[All]" dimensionUniqueName="[Rango]" displayFolder="" count="0" memberValueDatatype="130" unbalanced="0"/>
    <cacheHierarchy uniqueName="[Rango].[¿Qué tan seguro(a) cree usted que es el transporte público (Metrolínea) frente a las siguientes situ]" caption="¿Qué tan seguro(a) cree usted que es el transporte público (Metrolínea) frente a las siguientes situ" attribute="1" defaultMemberUniqueName="[Rango].[¿Qué tan seguro(a) cree usted que es el transporte público (Metrolínea) frente a las siguientes situ].[All]" allUniqueName="[Rango].[¿Qué tan seguro(a) cree usted que es el transporte público (Metrolínea) frente a las siguientes situ].[All]" dimensionUniqueName="[Rango]" displayFolder="" count="0" memberValueDatatype="130" unbalanced="0"/>
    <cacheHierarchy uniqueName="[Rango].[¿Qué tan seguro(a) cree usted que es el transporte público (Metrolínea) frente a las siguientes si 2]" caption="¿Qué tan seguro(a) cree usted que es el transporte público (Metrolínea) frente a las siguientes si 2" attribute="1" defaultMemberUniqueName="[Rango].[¿Qué tan seguro(a) cree usted que es el transporte público (Metrolínea) frente a las siguientes si 2].[All]" allUniqueName="[Rango].[¿Qué tan seguro(a) cree usted que es el transporte público (Metrolínea) frente a las siguientes si 2].[All]" dimensionUniqueName="[Rango]" displayFolder="" count="0" memberValueDatatype="130" unbalanced="0"/>
    <cacheHierarchy uniqueName="[Rango].[¿Qué tan seguro(a) cree usted que es el transporte público (Metrolínea) frente a las siguientes si 3]" caption="¿Qué tan seguro(a) cree usted que es el transporte público (Metrolínea) frente a las siguientes si 3" attribute="1" defaultMemberUniqueName="[Rango].[¿Qué tan seguro(a) cree usted que es el transporte público (Metrolínea) frente a las siguientes si 3].[All]" allUniqueName="[Rango].[¿Qué tan seguro(a) cree usted que es el transporte público (Metrolínea) frente a las siguientes si 3].[All]" dimensionUniqueName="[Rango]" displayFolder="" count="0" memberValueDatatype="130" unbalanced="0"/>
    <cacheHierarchy uniqueName="[Rango].[¿Ha sido víctima específicamente de acoso sexual en el transporte público (bus convencional o Metrol]" caption="¿Ha sido víctima específicamente de acoso sexual en el transporte público (bus convencional o Metrol" attribute="1" defaultMemberUniqueName="[Rango].[¿Ha sido víctima específicamente de acoso sexual en el transporte público (bus convencional o Metrol].[All]" allUniqueName="[Rango].[¿Ha sido víctima específicamente de acoso sexual en el transporte público (bus convencional o Metrol].[All]" dimensionUniqueName="[Rango]" displayFolder="" count="0" memberValueDatatype="130" unbalanced="0"/>
    <cacheHierarchy uniqueName="[Rango].[Señale los aspectos que le podrían generar sensación de inseguridad al viajar en transporte público]" caption="Señale los aspectos que le podrían generar sensación de inseguridad al viajar en transporte público" attribute="1" defaultMemberUniqueName="[Rango].[Señale los aspectos que le podrían generar sensación de inseguridad al viajar en transporte público].[All]" allUniqueName="[Rango].[Señale los aspectos que le podrían generar sensación de inseguridad al viajar en transporte público].[All]" dimensionUniqueName="[Rango]" displayFolder="" count="0" memberValueDatatype="130" unbalanced="0"/>
    <cacheHierarchy uniqueName="[Rango].[¿Escuchar, ver y/o experimentar alguna de estas situaciones en el transporte público (bus convencion]" caption="¿Escuchar, ver y/o experimentar alguna de estas situaciones en el transporte público (bus convencion" attribute="1" defaultMemberUniqueName="[Rango].[¿Escuchar, ver y/o experimentar alguna de estas situaciones en el transporte público (bus convencion].[All]" allUniqueName="[Rango].[¿Escuchar, ver y/o experimentar alguna de estas situaciones en el transporte público (bus convencion].[All]" dimensionUniqueName="[Rango]" displayFolder="" count="0" memberValueDatatype="130" unbalanced="0"/>
    <cacheHierarchy uniqueName="[Rango].[¿Escuchar, ver y/o experimentar alguna de estas situaciones en el transporte público (bus convenci 2]" caption="¿Escuchar, ver y/o experimentar alguna de estas situaciones en el transporte público (bus convenci 2" attribute="1" defaultMemberUniqueName="[Rango].[¿Escuchar, ver y/o experimentar alguna de estas situaciones en el transporte público (bus convenci 2].[All]" allUniqueName="[Rango].[¿Escuchar, ver y/o experimentar alguna de estas situaciones en el transporte público (bus convenci 2].[All]" dimensionUniqueName="[Rango]" displayFolder="" count="0" memberValueDatatype="130" unbalanced="0"/>
    <cacheHierarchy uniqueName="[Rango].[¿Escuchar, ver y/o experimentar alguna de estas situaciones en el transporte público (bus convenci 3]" caption="¿Escuchar, ver y/o experimentar alguna de estas situaciones en el transporte público (bus convenci 3" attribute="1" defaultMemberUniqueName="[Rango].[¿Escuchar, ver y/o experimentar alguna de estas situaciones en el transporte público (bus convenci 3].[All]" allUniqueName="[Rango].[¿Escuchar, ver y/o experimentar alguna de estas situaciones en el transporte público (bus convenci 3].[All]" dimensionUniqueName="[Rango]" displayFolder="" count="0" memberValueDatatype="130" unbalanced="0"/>
    <cacheHierarchy uniqueName="[Rango].[¿Escuchar, ver y/o experimentar alguna de estas situaciones en el transporte público (bus convenci 4]" caption="¿Escuchar, ver y/o experimentar alguna de estas situaciones en el transporte público (bus convenci 4" attribute="1" defaultMemberUniqueName="[Rango].[¿Escuchar, ver y/o experimentar alguna de estas situaciones en el transporte público (bus convenci 4].[All]" allUniqueName="[Rango].[¿Escuchar, ver y/o experimentar alguna de estas situaciones en el transporte público (bus convenci 4].[All]" dimensionUniqueName="[Rango]" displayFolder="" count="0" memberValueDatatype="130" unbalanced="0"/>
    <cacheHierarchy uniqueName="[Rango].[En la situación de acoso sexual ¿Usted estaba...]" caption="En la situación de acoso sexual ¿Usted estaba..." attribute="1" defaultMemberUniqueName="[Rango].[En la situación de acoso sexual ¿Usted estaba...].[All]" allUniqueName="[Rango].[En la situación de acoso sexual ¿Usted estaba...].[All]" dimensionUniqueName="[Rango]" displayFolder="" count="0" memberValueDatatype="130" unbalanced="0"/>
    <cacheHierarchy uniqueName="[Rango].[La situación de acoso le ha ocurrido...]" caption="La situación de acoso le ha ocurrido..." attribute="1" defaultMemberUniqueName="[Rango].[La situación de acoso le ha ocurrido...].[All]" allUniqueName="[Rango].[La situación de acoso le ha ocurrido...].[All]" dimensionUniqueName="[Rango]" displayFolder="" count="0" memberValueDatatype="130" unbalanced="0"/>
    <cacheHierarchy uniqueName="[Rango].[¿En qué horario sucedieron mayoritariamente los hechos?]" caption="¿En qué horario sucedieron mayoritariamente los hechos?" attribute="1" defaultMemberUniqueName="[Rango].[¿En qué horario sucedieron mayoritariamente los hechos?].[All]" allUniqueName="[Rango].[¿En qué horario sucedieron mayoritariamente los hechos?].[All]" dimensionUniqueName="[Rango]" displayFolder="" count="0" memberValueDatatype="130" unbalanced="0"/>
    <cacheHierarchy uniqueName="[Rango].[¿Sabe dónde puede denunciar estos casos de acoso sexual?]" caption="¿Sabe dónde puede denunciar estos casos de acoso sexual?" attribute="1" defaultMemberUniqueName="[Rango].[¿Sabe dónde puede denunciar estos casos de acoso sexual?].[All]" allUniqueName="[Rango].[¿Sabe dónde puede denunciar estos casos de acoso sexual?].[All]" dimensionUniqueName="[Rango]" displayFolder="" count="0" memberValueDatatype="130" unbalanced="0"/>
    <cacheHierarchy uniqueName="[Rango].[Cuando alguna situación de acoso le ocurrió, ¿Dio aviso a alguna autoridad competente o denunció est]" caption="Cuando alguna situación de acoso le ocurrió, ¿Dio aviso a alguna autoridad competente o denunció est" attribute="1" defaultMemberUniqueName="[Rango].[Cuando alguna situación de acoso le ocurrió, ¿Dio aviso a alguna autoridad competente o denunció est].[All]" allUniqueName="[Rango].[Cuando alguna situación de acoso le ocurrió, ¿Dio aviso a alguna autoridad competente o denunció est].[All]" dimensionUniqueName="[Rango]" displayFolder="" count="0" memberValueDatatype="130" unbalanced="0"/>
    <cacheHierarchy uniqueName="[Rango].[En su experiencia, comúnmente cuando alguna situación de acoso le ocurre, ¿Qué hace en el momento?]" caption="En su experiencia, comúnmente cuando alguna situación de acoso le ocurre, ¿Qué hace en el momento?" attribute="1" defaultMemberUniqueName="[Rango].[En su experiencia, comúnmente cuando alguna situación de acoso le ocurre, ¿Qué hace en el momento?].[All]" allUniqueName="[Rango].[En su experiencia, comúnmente cuando alguna situación de acoso le ocurre, ¿Qué hace en el momento?].[All]" dimensionUniqueName="[Rango]" displayFolder="" count="0" memberValueDatatype="130" unbalanced="0"/>
    <cacheHierarchy uniqueName="[Rango].[En su experiencia, ¿Cómo reaccionan pasajeros y/o transeúntes cuando presencian un acto de acoso sex]" caption="En su experiencia, ¿Cómo reaccionan pasajeros y/o transeúntes cuando presencian un acto de acoso sex" attribute="1" defaultMemberUniqueName="[Rango].[En su experiencia, ¿Cómo reaccionan pasajeros y/o transeúntes cuando presencian un acto de acoso sex].[All]" allUniqueName="[Rango].[En su experiencia, ¿Cómo reaccionan pasajeros y/o transeúntes cuando presencian un acto de acoso sex].[All]" dimensionUniqueName="[Rango]" displayFolder="" count="0" memberValueDatatype="130" unbalanced="0"/>
    <cacheHierarchy uniqueName="[Rango].[Si está de acuerdo, ¿Podría describir la situación de acoso, inseguridad o delincuencia que haya vis]" caption="Si está de acuerdo, ¿Podría describir la situación de acoso, inseguridad o delincuencia que haya vis" attribute="1" defaultMemberUniqueName="[Rango].[Si está de acuerdo, ¿Podría describir la situación de acoso, inseguridad o delincuencia que haya vis].[All]" allUniqueName="[Rango].[Si está de acuerdo, ¿Podría describir la situación de acoso, inseguridad o delincuencia que haya vis].[All]" dimensionUniqueName="[Rango]" displayFolder="" count="0" memberValueDatatype="130" unbalanced="0"/>
    <cacheHierarchy uniqueName="[Rango].[correo electrónico:]" caption="correo electrónico:" attribute="1" defaultMemberUniqueName="[Rango].[correo electrónico:].[All]" allUniqueName="[Rango].[correo electrónico:].[All]" dimensionUniqueName="[Rango]" displayFolder="" count="0" memberValueDatatype="130" unbalanced="0"/>
    <cacheHierarchy uniqueName="[Rango].[Identifique el estrato socioeconómico al cual pertenece:]" caption="Identifique el estrato socioeconómico al cual pertenece:" attribute="1" defaultMemberUniqueName="[Rango].[Identifique el estrato socioeconómico al cual pertenece:].[All]" allUniqueName="[Rango].[Identifique el estrato socioeconómico al cual pertenece:].[All]" dimensionUniqueName="[Rango]" displayFolder="" count="0" memberValueDatatype="130" unbalanced="0"/>
    <cacheHierarchy uniqueName="[Rango].[Marca temporal (mes)]" caption="Marca temporal (mes)" attribute="1" defaultMemberUniqueName="[Rango].[Marca temporal (mes)].[All]" allUniqueName="[Rango].[Marca temporal (mes)].[All]" dimensionUniqueName="[Rango]" displayFolder="" count="0" memberValueDatatype="130" unbalanced="0"/>
    <cacheHierarchy uniqueName="[Rango 2].[Marca temporal]" caption="Marca temporal" attribute="1" time="1" defaultMemberUniqueName="[Rango 2].[Marca temporal].[All]" allUniqueName="[Rango 2].[Marca temporal].[All]" dimensionUniqueName="[Rango 2]" displayFolder="" count="0" memberValueDatatype="7" unbalanced="0"/>
    <cacheHierarchy uniqueName="[Rango 2].[¿Con cuál género se identifica?]" caption="¿Con cuál género se identifica?" attribute="1" defaultMemberUniqueName="[Rango 2].[¿Con cuál género se identifica?].[All]" allUniqueName="[Rango 2].[¿Con cuál género se identifica?].[All]" dimensionUniqueName="[Rango 2]" displayFolder="" count="0" memberValueDatatype="130" unbalanced="0"/>
    <cacheHierarchy uniqueName="[Rango 2].[¿Qué edad tiene? (Especifique en número)]" caption="¿Qué edad tiene? (Especifique en número)" attribute="1" defaultMemberUniqueName="[Rango 2].[¿Qué edad tiene? (Especifique en número)].[All]" allUniqueName="[Rango 2].[¿Qué edad tiene? (Especifique en número)].[All]" dimensionUniqueName="[Rango 2]" displayFolder="" count="0" memberValueDatatype="20" unbalanced="0"/>
    <cacheHierarchy uniqueName="[Rango 2].[Especifique su ocupación principal]" caption="Especifique su ocupación principal" attribute="1" defaultMemberUniqueName="[Rango 2].[Especifique su ocupación principal].[All]" allUniqueName="[Rango 2].[Especifique su ocupación principal].[All]" dimensionUniqueName="[Rango 2]" displayFolder="" count="0" memberValueDatatype="130" unbalanced="0"/>
    <cacheHierarchy uniqueName="[Rango 2].[Indique el municipio donde reside]" caption="Indique el municipio donde reside" attribute="1" defaultMemberUniqueName="[Rango 2].[Indique el municipio donde reside].[All]" allUniqueName="[Rango 2].[Indique el municipio donde reside].[All]" dimensionUniqueName="[Rango 2]" displayFolder="" count="0" memberValueDatatype="130" unbalanced="0"/>
    <cacheHierarchy uniqueName="[Rango 2].[Especifique el barrio donde reside:]" caption="Especifique el barrio donde reside:" attribute="1" defaultMemberUniqueName="[Rango 2].[Especifique el barrio donde reside:].[All]" allUniqueName="[Rango 2].[Especifique el barrio donde reside:].[All]" dimensionUniqueName="[Rango 2]" displayFolder="" count="0" memberValueDatatype="130" unbalanced="0"/>
    <cacheHierarchy uniqueName="[Rango 2].[Cuando se traslada en transporte público, ¿Cuál usa con mayor frecuencia?]" caption="Cuando se traslada en transporte público, ¿Cuál usa con mayor frecuencia?" attribute="1" defaultMemberUniqueName="[Rango 2].[Cuando se traslada en transporte público, ¿Cuál usa con mayor frecuencia?].[All]" allUniqueName="[Rango 2].[Cuando se traslada en transporte público, ¿Cuál usa con mayor frecuencia?].[All]" dimensionUniqueName="[Rango 2]" displayFolder="" count="0" memberValueDatatype="130" unbalanced="0"/>
    <cacheHierarchy uniqueName="[Rango 2].[Esta encuesta es respondida de manera:]" caption="Esta encuesta es respondida de manera:" attribute="1" defaultMemberUniqueName="[Rango 2].[Esta encuesta es respondida de manera:].[All]" allUniqueName="[Rango 2].[Esta encuesta es respondida de manera:].[All]" dimensionUniqueName="[Rango 2]" displayFolder="" count="0" memberValueDatatype="130" unbalanced="0"/>
    <cacheHierarchy uniqueName="[Rango 2].[Especifique el motivo principal de sus viajes en el bus convencional]" caption="Especifique el motivo principal de sus viajes en el bus convencional" attribute="1" defaultMemberUniqueName="[Rango 2].[Especifique el motivo principal de sus viajes en el bus convencional].[All]" allUniqueName="[Rango 2].[Especifique el motivo principal de sus viajes en el bus convencional].[All]" dimensionUniqueName="[Rango 2]" displayFolder="" count="0" memberValueDatatype="130" unbalanced="0"/>
    <cacheHierarchy uniqueName="[Rango 2].[En la última semana ¿Con qué frecuencia utilizó el bus convencional?]" caption="En la última semana ¿Con qué frecuencia utilizó el bus convencional?" attribute="1" defaultMemberUniqueName="[Rango 2].[En la última semana ¿Con qué frecuencia utilizó el bus convencional?].[All]" allUniqueName="[Rango 2].[En la última semana ¿Con qué frecuencia utilizó el bus convencional?].[All]" dimensionUniqueName="[Rango 2]" displayFolder="" count="0" memberValueDatatype="130" unbalanced="0"/>
    <cacheHierarchy uniqueName="[Rango 2].[Usted suele realizar sus viajes en transporte público:]" caption="Usted suele realizar sus viajes en transporte público:" attribute="1" defaultMemberUniqueName="[Rango 2].[Usted suele realizar sus viajes en transporte público:].[All]" allUniqueName="[Rango 2].[Usted suele realizar sus viajes en transporte público:].[All]" dimensionUniqueName="[Rango 2]" displayFolder="" count="0" memberValueDatatype="130" unbalanced="0"/>
    <cacheHierarchy uniqueName="[Rango 2].[¿Cuál es su modo de transporte habitual?]" caption="¿Cuál es su modo de transporte habitual?" attribute="1" defaultMemberUniqueName="[Rango 2].[¿Cuál es su modo de transporte habitual?].[All]" allUniqueName="[Rango 2].[¿Cuál es su modo de transporte habitual?].[All]" dimensionUniqueName="[Rango 2]" displayFolder="" count="0" memberValueDatatype="130" unbalanced="0"/>
    <cacheHierarchy uniqueName="[Rango 2].[Especifique el motivo principal de sus viajes en su modo de transporte habitual:]" caption="Especifique el motivo principal de sus viajes en su modo de transporte habitual:" attribute="1" defaultMemberUniqueName="[Rango 2].[Especifique el motivo principal de sus viajes en su modo de transporte habitual:].[All]" allUniqueName="[Rango 2].[Especifique el motivo principal de sus viajes en su modo de transporte habitual:].[All]" dimensionUniqueName="[Rango 2]" displayFolder="" count="0" memberValueDatatype="130" unbalanced="0"/>
    <cacheHierarchy uniqueName="[Rango 2].[En la última semana ¿Con qué frecuencia utilizó su modo de transporte habitual?]" caption="En la última semana ¿Con qué frecuencia utilizó su modo de transporte habitual?" attribute="1" defaultMemberUniqueName="[Rango 2].[En la última semana ¿Con qué frecuencia utilizó su modo de transporte habitual?].[All]" allUniqueName="[Rango 2].[En la última semana ¿Con qué frecuencia utilizó su modo de transporte habitual?].[All]" dimensionUniqueName="[Rango 2]" displayFolder="" count="0" memberValueDatatype="130" unbalanced="0"/>
    <cacheHierarchy uniqueName="[Rango 2].[Usted suele realizar sus viajes en su modo de transporte habitual:]" caption="Usted suele realizar sus viajes en su modo de transporte habitual:" attribute="1" defaultMemberUniqueName="[Rango 2].[Usted suele realizar sus viajes en su modo de transporte habitual:].[All]" allUniqueName="[Rango 2].[Usted suele realizar sus viajes en su modo de transporte habitual:].[All]" dimensionUniqueName="[Rango 2]" displayFolder="" count="0" memberValueDatatype="130" unbalanced="0"/>
    <cacheHierarchy uniqueName="[Rango 2].[Califique que tan satisfecho está con cada uno de los siguientes aspectos al realizar un viaje en bu]" caption="Califique que tan satisfecho está con cada uno de los siguientes aspectos al realizar un viaje en bu" attribute="1" defaultMemberUniqueName="[Rango 2].[Califique que tan satisfecho está con cada uno de los siguientes aspectos al realizar un viaje en bu].[All]" allUniqueName="[Rango 2].[Califique que tan satisfecho está con cada uno de los siguientes aspectos al realizar un viaje en bu].[All]" dimensionUniqueName="[Rango 2]" displayFolder="" count="0" memberValueDatatype="20" unbalanced="0"/>
    <cacheHierarchy uniqueName="[Rango 2].[Califique que tan satisfecho está con cada uno de los siguientes aspectos al realizar un viaje en  2]" caption="Califique que tan satisfecho está con cada uno de los siguientes aspectos al realizar un viaje en  2" attribute="1" defaultMemberUniqueName="[Rango 2].[Califique que tan satisfecho está con cada uno de los siguientes aspectos al realizar un viaje en  2].[All]" allUniqueName="[Rango 2].[Califique que tan satisfecho está con cada uno de los siguientes aspectos al realizar un viaje en  2].[All]" dimensionUniqueName="[Rango 2]" displayFolder="" count="0" memberValueDatatype="20" unbalanced="0"/>
    <cacheHierarchy uniqueName="[Rango 2].[Califique que tan satisfecho está con cada uno de los siguientes aspectos al realizar un viaje en  3]" caption="Califique que tan satisfecho está con cada uno de los siguientes aspectos al realizar un viaje en  3" attribute="1" defaultMemberUniqueName="[Rango 2].[Califique que tan satisfecho está con cada uno de los siguientes aspectos al realizar un viaje en  3].[All]" allUniqueName="[Rango 2].[Califique que tan satisfecho está con cada uno de los siguientes aspectos al realizar un viaje en  3].[All]" dimensionUniqueName="[Rango 2]" displayFolder="" count="0" memberValueDatatype="20" unbalanced="0"/>
    <cacheHierarchy uniqueName="[Rango 2].[Califique que tan satisfecho está con cada uno de los siguientes aspectos al realizar un viaje en  4]" caption="Califique que tan satisfecho está con cada uno de los siguientes aspectos al realizar un viaje en  4" attribute="1" defaultMemberUniqueName="[Rango 2].[Califique que tan satisfecho está con cada uno de los siguientes aspectos al realizar un viaje en  4].[All]" allUniqueName="[Rango 2].[Califique que tan satisfecho está con cada uno de los siguientes aspectos al realizar un viaje en  4].[All]" dimensionUniqueName="[Rango 2]" displayFolder="" count="0" memberValueDatatype="20" unbalanced="0"/>
    <cacheHierarchy uniqueName="[Rango 2].[Califique que tan satisfecho está con cada uno de los siguientes aspectos al realizar un viaje en  5]" caption="Califique que tan satisfecho está con cada uno de los siguientes aspectos al realizar un viaje en  5" attribute="1" defaultMemberUniqueName="[Rango 2].[Califique que tan satisfecho está con cada uno de los siguientes aspectos al realizar un viaje en  5].[All]" allUniqueName="[Rango 2].[Califique que tan satisfecho está con cada uno de los siguientes aspectos al realizar un viaje en  5].[All]" dimensionUniqueName="[Rango 2]" displayFolder="" count="0" memberValueDatatype="20" unbalanced="0"/>
    <cacheHierarchy uniqueName="[Rango 2].[Califique que tan satisfecho está con cada uno de los siguientes aspectos al realizar un viaje en  6]" caption="Califique que tan satisfecho está con cada uno de los siguientes aspectos al realizar un viaje en  6" attribute="1" defaultMemberUniqueName="[Rango 2].[Califique que tan satisfecho está con cada uno de los siguientes aspectos al realizar un viaje en  6].[All]" allUniqueName="[Rango 2].[Califique que tan satisfecho está con cada uno de los siguientes aspectos al realizar un viaje en  6].[All]" dimensionUniqueName="[Rango 2]" displayFolder="" count="0" memberValueDatatype="20" unbalanced="0"/>
    <cacheHierarchy uniqueName="[Rango 2].[¿Qué tan seguro siente usted que es el Bus convencional frente a las siguientes situaciones?  [Robo]]]" caption="¿Qué tan seguro siente usted que es el Bus convencional frente a las siguientes situaciones?  [Robo]" attribute="1" defaultMemberUniqueName="[Rango 2].[¿Qué tan seguro siente usted que es el Bus convencional frente a las siguientes situaciones?  [Robo]]].[All]" allUniqueName="[Rango 2].[¿Qué tan seguro siente usted que es el Bus convencional frente a las siguientes situaciones?  [Robo]]].[All]" dimensionUniqueName="[Rango 2]" displayFolder="" count="0" memberValueDatatype="130" unbalanced="0"/>
    <cacheHierarchy uniqueName="[Rango 2].[¿Qué tan seguro siente usted que es el Bus convencional frente a las siguientes situaciones?  [Acoso]" caption="¿Qué tan seguro siente usted que es el Bus convencional frente a las siguientes situaciones?  [Acoso" attribute="1" defaultMemberUniqueName="[Rango 2].[¿Qué tan seguro siente usted que es el Bus convencional frente a las siguientes situaciones?  [Acoso].[All]" allUniqueName="[Rango 2].[¿Qué tan seguro siente usted que es el Bus convencional frente a las siguientes situaciones?  [Acoso].[All]" dimensionUniqueName="[Rango 2]" displayFolder="" count="0" memberValueDatatype="130" unbalanced="0"/>
    <cacheHierarchy uniqueName="[Rango 2].[¿Qué tan seguro siente usted que es el Bus convencional frente a las siguientes situaciones?  [Funci]" caption="¿Qué tan seguro siente usted que es el Bus convencional frente a las siguientes situaciones?  [Funci" attribute="1" defaultMemberUniqueName="[Rango 2].[¿Qué tan seguro siente usted que es el Bus convencional frente a las siguientes situaciones?  [Funci].[All]" allUniqueName="[Rango 2].[¿Qué tan seguro siente usted que es el Bus convencional frente a las siguientes situaciones?  [Funci].[All]" dimensionUniqueName="[Rango 2]" displayFolder="" count="0" memberValueDatatype="130" unbalanced="0"/>
    <cacheHierarchy uniqueName="[Rango 2].[Ha sido víctima específicamente de acoso sexual en el el transporte público colectivo?]" caption="Ha sido víctima específicamente de acoso sexual en el el transporte público colectivo?" attribute="1" defaultMemberUniqueName="[Rango 2].[Ha sido víctima específicamente de acoso sexual en el el transporte público colectivo?].[All]" allUniqueName="[Rango 2].[Ha sido víctima específicamente de acoso sexual en el el transporte público colectivo?].[All]" dimensionUniqueName="[Rango 2]" displayFolder="" count="0" memberValueDatatype="130" unbalanced="0"/>
    <cacheHierarchy uniqueName="[Rango 2].[Señale los 3 aspectos que más le generan sensación de inseguridad al viajar en bus convencional:]" caption="Señale los 3 aspectos que más le generan sensación de inseguridad al viajar en bus convencional:" attribute="1" defaultMemberUniqueName="[Rango 2].[Señale los 3 aspectos que más le generan sensación de inseguridad al viajar en bus convencional:].[All]" allUniqueName="[Rango 2].[Señale los 3 aspectos que más le generan sensación de inseguridad al viajar en bus convencional:].[All]" dimensionUniqueName="[Rango 2]" displayFolder="" count="0" memberValueDatatype="130" unbalanced="0"/>
    <cacheHierarchy uniqueName="[Rango 2].[Columna1]" caption="Columna1" attribute="1" defaultMemberUniqueName="[Rango 2].[Columna1].[All]" allUniqueName="[Rango 2].[Columna1].[All]" dimensionUniqueName="[Rango 2]" displayFolder="" count="0" memberValueDatatype="130" unbalanced="0"/>
    <cacheHierarchy uniqueName="[Rango 2].[Columna2]" caption="Columna2" attribute="1" defaultMemberUniqueName="[Rango 2].[Columna2].[All]" allUniqueName="[Rango 2].[Columna2].[All]" dimensionUniqueName="[Rango 2]" displayFolder="" count="0" memberValueDatatype="130" unbalanced="0"/>
    <cacheHierarchy uniqueName="[Rango 2].[Columna3]" caption="Columna3" attribute="1" defaultMemberUniqueName="[Rango 2].[Columna3].[All]" allUniqueName="[Rango 2].[Columna3].[All]" dimensionUniqueName="[Rango 2]" displayFolder="" count="0" memberValueDatatype="130" unbalanced="0"/>
    <cacheHierarchy uniqueName="[Rango 2].[Columna4]" caption="Columna4" attribute="1" defaultMemberUniqueName="[Rango 2].[Columna4].[All]" allUniqueName="[Rango 2].[Columna4].[All]" dimensionUniqueName="[Rango 2]" displayFolder="" count="0" memberValueDatatype="130" unbalanced="0"/>
    <cacheHierarchy uniqueName="[Rango 2].[Columna5]" caption="Columna5" attribute="1" defaultMemberUniqueName="[Rango 2].[Columna5].[All]" allUniqueName="[Rango 2].[Columna5].[All]" dimensionUniqueName="[Rango 2]" displayFolder="" count="0" memberValueDatatype="130" unbalanced="0"/>
    <cacheHierarchy uniqueName="[Rango 2].[Columna6]" caption="Columna6" attribute="1" defaultMemberUniqueName="[Rango 2].[Columna6].[All]" allUniqueName="[Rango 2].[Columna6].[All]" dimensionUniqueName="[Rango 2]" displayFolder="" count="0" memberValueDatatype="130" unbalanced="0"/>
    <cacheHierarchy uniqueName="[Rango 2].[Columna7]" caption="Columna7" attribute="1" defaultMemberUniqueName="[Rango 2].[Columna7].[All]" allUniqueName="[Rango 2].[Columna7].[All]" dimensionUniqueName="[Rango 2]" displayFolder="" count="0" memberValueDatatype="130" unbalanced="0"/>
    <cacheHierarchy uniqueName="[Rango 2].[Columna8]" caption="Columna8" attribute="1" defaultMemberUniqueName="[Rango 2].[Columna8].[All]" allUniqueName="[Rango 2].[Columna8].[All]" dimensionUniqueName="[Rango 2]" displayFolder="" count="0" memberValueDatatype="130" unbalanced="0"/>
    <cacheHierarchy uniqueName="[Rango 2].[Columna9]" caption="Columna9" attribute="1" defaultMemberUniqueName="[Rango 2].[Columna9].[All]" allUniqueName="[Rango 2].[Columna9].[All]" dimensionUniqueName="[Rango 2]" displayFolder="" count="0" memberValueDatatype="130" unbalanced="0"/>
    <cacheHierarchy uniqueName="[Rango 2].[Indique cuantas veces en el último año ha EXPERIMENTADO alguna de las siguientes situaciones cuando]" caption="Indique cuantas veces en el último año ha EXPERIMENTADO alguna de las siguientes situaciones cuando" attribute="1" defaultMemberUniqueName="[Rango 2].[Indique cuantas veces en el último año ha EXPERIMENTADO alguna de las siguientes situaciones cuando].[All]" allUniqueName="[Rango 2].[Indique cuantas veces en el último año ha EXPERIMENTADO alguna de las siguientes situaciones cuando].[All]" dimensionUniqueName="[Rango 2]" displayFolder="" count="0" memberValueDatatype="130" unbalanced="0"/>
    <cacheHierarchy uniqueName="[Rango 2].[Indique cuantas veces en el último año ha EXPERIMENTADO alguna de las siguientes situaciones cuand 2]" caption="Indique cuantas veces en el último año ha EXPERIMENTADO alguna de las siguientes situaciones cuand 2" attribute="1" defaultMemberUniqueName="[Rango 2].[Indique cuantas veces en el último año ha EXPERIMENTADO alguna de las siguientes situaciones cuand 2].[All]" allUniqueName="[Rango 2].[Indique cuantas veces en el último año ha EXPERIMENTADO alguna de las siguientes situaciones cuand 2].[All]" dimensionUniqueName="[Rango 2]" displayFolder="" count="0" memberValueDatatype="130" unbalanced="0"/>
    <cacheHierarchy uniqueName="[Rango 2].[¿Escuchar, ver y/o experimentar alguna de estas situaciones ha hecho que... [Me vea obligad@ a cambi]" caption="¿Escuchar, ver y/o experimentar alguna de estas situaciones ha hecho que... [Me vea obligad@ a cambi" attribute="1" defaultMemberUniqueName="[Rango 2].[¿Escuchar, ver y/o experimentar alguna de estas situaciones ha hecho que... [Me vea obligad@ a cambi].[All]" allUniqueName="[Rango 2].[¿Escuchar, ver y/o experimentar alguna de estas situaciones ha hecho que... [Me vea obligad@ a cambi].[All]" dimensionUniqueName="[Rango 2]" displayFolder="" count="0" memberValueDatatype="130" unbalanced="0"/>
    <cacheHierarchy uniqueName="[Rango 2].[¿Escuchar, ver y/o experimentar alguna de estas situaciones ha hecho que... [prefiera no realizar un]" caption="¿Escuchar, ver y/o experimentar alguna de estas situaciones ha hecho que... [prefiera no realizar un" attribute="1" defaultMemberUniqueName="[Rango 2].[¿Escuchar, ver y/o experimentar alguna de estas situaciones ha hecho que... [prefiera no realizar un].[All]" allUniqueName="[Rango 2].[¿Escuchar, ver y/o experimentar alguna de estas situaciones ha hecho que... [prefiera no realizar un].[All]" dimensionUniqueName="[Rango 2]" displayFolder="" count="0" memberValueDatatype="130" unbalanced="0"/>
    <cacheHierarchy uniqueName="[Rango 2].[¿Escuchar, ver y/o experimentar alguna de estas situaciones ha hecho que... [cambie el horario o día]" caption="¿Escuchar, ver y/o experimentar alguna de estas situaciones ha hecho que... [cambie el horario o día" attribute="1" defaultMemberUniqueName="[Rango 2].[¿Escuchar, ver y/o experimentar alguna de estas situaciones ha hecho que... [cambie el horario o día].[All]" allUniqueName="[Rango 2].[¿Escuchar, ver y/o experimentar alguna de estas situaciones ha hecho que... [cambie el horario o día].[All]" dimensionUniqueName="[Rango 2]" displayFolder="" count="0" memberValueDatatype="130" unbalanced="0"/>
    <cacheHierarchy uniqueName="[Rango 2].[¿Escuchar, ver y/o experimentar alguna de estas situaciones ha hecho que... [cambie su forma de vest]" caption="¿Escuchar, ver y/o experimentar alguna de estas situaciones ha hecho que... [cambie su forma de vest" attribute="1" defaultMemberUniqueName="[Rango 2].[¿Escuchar, ver y/o experimentar alguna de estas situaciones ha hecho que... [cambie su forma de vest].[All]" allUniqueName="[Rango 2].[¿Escuchar, ver y/o experimentar alguna de estas situaciones ha hecho que... [cambie su forma de vest].[All]" dimensionUniqueName="[Rango 2]" displayFolder="" count="0" memberValueDatatype="130" unbalanced="0"/>
    <cacheHierarchy uniqueName="[Rango 2].[¿Ha implementado alguna de las siguientes estrategias con el fin de resguardar su seguridad? [Evitar]" caption="¿Ha implementado alguna de las siguientes estrategias con el fin de resguardar su seguridad? [Evitar" attribute="1" defaultMemberUniqueName="[Rango 2].[¿Ha implementado alguna de las siguientes estrategias con el fin de resguardar su seguridad? [Evitar].[All]" allUniqueName="[Rango 2].[¿Ha implementado alguna de las siguientes estrategias con el fin de resguardar su seguridad? [Evitar].[All]" dimensionUniqueName="[Rango 2]" displayFolder="" count="0" memberValueDatatype="130" unbalanced="0"/>
    <cacheHierarchy uniqueName="[Rango 2].[¿Ha implementado alguna de las siguientes estrategias con el fin de resguardar su seguridad? [Evit 2]" caption="¿Ha implementado alguna de las siguientes estrategias con el fin de resguardar su seguridad? [Evit 2" attribute="1" defaultMemberUniqueName="[Rango 2].[¿Ha implementado alguna de las siguientes estrategias con el fin de resguardar su seguridad? [Evit 2].[All]" allUniqueName="[Rango 2].[¿Ha implementado alguna de las siguientes estrategias con el fin de resguardar su seguridad? [Evit 2].[All]" dimensionUniqueName="[Rango 2]" displayFolder="" count="0" memberValueDatatype="130" unbalanced="0"/>
    <cacheHierarchy uniqueName="[Rango 2].[¿Ha implementado alguna de las siguientes estrategias con el fin de resguardar su seguridad? [Evit 3]" caption="¿Ha implementado alguna de las siguientes estrategias con el fin de resguardar su seguridad? [Evit 3" attribute="1" defaultMemberUniqueName="[Rango 2].[¿Ha implementado alguna de las siguientes estrategias con el fin de resguardar su seguridad? [Evit 3].[All]" allUniqueName="[Rango 2].[¿Ha implementado alguna de las siguientes estrategias con el fin de resguardar su seguridad? [Evit 3].[All]" dimensionUniqueName="[Rango 2]" displayFolder="" count="0" memberValueDatatype="130" unbalanced="0"/>
    <cacheHierarchy uniqueName="[Rango 2].[¿Ha implementado alguna de las siguientes estrategias con el fin de resguardar su seguridad? [Elegir]" caption="¿Ha implementado alguna de las siguientes estrategias con el fin de resguardar su seguridad? [Elegir" attribute="1" defaultMemberUniqueName="[Rango 2].[¿Ha implementado alguna de las siguientes estrategias con el fin de resguardar su seguridad? [Elegir].[All]" allUniqueName="[Rango 2].[¿Ha implementado alguna de las siguientes estrategias con el fin de resguardar su seguridad? [Elegir].[All]" dimensionUniqueName="[Rango 2]" displayFolder="" count="0" memberValueDatatype="130" unbalanced="0"/>
    <cacheHierarchy uniqueName="[Rango 2].[¿Ha implementado alguna de las siguientes estrategias con el fin de resguardar su seguridad? [Buscar]" caption="¿Ha implementado alguna de las siguientes estrategias con el fin de resguardar su seguridad? [Buscar" attribute="1" defaultMemberUniqueName="[Rango 2].[¿Ha implementado alguna de las siguientes estrategias con el fin de resguardar su seguridad? [Buscar].[All]" allUniqueName="[Rango 2].[¿Ha implementado alguna de las siguientes estrategias con el fin de resguardar su seguridad? [Buscar].[All]" dimensionUniqueName="[Rango 2]" displayFolder="" count="0" memberValueDatatype="130" unbalanced="0"/>
    <cacheHierarchy uniqueName="[Rango 2].[¿Ha implementado alguna de las siguientes estrategias con el fin de resguardar su seguridad? [Cambia]" caption="¿Ha implementado alguna de las siguientes estrategias con el fin de resguardar su seguridad? [Cambia" attribute="1" defaultMemberUniqueName="[Rango 2].[¿Ha implementado alguna de las siguientes estrategias con el fin de resguardar su seguridad? [Cambia].[All]" allUniqueName="[Rango 2].[¿Ha implementado alguna de las siguientes estrategias con el fin de resguardar su seguridad? [Cambia].[All]" dimensionUniqueName="[Rango 2]" displayFolder="" count="0" memberValueDatatype="130" unbalanced="0"/>
    <cacheHierarchy uniqueName="[Rango 2].[¿Ha implementado alguna de las siguientes estrategias con el fin de resguardar su seguridad? [Estar]" caption="¿Ha implementado alguna de las siguientes estrategias con el fin de resguardar su seguridad? [Estar" attribute="1" defaultMemberUniqueName="[Rango 2].[¿Ha implementado alguna de las siguientes estrategias con el fin de resguardar su seguridad? [Estar].[All]" allUniqueName="[Rango 2].[¿Ha implementado alguna de las siguientes estrategias con el fin de resguardar su seguridad? [Estar].[All]" dimensionUniqueName="[Rango 2]" displayFolder="" count="0" memberValueDatatype="130" unbalanced="0"/>
    <cacheHierarchy uniqueName="[Rango 2].[¿Ha implementado alguna de las siguientes estrategias con el fin de resguardar su seguridad? [Viajar]" caption="¿Ha implementado alguna de las siguientes estrategias con el fin de resguardar su seguridad? [Viajar" attribute="1" defaultMemberUniqueName="[Rango 2].[¿Ha implementado alguna de las siguientes estrategias con el fin de resguardar su seguridad? [Viajar].[All]" allUniqueName="[Rango 2].[¿Ha implementado alguna de las siguientes estrategias con el fin de resguardar su seguridad? [Viajar].[All]" dimensionUniqueName="[Rango 2]" displayFolder="" count="0" memberValueDatatype="130" unbalanced="0"/>
    <cacheHierarchy uniqueName="[Rango 2].[¿Ha implementado alguna de las siguientes estrategias con el fin de resguardar su seguridad? [Camb 2]" caption="¿Ha implementado alguna de las siguientes estrategias con el fin de resguardar su seguridad? [Camb 2" attribute="1" defaultMemberUniqueName="[Rango 2].[¿Ha implementado alguna de las siguientes estrategias con el fin de resguardar su seguridad? [Camb 2].[All]" allUniqueName="[Rango 2].[¿Ha implementado alguna de las siguientes estrategias con el fin de resguardar su seguridad? [Camb 2].[All]" dimensionUniqueName="[Rango 2]" displayFolder="" count="0" memberValueDatatype="130" unbalanced="0"/>
    <cacheHierarchy uniqueName="[Rango 2].[¿Ha implementado alguna de las siguientes estrategias con el fin de resguardar su seguridad? [Evit 4]" caption="¿Ha implementado alguna de las siguientes estrategias con el fin de resguardar su seguridad? [Evit 4" attribute="1" defaultMemberUniqueName="[Rango 2].[¿Ha implementado alguna de las siguientes estrategias con el fin de resguardar su seguridad? [Evit 4].[All]" allUniqueName="[Rango 2].[¿Ha implementado alguna de las siguientes estrategias con el fin de resguardar su seguridad? [Evit 4].[All]" dimensionUniqueName="[Rango 2]" displayFolder="" count="0" memberValueDatatype="130" unbalanced="0"/>
    <cacheHierarchy uniqueName="[Rango 2].[¿Ha implementado alguna de las siguientes estrategias con el fin de resguardar su seguridad? [Cargo]" caption="¿Ha implementado alguna de las siguientes estrategias con el fin de resguardar su seguridad? [Cargo" attribute="1" defaultMemberUniqueName="[Rango 2].[¿Ha implementado alguna de las siguientes estrategias con el fin de resguardar su seguridad? [Cargo].[All]" allUniqueName="[Rango 2].[¿Ha implementado alguna de las siguientes estrategias con el fin de resguardar su seguridad? [Cargo].[All]" dimensionUniqueName="[Rango 2]" displayFolder="" count="0" memberValueDatatype="130" unbalanced="0"/>
    <cacheHierarchy uniqueName="[Rango 2].[¿Ha implementado alguna de las siguientes estrategias con el fin de resguardar su seguridad? [Ir sen]" caption="¿Ha implementado alguna de las siguientes estrategias con el fin de resguardar su seguridad? [Ir sen" attribute="1" defaultMemberUniqueName="[Rango 2].[¿Ha implementado alguna de las siguientes estrategias con el fin de resguardar su seguridad? [Ir sen].[All]" allUniqueName="[Rango 2].[¿Ha implementado alguna de las siguientes estrategias con el fin de resguardar su seguridad? [Ir sen].[All]" dimensionUniqueName="[Rango 2]" displayFolder="" count="0" memberValueDatatype="130" unbalanced="0"/>
    <cacheHierarchy uniqueName="[Rango 2].[¿Ha implementado alguna de las siguientes estrategias con el fin de resguardar su seguridad? [Observ]" caption="¿Ha implementado alguna de las siguientes estrategias con el fin de resguardar su seguridad? [Observ" attribute="1" defaultMemberUniqueName="[Rango 2].[¿Ha implementado alguna de las siguientes estrategias con el fin de resguardar su seguridad? [Observ].[All]" allUniqueName="[Rango 2].[¿Ha implementado alguna de las siguientes estrategias con el fin de resguardar su seguridad? [Observ].[All]" dimensionUniqueName="[Rango 2]" displayFolder="" count="0" memberValueDatatype="130" unbalanced="0"/>
    <cacheHierarchy uniqueName="[Rango 2].[¿Ha implementado alguna de las siguientes estrategias con el fin de resguardar su seguridad? [Usa el]" caption="¿Ha implementado alguna de las siguientes estrategias con el fin de resguardar su seguridad? [Usa el" attribute="1" defaultMemberUniqueName="[Rango 2].[¿Ha implementado alguna de las siguientes estrategias con el fin de resguardar su seguridad? [Usa el].[All]" allUniqueName="[Rango 2].[¿Ha implementado alguna de las siguientes estrategias con el fin de resguardar su seguridad? [Usa el].[All]" dimensionUniqueName="[Rango 2]" displayFolder="" count="0" memberValueDatatype="130" unbalanced="0"/>
    <cacheHierarchy uniqueName="[Rango 2].[Si tuviera la opción, ¿Cambiaría sus viajes en Bus convencional por otro modo? ¿Por cual?]" caption="Si tuviera la opción, ¿Cambiaría sus viajes en Bus convencional por otro modo? ¿Por cual?" attribute="1" defaultMemberUniqueName="[Rango 2].[Si tuviera la opción, ¿Cambiaría sus viajes en Bus convencional por otro modo? ¿Por cual?].[All]" allUniqueName="[Rango 2].[Si tuviera la opción, ¿Cambiaría sus viajes en Bus convencional por otro modo? ¿Por cual?].[All]" dimensionUniqueName="[Rango 2]" displayFolder="" count="0" memberValueDatatype="130" unbalanced="0"/>
    <cacheHierarchy uniqueName="[Rango 2].[¿Qué beneficios le brindaría este nuevo modo de transporte que no le brinda el bus convencional?]" caption="¿Qué beneficios le brindaría este nuevo modo de transporte que no le brinda el bus convencional?" attribute="1" defaultMemberUniqueName="[Rango 2].[¿Qué beneficios le brindaría este nuevo modo de transporte que no le brinda el bus convencional?].[All]" allUniqueName="[Rango 2].[¿Qué beneficios le brindaría este nuevo modo de transporte que no le brinda el bus convencional?].[All]" dimensionUniqueName="[Rango 2]" displayFolder="" count="0" memberValueDatatype="130" unbalanced="0"/>
    <cacheHierarchy uniqueName="[Rango 2].[Califique que tan satisfecho está con cada uno de los siguientes aspectos al realizar un viaje en Me]" caption="Califique que tan satisfecho está con cada uno de los siguientes aspectos al realizar un viaje en Me" attribute="1" defaultMemberUniqueName="[Rango 2].[Califique que tan satisfecho está con cada uno de los siguientes aspectos al realizar un viaje en Me].[All]" allUniqueName="[Rango 2].[Califique que tan satisfecho está con cada uno de los siguientes aspectos al realizar un viaje en Me].[All]" dimensionUniqueName="[Rango 2]" displayFolder="" count="0" memberValueDatatype="20" unbalanced="0"/>
    <cacheHierarchy uniqueName="[Rango 2].[Califique que tan satisfecho está con cada uno de los siguientes aspectos al realizar un viaje en  7]" caption="Califique que tan satisfecho está con cada uno de los siguientes aspectos al realizar un viaje en  7" attribute="1" defaultMemberUniqueName="[Rango 2].[Califique que tan satisfecho está con cada uno de los siguientes aspectos al realizar un viaje en  7].[All]" allUniqueName="[Rango 2].[Califique que tan satisfecho está con cada uno de los siguientes aspectos al realizar un viaje en  7].[All]" dimensionUniqueName="[Rango 2]" displayFolder="" count="0" memberValueDatatype="20" unbalanced="0"/>
    <cacheHierarchy uniqueName="[Rango 2].[Califique que tan satisfecho está con cada uno de los siguientes aspectos al realizar un viaje en  8]" caption="Califique que tan satisfecho está con cada uno de los siguientes aspectos al realizar un viaje en  8" attribute="1" defaultMemberUniqueName="[Rango 2].[Califique que tan satisfecho está con cada uno de los siguientes aspectos al realizar un viaje en  8].[All]" allUniqueName="[Rango 2].[Califique que tan satisfecho está con cada uno de los siguientes aspectos al realizar un viaje en  8].[All]" dimensionUniqueName="[Rango 2]" displayFolder="" count="0" memberValueDatatype="20" unbalanced="0"/>
    <cacheHierarchy uniqueName="[Rango 2].[Califique que tan satisfecho está con cada uno de los siguientes aspectos al realizar un viaje en  9]" caption="Califique que tan satisfecho está con cada uno de los siguientes aspectos al realizar un viaje en  9" attribute="1" defaultMemberUniqueName="[Rango 2].[Califique que tan satisfecho está con cada uno de los siguientes aspectos al realizar un viaje en  9].[All]" allUniqueName="[Rango 2].[Califique que tan satisfecho está con cada uno de los siguientes aspectos al realizar un viaje en  9].[All]" dimensionUniqueName="[Rango 2]" displayFolder="" count="0" memberValueDatatype="20" unbalanced="0"/>
    <cacheHierarchy uniqueName="[Rango 2].[Califique que tan satisfecho está con cada uno de los siguientes aspectos al realizar un viaje en 10]" caption="Califique que tan satisfecho está con cada uno de los siguientes aspectos al realizar un viaje en 10" attribute="1" defaultMemberUniqueName="[Rango 2].[Califique que tan satisfecho está con cada uno de los siguientes aspectos al realizar un viaje en 10].[All]" allUniqueName="[Rango 2].[Califique que tan satisfecho está con cada uno de los siguientes aspectos al realizar un viaje en 10].[All]" dimensionUniqueName="[Rango 2]" displayFolder="" count="0" memberValueDatatype="20" unbalanced="0"/>
    <cacheHierarchy uniqueName="[Rango 2].[Califique que tan satisfecho está con cada uno de los siguientes aspectos al realizar un viaje en 11]" caption="Califique que tan satisfecho está con cada uno de los siguientes aspectos al realizar un viaje en 11" attribute="1" defaultMemberUniqueName="[Rango 2].[Califique que tan satisfecho está con cada uno de los siguientes aspectos al realizar un viaje en 11].[All]" allUniqueName="[Rango 2].[Califique que tan satisfecho está con cada uno de los siguientes aspectos al realizar un viaje en 11].[All]" dimensionUniqueName="[Rango 2]" displayFolder="" count="0" memberValueDatatype="20" unbalanced="0"/>
    <cacheHierarchy uniqueName="[Rango 2].[¿Qué tan seguro siente usted que es el Metrolínea frente a las siguientes situaciones?  [Robo]]]" caption="¿Qué tan seguro siente usted que es el Metrolínea frente a las siguientes situaciones?  [Robo]" attribute="1" defaultMemberUniqueName="[Rango 2].[¿Qué tan seguro siente usted que es el Metrolínea frente a las siguientes situaciones?  [Robo]]].[All]" allUniqueName="[Rango 2].[¿Qué tan seguro siente usted que es el Metrolínea frente a las siguientes situaciones?  [Robo]]].[All]" dimensionUniqueName="[Rango 2]" displayFolder="" count="0" memberValueDatatype="130" unbalanced="0"/>
    <cacheHierarchy uniqueName="[Rango 2].[¿Qué tan seguro siente usted que es el Metrolínea frente a las siguientes situaciones?  [Acoso]]]" caption="¿Qué tan seguro siente usted que es el Metrolínea frente a las siguientes situaciones?  [Acoso]" attribute="1" defaultMemberUniqueName="[Rango 2].[¿Qué tan seguro siente usted que es el Metrolínea frente a las siguientes situaciones?  [Acoso]]].[All]" allUniqueName="[Rango 2].[¿Qué tan seguro siente usted que es el Metrolínea frente a las siguientes situaciones?  [Acoso]]].[All]" dimensionUniqueName="[Rango 2]" displayFolder="" count="0" memberValueDatatype="130" unbalanced="0"/>
    <cacheHierarchy uniqueName="[Rango 2].[¿Qué tan seguro siente usted que es el Metrolínea frente a las siguientes situaciones?  [Funcionalid]" caption="¿Qué tan seguro siente usted que es el Metrolínea frente a las siguientes situaciones?  [Funcionalid" attribute="1" defaultMemberUniqueName="[Rango 2].[¿Qué tan seguro siente usted que es el Metrolínea frente a las siguientes situaciones?  [Funcionalid].[All]" allUniqueName="[Rango 2].[¿Qué tan seguro siente usted que es el Metrolínea frente a las siguientes situaciones?  [Funcionalid].[All]" dimensionUniqueName="[Rango 2]" displayFolder="" count="0" memberValueDatatype="130" unbalanced="0"/>
    <cacheHierarchy uniqueName="[Rango 2].[Ha sido víctima específicamente de acoso sexual en el el transporte público colectivo?2]" caption="Ha sido víctima específicamente de acoso sexual en el el transporte público colectivo?2" attribute="1" defaultMemberUniqueName="[Rango 2].[Ha sido víctima específicamente de acoso sexual en el el transporte público colectivo?2].[All]" allUniqueName="[Rango 2].[Ha sido víctima específicamente de acoso sexual en el el transporte público colectivo?2].[All]" dimensionUniqueName="[Rango 2]" displayFolder="" count="0" memberValueDatatype="130" unbalanced="0"/>
    <cacheHierarchy uniqueName="[Rango 2].[Señale los 3 aspectos que más le generan sensación de inseguridad al viajar en Metrolínea:]" caption="Señale los 3 aspectos que más le generan sensación de inseguridad al viajar en Metrolínea:" attribute="1" defaultMemberUniqueName="[Rango 2].[Señale los 3 aspectos que más le generan sensación de inseguridad al viajar en Metrolínea:].[All]" allUniqueName="[Rango 2].[Señale los 3 aspectos que más le generan sensación de inseguridad al viajar en Metrolínea:].[All]" dimensionUniqueName="[Rango 2]" displayFolder="" count="0" memberValueDatatype="130" unbalanced="0"/>
    <cacheHierarchy uniqueName="[Rango 2].[Columna10]" caption="Columna10" attribute="1" defaultMemberUniqueName="[Rango 2].[Columna10].[All]" allUniqueName="[Rango 2].[Columna10].[All]" dimensionUniqueName="[Rango 2]" displayFolder="" count="0" memberValueDatatype="130" unbalanced="0"/>
    <cacheHierarchy uniqueName="[Rango 2].[Columna11]" caption="Columna11" attribute="1" defaultMemberUniqueName="[Rango 2].[Columna11].[All]" allUniqueName="[Rango 2].[Columna11].[All]" dimensionUniqueName="[Rango 2]" displayFolder="" count="0" memberValueDatatype="130" unbalanced="0"/>
    <cacheHierarchy uniqueName="[Rango 2].[Columna12]" caption="Columna12" attribute="1" defaultMemberUniqueName="[Rango 2].[Columna12].[All]" allUniqueName="[Rango 2].[Columna12].[All]" dimensionUniqueName="[Rango 2]" displayFolder="" count="0" memberValueDatatype="130" unbalanced="0"/>
    <cacheHierarchy uniqueName="[Rango 2].[Columna13]" caption="Columna13" attribute="1" defaultMemberUniqueName="[Rango 2].[Columna13].[All]" allUniqueName="[Rango 2].[Columna13].[All]" dimensionUniqueName="[Rango 2]" displayFolder="" count="0" memberValueDatatype="130" unbalanced="0"/>
    <cacheHierarchy uniqueName="[Rango 2].[Columna14]" caption="Columna14" attribute="1" defaultMemberUniqueName="[Rango 2].[Columna14].[All]" allUniqueName="[Rango 2].[Columna14].[All]" dimensionUniqueName="[Rango 2]" displayFolder="" count="0" memberValueDatatype="130" unbalanced="0"/>
    <cacheHierarchy uniqueName="[Rango 2].[Columna15]" caption="Columna15" attribute="1" defaultMemberUniqueName="[Rango 2].[Columna15].[All]" allUniqueName="[Rango 2].[Columna15].[All]" dimensionUniqueName="[Rango 2]" displayFolder="" count="0" memberValueDatatype="130" unbalanced="0"/>
    <cacheHierarchy uniqueName="[Rango 2].[Columna16]" caption="Columna16" attribute="1" defaultMemberUniqueName="[Rango 2].[Columna16].[All]" allUniqueName="[Rango 2].[Columna16].[All]" dimensionUniqueName="[Rango 2]" displayFolder="" count="0" memberValueDatatype="130" unbalanced="0"/>
    <cacheHierarchy uniqueName="[Rango 2].[Columna17]" caption="Columna17" attribute="1" defaultMemberUniqueName="[Rango 2].[Columna17].[All]" allUniqueName="[Rango 2].[Columna17].[All]" dimensionUniqueName="[Rango 2]" displayFolder="" count="0" memberValueDatatype="130" unbalanced="0"/>
    <cacheHierarchy uniqueName="[Rango 2].[Columna18]" caption="Columna18" attribute="1" defaultMemberUniqueName="[Rango 2].[Columna18].[All]" allUniqueName="[Rango 2].[Columna18].[All]" dimensionUniqueName="[Rango 2]" displayFolder="" count="0" memberValueDatatype="130" unbalanced="0"/>
    <cacheHierarchy uniqueName="[Rango 2].[Indique cuantas veces en el último año ha EXPERIMENTADO alguna de las siguientes situaciones cuand 3]" caption="Indique cuantas veces en el último año ha EXPERIMENTADO alguna de las siguientes situaciones cuand 3" attribute="1" defaultMemberUniqueName="[Rango 2].[Indique cuantas veces en el último año ha EXPERIMENTADO alguna de las siguientes situaciones cuand 3].[All]" allUniqueName="[Rango 2].[Indique cuantas veces en el último año ha EXPERIMENTADO alguna de las siguientes situaciones cuand 3].[All]" dimensionUniqueName="[Rango 2]" displayFolder="" count="0" memberValueDatatype="130" unbalanced="0"/>
    <cacheHierarchy uniqueName="[Rango 2].[Indique cuantas veces en el último año ha EXPERIMENTADO alguna de las siguientes situaciones cuand 4]" caption="Indique cuantas veces en el último año ha EXPERIMENTADO alguna de las siguientes situaciones cuand 4" attribute="1" defaultMemberUniqueName="[Rango 2].[Indique cuantas veces en el último año ha EXPERIMENTADO alguna de las siguientes situaciones cuand 4].[All]" allUniqueName="[Rango 2].[Indique cuantas veces en el último año ha EXPERIMENTADO alguna de las siguientes situaciones cuand 4].[All]" dimensionUniqueName="[Rango 2]" displayFolder="" count="0" memberValueDatatype="130" unbalanced="0"/>
    <cacheHierarchy uniqueName="[Rango 2].[¿Escuchar, ver y/o experimentar alguna de estas situaciones ha hecho que... [Me vea obligad@ a cam 2]" caption="¿Escuchar, ver y/o experimentar alguna de estas situaciones ha hecho que... [Me vea obligad@ a cam 2" attribute="1" defaultMemberUniqueName="[Rango 2].[¿Escuchar, ver y/o experimentar alguna de estas situaciones ha hecho que... [Me vea obligad@ a cam 2].[All]" allUniqueName="[Rango 2].[¿Escuchar, ver y/o experimentar alguna de estas situaciones ha hecho que... [Me vea obligad@ a cam 2].[All]" dimensionUniqueName="[Rango 2]" displayFolder="" count="0" memberValueDatatype="130" unbalanced="0"/>
    <cacheHierarchy uniqueName="[Rango 2].[¿Escuchar, ver y/o experimentar alguna de estas situaciones ha hecho que... [prefiera no realizar  2]" caption="¿Escuchar, ver y/o experimentar alguna de estas situaciones ha hecho que... [prefiera no realizar  2" attribute="1" defaultMemberUniqueName="[Rango 2].[¿Escuchar, ver y/o experimentar alguna de estas situaciones ha hecho que... [prefiera no realizar  2].[All]" allUniqueName="[Rango 2].[¿Escuchar, ver y/o experimentar alguna de estas situaciones ha hecho que... [prefiera no realizar  2].[All]" dimensionUniqueName="[Rango 2]" displayFolder="" count="0" memberValueDatatype="130" unbalanced="0"/>
    <cacheHierarchy uniqueName="[Rango 2].[¿Escuchar, ver y/o experimentar alguna de estas situaciones ha hecho que... [cambie el horario o d 2]" caption="¿Escuchar, ver y/o experimentar alguna de estas situaciones ha hecho que... [cambie el horario o d 2" attribute="1" defaultMemberUniqueName="[Rango 2].[¿Escuchar, ver y/o experimentar alguna de estas situaciones ha hecho que... [cambie el horario o d 2].[All]" allUniqueName="[Rango 2].[¿Escuchar, ver y/o experimentar alguna de estas situaciones ha hecho que... [cambie el horario o d 2].[All]" dimensionUniqueName="[Rango 2]" displayFolder="" count="0" memberValueDatatype="130" unbalanced="0"/>
    <cacheHierarchy uniqueName="[Rango 2].[¿Escuchar, ver y/o experimentar alguna de estas situaciones ha hecho que... [cambie su forma de ve 2]" caption="¿Escuchar, ver y/o experimentar alguna de estas situaciones ha hecho que... [cambie su forma de ve 2" attribute="1" defaultMemberUniqueName="[Rango 2].[¿Escuchar, ver y/o experimentar alguna de estas situaciones ha hecho que... [cambie su forma de ve 2].[All]" allUniqueName="[Rango 2].[¿Escuchar, ver y/o experimentar alguna de estas situaciones ha hecho que... [cambie su forma de ve 2].[All]" dimensionUniqueName="[Rango 2]" displayFolder="" count="0" memberValueDatatype="130" unbalanced="0"/>
    <cacheHierarchy uniqueName="[Rango 2].[¿Ha implementado alguna de las siguientes estrategias con el fin de resguardar su seguridad? [Evit 5]" caption="¿Ha implementado alguna de las siguientes estrategias con el fin de resguardar su seguridad? [Evit 5" attribute="1" defaultMemberUniqueName="[Rango 2].[¿Ha implementado alguna de las siguientes estrategias con el fin de resguardar su seguridad? [Evit 5].[All]" allUniqueName="[Rango 2].[¿Ha implementado alguna de las siguientes estrategias con el fin de resguardar su seguridad? [Evit 5].[All]" dimensionUniqueName="[Rango 2]" displayFolder="" count="0" memberValueDatatype="130" unbalanced="0"/>
    <cacheHierarchy uniqueName="[Rango 2].[¿Ha implementado alguna de las siguientes estrategias con el fin de resguardar su seguridad? [Evit 6]" caption="¿Ha implementado alguna de las siguientes estrategias con el fin de resguardar su seguridad? [Evit 6" attribute="1" defaultMemberUniqueName="[Rango 2].[¿Ha implementado alguna de las siguientes estrategias con el fin de resguardar su seguridad? [Evit 6].[All]" allUniqueName="[Rango 2].[¿Ha implementado alguna de las siguientes estrategias con el fin de resguardar su seguridad? [Evit 6].[All]" dimensionUniqueName="[Rango 2]" displayFolder="" count="0" memberValueDatatype="130" unbalanced="0"/>
    <cacheHierarchy uniqueName="[Rango 2].[¿Ha implementado alguna de las siguientes estrategias con el fin de resguardar su seguridad? [Evit 7]" caption="¿Ha implementado alguna de las siguientes estrategias con el fin de resguardar su seguridad? [Evit 7" attribute="1" defaultMemberUniqueName="[Rango 2].[¿Ha implementado alguna de las siguientes estrategias con el fin de resguardar su seguridad? [Evit 7].[All]" allUniqueName="[Rango 2].[¿Ha implementado alguna de las siguientes estrategias con el fin de resguardar su seguridad? [Evit 7].[All]" dimensionUniqueName="[Rango 2]" displayFolder="" count="0" memberValueDatatype="130" unbalanced="0"/>
    <cacheHierarchy uniqueName="[Rango 2].[¿Ha implementado alguna de las siguientes estrategias con el fin de resguardar su seguridad? [Eleg 2]" caption="¿Ha implementado alguna de las siguientes estrategias con el fin de resguardar su seguridad? [Eleg 2" attribute="1" defaultMemberUniqueName="[Rango 2].[¿Ha implementado alguna de las siguientes estrategias con el fin de resguardar su seguridad? [Eleg 2].[All]" allUniqueName="[Rango 2].[¿Ha implementado alguna de las siguientes estrategias con el fin de resguardar su seguridad? [Eleg 2].[All]" dimensionUniqueName="[Rango 2]" displayFolder="" count="0" memberValueDatatype="130" unbalanced="0"/>
    <cacheHierarchy uniqueName="[Rango 2].[¿Ha implementado alguna de las siguientes estrategias con el fin de resguardar su seguridad? [Busc 2]" caption="¿Ha implementado alguna de las siguientes estrategias con el fin de resguardar su seguridad? [Busc 2" attribute="1" defaultMemberUniqueName="[Rango 2].[¿Ha implementado alguna de las siguientes estrategias con el fin de resguardar su seguridad? [Busc 2].[All]" allUniqueName="[Rango 2].[¿Ha implementado alguna de las siguientes estrategias con el fin de resguardar su seguridad? [Busc 2].[All]" dimensionUniqueName="[Rango 2]" displayFolder="" count="0" memberValueDatatype="130" unbalanced="0"/>
    <cacheHierarchy uniqueName="[Rango 2].[¿Ha implementado alguna de las siguientes estrategias con el fin de resguardar su seguridad? [Camb 3]" caption="¿Ha implementado alguna de las siguientes estrategias con el fin de resguardar su seguridad? [Camb 3" attribute="1" defaultMemberUniqueName="[Rango 2].[¿Ha implementado alguna de las siguientes estrategias con el fin de resguardar su seguridad? [Camb 3].[All]" allUniqueName="[Rango 2].[¿Ha implementado alguna de las siguientes estrategias con el fin de resguardar su seguridad? [Camb 3].[All]" dimensionUniqueName="[Rango 2]" displayFolder="" count="0" memberValueDatatype="130" unbalanced="0"/>
    <cacheHierarchy uniqueName="[Rango 2].[¿Ha implementado alguna de las siguientes estrategias con el fin de resguardar su seguridad? [Esta 2]" caption="¿Ha implementado alguna de las siguientes estrategias con el fin de resguardar su seguridad? [Esta 2" attribute="1" defaultMemberUniqueName="[Rango 2].[¿Ha implementado alguna de las siguientes estrategias con el fin de resguardar su seguridad? [Esta 2].[All]" allUniqueName="[Rango 2].[¿Ha implementado alguna de las siguientes estrategias con el fin de resguardar su seguridad? [Esta 2].[All]" dimensionUniqueName="[Rango 2]" displayFolder="" count="0" memberValueDatatype="130" unbalanced="0"/>
    <cacheHierarchy uniqueName="[Rango 2].[¿Ha implementado alguna de las siguientes estrategias con el fin de resguardar su seguridad? [Viaj 2]" caption="¿Ha implementado alguna de las siguientes estrategias con el fin de resguardar su seguridad? [Viaj 2" attribute="1" defaultMemberUniqueName="[Rango 2].[¿Ha implementado alguna de las siguientes estrategias con el fin de resguardar su seguridad? [Viaj 2].[All]" allUniqueName="[Rango 2].[¿Ha implementado alguna de las siguientes estrategias con el fin de resguardar su seguridad? [Viaj 2].[All]" dimensionUniqueName="[Rango 2]" displayFolder="" count="0" memberValueDatatype="130" unbalanced="0"/>
    <cacheHierarchy uniqueName="[Rango 2].[¿Ha implementado alguna de las siguientes estrategias con el fin de resguardar su seguridad? [Camb 4]" caption="¿Ha implementado alguna de las siguientes estrategias con el fin de resguardar su seguridad? [Camb 4" attribute="1" defaultMemberUniqueName="[Rango 2].[¿Ha implementado alguna de las siguientes estrategias con el fin de resguardar su seguridad? [Camb 4].[All]" allUniqueName="[Rango 2].[¿Ha implementado alguna de las siguientes estrategias con el fin de resguardar su seguridad? [Camb 4].[All]" dimensionUniqueName="[Rango 2]" displayFolder="" count="0" memberValueDatatype="130" unbalanced="0"/>
    <cacheHierarchy uniqueName="[Rango 2].[¿Ha implementado alguna de las siguientes estrategias con el fin de resguardar su seguridad? [Evit 8]" caption="¿Ha implementado alguna de las siguientes estrategias con el fin de resguardar su seguridad? [Evit 8" attribute="1" defaultMemberUniqueName="[Rango 2].[¿Ha implementado alguna de las siguientes estrategias con el fin de resguardar su seguridad? [Evit 8].[All]" allUniqueName="[Rango 2].[¿Ha implementado alguna de las siguientes estrategias con el fin de resguardar su seguridad? [Evit 8].[All]" dimensionUniqueName="[Rango 2]" displayFolder="" count="0" memberValueDatatype="130" unbalanced="0"/>
    <cacheHierarchy uniqueName="[Rango 2].[¿Ha implementado alguna de las siguientes estrategias con el fin de resguardar su seguridad? [Carg 2]" caption="¿Ha implementado alguna de las siguientes estrategias con el fin de resguardar su seguridad? [Carg 2" attribute="1" defaultMemberUniqueName="[Rango 2].[¿Ha implementado alguna de las siguientes estrategias con el fin de resguardar su seguridad? [Carg 2].[All]" allUniqueName="[Rango 2].[¿Ha implementado alguna de las siguientes estrategias con el fin de resguardar su seguridad? [Carg 2].[All]" dimensionUniqueName="[Rango 2]" displayFolder="" count="0" memberValueDatatype="130" unbalanced="0"/>
    <cacheHierarchy uniqueName="[Rango 2].[¿Ha implementado alguna de las siguientes estrategias con el fin de resguardar su seguridad? [Ir s 2]" caption="¿Ha implementado alguna de las siguientes estrategias con el fin de resguardar su seguridad? [Ir s 2" attribute="1" defaultMemberUniqueName="[Rango 2].[¿Ha implementado alguna de las siguientes estrategias con el fin de resguardar su seguridad? [Ir s 2].[All]" allUniqueName="[Rango 2].[¿Ha implementado alguna de las siguientes estrategias con el fin de resguardar su seguridad? [Ir s 2].[All]" dimensionUniqueName="[Rango 2]" displayFolder="" count="0" memberValueDatatype="130" unbalanced="0"/>
    <cacheHierarchy uniqueName="[Rango 2].[¿Ha implementado alguna de las siguientes estrategias con el fin de resguardar su seguridad? [Obse 2]" caption="¿Ha implementado alguna de las siguientes estrategias con el fin de resguardar su seguridad? [Obse 2" attribute="1" defaultMemberUniqueName="[Rango 2].[¿Ha implementado alguna de las siguientes estrategias con el fin de resguardar su seguridad? [Obse 2].[All]" allUniqueName="[Rango 2].[¿Ha implementado alguna de las siguientes estrategias con el fin de resguardar su seguridad? [Obse 2].[All]" dimensionUniqueName="[Rango 2]" displayFolder="" count="0" memberValueDatatype="130" unbalanced="0"/>
    <cacheHierarchy uniqueName="[Rango 2].[¿Ha implementado alguna de las siguientes estrategias con el fin de resguardar su seguridad? [Usa  2]" caption="¿Ha implementado alguna de las siguientes estrategias con el fin de resguardar su seguridad? [Usa  2" attribute="1" defaultMemberUniqueName="[Rango 2].[¿Ha implementado alguna de las siguientes estrategias con el fin de resguardar su seguridad? [Usa  2].[All]" allUniqueName="[Rango 2].[¿Ha implementado alguna de las siguientes estrategias con el fin de resguardar su seguridad? [Usa  2].[All]" dimensionUniqueName="[Rango 2]" displayFolder="" count="0" memberValueDatatype="130" unbalanced="0"/>
    <cacheHierarchy uniqueName="[Rango 2].[Si tuviera la opción, ¿Cambiaría sus viajes en Metrolínea por otro modo? ¿Por cual?]" caption="Si tuviera la opción, ¿Cambiaría sus viajes en Metrolínea por otro modo? ¿Por cual?" attribute="1" defaultMemberUniqueName="[Rango 2].[Si tuviera la opción, ¿Cambiaría sus viajes en Metrolínea por otro modo? ¿Por cual?].[All]" allUniqueName="[Rango 2].[Si tuviera la opción, ¿Cambiaría sus viajes en Metrolínea por otro modo? ¿Por cual?].[All]" dimensionUniqueName="[Rango 2]" displayFolder="" count="0" memberValueDatatype="130" unbalanced="0"/>
    <cacheHierarchy uniqueName="[Rango 2].[¿Qué beneficios le brindaría este nuevo modo de transporte que no le brinda el Metrolínea?]" caption="¿Qué beneficios le brindaría este nuevo modo de transporte que no le brinda el Metrolínea?" attribute="1" defaultMemberUniqueName="[Rango 2].[¿Qué beneficios le brindaría este nuevo modo de transporte que no le brinda el Metrolínea?].[All]" allUniqueName="[Rango 2].[¿Qué beneficios le brindaría este nuevo modo de transporte que no le brinda el Metrolínea?].[All]" dimensionUniqueName="[Rango 2]" displayFolder="" count="0" memberValueDatatype="130" unbalanced="0"/>
    <cacheHierarchy uniqueName="[Rango 2].[Evalúe que tan relevante es para usted cada uno de los siguientes aspectos al realizar un viaje en s]" caption="Evalúe que tan relevante es para usted cada uno de los siguientes aspectos al realizar un viaje en s" attribute="1" defaultMemberUniqueName="[Rango 2].[Evalúe que tan relevante es para usted cada uno de los siguientes aspectos al realizar un viaje en s].[All]" allUniqueName="[Rango 2].[Evalúe que tan relevante es para usted cada uno de los siguientes aspectos al realizar un viaje en s].[All]" dimensionUniqueName="[Rango 2]" displayFolder="" count="0" memberValueDatatype="20" unbalanced="0"/>
    <cacheHierarchy uniqueName="[Rango 2].[Evalúe que tan relevante es para usted cada uno de los siguientes aspectos al realizar un viaje en 2]" caption="Evalúe que tan relevante es para usted cada uno de los siguientes aspectos al realizar un viaje en 2" attribute="1" defaultMemberUniqueName="[Rango 2].[Evalúe que tan relevante es para usted cada uno de los siguientes aspectos al realizar un viaje en 2].[All]" allUniqueName="[Rango 2].[Evalúe que tan relevante es para usted cada uno de los siguientes aspectos al realizar un viaje en 2].[All]" dimensionUniqueName="[Rango 2]" displayFolder="" count="0" memberValueDatatype="20" unbalanced="0"/>
    <cacheHierarchy uniqueName="[Rango 2].[Evalúe que tan relevante es para usted cada uno de los siguientes aspectos al realizar un viaje en 3]" caption="Evalúe que tan relevante es para usted cada uno de los siguientes aspectos al realizar un viaje en 3" attribute="1" defaultMemberUniqueName="[Rango 2].[Evalúe que tan relevante es para usted cada uno de los siguientes aspectos al realizar un viaje en 3].[All]" allUniqueName="[Rango 2].[Evalúe que tan relevante es para usted cada uno de los siguientes aspectos al realizar un viaje en 3].[All]" dimensionUniqueName="[Rango 2]" displayFolder="" count="0" memberValueDatatype="20" unbalanced="0"/>
    <cacheHierarchy uniqueName="[Rango 2].[Evalúe que tan relevante es para usted cada uno de los siguientes aspectos al realizar un viaje en 4]" caption="Evalúe que tan relevante es para usted cada uno de los siguientes aspectos al realizar un viaje en 4" attribute="1" defaultMemberUniqueName="[Rango 2].[Evalúe que tan relevante es para usted cada uno de los siguientes aspectos al realizar un viaje en 4].[All]" allUniqueName="[Rango 2].[Evalúe que tan relevante es para usted cada uno de los siguientes aspectos al realizar un viaje en 4].[All]" dimensionUniqueName="[Rango 2]" displayFolder="" count="0" memberValueDatatype="20" unbalanced="0"/>
    <cacheHierarchy uniqueName="[Rango 2].[Evalúe que tan relevante es para usted cada uno de los siguientes aspectos al realizar un viaje en 5]" caption="Evalúe que tan relevante es para usted cada uno de los siguientes aspectos al realizar un viaje en 5" attribute="1" defaultMemberUniqueName="[Rango 2].[Evalúe que tan relevante es para usted cada uno de los siguientes aspectos al realizar un viaje en 5].[All]" allUniqueName="[Rango 2].[Evalúe que tan relevante es para usted cada uno de los siguientes aspectos al realizar un viaje en 5].[All]" dimensionUniqueName="[Rango 2]" displayFolder="" count="0" memberValueDatatype="20" unbalanced="0"/>
    <cacheHierarchy uniqueName="[Rango 2].[Evalúe que tan relevante es para usted cada uno de los siguientes aspectos al realizar un viaje en 6]" caption="Evalúe que tan relevante es para usted cada uno de los siguientes aspectos al realizar un viaje en 6" attribute="1" defaultMemberUniqueName="[Rango 2].[Evalúe que tan relevante es para usted cada uno de los siguientes aspectos al realizar un viaje en 6].[All]" allUniqueName="[Rango 2].[Evalúe que tan relevante es para usted cada uno de los siguientes aspectos al realizar un viaje en 6].[All]" dimensionUniqueName="[Rango 2]" displayFolder="" count="0" memberValueDatatype="20" unbalanced="0"/>
    <cacheHierarchy uniqueName="[Rango 2].[Evalúe que tan relevante es para usted cada uno de los siguientes aspectos al realizar un viaje en 7]" caption="Evalúe que tan relevante es para usted cada uno de los siguientes aspectos al realizar un viaje en 7" attribute="1" defaultMemberUniqueName="[Rango 2].[Evalúe que tan relevante es para usted cada uno de los siguientes aspectos al realizar un viaje en 7].[All]" allUniqueName="[Rango 2].[Evalúe que tan relevante es para usted cada uno de los siguientes aspectos al realizar un viaje en 7].[All]" dimensionUniqueName="[Rango 2]" displayFolder="" count="0" memberValueDatatype="20" unbalanced="0"/>
    <cacheHierarchy uniqueName="[Rango 2].[¿Por qué no es el transporte público su medio de transporte habitual?]" caption="¿Por qué no es el transporte público su medio de transporte habitual?" attribute="1" defaultMemberUniqueName="[Rango 2].[¿Por qué no es el transporte público su medio de transporte habitual?].[All]" allUniqueName="[Rango 2].[¿Por qué no es el transporte público su medio de transporte habitual?].[All]" dimensionUniqueName="[Rango 2]" displayFolder="" count="0" memberValueDatatype="130" unbalanced="0"/>
    <cacheHierarchy uniqueName="[Rango 2].[¿Qué tan seguro(a) cree usted que es el transporte público (Bus convencional) frente a las siguiente]" caption="¿Qué tan seguro(a) cree usted que es el transporte público (Bus convencional) frente a las siguiente" attribute="1" defaultMemberUniqueName="[Rango 2].[¿Qué tan seguro(a) cree usted que es el transporte público (Bus convencional) frente a las siguiente].[All]" allUniqueName="[Rango 2].[¿Qué tan seguro(a) cree usted que es el transporte público (Bus convencional) frente a las siguiente].[All]" dimensionUniqueName="[Rango 2]" displayFolder="" count="0" memberValueDatatype="130" unbalanced="0"/>
    <cacheHierarchy uniqueName="[Rango 2].[¿Qué tan seguro(a) cree usted que es el transporte público (Bus convencional) frente a las siguien 2]" caption="¿Qué tan seguro(a) cree usted que es el transporte público (Bus convencional) frente a las siguien 2" attribute="1" defaultMemberUniqueName="[Rango 2].[¿Qué tan seguro(a) cree usted que es el transporte público (Bus convencional) frente a las siguien 2].[All]" allUniqueName="[Rango 2].[¿Qué tan seguro(a) cree usted que es el transporte público (Bus convencional) frente a las siguien 2].[All]" dimensionUniqueName="[Rango 2]" displayFolder="" count="0" memberValueDatatype="130" unbalanced="0"/>
    <cacheHierarchy uniqueName="[Rango 2].[¿Qué tan seguro(a) cree usted que es el transporte público (Bus convencional) frente a las siguien 3]" caption="¿Qué tan seguro(a) cree usted que es el transporte público (Bus convencional) frente a las siguien 3" attribute="1" defaultMemberUniqueName="[Rango 2].[¿Qué tan seguro(a) cree usted que es el transporte público (Bus convencional) frente a las siguien 3].[All]" allUniqueName="[Rango 2].[¿Qué tan seguro(a) cree usted que es el transporte público (Bus convencional) frente a las siguien 3].[All]" dimensionUniqueName="[Rango 2]" displayFolder="" count="0" memberValueDatatype="130" unbalanced="0"/>
    <cacheHierarchy uniqueName="[Rango 2].[¿Qué tan seguro(a) cree usted que es el transporte público (Metrolínea) frente a las siguientes situ]" caption="¿Qué tan seguro(a) cree usted que es el transporte público (Metrolínea) frente a las siguientes situ" attribute="1" defaultMemberUniqueName="[Rango 2].[¿Qué tan seguro(a) cree usted que es el transporte público (Metrolínea) frente a las siguientes situ].[All]" allUniqueName="[Rango 2].[¿Qué tan seguro(a) cree usted que es el transporte público (Metrolínea) frente a las siguientes situ].[All]" dimensionUniqueName="[Rango 2]" displayFolder="" count="0" memberValueDatatype="130" unbalanced="0"/>
    <cacheHierarchy uniqueName="[Rango 2].[¿Qué tan seguro(a) cree usted que es el transporte público (Metrolínea) frente a las siguientes si 2]" caption="¿Qué tan seguro(a) cree usted que es el transporte público (Metrolínea) frente a las siguientes si 2" attribute="1" defaultMemberUniqueName="[Rango 2].[¿Qué tan seguro(a) cree usted que es el transporte público (Metrolínea) frente a las siguientes si 2].[All]" allUniqueName="[Rango 2].[¿Qué tan seguro(a) cree usted que es el transporte público (Metrolínea) frente a las siguientes si 2].[All]" dimensionUniqueName="[Rango 2]" displayFolder="" count="0" memberValueDatatype="130" unbalanced="0"/>
    <cacheHierarchy uniqueName="[Rango 2].[¿Qué tan seguro(a) cree usted que es el transporte público (Metrolínea) frente a las siguientes si 3]" caption="¿Qué tan seguro(a) cree usted que es el transporte público (Metrolínea) frente a las siguientes si 3" attribute="1" defaultMemberUniqueName="[Rango 2].[¿Qué tan seguro(a) cree usted que es el transporte público (Metrolínea) frente a las siguientes si 3].[All]" allUniqueName="[Rango 2].[¿Qué tan seguro(a) cree usted que es el transporte público (Metrolínea) frente a las siguientes si 3].[All]" dimensionUniqueName="[Rango 2]" displayFolder="" count="0" memberValueDatatype="130" unbalanced="0"/>
    <cacheHierarchy uniqueName="[Rango 2].[¿Ha sido víctima específicamente de acoso sexual en el transporte público (bus convencional o Metrol]" caption="¿Ha sido víctima específicamente de acoso sexual en el transporte público (bus convencional o Metrol" attribute="1" defaultMemberUniqueName="[Rango 2].[¿Ha sido víctima específicamente de acoso sexual en el transporte público (bus convencional o Metrol].[All]" allUniqueName="[Rango 2].[¿Ha sido víctima específicamente de acoso sexual en el transporte público (bus convencional o Metrol].[All]" dimensionUniqueName="[Rango 2]" displayFolder="" count="0" memberValueDatatype="130" unbalanced="0"/>
    <cacheHierarchy uniqueName="[Rango 2].[Señale los aspectos que le podrían generar sensación de inseguridad al viajar en transporte público]" caption="Señale los aspectos que le podrían generar sensación de inseguridad al viajar en transporte público" attribute="1" defaultMemberUniqueName="[Rango 2].[Señale los aspectos que le podrían generar sensación de inseguridad al viajar en transporte público].[All]" allUniqueName="[Rango 2].[Señale los aspectos que le podrían generar sensación de inseguridad al viajar en transporte público].[All]" dimensionUniqueName="[Rango 2]" displayFolder="" count="0" memberValueDatatype="130" unbalanced="0"/>
    <cacheHierarchy uniqueName="[Rango 2].[¿Escuchar, ver y/o experimentar alguna de estas situaciones en el transporte público (bus convencion]" caption="¿Escuchar, ver y/o experimentar alguna de estas situaciones en el transporte público (bus convencion" attribute="1" defaultMemberUniqueName="[Rango 2].[¿Escuchar, ver y/o experimentar alguna de estas situaciones en el transporte público (bus convencion].[All]" allUniqueName="[Rango 2].[¿Escuchar, ver y/o experimentar alguna de estas situaciones en el transporte público (bus convencion].[All]" dimensionUniqueName="[Rango 2]" displayFolder="" count="0" memberValueDatatype="130" unbalanced="0"/>
    <cacheHierarchy uniqueName="[Rango 2].[¿Escuchar, ver y/o experimentar alguna de estas situaciones en el transporte público (bus convenci 2]" caption="¿Escuchar, ver y/o experimentar alguna de estas situaciones en el transporte público (bus convenci 2" attribute="1" defaultMemberUniqueName="[Rango 2].[¿Escuchar, ver y/o experimentar alguna de estas situaciones en el transporte público (bus convenci 2].[All]" allUniqueName="[Rango 2].[¿Escuchar, ver y/o experimentar alguna de estas situaciones en el transporte público (bus convenci 2].[All]" dimensionUniqueName="[Rango 2]" displayFolder="" count="0" memberValueDatatype="130" unbalanced="0"/>
    <cacheHierarchy uniqueName="[Rango 2].[¿Escuchar, ver y/o experimentar alguna de estas situaciones en el transporte público (bus convenci 3]" caption="¿Escuchar, ver y/o experimentar alguna de estas situaciones en el transporte público (bus convenci 3" attribute="1" defaultMemberUniqueName="[Rango 2].[¿Escuchar, ver y/o experimentar alguna de estas situaciones en el transporte público (bus convenci 3].[All]" allUniqueName="[Rango 2].[¿Escuchar, ver y/o experimentar alguna de estas situaciones en el transporte público (bus convenci 3].[All]" dimensionUniqueName="[Rango 2]" displayFolder="" count="0" memberValueDatatype="130" unbalanced="0"/>
    <cacheHierarchy uniqueName="[Rango 2].[¿Escuchar, ver y/o experimentar alguna de estas situaciones en el transporte público (bus convenci 4]" caption="¿Escuchar, ver y/o experimentar alguna de estas situaciones en el transporte público (bus convenci 4" attribute="1" defaultMemberUniqueName="[Rango 2].[¿Escuchar, ver y/o experimentar alguna de estas situaciones en el transporte público (bus convenci 4].[All]" allUniqueName="[Rango 2].[¿Escuchar, ver y/o experimentar alguna de estas situaciones en el transporte público (bus convenci 4].[All]" dimensionUniqueName="[Rango 2]" displayFolder="" count="0" memberValueDatatype="130" unbalanced="0"/>
    <cacheHierarchy uniqueName="[Rango 2].[En la situación de acoso sexual ¿Usted estaba...]" caption="En la situación de acoso sexual ¿Usted estaba..." attribute="1" defaultMemberUniqueName="[Rango 2].[En la situación de acoso sexual ¿Usted estaba...].[All]" allUniqueName="[Rango 2].[En la situación de acoso sexual ¿Usted estaba...].[All]" dimensionUniqueName="[Rango 2]" displayFolder="" count="0" memberValueDatatype="130" unbalanced="0"/>
    <cacheHierarchy uniqueName="[Rango 2].[La situación de acoso le ha ocurrido...]" caption="La situación de acoso le ha ocurrido..." attribute="1" defaultMemberUniqueName="[Rango 2].[La situación de acoso le ha ocurrido...].[All]" allUniqueName="[Rango 2].[La situación de acoso le ha ocurrido...].[All]" dimensionUniqueName="[Rango 2]" displayFolder="" count="0" memberValueDatatype="130" unbalanced="0"/>
    <cacheHierarchy uniqueName="[Rango 2].[¿En qué horario sucedieron mayoritariamente los hechos?]" caption="¿En qué horario sucedieron mayoritariamente los hechos?" attribute="1" defaultMemberUniqueName="[Rango 2].[¿En qué horario sucedieron mayoritariamente los hechos?].[All]" allUniqueName="[Rango 2].[¿En qué horario sucedieron mayoritariamente los hechos?].[All]" dimensionUniqueName="[Rango 2]" displayFolder="" count="0" memberValueDatatype="130" unbalanced="0"/>
    <cacheHierarchy uniqueName="[Rango 2].[¿Sabe dónde puede denunciar estos casos de acoso sexual?]" caption="¿Sabe dónde puede denunciar estos casos de acoso sexual?" attribute="1" defaultMemberUniqueName="[Rango 2].[¿Sabe dónde puede denunciar estos casos de acoso sexual?].[All]" allUniqueName="[Rango 2].[¿Sabe dónde puede denunciar estos casos de acoso sexual?].[All]" dimensionUniqueName="[Rango 2]" displayFolder="" count="0" memberValueDatatype="130" unbalanced="0"/>
    <cacheHierarchy uniqueName="[Rango 2].[Cuando alguna situación de acoso le ocurrió, ¿Dio aviso a alguna autoridad competente o denunció est]" caption="Cuando alguna situación de acoso le ocurrió, ¿Dio aviso a alguna autoridad competente o denunció est" attribute="1" defaultMemberUniqueName="[Rango 2].[Cuando alguna situación de acoso le ocurrió, ¿Dio aviso a alguna autoridad competente o denunció est].[All]" allUniqueName="[Rango 2].[Cuando alguna situación de acoso le ocurrió, ¿Dio aviso a alguna autoridad competente o denunció est].[All]" dimensionUniqueName="[Rango 2]" displayFolder="" count="0" memberValueDatatype="130" unbalanced="0"/>
    <cacheHierarchy uniqueName="[Rango 2].[En su experiencia, comúnmente cuando alguna situación de acoso le ocurre, ¿Qué hace en el momento?]" caption="En su experiencia, comúnmente cuando alguna situación de acoso le ocurre, ¿Qué hace en el momento?" attribute="1" defaultMemberUniqueName="[Rango 2].[En su experiencia, comúnmente cuando alguna situación de acoso le ocurre, ¿Qué hace en el momento?].[All]" allUniqueName="[Rango 2].[En su experiencia, comúnmente cuando alguna situación de acoso le ocurre, ¿Qué hace en el momento?].[All]" dimensionUniqueName="[Rango 2]" displayFolder="" count="0" memberValueDatatype="130" unbalanced="0"/>
    <cacheHierarchy uniqueName="[Rango 2].[En su experiencia, ¿Cómo reaccionan pasajeros y/o transeúntes cuando presencian un acto de acoso sex]" caption="En su experiencia, ¿Cómo reaccionan pasajeros y/o transeúntes cuando presencian un acto de acoso sex" attribute="1" defaultMemberUniqueName="[Rango 2].[En su experiencia, ¿Cómo reaccionan pasajeros y/o transeúntes cuando presencian un acto de acoso sex].[All]" allUniqueName="[Rango 2].[En su experiencia, ¿Cómo reaccionan pasajeros y/o transeúntes cuando presencian un acto de acoso sex].[All]" dimensionUniqueName="[Rango 2]" displayFolder="" count="0" memberValueDatatype="130" unbalanced="0"/>
    <cacheHierarchy uniqueName="[Rango 2].[Si está de acuerdo, ¿Podría describir la situación de acoso, inseguridad o delincuencia que haya vis]" caption="Si está de acuerdo, ¿Podría describir la situación de acoso, inseguridad o delincuencia que haya vis" attribute="1" defaultMemberUniqueName="[Rango 2].[Si está de acuerdo, ¿Podría describir la situación de acoso, inseguridad o delincuencia que haya vis].[All]" allUniqueName="[Rango 2].[Si está de acuerdo, ¿Podría describir la situación de acoso, inseguridad o delincuencia que haya vis].[All]" dimensionUniqueName="[Rango 2]" displayFolder="" count="0" memberValueDatatype="130" unbalanced="0"/>
    <cacheHierarchy uniqueName="[Rango 2].[correo electrónico:]" caption="correo electrónico:" attribute="1" defaultMemberUniqueName="[Rango 2].[correo electrónico:].[All]" allUniqueName="[Rango 2].[correo electrónico:].[All]" dimensionUniqueName="[Rango 2]" displayFolder="" count="0" memberValueDatatype="130" unbalanced="0"/>
    <cacheHierarchy uniqueName="[Rango 2].[Identifique el estrato socioeconómico al cual pertenece:]" caption="Identifique el estrato socioeconómico al cual pertenece:" attribute="1" defaultMemberUniqueName="[Rango 2].[Identifique el estrato socioeconómico al cual pertenece:].[All]" allUniqueName="[Rango 2].[Identifique el estrato socioeconómico al cual pertenece:].[All]" dimensionUniqueName="[Rango 2]" displayFolder="" count="0" memberValueDatatype="130" unbalanced="0"/>
    <cacheHierarchy uniqueName="[Rango 21].[Marca temporal]" caption="Marca temporal" attribute="1" time="1" defaultMemberUniqueName="[Rango 21].[Marca temporal].[All]" allUniqueName="[Rango 21].[Marca temporal].[All]" dimensionUniqueName="[Rango 21]" displayFolder="" count="0" memberValueDatatype="7" unbalanced="0"/>
    <cacheHierarchy uniqueName="[Rango 21].[¿Con cuál género se identifica?]" caption="¿Con cuál género se identifica?" attribute="1" defaultMemberUniqueName="[Rango 21].[¿Con cuál género se identifica?].[All]" allUniqueName="[Rango 21].[¿Con cuál género se identifica?].[All]" dimensionUniqueName="[Rango 21]" displayFolder="" count="2" memberValueDatatype="130" unbalanced="0">
      <fieldsUsage count="2">
        <fieldUsage x="-1"/>
        <fieldUsage x="0"/>
      </fieldsUsage>
    </cacheHierarchy>
    <cacheHierarchy uniqueName="[Rango 21].[¿Qué edad tiene? (Especifique en número)]" caption="¿Qué edad tiene? (Especifique en número)" attribute="1" defaultMemberUniqueName="[Rango 21].[¿Qué edad tiene? (Especifique en número)].[All]" allUniqueName="[Rango 21].[¿Qué edad tiene? (Especifique en número)].[All]" dimensionUniqueName="[Rango 21]" displayFolder="" count="0" memberValueDatatype="20" unbalanced="0"/>
    <cacheHierarchy uniqueName="[Rango 21].[Especifique su ocupación principal]" caption="Especifique su ocupación principal" attribute="1" defaultMemberUniqueName="[Rango 21].[Especifique su ocupación principal].[All]" allUniqueName="[Rango 21].[Especifique su ocupación principal].[All]" dimensionUniqueName="[Rango 21]" displayFolder="" count="0" memberValueDatatype="130" unbalanced="0"/>
    <cacheHierarchy uniqueName="[Rango 21].[Indique el municipio donde reside]" caption="Indique el municipio donde reside" attribute="1" defaultMemberUniqueName="[Rango 21].[Indique el municipio donde reside].[All]" allUniqueName="[Rango 21].[Indique el municipio donde reside].[All]" dimensionUniqueName="[Rango 21]" displayFolder="" count="0" memberValueDatatype="130" unbalanced="0"/>
    <cacheHierarchy uniqueName="[Rango 21].[Especifique el barrio donde reside:]" caption="Especifique el barrio donde reside:" attribute="1" defaultMemberUniqueName="[Rango 21].[Especifique el barrio donde reside:].[All]" allUniqueName="[Rango 21].[Especifique el barrio donde reside:].[All]" dimensionUniqueName="[Rango 21]" displayFolder="" count="0" memberValueDatatype="130" unbalanced="0"/>
    <cacheHierarchy uniqueName="[Rango 21].[Cuando se traslada en transporte público, ¿Cuál usa con mayor frecuencia?]" caption="Cuando se traslada en transporte público, ¿Cuál usa con mayor frecuencia?" attribute="1" defaultMemberUniqueName="[Rango 21].[Cuando se traslada en transporte público, ¿Cuál usa con mayor frecuencia?].[All]" allUniqueName="[Rango 21].[Cuando se traslada en transporte público, ¿Cuál usa con mayor frecuencia?].[All]" dimensionUniqueName="[Rango 21]" displayFolder="" count="2" memberValueDatatype="130" unbalanced="0">
      <fieldsUsage count="2">
        <fieldUsage x="-1"/>
        <fieldUsage x="1"/>
      </fieldsUsage>
    </cacheHierarchy>
    <cacheHierarchy uniqueName="[Rango 21].[Esta encuesta es respondida de manera:]" caption="Esta encuesta es respondida de manera:" attribute="1" defaultMemberUniqueName="[Rango 21].[Esta encuesta es respondida de manera:].[All]" allUniqueName="[Rango 21].[Esta encuesta es respondida de manera:].[All]" dimensionUniqueName="[Rango 21]" displayFolder="" count="0" memberValueDatatype="130" unbalanced="0"/>
    <cacheHierarchy uniqueName="[Rango 21].[Especifique el motivo principal de sus viajes en el bus convencional]" caption="Especifique el motivo principal de sus viajes en el bus convencional" attribute="1" defaultMemberUniqueName="[Rango 21].[Especifique el motivo principal de sus viajes en el bus convencional].[All]" allUniqueName="[Rango 21].[Especifique el motivo principal de sus viajes en el bus convencional].[All]" dimensionUniqueName="[Rango 21]" displayFolder="" count="0" memberValueDatatype="130" unbalanced="0"/>
    <cacheHierarchy uniqueName="[Rango 21].[En la última semana ¿Con qué frecuencia utilizó el bus convencional?]" caption="En la última semana ¿Con qué frecuencia utilizó el bus convencional?" attribute="1" defaultMemberUniqueName="[Rango 21].[En la última semana ¿Con qué frecuencia utilizó el bus convencional?].[All]" allUniqueName="[Rango 21].[En la última semana ¿Con qué frecuencia utilizó el bus convencional?].[All]" dimensionUniqueName="[Rango 21]" displayFolder="" count="0" memberValueDatatype="130" unbalanced="0"/>
    <cacheHierarchy uniqueName="[Rango 21].[Usted suele realizar sus viajes en transporte público:]" caption="Usted suele realizar sus viajes en transporte público:" attribute="1" defaultMemberUniqueName="[Rango 21].[Usted suele realizar sus viajes en transporte público:].[All]" allUniqueName="[Rango 21].[Usted suele realizar sus viajes en transporte público:].[All]" dimensionUniqueName="[Rango 21]" displayFolder="" count="0" memberValueDatatype="130" unbalanced="0"/>
    <cacheHierarchy uniqueName="[Rango 21].[¿Cuál es su modo de transporte habitual?]" caption="¿Cuál es su modo de transporte habitual?" attribute="1" defaultMemberUniqueName="[Rango 21].[¿Cuál es su modo de transporte habitual?].[All]" allUniqueName="[Rango 21].[¿Cuál es su modo de transporte habitual?].[All]" dimensionUniqueName="[Rango 21]" displayFolder="" count="0" memberValueDatatype="130" unbalanced="0"/>
    <cacheHierarchy uniqueName="[Rango 21].[Especifique el motivo principal de sus viajes en su modo de transporte habitual:]" caption="Especifique el motivo principal de sus viajes en su modo de transporte habitual:" attribute="1" defaultMemberUniqueName="[Rango 21].[Especifique el motivo principal de sus viajes en su modo de transporte habitual:].[All]" allUniqueName="[Rango 21].[Especifique el motivo principal de sus viajes en su modo de transporte habitual:].[All]" dimensionUniqueName="[Rango 21]" displayFolder="" count="0" memberValueDatatype="130" unbalanced="0"/>
    <cacheHierarchy uniqueName="[Rango 21].[En la última semana ¿Con qué frecuencia utilizó su modo de transporte habitual?]" caption="En la última semana ¿Con qué frecuencia utilizó su modo de transporte habitual?" attribute="1" defaultMemberUniqueName="[Rango 21].[En la última semana ¿Con qué frecuencia utilizó su modo de transporte habitual?].[All]" allUniqueName="[Rango 21].[En la última semana ¿Con qué frecuencia utilizó su modo de transporte habitual?].[All]" dimensionUniqueName="[Rango 21]" displayFolder="" count="0" memberValueDatatype="130" unbalanced="0"/>
    <cacheHierarchy uniqueName="[Rango 21].[Usted suele realizar sus viajes en su modo de transporte habitual:]" caption="Usted suele realizar sus viajes en su modo de transporte habitual:" attribute="1" defaultMemberUniqueName="[Rango 21].[Usted suele realizar sus viajes en su modo de transporte habitual:].[All]" allUniqueName="[Rango 21].[Usted suele realizar sus viajes en su modo de transporte habitual:].[All]" dimensionUniqueName="[Rango 21]" displayFolder="" count="0" memberValueDatatype="130" unbalanced="0"/>
    <cacheHierarchy uniqueName="[Rango 21].[Califique que tan satisfecho está con cada uno de los siguientes aspectos al realizar un viaje en bu]" caption="Califique que tan satisfecho está con cada uno de los siguientes aspectos al realizar un viaje en bu" attribute="1" defaultMemberUniqueName="[Rango 21].[Califique que tan satisfecho está con cada uno de los siguientes aspectos al realizar un viaje en bu].[All]" allUniqueName="[Rango 21].[Califique que tan satisfecho está con cada uno de los siguientes aspectos al realizar un viaje en bu].[All]" dimensionUniqueName="[Rango 21]" displayFolder="" count="0" memberValueDatatype="20" unbalanced="0"/>
    <cacheHierarchy uniqueName="[Rango 21].[Califique que tan satisfecho está con cada uno de los siguientes aspectos al realizar un viaje en  2]" caption="Califique que tan satisfecho está con cada uno de los siguientes aspectos al realizar un viaje en  2" attribute="1" defaultMemberUniqueName="[Rango 21].[Califique que tan satisfecho está con cada uno de los siguientes aspectos al realizar un viaje en  2].[All]" allUniqueName="[Rango 21].[Califique que tan satisfecho está con cada uno de los siguientes aspectos al realizar un viaje en  2].[All]" dimensionUniqueName="[Rango 21]" displayFolder="" count="0" memberValueDatatype="20" unbalanced="0"/>
    <cacheHierarchy uniqueName="[Rango 21].[Califique que tan satisfecho está con cada uno de los siguientes aspectos al realizar un viaje en  3]" caption="Califique que tan satisfecho está con cada uno de los siguientes aspectos al realizar un viaje en  3" attribute="1" defaultMemberUniqueName="[Rango 21].[Califique que tan satisfecho está con cada uno de los siguientes aspectos al realizar un viaje en  3].[All]" allUniqueName="[Rango 21].[Califique que tan satisfecho está con cada uno de los siguientes aspectos al realizar un viaje en  3].[All]" dimensionUniqueName="[Rango 21]" displayFolder="" count="0" memberValueDatatype="20" unbalanced="0"/>
    <cacheHierarchy uniqueName="[Rango 21].[Califique que tan satisfecho está con cada uno de los siguientes aspectos al realizar un viaje en  4]" caption="Califique que tan satisfecho está con cada uno de los siguientes aspectos al realizar un viaje en  4" attribute="1" defaultMemberUniqueName="[Rango 21].[Califique que tan satisfecho está con cada uno de los siguientes aspectos al realizar un viaje en  4].[All]" allUniqueName="[Rango 21].[Califique que tan satisfecho está con cada uno de los siguientes aspectos al realizar un viaje en  4].[All]" dimensionUniqueName="[Rango 21]" displayFolder="" count="0" memberValueDatatype="20" unbalanced="0"/>
    <cacheHierarchy uniqueName="[Rango 21].[Califique que tan satisfecho está con cada uno de los siguientes aspectos al realizar un viaje en  5]" caption="Califique que tan satisfecho está con cada uno de los siguientes aspectos al realizar un viaje en  5" attribute="1" defaultMemberUniqueName="[Rango 21].[Califique que tan satisfecho está con cada uno de los siguientes aspectos al realizar un viaje en  5].[All]" allUniqueName="[Rango 21].[Califique que tan satisfecho está con cada uno de los siguientes aspectos al realizar un viaje en  5].[All]" dimensionUniqueName="[Rango 21]" displayFolder="" count="0" memberValueDatatype="20" unbalanced="0"/>
    <cacheHierarchy uniqueName="[Rango 21].[Califique que tan satisfecho está con cada uno de los siguientes aspectos al realizar un viaje en  6]" caption="Califique que tan satisfecho está con cada uno de los siguientes aspectos al realizar un viaje en  6" attribute="1" defaultMemberUniqueName="[Rango 21].[Califique que tan satisfecho está con cada uno de los siguientes aspectos al realizar un viaje en  6].[All]" allUniqueName="[Rango 21].[Califique que tan satisfecho está con cada uno de los siguientes aspectos al realizar un viaje en  6].[All]" dimensionUniqueName="[Rango 21]" displayFolder="" count="0" memberValueDatatype="20" unbalanced="0"/>
    <cacheHierarchy uniqueName="[Rango 21].[¿Qué tan seguro siente usted que es el Bus convencional frente a las siguientes situaciones?  [Robo]]]" caption="¿Qué tan seguro siente usted que es el Bus convencional frente a las siguientes situaciones?  [Robo]" attribute="1" defaultMemberUniqueName="[Rango 21].[¿Qué tan seguro siente usted que es el Bus convencional frente a las siguientes situaciones?  [Robo]]].[All]" allUniqueName="[Rango 21].[¿Qué tan seguro siente usted que es el Bus convencional frente a las siguientes situaciones?  [Robo]]].[All]" dimensionUniqueName="[Rango 21]" displayFolder="" count="0" memberValueDatatype="130" unbalanced="0"/>
    <cacheHierarchy uniqueName="[Rango 21].[¿Qué tan seguro siente usted que es el Bus convencional frente a las siguientes situaciones?  [Acoso]" caption="¿Qué tan seguro siente usted que es el Bus convencional frente a las siguientes situaciones?  [Acoso" attribute="1" defaultMemberUniqueName="[Rango 21].[¿Qué tan seguro siente usted que es el Bus convencional frente a las siguientes situaciones?  [Acoso].[All]" allUniqueName="[Rango 21].[¿Qué tan seguro siente usted que es el Bus convencional frente a las siguientes situaciones?  [Acoso].[All]" dimensionUniqueName="[Rango 21]" displayFolder="" count="0" memberValueDatatype="130" unbalanced="0"/>
    <cacheHierarchy uniqueName="[Rango 21].[¿Qué tan seguro siente usted que es el Bus convencional frente a las siguientes situaciones?  [Funci]" caption="¿Qué tan seguro siente usted que es el Bus convencional frente a las siguientes situaciones?  [Funci" attribute="1" defaultMemberUniqueName="[Rango 21].[¿Qué tan seguro siente usted que es el Bus convencional frente a las siguientes situaciones?  [Funci].[All]" allUniqueName="[Rango 21].[¿Qué tan seguro siente usted que es el Bus convencional frente a las siguientes situaciones?  [Funci].[All]" dimensionUniqueName="[Rango 21]" displayFolder="" count="0" memberValueDatatype="130" unbalanced="0"/>
    <cacheHierarchy uniqueName="[Rango 21].[Ha sido víctima específicamente de acoso sexual en el el transporte público colectivo?]" caption="Ha sido víctima específicamente de acoso sexual en el el transporte público colectivo?" attribute="1" defaultMemberUniqueName="[Rango 21].[Ha sido víctima específicamente de acoso sexual en el el transporte público colectivo?].[All]" allUniqueName="[Rango 21].[Ha sido víctima específicamente de acoso sexual en el el transporte público colectivo?].[All]" dimensionUniqueName="[Rango 21]" displayFolder="" count="0" memberValueDatatype="130" unbalanced="0"/>
    <cacheHierarchy uniqueName="[Rango 21].[Señale los 3 aspectos que más le generan sensación de inseguridad al viajar en bus convencional:]" caption="Señale los 3 aspectos que más le generan sensación de inseguridad al viajar en bus convencional:" attribute="1" defaultMemberUniqueName="[Rango 21].[Señale los 3 aspectos que más le generan sensación de inseguridad al viajar en bus convencional:].[All]" allUniqueName="[Rango 21].[Señale los 3 aspectos que más le generan sensación de inseguridad al viajar en bus convencional:].[All]" dimensionUniqueName="[Rango 21]" displayFolder="" count="2" memberValueDatatype="130" unbalanced="0">
      <fieldsUsage count="2">
        <fieldUsage x="-1"/>
        <fieldUsage x="2"/>
      </fieldsUsage>
    </cacheHierarchy>
    <cacheHierarchy uniqueName="[Rango 21].[Columna1]" caption="Columna1" attribute="1" defaultMemberUniqueName="[Rango 21].[Columna1].[All]" allUniqueName="[Rango 21].[Columna1].[All]" dimensionUniqueName="[Rango 21]" displayFolder="" count="2" memberValueDatatype="130" unbalanced="0">
      <fieldsUsage count="2">
        <fieldUsage x="-1"/>
        <fieldUsage x="3"/>
      </fieldsUsage>
    </cacheHierarchy>
    <cacheHierarchy uniqueName="[Rango 21].[Columna2]" caption="Columna2" attribute="1" defaultMemberUniqueName="[Rango 21].[Columna2].[All]" allUniqueName="[Rango 21].[Columna2].[All]" dimensionUniqueName="[Rango 21]" displayFolder="" count="2" memberValueDatatype="130" unbalanced="0">
      <fieldsUsage count="2">
        <fieldUsage x="-1"/>
        <fieldUsage x="4"/>
      </fieldsUsage>
    </cacheHierarchy>
    <cacheHierarchy uniqueName="[Rango 21].[Columna3]" caption="Columna3" attribute="1" defaultMemberUniqueName="[Rango 21].[Columna3].[All]" allUniqueName="[Rango 21].[Columna3].[All]" dimensionUniqueName="[Rango 21]" displayFolder="" count="2" memberValueDatatype="130" unbalanced="0">
      <fieldsUsage count="2">
        <fieldUsage x="-1"/>
        <fieldUsage x="5"/>
      </fieldsUsage>
    </cacheHierarchy>
    <cacheHierarchy uniqueName="[Rango 21].[Columna4]" caption="Columna4" attribute="1" defaultMemberUniqueName="[Rango 21].[Columna4].[All]" allUniqueName="[Rango 21].[Columna4].[All]" dimensionUniqueName="[Rango 21]" displayFolder="" count="0" memberValueDatatype="130" unbalanced="0"/>
    <cacheHierarchy uniqueName="[Rango 21].[Columna5]" caption="Columna5" attribute="1" defaultMemberUniqueName="[Rango 21].[Columna5].[All]" allUniqueName="[Rango 21].[Columna5].[All]" dimensionUniqueName="[Rango 21]" displayFolder="" count="0" memberValueDatatype="130" unbalanced="0"/>
    <cacheHierarchy uniqueName="[Rango 21].[Columna6]" caption="Columna6" attribute="1" defaultMemberUniqueName="[Rango 21].[Columna6].[All]" allUniqueName="[Rango 21].[Columna6].[All]" dimensionUniqueName="[Rango 21]" displayFolder="" count="0" memberValueDatatype="130" unbalanced="0"/>
    <cacheHierarchy uniqueName="[Rango 21].[Columna7]" caption="Columna7" attribute="1" defaultMemberUniqueName="[Rango 21].[Columna7].[All]" allUniqueName="[Rango 21].[Columna7].[All]" dimensionUniqueName="[Rango 21]" displayFolder="" count="0" memberValueDatatype="130" unbalanced="0"/>
    <cacheHierarchy uniqueName="[Rango 21].[Columna8]" caption="Columna8" attribute="1" defaultMemberUniqueName="[Rango 21].[Columna8].[All]" allUniqueName="[Rango 21].[Columna8].[All]" dimensionUniqueName="[Rango 21]" displayFolder="" count="0" memberValueDatatype="130" unbalanced="0"/>
    <cacheHierarchy uniqueName="[Rango 21].[Columna9]" caption="Columna9" attribute="1" defaultMemberUniqueName="[Rango 21].[Columna9].[All]" allUniqueName="[Rango 21].[Columna9].[All]" dimensionUniqueName="[Rango 21]" displayFolder="" count="0" memberValueDatatype="130" unbalanced="0"/>
    <cacheHierarchy uniqueName="[Rango 21].[Indique cuantas veces en el último año ha EXPERIMENTADO alguna de las siguientes situaciones cuando]" caption="Indique cuantas veces en el último año ha EXPERIMENTADO alguna de las siguientes situaciones cuando" attribute="1" defaultMemberUniqueName="[Rango 21].[Indique cuantas veces en el último año ha EXPERIMENTADO alguna de las siguientes situaciones cuando].[All]" allUniqueName="[Rango 21].[Indique cuantas veces en el último año ha EXPERIMENTADO alguna de las siguientes situaciones cuando].[All]" dimensionUniqueName="[Rango 21]" displayFolder="" count="0" memberValueDatatype="130" unbalanced="0"/>
    <cacheHierarchy uniqueName="[Rango 21].[Indique cuantas veces en el último año ha EXPERIMENTADO alguna de las siguientes situaciones cuand 2]" caption="Indique cuantas veces en el último año ha EXPERIMENTADO alguna de las siguientes situaciones cuand 2" attribute="1" defaultMemberUniqueName="[Rango 21].[Indique cuantas veces en el último año ha EXPERIMENTADO alguna de las siguientes situaciones cuand 2].[All]" allUniqueName="[Rango 21].[Indique cuantas veces en el último año ha EXPERIMENTADO alguna de las siguientes situaciones cuand 2].[All]" dimensionUniqueName="[Rango 21]" displayFolder="" count="0" memberValueDatatype="130" unbalanced="0"/>
    <cacheHierarchy uniqueName="[Rango 21].[¿Escuchar, ver y/o experimentar alguna de estas situaciones ha hecho que... [Me vea obligad@ a cambi]" caption="¿Escuchar, ver y/o experimentar alguna de estas situaciones ha hecho que... [Me vea obligad@ a cambi" attribute="1" defaultMemberUniqueName="[Rango 21].[¿Escuchar, ver y/o experimentar alguna de estas situaciones ha hecho que... [Me vea obligad@ a cambi].[All]" allUniqueName="[Rango 21].[¿Escuchar, ver y/o experimentar alguna de estas situaciones ha hecho que... [Me vea obligad@ a cambi].[All]" dimensionUniqueName="[Rango 21]" displayFolder="" count="0" memberValueDatatype="130" unbalanced="0"/>
    <cacheHierarchy uniqueName="[Rango 21].[¿Escuchar, ver y/o experimentar alguna de estas situaciones ha hecho que... [prefiera no realizar un]" caption="¿Escuchar, ver y/o experimentar alguna de estas situaciones ha hecho que... [prefiera no realizar un" attribute="1" defaultMemberUniqueName="[Rango 21].[¿Escuchar, ver y/o experimentar alguna de estas situaciones ha hecho que... [prefiera no realizar un].[All]" allUniqueName="[Rango 21].[¿Escuchar, ver y/o experimentar alguna de estas situaciones ha hecho que... [prefiera no realizar un].[All]" dimensionUniqueName="[Rango 21]" displayFolder="" count="0" memberValueDatatype="130" unbalanced="0"/>
    <cacheHierarchy uniqueName="[Rango 21].[¿Escuchar, ver y/o experimentar alguna de estas situaciones ha hecho que... [cambie el horario o día]" caption="¿Escuchar, ver y/o experimentar alguna de estas situaciones ha hecho que... [cambie el horario o día" attribute="1" defaultMemberUniqueName="[Rango 21].[¿Escuchar, ver y/o experimentar alguna de estas situaciones ha hecho que... [cambie el horario o día].[All]" allUniqueName="[Rango 21].[¿Escuchar, ver y/o experimentar alguna de estas situaciones ha hecho que... [cambie el horario o día].[All]" dimensionUniqueName="[Rango 21]" displayFolder="" count="0" memberValueDatatype="130" unbalanced="0"/>
    <cacheHierarchy uniqueName="[Rango 21].[¿Escuchar, ver y/o experimentar alguna de estas situaciones ha hecho que... [cambie su forma de vest]" caption="¿Escuchar, ver y/o experimentar alguna de estas situaciones ha hecho que... [cambie su forma de vest" attribute="1" defaultMemberUniqueName="[Rango 21].[¿Escuchar, ver y/o experimentar alguna de estas situaciones ha hecho que... [cambie su forma de vest].[All]" allUniqueName="[Rango 21].[¿Escuchar, ver y/o experimentar alguna de estas situaciones ha hecho que... [cambie su forma de vest].[All]" dimensionUniqueName="[Rango 21]" displayFolder="" count="0" memberValueDatatype="130" unbalanced="0"/>
    <cacheHierarchy uniqueName="[Rango 21].[¿Ha implementado alguna de las siguientes estrategias con el fin de resguardar su seguridad? [Evitar]" caption="¿Ha implementado alguna de las siguientes estrategias con el fin de resguardar su seguridad? [Evitar" attribute="1" defaultMemberUniqueName="[Rango 21].[¿Ha implementado alguna de las siguientes estrategias con el fin de resguardar su seguridad? [Evitar].[All]" allUniqueName="[Rango 21].[¿Ha implementado alguna de las siguientes estrategias con el fin de resguardar su seguridad? [Evitar].[All]" dimensionUniqueName="[Rango 21]" displayFolder="" count="0" memberValueDatatype="130" unbalanced="0"/>
    <cacheHierarchy uniqueName="[Rango 21].[¿Ha implementado alguna de las siguientes estrategias con el fin de resguardar su seguridad? [Evit 2]" caption="¿Ha implementado alguna de las siguientes estrategias con el fin de resguardar su seguridad? [Evit 2" attribute="1" defaultMemberUniqueName="[Rango 21].[¿Ha implementado alguna de las siguientes estrategias con el fin de resguardar su seguridad? [Evit 2].[All]" allUniqueName="[Rango 21].[¿Ha implementado alguna de las siguientes estrategias con el fin de resguardar su seguridad? [Evit 2].[All]" dimensionUniqueName="[Rango 21]" displayFolder="" count="0" memberValueDatatype="130" unbalanced="0"/>
    <cacheHierarchy uniqueName="[Rango 21].[¿Ha implementado alguna de las siguientes estrategias con el fin de resguardar su seguridad? [Evit 3]" caption="¿Ha implementado alguna de las siguientes estrategias con el fin de resguardar su seguridad? [Evit 3" attribute="1" defaultMemberUniqueName="[Rango 21].[¿Ha implementado alguna de las siguientes estrategias con el fin de resguardar su seguridad? [Evit 3].[All]" allUniqueName="[Rango 21].[¿Ha implementado alguna de las siguientes estrategias con el fin de resguardar su seguridad? [Evit 3].[All]" dimensionUniqueName="[Rango 21]" displayFolder="" count="0" memberValueDatatype="130" unbalanced="0"/>
    <cacheHierarchy uniqueName="[Rango 21].[¿Ha implementado alguna de las siguientes estrategias con el fin de resguardar su seguridad? [Elegir]" caption="¿Ha implementado alguna de las siguientes estrategias con el fin de resguardar su seguridad? [Elegir" attribute="1" defaultMemberUniqueName="[Rango 21].[¿Ha implementado alguna de las siguientes estrategias con el fin de resguardar su seguridad? [Elegir].[All]" allUniqueName="[Rango 21].[¿Ha implementado alguna de las siguientes estrategias con el fin de resguardar su seguridad? [Elegir].[All]" dimensionUniqueName="[Rango 21]" displayFolder="" count="0" memberValueDatatype="130" unbalanced="0"/>
    <cacheHierarchy uniqueName="[Rango 21].[¿Ha implementado alguna de las siguientes estrategias con el fin de resguardar su seguridad? [Buscar]" caption="¿Ha implementado alguna de las siguientes estrategias con el fin de resguardar su seguridad? [Buscar" attribute="1" defaultMemberUniqueName="[Rango 21].[¿Ha implementado alguna de las siguientes estrategias con el fin de resguardar su seguridad? [Buscar].[All]" allUniqueName="[Rango 21].[¿Ha implementado alguna de las siguientes estrategias con el fin de resguardar su seguridad? [Buscar].[All]" dimensionUniqueName="[Rango 21]" displayFolder="" count="0" memberValueDatatype="130" unbalanced="0"/>
    <cacheHierarchy uniqueName="[Rango 21].[¿Ha implementado alguna de las siguientes estrategias con el fin de resguardar su seguridad? [Cambia]" caption="¿Ha implementado alguna de las siguientes estrategias con el fin de resguardar su seguridad? [Cambia" attribute="1" defaultMemberUniqueName="[Rango 21].[¿Ha implementado alguna de las siguientes estrategias con el fin de resguardar su seguridad? [Cambia].[All]" allUniqueName="[Rango 21].[¿Ha implementado alguna de las siguientes estrategias con el fin de resguardar su seguridad? [Cambia].[All]" dimensionUniqueName="[Rango 21]" displayFolder="" count="0" memberValueDatatype="130" unbalanced="0"/>
    <cacheHierarchy uniqueName="[Rango 21].[¿Ha implementado alguna de las siguientes estrategias con el fin de resguardar su seguridad? [Estar]" caption="¿Ha implementado alguna de las siguientes estrategias con el fin de resguardar su seguridad? [Estar" attribute="1" defaultMemberUniqueName="[Rango 21].[¿Ha implementado alguna de las siguientes estrategias con el fin de resguardar su seguridad? [Estar].[All]" allUniqueName="[Rango 21].[¿Ha implementado alguna de las siguientes estrategias con el fin de resguardar su seguridad? [Estar].[All]" dimensionUniqueName="[Rango 21]" displayFolder="" count="0" memberValueDatatype="130" unbalanced="0"/>
    <cacheHierarchy uniqueName="[Rango 21].[¿Ha implementado alguna de las siguientes estrategias con el fin de resguardar su seguridad? [Viajar]" caption="¿Ha implementado alguna de las siguientes estrategias con el fin de resguardar su seguridad? [Viajar" attribute="1" defaultMemberUniqueName="[Rango 21].[¿Ha implementado alguna de las siguientes estrategias con el fin de resguardar su seguridad? [Viajar].[All]" allUniqueName="[Rango 21].[¿Ha implementado alguna de las siguientes estrategias con el fin de resguardar su seguridad? [Viajar].[All]" dimensionUniqueName="[Rango 21]" displayFolder="" count="0" memberValueDatatype="130" unbalanced="0"/>
    <cacheHierarchy uniqueName="[Rango 21].[¿Ha implementado alguna de las siguientes estrategias con el fin de resguardar su seguridad? [Camb 2]" caption="¿Ha implementado alguna de las siguientes estrategias con el fin de resguardar su seguridad? [Camb 2" attribute="1" defaultMemberUniqueName="[Rango 21].[¿Ha implementado alguna de las siguientes estrategias con el fin de resguardar su seguridad? [Camb 2].[All]" allUniqueName="[Rango 21].[¿Ha implementado alguna de las siguientes estrategias con el fin de resguardar su seguridad? [Camb 2].[All]" dimensionUniqueName="[Rango 21]" displayFolder="" count="0" memberValueDatatype="130" unbalanced="0"/>
    <cacheHierarchy uniqueName="[Rango 21].[¿Ha implementado alguna de las siguientes estrategias con el fin de resguardar su seguridad? [Evit 4]" caption="¿Ha implementado alguna de las siguientes estrategias con el fin de resguardar su seguridad? [Evit 4" attribute="1" defaultMemberUniqueName="[Rango 21].[¿Ha implementado alguna de las siguientes estrategias con el fin de resguardar su seguridad? [Evit 4].[All]" allUniqueName="[Rango 21].[¿Ha implementado alguna de las siguientes estrategias con el fin de resguardar su seguridad? [Evit 4].[All]" dimensionUniqueName="[Rango 21]" displayFolder="" count="0" memberValueDatatype="130" unbalanced="0"/>
    <cacheHierarchy uniqueName="[Rango 21].[¿Ha implementado alguna de las siguientes estrategias con el fin de resguardar su seguridad? [Cargo]" caption="¿Ha implementado alguna de las siguientes estrategias con el fin de resguardar su seguridad? [Cargo" attribute="1" defaultMemberUniqueName="[Rango 21].[¿Ha implementado alguna de las siguientes estrategias con el fin de resguardar su seguridad? [Cargo].[All]" allUniqueName="[Rango 21].[¿Ha implementado alguna de las siguientes estrategias con el fin de resguardar su seguridad? [Cargo].[All]" dimensionUniqueName="[Rango 21]" displayFolder="" count="0" memberValueDatatype="130" unbalanced="0"/>
    <cacheHierarchy uniqueName="[Rango 21].[¿Ha implementado alguna de las siguientes estrategias con el fin de resguardar su seguridad? [Ir sen]" caption="¿Ha implementado alguna de las siguientes estrategias con el fin de resguardar su seguridad? [Ir sen" attribute="1" defaultMemberUniqueName="[Rango 21].[¿Ha implementado alguna de las siguientes estrategias con el fin de resguardar su seguridad? [Ir sen].[All]" allUniqueName="[Rango 21].[¿Ha implementado alguna de las siguientes estrategias con el fin de resguardar su seguridad? [Ir sen].[All]" dimensionUniqueName="[Rango 21]" displayFolder="" count="0" memberValueDatatype="130" unbalanced="0"/>
    <cacheHierarchy uniqueName="[Rango 21].[¿Ha implementado alguna de las siguientes estrategias con el fin de resguardar su seguridad? [Observ]" caption="¿Ha implementado alguna de las siguientes estrategias con el fin de resguardar su seguridad? [Observ" attribute="1" defaultMemberUniqueName="[Rango 21].[¿Ha implementado alguna de las siguientes estrategias con el fin de resguardar su seguridad? [Observ].[All]" allUniqueName="[Rango 21].[¿Ha implementado alguna de las siguientes estrategias con el fin de resguardar su seguridad? [Observ].[All]" dimensionUniqueName="[Rango 21]" displayFolder="" count="0" memberValueDatatype="130" unbalanced="0"/>
    <cacheHierarchy uniqueName="[Rango 21].[¿Ha implementado alguna de las siguientes estrategias con el fin de resguardar su seguridad? [Usa el]" caption="¿Ha implementado alguna de las siguientes estrategias con el fin de resguardar su seguridad? [Usa el" attribute="1" defaultMemberUniqueName="[Rango 21].[¿Ha implementado alguna de las siguientes estrategias con el fin de resguardar su seguridad? [Usa el].[All]" allUniqueName="[Rango 21].[¿Ha implementado alguna de las siguientes estrategias con el fin de resguardar su seguridad? [Usa el].[All]" dimensionUniqueName="[Rango 21]" displayFolder="" count="0" memberValueDatatype="130" unbalanced="0"/>
    <cacheHierarchy uniqueName="[Rango 21].[Si tuviera la opción, ¿Cambiaría sus viajes en Bus convencional por otro modo? ¿Por cual?]" caption="Si tuviera la opción, ¿Cambiaría sus viajes en Bus convencional por otro modo? ¿Por cual?" attribute="1" defaultMemberUniqueName="[Rango 21].[Si tuviera la opción, ¿Cambiaría sus viajes en Bus convencional por otro modo? ¿Por cual?].[All]" allUniqueName="[Rango 21].[Si tuviera la opción, ¿Cambiaría sus viajes en Bus convencional por otro modo? ¿Por cual?].[All]" dimensionUniqueName="[Rango 21]" displayFolder="" count="0" memberValueDatatype="130" unbalanced="0"/>
    <cacheHierarchy uniqueName="[Rango 21].[¿Qué beneficios le brindaría este nuevo modo de transporte que no le brinda el bus convencional?]" caption="¿Qué beneficios le brindaría este nuevo modo de transporte que no le brinda el bus convencional?" attribute="1" defaultMemberUniqueName="[Rango 21].[¿Qué beneficios le brindaría este nuevo modo de transporte que no le brinda el bus convencional?].[All]" allUniqueName="[Rango 21].[¿Qué beneficios le brindaría este nuevo modo de transporte que no le brinda el bus convencional?].[All]" dimensionUniqueName="[Rango 21]" displayFolder="" count="0" memberValueDatatype="130" unbalanced="0"/>
    <cacheHierarchy uniqueName="[Rango 21].[Califique que tan satisfecho está con cada uno de los siguientes aspectos al realizar un viaje en Me]" caption="Califique que tan satisfecho está con cada uno de los siguientes aspectos al realizar un viaje en Me" attribute="1" defaultMemberUniqueName="[Rango 21].[Califique que tan satisfecho está con cada uno de los siguientes aspectos al realizar un viaje en Me].[All]" allUniqueName="[Rango 21].[Califique que tan satisfecho está con cada uno de los siguientes aspectos al realizar un viaje en Me].[All]" dimensionUniqueName="[Rango 21]" displayFolder="" count="0" memberValueDatatype="20" unbalanced="0"/>
    <cacheHierarchy uniqueName="[Rango 21].[Califique que tan satisfecho está con cada uno de los siguientes aspectos al realizar un viaje en  7]" caption="Califique que tan satisfecho está con cada uno de los siguientes aspectos al realizar un viaje en  7" attribute="1" defaultMemberUniqueName="[Rango 21].[Califique que tan satisfecho está con cada uno de los siguientes aspectos al realizar un viaje en  7].[All]" allUniqueName="[Rango 21].[Califique que tan satisfecho está con cada uno de los siguientes aspectos al realizar un viaje en  7].[All]" dimensionUniqueName="[Rango 21]" displayFolder="" count="0" memberValueDatatype="20" unbalanced="0"/>
    <cacheHierarchy uniqueName="[Rango 21].[Califique que tan satisfecho está con cada uno de los siguientes aspectos al realizar un viaje en  8]" caption="Califique que tan satisfecho está con cada uno de los siguientes aspectos al realizar un viaje en  8" attribute="1" defaultMemberUniqueName="[Rango 21].[Califique que tan satisfecho está con cada uno de los siguientes aspectos al realizar un viaje en  8].[All]" allUniqueName="[Rango 21].[Califique que tan satisfecho está con cada uno de los siguientes aspectos al realizar un viaje en  8].[All]" dimensionUniqueName="[Rango 21]" displayFolder="" count="0" memberValueDatatype="20" unbalanced="0"/>
    <cacheHierarchy uniqueName="[Rango 21].[Califique que tan satisfecho está con cada uno de los siguientes aspectos al realizar un viaje en  9]" caption="Califique que tan satisfecho está con cada uno de los siguientes aspectos al realizar un viaje en  9" attribute="1" defaultMemberUniqueName="[Rango 21].[Califique que tan satisfecho está con cada uno de los siguientes aspectos al realizar un viaje en  9].[All]" allUniqueName="[Rango 21].[Califique que tan satisfecho está con cada uno de los siguientes aspectos al realizar un viaje en  9].[All]" dimensionUniqueName="[Rango 21]" displayFolder="" count="0" memberValueDatatype="20" unbalanced="0"/>
    <cacheHierarchy uniqueName="[Rango 21].[Califique que tan satisfecho está con cada uno de los siguientes aspectos al realizar un viaje en 10]" caption="Califique que tan satisfecho está con cada uno de los siguientes aspectos al realizar un viaje en 10" attribute="1" defaultMemberUniqueName="[Rango 21].[Califique que tan satisfecho está con cada uno de los siguientes aspectos al realizar un viaje en 10].[All]" allUniqueName="[Rango 21].[Califique que tan satisfecho está con cada uno de los siguientes aspectos al realizar un viaje en 10].[All]" dimensionUniqueName="[Rango 21]" displayFolder="" count="0" memberValueDatatype="20" unbalanced="0"/>
    <cacheHierarchy uniqueName="[Rango 21].[Califique que tan satisfecho está con cada uno de los siguientes aspectos al realizar un viaje en 11]" caption="Califique que tan satisfecho está con cada uno de los siguientes aspectos al realizar un viaje en 11" attribute="1" defaultMemberUniqueName="[Rango 21].[Califique que tan satisfecho está con cada uno de los siguientes aspectos al realizar un viaje en 11].[All]" allUniqueName="[Rango 21].[Califique que tan satisfecho está con cada uno de los siguientes aspectos al realizar un viaje en 11].[All]" dimensionUniqueName="[Rango 21]" displayFolder="" count="0" memberValueDatatype="20" unbalanced="0"/>
    <cacheHierarchy uniqueName="[Rango 21].[¿Qué tan seguro siente usted que es el Metrolínea frente a las siguientes situaciones?  [Robo]]]" caption="¿Qué tan seguro siente usted que es el Metrolínea frente a las siguientes situaciones?  [Robo]" attribute="1" defaultMemberUniqueName="[Rango 21].[¿Qué tan seguro siente usted que es el Metrolínea frente a las siguientes situaciones?  [Robo]]].[All]" allUniqueName="[Rango 21].[¿Qué tan seguro siente usted que es el Metrolínea frente a las siguientes situaciones?  [Robo]]].[All]" dimensionUniqueName="[Rango 21]" displayFolder="" count="0" memberValueDatatype="130" unbalanced="0"/>
    <cacheHierarchy uniqueName="[Rango 21].[¿Qué tan seguro siente usted que es el Metrolínea frente a las siguientes situaciones?  [Acoso]]]" caption="¿Qué tan seguro siente usted que es el Metrolínea frente a las siguientes situaciones?  [Acoso]" attribute="1" defaultMemberUniqueName="[Rango 21].[¿Qué tan seguro siente usted que es el Metrolínea frente a las siguientes situaciones?  [Acoso]]].[All]" allUniqueName="[Rango 21].[¿Qué tan seguro siente usted que es el Metrolínea frente a las siguientes situaciones?  [Acoso]]].[All]" dimensionUniqueName="[Rango 21]" displayFolder="" count="0" memberValueDatatype="130" unbalanced="0"/>
    <cacheHierarchy uniqueName="[Rango 21].[¿Qué tan seguro siente usted que es el Metrolínea frente a las siguientes situaciones?  [Funcionalid]" caption="¿Qué tan seguro siente usted que es el Metrolínea frente a las siguientes situaciones?  [Funcionalid" attribute="1" defaultMemberUniqueName="[Rango 21].[¿Qué tan seguro siente usted que es el Metrolínea frente a las siguientes situaciones?  [Funcionalid].[All]" allUniqueName="[Rango 21].[¿Qué tan seguro siente usted que es el Metrolínea frente a las siguientes situaciones?  [Funcionalid].[All]" dimensionUniqueName="[Rango 21]" displayFolder="" count="0" memberValueDatatype="130" unbalanced="0"/>
    <cacheHierarchy uniqueName="[Rango 21].[Ha sido víctima específicamente de acoso sexual en el el transporte público colectivo?2]" caption="Ha sido víctima específicamente de acoso sexual en el el transporte público colectivo?2" attribute="1" defaultMemberUniqueName="[Rango 21].[Ha sido víctima específicamente de acoso sexual en el el transporte público colectivo?2].[All]" allUniqueName="[Rango 21].[Ha sido víctima específicamente de acoso sexual en el el transporte público colectivo?2].[All]" dimensionUniqueName="[Rango 21]" displayFolder="" count="0" memberValueDatatype="130" unbalanced="0"/>
    <cacheHierarchy uniqueName="[Rango 21].[Señale los 3 aspectos que más le generan sensación de inseguridad al viajar en Metrolínea:]" caption="Señale los 3 aspectos que más le generan sensación de inseguridad al viajar en Metrolínea:" attribute="1" defaultMemberUniqueName="[Rango 21].[Señale los 3 aspectos que más le generan sensación de inseguridad al viajar en Metrolínea:].[All]" allUniqueName="[Rango 21].[Señale los 3 aspectos que más le generan sensación de inseguridad al viajar en Metrolínea:].[All]" dimensionUniqueName="[Rango 21]" displayFolder="" count="0" memberValueDatatype="130" unbalanced="0"/>
    <cacheHierarchy uniqueName="[Rango 21].[Columna10]" caption="Columna10" attribute="1" defaultMemberUniqueName="[Rango 21].[Columna10].[All]" allUniqueName="[Rango 21].[Columna10].[All]" dimensionUniqueName="[Rango 21]" displayFolder="" count="0" memberValueDatatype="130" unbalanced="0"/>
    <cacheHierarchy uniqueName="[Rango 21].[Columna11]" caption="Columna11" attribute="1" defaultMemberUniqueName="[Rango 21].[Columna11].[All]" allUniqueName="[Rango 21].[Columna11].[All]" dimensionUniqueName="[Rango 21]" displayFolder="" count="0" memberValueDatatype="130" unbalanced="0"/>
    <cacheHierarchy uniqueName="[Rango 21].[Columna12]" caption="Columna12" attribute="1" defaultMemberUniqueName="[Rango 21].[Columna12].[All]" allUniqueName="[Rango 21].[Columna12].[All]" dimensionUniqueName="[Rango 21]" displayFolder="" count="0" memberValueDatatype="130" unbalanced="0"/>
    <cacheHierarchy uniqueName="[Rango 21].[Columna13]" caption="Columna13" attribute="1" defaultMemberUniqueName="[Rango 21].[Columna13].[All]" allUniqueName="[Rango 21].[Columna13].[All]" dimensionUniqueName="[Rango 21]" displayFolder="" count="0" memberValueDatatype="130" unbalanced="0"/>
    <cacheHierarchy uniqueName="[Rango 21].[Columna14]" caption="Columna14" attribute="1" defaultMemberUniqueName="[Rango 21].[Columna14].[All]" allUniqueName="[Rango 21].[Columna14].[All]" dimensionUniqueName="[Rango 21]" displayFolder="" count="0" memberValueDatatype="130" unbalanced="0"/>
    <cacheHierarchy uniqueName="[Rango 21].[Columna15]" caption="Columna15" attribute="1" defaultMemberUniqueName="[Rango 21].[Columna15].[All]" allUniqueName="[Rango 21].[Columna15].[All]" dimensionUniqueName="[Rango 21]" displayFolder="" count="0" memberValueDatatype="130" unbalanced="0"/>
    <cacheHierarchy uniqueName="[Rango 21].[Columna16]" caption="Columna16" attribute="1" defaultMemberUniqueName="[Rango 21].[Columna16].[All]" allUniqueName="[Rango 21].[Columna16].[All]" dimensionUniqueName="[Rango 21]" displayFolder="" count="0" memberValueDatatype="130" unbalanced="0"/>
    <cacheHierarchy uniqueName="[Rango 21].[Columna17]" caption="Columna17" attribute="1" defaultMemberUniqueName="[Rango 21].[Columna17].[All]" allUniqueName="[Rango 21].[Columna17].[All]" dimensionUniqueName="[Rango 21]" displayFolder="" count="0" memberValueDatatype="130" unbalanced="0"/>
    <cacheHierarchy uniqueName="[Rango 21].[Columna18]" caption="Columna18" attribute="1" defaultMemberUniqueName="[Rango 21].[Columna18].[All]" allUniqueName="[Rango 21].[Columna18].[All]" dimensionUniqueName="[Rango 21]" displayFolder="" count="0" memberValueDatatype="130" unbalanced="0"/>
    <cacheHierarchy uniqueName="[Rango 21].[Indique cuantas veces en el último año ha EXPERIMENTADO alguna de las siguientes situaciones cuand 3]" caption="Indique cuantas veces en el último año ha EXPERIMENTADO alguna de las siguientes situaciones cuand 3" attribute="1" defaultMemberUniqueName="[Rango 21].[Indique cuantas veces en el último año ha EXPERIMENTADO alguna de las siguientes situaciones cuand 3].[All]" allUniqueName="[Rango 21].[Indique cuantas veces en el último año ha EXPERIMENTADO alguna de las siguientes situaciones cuand 3].[All]" dimensionUniqueName="[Rango 21]" displayFolder="" count="0" memberValueDatatype="130" unbalanced="0"/>
    <cacheHierarchy uniqueName="[Rango 21].[Indique cuantas veces en el último año ha EXPERIMENTADO alguna de las siguientes situaciones cuand 4]" caption="Indique cuantas veces en el último año ha EXPERIMENTADO alguna de las siguientes situaciones cuand 4" attribute="1" defaultMemberUniqueName="[Rango 21].[Indique cuantas veces en el último año ha EXPERIMENTADO alguna de las siguientes situaciones cuand 4].[All]" allUniqueName="[Rango 21].[Indique cuantas veces en el último año ha EXPERIMENTADO alguna de las siguientes situaciones cuand 4].[All]" dimensionUniqueName="[Rango 21]" displayFolder="" count="0" memberValueDatatype="130" unbalanced="0"/>
    <cacheHierarchy uniqueName="[Rango 21].[¿Escuchar, ver y/o experimentar alguna de estas situaciones ha hecho que... [Me vea obligad@ a cam 2]" caption="¿Escuchar, ver y/o experimentar alguna de estas situaciones ha hecho que... [Me vea obligad@ a cam 2" attribute="1" defaultMemberUniqueName="[Rango 21].[¿Escuchar, ver y/o experimentar alguna de estas situaciones ha hecho que... [Me vea obligad@ a cam 2].[All]" allUniqueName="[Rango 21].[¿Escuchar, ver y/o experimentar alguna de estas situaciones ha hecho que... [Me vea obligad@ a cam 2].[All]" dimensionUniqueName="[Rango 21]" displayFolder="" count="0" memberValueDatatype="130" unbalanced="0"/>
    <cacheHierarchy uniqueName="[Rango 21].[¿Escuchar, ver y/o experimentar alguna de estas situaciones ha hecho que... [prefiera no realizar  2]" caption="¿Escuchar, ver y/o experimentar alguna de estas situaciones ha hecho que... [prefiera no realizar  2" attribute="1" defaultMemberUniqueName="[Rango 21].[¿Escuchar, ver y/o experimentar alguna de estas situaciones ha hecho que... [prefiera no realizar  2].[All]" allUniqueName="[Rango 21].[¿Escuchar, ver y/o experimentar alguna de estas situaciones ha hecho que... [prefiera no realizar  2].[All]" dimensionUniqueName="[Rango 21]" displayFolder="" count="0" memberValueDatatype="130" unbalanced="0"/>
    <cacheHierarchy uniqueName="[Rango 21].[¿Escuchar, ver y/o experimentar alguna de estas situaciones ha hecho que... [cambie el horario o d 2]" caption="¿Escuchar, ver y/o experimentar alguna de estas situaciones ha hecho que... [cambie el horario o d 2" attribute="1" defaultMemberUniqueName="[Rango 21].[¿Escuchar, ver y/o experimentar alguna de estas situaciones ha hecho que... [cambie el horario o d 2].[All]" allUniqueName="[Rango 21].[¿Escuchar, ver y/o experimentar alguna de estas situaciones ha hecho que... [cambie el horario o d 2].[All]" dimensionUniqueName="[Rango 21]" displayFolder="" count="0" memberValueDatatype="130" unbalanced="0"/>
    <cacheHierarchy uniqueName="[Rango 21].[¿Escuchar, ver y/o experimentar alguna de estas situaciones ha hecho que... [cambie su forma de ve 2]" caption="¿Escuchar, ver y/o experimentar alguna de estas situaciones ha hecho que... [cambie su forma de ve 2" attribute="1" defaultMemberUniqueName="[Rango 21].[¿Escuchar, ver y/o experimentar alguna de estas situaciones ha hecho que... [cambie su forma de ve 2].[All]" allUniqueName="[Rango 21].[¿Escuchar, ver y/o experimentar alguna de estas situaciones ha hecho que... [cambie su forma de ve 2].[All]" dimensionUniqueName="[Rango 21]" displayFolder="" count="0" memberValueDatatype="130" unbalanced="0"/>
    <cacheHierarchy uniqueName="[Rango 21].[¿Ha implementado alguna de las siguientes estrategias con el fin de resguardar su seguridad? [Evit 5]" caption="¿Ha implementado alguna de las siguientes estrategias con el fin de resguardar su seguridad? [Evit 5" attribute="1" defaultMemberUniqueName="[Rango 21].[¿Ha implementado alguna de las siguientes estrategias con el fin de resguardar su seguridad? [Evit 5].[All]" allUniqueName="[Rango 21].[¿Ha implementado alguna de las siguientes estrategias con el fin de resguardar su seguridad? [Evit 5].[All]" dimensionUniqueName="[Rango 21]" displayFolder="" count="0" memberValueDatatype="130" unbalanced="0"/>
    <cacheHierarchy uniqueName="[Rango 21].[¿Ha implementado alguna de las siguientes estrategias con el fin de resguardar su seguridad? [Evit 6]" caption="¿Ha implementado alguna de las siguientes estrategias con el fin de resguardar su seguridad? [Evit 6" attribute="1" defaultMemberUniqueName="[Rango 21].[¿Ha implementado alguna de las siguientes estrategias con el fin de resguardar su seguridad? [Evit 6].[All]" allUniqueName="[Rango 21].[¿Ha implementado alguna de las siguientes estrategias con el fin de resguardar su seguridad? [Evit 6].[All]" dimensionUniqueName="[Rango 21]" displayFolder="" count="0" memberValueDatatype="130" unbalanced="0"/>
    <cacheHierarchy uniqueName="[Rango 21].[¿Ha implementado alguna de las siguientes estrategias con el fin de resguardar su seguridad? [Evit 7]" caption="¿Ha implementado alguna de las siguientes estrategias con el fin de resguardar su seguridad? [Evit 7" attribute="1" defaultMemberUniqueName="[Rango 21].[¿Ha implementado alguna de las siguientes estrategias con el fin de resguardar su seguridad? [Evit 7].[All]" allUniqueName="[Rango 21].[¿Ha implementado alguna de las siguientes estrategias con el fin de resguardar su seguridad? [Evit 7].[All]" dimensionUniqueName="[Rango 21]" displayFolder="" count="0" memberValueDatatype="130" unbalanced="0"/>
    <cacheHierarchy uniqueName="[Rango 21].[¿Ha implementado alguna de las siguientes estrategias con el fin de resguardar su seguridad? [Eleg 2]" caption="¿Ha implementado alguna de las siguientes estrategias con el fin de resguardar su seguridad? [Eleg 2" attribute="1" defaultMemberUniqueName="[Rango 21].[¿Ha implementado alguna de las siguientes estrategias con el fin de resguardar su seguridad? [Eleg 2].[All]" allUniqueName="[Rango 21].[¿Ha implementado alguna de las siguientes estrategias con el fin de resguardar su seguridad? [Eleg 2].[All]" dimensionUniqueName="[Rango 21]" displayFolder="" count="0" memberValueDatatype="130" unbalanced="0"/>
    <cacheHierarchy uniqueName="[Rango 21].[¿Ha implementado alguna de las siguientes estrategias con el fin de resguardar su seguridad? [Busc 2]" caption="¿Ha implementado alguna de las siguientes estrategias con el fin de resguardar su seguridad? [Busc 2" attribute="1" defaultMemberUniqueName="[Rango 21].[¿Ha implementado alguna de las siguientes estrategias con el fin de resguardar su seguridad? [Busc 2].[All]" allUniqueName="[Rango 21].[¿Ha implementado alguna de las siguientes estrategias con el fin de resguardar su seguridad? [Busc 2].[All]" dimensionUniqueName="[Rango 21]" displayFolder="" count="0" memberValueDatatype="130" unbalanced="0"/>
    <cacheHierarchy uniqueName="[Rango 21].[¿Ha implementado alguna de las siguientes estrategias con el fin de resguardar su seguridad? [Camb 3]" caption="¿Ha implementado alguna de las siguientes estrategias con el fin de resguardar su seguridad? [Camb 3" attribute="1" defaultMemberUniqueName="[Rango 21].[¿Ha implementado alguna de las siguientes estrategias con el fin de resguardar su seguridad? [Camb 3].[All]" allUniqueName="[Rango 21].[¿Ha implementado alguna de las siguientes estrategias con el fin de resguardar su seguridad? [Camb 3].[All]" dimensionUniqueName="[Rango 21]" displayFolder="" count="0" memberValueDatatype="130" unbalanced="0"/>
    <cacheHierarchy uniqueName="[Rango 21].[¿Ha implementado alguna de las siguientes estrategias con el fin de resguardar su seguridad? [Esta 2]" caption="¿Ha implementado alguna de las siguientes estrategias con el fin de resguardar su seguridad? [Esta 2" attribute="1" defaultMemberUniqueName="[Rango 21].[¿Ha implementado alguna de las siguientes estrategias con el fin de resguardar su seguridad? [Esta 2].[All]" allUniqueName="[Rango 21].[¿Ha implementado alguna de las siguientes estrategias con el fin de resguardar su seguridad? [Esta 2].[All]" dimensionUniqueName="[Rango 21]" displayFolder="" count="0" memberValueDatatype="130" unbalanced="0"/>
    <cacheHierarchy uniqueName="[Rango 21].[¿Ha implementado alguna de las siguientes estrategias con el fin de resguardar su seguridad? [Viaj 2]" caption="¿Ha implementado alguna de las siguientes estrategias con el fin de resguardar su seguridad? [Viaj 2" attribute="1" defaultMemberUniqueName="[Rango 21].[¿Ha implementado alguna de las siguientes estrategias con el fin de resguardar su seguridad? [Viaj 2].[All]" allUniqueName="[Rango 21].[¿Ha implementado alguna de las siguientes estrategias con el fin de resguardar su seguridad? [Viaj 2].[All]" dimensionUniqueName="[Rango 21]" displayFolder="" count="0" memberValueDatatype="130" unbalanced="0"/>
    <cacheHierarchy uniqueName="[Rango 21].[¿Ha implementado alguna de las siguientes estrategias con el fin de resguardar su seguridad? [Camb 4]" caption="¿Ha implementado alguna de las siguientes estrategias con el fin de resguardar su seguridad? [Camb 4" attribute="1" defaultMemberUniqueName="[Rango 21].[¿Ha implementado alguna de las siguientes estrategias con el fin de resguardar su seguridad? [Camb 4].[All]" allUniqueName="[Rango 21].[¿Ha implementado alguna de las siguientes estrategias con el fin de resguardar su seguridad? [Camb 4].[All]" dimensionUniqueName="[Rango 21]" displayFolder="" count="0" memberValueDatatype="130" unbalanced="0"/>
    <cacheHierarchy uniqueName="[Rango 21].[¿Ha implementado alguna de las siguientes estrategias con el fin de resguardar su seguridad? [Evit 8]" caption="¿Ha implementado alguna de las siguientes estrategias con el fin de resguardar su seguridad? [Evit 8" attribute="1" defaultMemberUniqueName="[Rango 21].[¿Ha implementado alguna de las siguientes estrategias con el fin de resguardar su seguridad? [Evit 8].[All]" allUniqueName="[Rango 21].[¿Ha implementado alguna de las siguientes estrategias con el fin de resguardar su seguridad? [Evit 8].[All]" dimensionUniqueName="[Rango 21]" displayFolder="" count="0" memberValueDatatype="130" unbalanced="0"/>
    <cacheHierarchy uniqueName="[Rango 21].[¿Ha implementado alguna de las siguientes estrategias con el fin de resguardar su seguridad? [Carg 2]" caption="¿Ha implementado alguna de las siguientes estrategias con el fin de resguardar su seguridad? [Carg 2" attribute="1" defaultMemberUniqueName="[Rango 21].[¿Ha implementado alguna de las siguientes estrategias con el fin de resguardar su seguridad? [Carg 2].[All]" allUniqueName="[Rango 21].[¿Ha implementado alguna de las siguientes estrategias con el fin de resguardar su seguridad? [Carg 2].[All]" dimensionUniqueName="[Rango 21]" displayFolder="" count="0" memberValueDatatype="130" unbalanced="0"/>
    <cacheHierarchy uniqueName="[Rango 21].[¿Ha implementado alguna de las siguientes estrategias con el fin de resguardar su seguridad? [Ir s 2]" caption="¿Ha implementado alguna de las siguientes estrategias con el fin de resguardar su seguridad? [Ir s 2" attribute="1" defaultMemberUniqueName="[Rango 21].[¿Ha implementado alguna de las siguientes estrategias con el fin de resguardar su seguridad? [Ir s 2].[All]" allUniqueName="[Rango 21].[¿Ha implementado alguna de las siguientes estrategias con el fin de resguardar su seguridad? [Ir s 2].[All]" dimensionUniqueName="[Rango 21]" displayFolder="" count="0" memberValueDatatype="130" unbalanced="0"/>
    <cacheHierarchy uniqueName="[Rango 21].[¿Ha implementado alguna de las siguientes estrategias con el fin de resguardar su seguridad? [Obse 2]" caption="¿Ha implementado alguna de las siguientes estrategias con el fin de resguardar su seguridad? [Obse 2" attribute="1" defaultMemberUniqueName="[Rango 21].[¿Ha implementado alguna de las siguientes estrategias con el fin de resguardar su seguridad? [Obse 2].[All]" allUniqueName="[Rango 21].[¿Ha implementado alguna de las siguientes estrategias con el fin de resguardar su seguridad? [Obse 2].[All]" dimensionUniqueName="[Rango 21]" displayFolder="" count="0" memberValueDatatype="130" unbalanced="0"/>
    <cacheHierarchy uniqueName="[Rango 21].[¿Ha implementado alguna de las siguientes estrategias con el fin de resguardar su seguridad? [Usa  2]" caption="¿Ha implementado alguna de las siguientes estrategias con el fin de resguardar su seguridad? [Usa  2" attribute="1" defaultMemberUniqueName="[Rango 21].[¿Ha implementado alguna de las siguientes estrategias con el fin de resguardar su seguridad? [Usa  2].[All]" allUniqueName="[Rango 21].[¿Ha implementado alguna de las siguientes estrategias con el fin de resguardar su seguridad? [Usa  2].[All]" dimensionUniqueName="[Rango 21]" displayFolder="" count="0" memberValueDatatype="130" unbalanced="0"/>
    <cacheHierarchy uniqueName="[Rango 21].[Si tuviera la opción, ¿Cambiaría sus viajes en Metrolínea por otro modo? ¿Por cual?]" caption="Si tuviera la opción, ¿Cambiaría sus viajes en Metrolínea por otro modo? ¿Por cual?" attribute="1" defaultMemberUniqueName="[Rango 21].[Si tuviera la opción, ¿Cambiaría sus viajes en Metrolínea por otro modo? ¿Por cual?].[All]" allUniqueName="[Rango 21].[Si tuviera la opción, ¿Cambiaría sus viajes en Metrolínea por otro modo? ¿Por cual?].[All]" dimensionUniqueName="[Rango 21]" displayFolder="" count="0" memberValueDatatype="130" unbalanced="0"/>
    <cacheHierarchy uniqueName="[Rango 21].[¿Qué beneficios le brindaría este nuevo modo de transporte que no le brinda el Metrolínea?]" caption="¿Qué beneficios le brindaría este nuevo modo de transporte que no le brinda el Metrolínea?" attribute="1" defaultMemberUniqueName="[Rango 21].[¿Qué beneficios le brindaría este nuevo modo de transporte que no le brinda el Metrolínea?].[All]" allUniqueName="[Rango 21].[¿Qué beneficios le brindaría este nuevo modo de transporte que no le brinda el Metrolínea?].[All]" dimensionUniqueName="[Rango 21]" displayFolder="" count="0" memberValueDatatype="130" unbalanced="0"/>
    <cacheHierarchy uniqueName="[Rango 21].[Evalúe que tan relevante es para usted cada uno de los siguientes aspectos al realizar un viaje en s]" caption="Evalúe que tan relevante es para usted cada uno de los siguientes aspectos al realizar un viaje en s" attribute="1" defaultMemberUniqueName="[Rango 21].[Evalúe que tan relevante es para usted cada uno de los siguientes aspectos al realizar un viaje en s].[All]" allUniqueName="[Rango 21].[Evalúe que tan relevante es para usted cada uno de los siguientes aspectos al realizar un viaje en s].[All]" dimensionUniqueName="[Rango 21]" displayFolder="" count="0" memberValueDatatype="20" unbalanced="0"/>
    <cacheHierarchy uniqueName="[Rango 21].[Evalúe que tan relevante es para usted cada uno de los siguientes aspectos al realizar un viaje en 2]" caption="Evalúe que tan relevante es para usted cada uno de los siguientes aspectos al realizar un viaje en 2" attribute="1" defaultMemberUniqueName="[Rango 21].[Evalúe que tan relevante es para usted cada uno de los siguientes aspectos al realizar un viaje en 2].[All]" allUniqueName="[Rango 21].[Evalúe que tan relevante es para usted cada uno de los siguientes aspectos al realizar un viaje en 2].[All]" dimensionUniqueName="[Rango 21]" displayFolder="" count="0" memberValueDatatype="20" unbalanced="0"/>
    <cacheHierarchy uniqueName="[Rango 21].[Evalúe que tan relevante es para usted cada uno de los siguientes aspectos al realizar un viaje en 3]" caption="Evalúe que tan relevante es para usted cada uno de los siguientes aspectos al realizar un viaje en 3" attribute="1" defaultMemberUniqueName="[Rango 21].[Evalúe que tan relevante es para usted cada uno de los siguientes aspectos al realizar un viaje en 3].[All]" allUniqueName="[Rango 21].[Evalúe que tan relevante es para usted cada uno de los siguientes aspectos al realizar un viaje en 3].[All]" dimensionUniqueName="[Rango 21]" displayFolder="" count="0" memberValueDatatype="20" unbalanced="0"/>
    <cacheHierarchy uniqueName="[Rango 21].[Evalúe que tan relevante es para usted cada uno de los siguientes aspectos al realizar un viaje en 4]" caption="Evalúe que tan relevante es para usted cada uno de los siguientes aspectos al realizar un viaje en 4" attribute="1" defaultMemberUniqueName="[Rango 21].[Evalúe que tan relevante es para usted cada uno de los siguientes aspectos al realizar un viaje en 4].[All]" allUniqueName="[Rango 21].[Evalúe que tan relevante es para usted cada uno de los siguientes aspectos al realizar un viaje en 4].[All]" dimensionUniqueName="[Rango 21]" displayFolder="" count="0" memberValueDatatype="20" unbalanced="0"/>
    <cacheHierarchy uniqueName="[Rango 21].[Evalúe que tan relevante es para usted cada uno de los siguientes aspectos al realizar un viaje en 5]" caption="Evalúe que tan relevante es para usted cada uno de los siguientes aspectos al realizar un viaje en 5" attribute="1" defaultMemberUniqueName="[Rango 21].[Evalúe que tan relevante es para usted cada uno de los siguientes aspectos al realizar un viaje en 5].[All]" allUniqueName="[Rango 21].[Evalúe que tan relevante es para usted cada uno de los siguientes aspectos al realizar un viaje en 5].[All]" dimensionUniqueName="[Rango 21]" displayFolder="" count="0" memberValueDatatype="20" unbalanced="0"/>
    <cacheHierarchy uniqueName="[Rango 21].[Evalúe que tan relevante es para usted cada uno de los siguientes aspectos al realizar un viaje en 6]" caption="Evalúe que tan relevante es para usted cada uno de los siguientes aspectos al realizar un viaje en 6" attribute="1" defaultMemberUniqueName="[Rango 21].[Evalúe que tan relevante es para usted cada uno de los siguientes aspectos al realizar un viaje en 6].[All]" allUniqueName="[Rango 21].[Evalúe que tan relevante es para usted cada uno de los siguientes aspectos al realizar un viaje en 6].[All]" dimensionUniqueName="[Rango 21]" displayFolder="" count="0" memberValueDatatype="20" unbalanced="0"/>
    <cacheHierarchy uniqueName="[Rango 21].[Evalúe que tan relevante es para usted cada uno de los siguientes aspectos al realizar un viaje en 7]" caption="Evalúe que tan relevante es para usted cada uno de los siguientes aspectos al realizar un viaje en 7" attribute="1" defaultMemberUniqueName="[Rango 21].[Evalúe que tan relevante es para usted cada uno de los siguientes aspectos al realizar un viaje en 7].[All]" allUniqueName="[Rango 21].[Evalúe que tan relevante es para usted cada uno de los siguientes aspectos al realizar un viaje en 7].[All]" dimensionUniqueName="[Rango 21]" displayFolder="" count="0" memberValueDatatype="20" unbalanced="0"/>
    <cacheHierarchy uniqueName="[Rango 21].[¿Por qué no es el transporte público su medio de transporte habitual?]" caption="¿Por qué no es el transporte público su medio de transporte habitual?" attribute="1" defaultMemberUniqueName="[Rango 21].[¿Por qué no es el transporte público su medio de transporte habitual?].[All]" allUniqueName="[Rango 21].[¿Por qué no es el transporte público su medio de transporte habitual?].[All]" dimensionUniqueName="[Rango 21]" displayFolder="" count="0" memberValueDatatype="130" unbalanced="0"/>
    <cacheHierarchy uniqueName="[Rango 21].[¿Qué tan seguro(a) cree usted que es el transporte público (Bus convencional) frente a las siguiente]" caption="¿Qué tan seguro(a) cree usted que es el transporte público (Bus convencional) frente a las siguiente" attribute="1" defaultMemberUniqueName="[Rango 21].[¿Qué tan seguro(a) cree usted que es el transporte público (Bus convencional) frente a las siguiente].[All]" allUniqueName="[Rango 21].[¿Qué tan seguro(a) cree usted que es el transporte público (Bus convencional) frente a las siguiente].[All]" dimensionUniqueName="[Rango 21]" displayFolder="" count="0" memberValueDatatype="130" unbalanced="0"/>
    <cacheHierarchy uniqueName="[Rango 21].[¿Qué tan seguro(a) cree usted que es el transporte público (Bus convencional) frente a las siguien 2]" caption="¿Qué tan seguro(a) cree usted que es el transporte público (Bus convencional) frente a las siguien 2" attribute="1" defaultMemberUniqueName="[Rango 21].[¿Qué tan seguro(a) cree usted que es el transporte público (Bus convencional) frente a las siguien 2].[All]" allUniqueName="[Rango 21].[¿Qué tan seguro(a) cree usted que es el transporte público (Bus convencional) frente a las siguien 2].[All]" dimensionUniqueName="[Rango 21]" displayFolder="" count="0" memberValueDatatype="130" unbalanced="0"/>
    <cacheHierarchy uniqueName="[Rango 21].[¿Qué tan seguro(a) cree usted que es el transporte público (Bus convencional) frente a las siguien 3]" caption="¿Qué tan seguro(a) cree usted que es el transporte público (Bus convencional) frente a las siguien 3" attribute="1" defaultMemberUniqueName="[Rango 21].[¿Qué tan seguro(a) cree usted que es el transporte público (Bus convencional) frente a las siguien 3].[All]" allUniqueName="[Rango 21].[¿Qué tan seguro(a) cree usted que es el transporte público (Bus convencional) frente a las siguien 3].[All]" dimensionUniqueName="[Rango 21]" displayFolder="" count="0" memberValueDatatype="130" unbalanced="0"/>
    <cacheHierarchy uniqueName="[Rango 21].[¿Qué tan seguro(a) cree usted que es el transporte público (Metrolínea) frente a las siguientes situ]" caption="¿Qué tan seguro(a) cree usted que es el transporte público (Metrolínea) frente a las siguientes situ" attribute="1" defaultMemberUniqueName="[Rango 21].[¿Qué tan seguro(a) cree usted que es el transporte público (Metrolínea) frente a las siguientes situ].[All]" allUniqueName="[Rango 21].[¿Qué tan seguro(a) cree usted que es el transporte público (Metrolínea) frente a las siguientes situ].[All]" dimensionUniqueName="[Rango 21]" displayFolder="" count="0" memberValueDatatype="130" unbalanced="0"/>
    <cacheHierarchy uniqueName="[Rango 21].[¿Qué tan seguro(a) cree usted que es el transporte público (Metrolínea) frente a las siguientes si 2]" caption="¿Qué tan seguro(a) cree usted que es el transporte público (Metrolínea) frente a las siguientes si 2" attribute="1" defaultMemberUniqueName="[Rango 21].[¿Qué tan seguro(a) cree usted que es el transporte público (Metrolínea) frente a las siguientes si 2].[All]" allUniqueName="[Rango 21].[¿Qué tan seguro(a) cree usted que es el transporte público (Metrolínea) frente a las siguientes si 2].[All]" dimensionUniqueName="[Rango 21]" displayFolder="" count="0" memberValueDatatype="130" unbalanced="0"/>
    <cacheHierarchy uniqueName="[Rango 21].[¿Qué tan seguro(a) cree usted que es el transporte público (Metrolínea) frente a las siguientes si 3]" caption="¿Qué tan seguro(a) cree usted que es el transporte público (Metrolínea) frente a las siguientes si 3" attribute="1" defaultMemberUniqueName="[Rango 21].[¿Qué tan seguro(a) cree usted que es el transporte público (Metrolínea) frente a las siguientes si 3].[All]" allUniqueName="[Rango 21].[¿Qué tan seguro(a) cree usted que es el transporte público (Metrolínea) frente a las siguientes si 3].[All]" dimensionUniqueName="[Rango 21]" displayFolder="" count="0" memberValueDatatype="130" unbalanced="0"/>
    <cacheHierarchy uniqueName="[Rango 21].[¿Ha sido víctima específicamente de acoso sexual en el transporte público (bus convencional o Metrol]" caption="¿Ha sido víctima específicamente de acoso sexual en el transporte público (bus convencional o Metrol" attribute="1" defaultMemberUniqueName="[Rango 21].[¿Ha sido víctima específicamente de acoso sexual en el transporte público (bus convencional o Metrol].[All]" allUniqueName="[Rango 21].[¿Ha sido víctima específicamente de acoso sexual en el transporte público (bus convencional o Metrol].[All]" dimensionUniqueName="[Rango 21]" displayFolder="" count="0" memberValueDatatype="130" unbalanced="0"/>
    <cacheHierarchy uniqueName="[Rango 21].[Señale los aspectos que le podrían generar sensación de inseguridad al viajar en transporte público]" caption="Señale los aspectos que le podrían generar sensación de inseguridad al viajar en transporte público" attribute="1" defaultMemberUniqueName="[Rango 21].[Señale los aspectos que le podrían generar sensación de inseguridad al viajar en transporte público].[All]" allUniqueName="[Rango 21].[Señale los aspectos que le podrían generar sensación de inseguridad al viajar en transporte público].[All]" dimensionUniqueName="[Rango 21]" displayFolder="" count="0" memberValueDatatype="130" unbalanced="0"/>
    <cacheHierarchy uniqueName="[Rango 21].[¿Escuchar, ver y/o experimentar alguna de estas situaciones en el transporte público (bus convencion]" caption="¿Escuchar, ver y/o experimentar alguna de estas situaciones en el transporte público (bus convencion" attribute="1" defaultMemberUniqueName="[Rango 21].[¿Escuchar, ver y/o experimentar alguna de estas situaciones en el transporte público (bus convencion].[All]" allUniqueName="[Rango 21].[¿Escuchar, ver y/o experimentar alguna de estas situaciones en el transporte público (bus convencion].[All]" dimensionUniqueName="[Rango 21]" displayFolder="" count="0" memberValueDatatype="130" unbalanced="0"/>
    <cacheHierarchy uniqueName="[Rango 21].[¿Escuchar, ver y/o experimentar alguna de estas situaciones en el transporte público (bus convenci 2]" caption="¿Escuchar, ver y/o experimentar alguna de estas situaciones en el transporte público (bus convenci 2" attribute="1" defaultMemberUniqueName="[Rango 21].[¿Escuchar, ver y/o experimentar alguna de estas situaciones en el transporte público (bus convenci 2].[All]" allUniqueName="[Rango 21].[¿Escuchar, ver y/o experimentar alguna de estas situaciones en el transporte público (bus convenci 2].[All]" dimensionUniqueName="[Rango 21]" displayFolder="" count="0" memberValueDatatype="130" unbalanced="0"/>
    <cacheHierarchy uniqueName="[Rango 21].[¿Escuchar, ver y/o experimentar alguna de estas situaciones en el transporte público (bus convenci 3]" caption="¿Escuchar, ver y/o experimentar alguna de estas situaciones en el transporte público (bus convenci 3" attribute="1" defaultMemberUniqueName="[Rango 21].[¿Escuchar, ver y/o experimentar alguna de estas situaciones en el transporte público (bus convenci 3].[All]" allUniqueName="[Rango 21].[¿Escuchar, ver y/o experimentar alguna de estas situaciones en el transporte público (bus convenci 3].[All]" dimensionUniqueName="[Rango 21]" displayFolder="" count="0" memberValueDatatype="130" unbalanced="0"/>
    <cacheHierarchy uniqueName="[Rango 21].[¿Escuchar, ver y/o experimentar alguna de estas situaciones en el transporte público (bus convenci 4]" caption="¿Escuchar, ver y/o experimentar alguna de estas situaciones en el transporte público (bus convenci 4" attribute="1" defaultMemberUniqueName="[Rango 21].[¿Escuchar, ver y/o experimentar alguna de estas situaciones en el transporte público (bus convenci 4].[All]" allUniqueName="[Rango 21].[¿Escuchar, ver y/o experimentar alguna de estas situaciones en el transporte público (bus convenci 4].[All]" dimensionUniqueName="[Rango 21]" displayFolder="" count="0" memberValueDatatype="130" unbalanced="0"/>
    <cacheHierarchy uniqueName="[Rango 21].[En la situación de acoso sexual ¿Usted estaba...]" caption="En la situación de acoso sexual ¿Usted estaba..." attribute="1" defaultMemberUniqueName="[Rango 21].[En la situación de acoso sexual ¿Usted estaba...].[All]" allUniqueName="[Rango 21].[En la situación de acoso sexual ¿Usted estaba...].[All]" dimensionUniqueName="[Rango 21]" displayFolder="" count="0" memberValueDatatype="130" unbalanced="0"/>
    <cacheHierarchy uniqueName="[Rango 21].[La situación de acoso le ha ocurrido...]" caption="La situación de acoso le ha ocurrido..." attribute="1" defaultMemberUniqueName="[Rango 21].[La situación de acoso le ha ocurrido...].[All]" allUniqueName="[Rango 21].[La situación de acoso le ha ocurrido...].[All]" dimensionUniqueName="[Rango 21]" displayFolder="" count="0" memberValueDatatype="130" unbalanced="0"/>
    <cacheHierarchy uniqueName="[Rango 21].[¿En qué horario sucedieron mayoritariamente los hechos?]" caption="¿En qué horario sucedieron mayoritariamente los hechos?" attribute="1" defaultMemberUniqueName="[Rango 21].[¿En qué horario sucedieron mayoritariamente los hechos?].[All]" allUniqueName="[Rango 21].[¿En qué horario sucedieron mayoritariamente los hechos?].[All]" dimensionUniqueName="[Rango 21]" displayFolder="" count="0" memberValueDatatype="130" unbalanced="0"/>
    <cacheHierarchy uniqueName="[Rango 21].[¿Sabe dónde puede denunciar estos casos de acoso sexual?]" caption="¿Sabe dónde puede denunciar estos casos de acoso sexual?" attribute="1" defaultMemberUniqueName="[Rango 21].[¿Sabe dónde puede denunciar estos casos de acoso sexual?].[All]" allUniqueName="[Rango 21].[¿Sabe dónde puede denunciar estos casos de acoso sexual?].[All]" dimensionUniqueName="[Rango 21]" displayFolder="" count="0" memberValueDatatype="130" unbalanced="0"/>
    <cacheHierarchy uniqueName="[Rango 21].[Cuando alguna situación de acoso le ocurrió, ¿Dio aviso a alguna autoridad competente o denunció est]" caption="Cuando alguna situación de acoso le ocurrió, ¿Dio aviso a alguna autoridad competente o denunció est" attribute="1" defaultMemberUniqueName="[Rango 21].[Cuando alguna situación de acoso le ocurrió, ¿Dio aviso a alguna autoridad competente o denunció est].[All]" allUniqueName="[Rango 21].[Cuando alguna situación de acoso le ocurrió, ¿Dio aviso a alguna autoridad competente o denunció est].[All]" dimensionUniqueName="[Rango 21]" displayFolder="" count="0" memberValueDatatype="130" unbalanced="0"/>
    <cacheHierarchy uniqueName="[Rango 21].[En su experiencia, comúnmente cuando alguna situación de acoso le ocurre, ¿Qué hace en el momento?]" caption="En su experiencia, comúnmente cuando alguna situación de acoso le ocurre, ¿Qué hace en el momento?" attribute="1" defaultMemberUniqueName="[Rango 21].[En su experiencia, comúnmente cuando alguna situación de acoso le ocurre, ¿Qué hace en el momento?].[All]" allUniqueName="[Rango 21].[En su experiencia, comúnmente cuando alguna situación de acoso le ocurre, ¿Qué hace en el momento?].[All]" dimensionUniqueName="[Rango 21]" displayFolder="" count="0" memberValueDatatype="130" unbalanced="0"/>
    <cacheHierarchy uniqueName="[Rango 21].[En su experiencia, ¿Cómo reaccionan pasajeros y/o transeúntes cuando presencian un acto de acoso sex]" caption="En su experiencia, ¿Cómo reaccionan pasajeros y/o transeúntes cuando presencian un acto de acoso sex" attribute="1" defaultMemberUniqueName="[Rango 21].[En su experiencia, ¿Cómo reaccionan pasajeros y/o transeúntes cuando presencian un acto de acoso sex].[All]" allUniqueName="[Rango 21].[En su experiencia, ¿Cómo reaccionan pasajeros y/o transeúntes cuando presencian un acto de acoso sex].[All]" dimensionUniqueName="[Rango 21]" displayFolder="" count="0" memberValueDatatype="130" unbalanced="0"/>
    <cacheHierarchy uniqueName="[Rango 21].[Si está de acuerdo, ¿Podría describir la situación de acoso, inseguridad o delincuencia que haya vis]" caption="Si está de acuerdo, ¿Podría describir la situación de acoso, inseguridad o delincuencia que haya vis" attribute="1" defaultMemberUniqueName="[Rango 21].[Si está de acuerdo, ¿Podría describir la situación de acoso, inseguridad o delincuencia que haya vis].[All]" allUniqueName="[Rango 21].[Si está de acuerdo, ¿Podría describir la situación de acoso, inseguridad o delincuencia que haya vis].[All]" dimensionUniqueName="[Rango 21]" displayFolder="" count="0" memberValueDatatype="130" unbalanced="0"/>
    <cacheHierarchy uniqueName="[Rango 21].[correo electrónico:]" caption="correo electrónico:" attribute="1" defaultMemberUniqueName="[Rango 21].[correo electrónico:].[All]" allUniqueName="[Rango 21].[correo electrónico:].[All]" dimensionUniqueName="[Rango 21]" displayFolder="" count="0" memberValueDatatype="130" unbalanced="0"/>
    <cacheHierarchy uniqueName="[Rango 21].[Identifique el estrato socioeconómico al cual pertenece:]" caption="Identifique el estrato socioeconómico al cual pertenece:" attribute="1" defaultMemberUniqueName="[Rango 21].[Identifique el estrato socioeconómico al cual pertenece:].[All]" allUniqueName="[Rango 21].[Identifique el estrato socioeconómico al cual pertenece:].[All]" dimensionUniqueName="[Rango 21]" displayFolder="" count="0" memberValueDatatype="130" unbalanced="0"/>
    <cacheHierarchy uniqueName="[Rango 3].[Marca temporal]" caption="Marca temporal" attribute="1" time="1" defaultMemberUniqueName="[Rango 3].[Marca temporal].[All]" allUniqueName="[Rango 3].[Marca temporal].[All]" dimensionUniqueName="[Rango 3]" displayFolder="" count="0" memberValueDatatype="7" unbalanced="0"/>
    <cacheHierarchy uniqueName="[Rango 3].[¿Con cuál género se identifica?]" caption="¿Con cuál género se identifica?" attribute="1" defaultMemberUniqueName="[Rango 3].[¿Con cuál género se identifica?].[All]" allUniqueName="[Rango 3].[¿Con cuál género se identifica?].[All]" dimensionUniqueName="[Rango 3]" displayFolder="" count="0" memberValueDatatype="130" unbalanced="0"/>
    <cacheHierarchy uniqueName="[Rango 3].[¿Qué edad tiene? (Especifique en número)]" caption="¿Qué edad tiene? (Especifique en número)" attribute="1" defaultMemberUniqueName="[Rango 3].[¿Qué edad tiene? (Especifique en número)].[All]" allUniqueName="[Rango 3].[¿Qué edad tiene? (Especifique en número)].[All]" dimensionUniqueName="[Rango 3]" displayFolder="" count="0" memberValueDatatype="20" unbalanced="0"/>
    <cacheHierarchy uniqueName="[Rango 3].[Especifique su ocupación principal]" caption="Especifique su ocupación principal" attribute="1" defaultMemberUniqueName="[Rango 3].[Especifique su ocupación principal].[All]" allUniqueName="[Rango 3].[Especifique su ocupación principal].[All]" dimensionUniqueName="[Rango 3]" displayFolder="" count="0" memberValueDatatype="130" unbalanced="0"/>
    <cacheHierarchy uniqueName="[Rango 3].[Indique el municipio donde reside]" caption="Indique el municipio donde reside" attribute="1" defaultMemberUniqueName="[Rango 3].[Indique el municipio donde reside].[All]" allUniqueName="[Rango 3].[Indique el municipio donde reside].[All]" dimensionUniqueName="[Rango 3]" displayFolder="" count="0" memberValueDatatype="130" unbalanced="0"/>
    <cacheHierarchy uniqueName="[Rango 3].[Especifique el barrio donde reside:]" caption="Especifique el barrio donde reside:" attribute="1" defaultMemberUniqueName="[Rango 3].[Especifique el barrio donde reside:].[All]" allUniqueName="[Rango 3].[Especifique el barrio donde reside:].[All]" dimensionUniqueName="[Rango 3]" displayFolder="" count="0" memberValueDatatype="130" unbalanced="0"/>
    <cacheHierarchy uniqueName="[Rango 3].[Cuando se traslada en transporte público, ¿Cuál usa con mayor frecuencia?]" caption="Cuando se traslada en transporte público, ¿Cuál usa con mayor frecuencia?" attribute="1" defaultMemberUniqueName="[Rango 3].[Cuando se traslada en transporte público, ¿Cuál usa con mayor frecuencia?].[All]" allUniqueName="[Rango 3].[Cuando se traslada en transporte público, ¿Cuál usa con mayor frecuencia?].[All]" dimensionUniqueName="[Rango 3]" displayFolder="" count="0" memberValueDatatype="130" unbalanced="0"/>
    <cacheHierarchy uniqueName="[Rango 3].[Esta encuesta es respondida de manera:]" caption="Esta encuesta es respondida de manera:" attribute="1" defaultMemberUniqueName="[Rango 3].[Esta encuesta es respondida de manera:].[All]" allUniqueName="[Rango 3].[Esta encuesta es respondida de manera:].[All]" dimensionUniqueName="[Rango 3]" displayFolder="" count="0" memberValueDatatype="130" unbalanced="0"/>
    <cacheHierarchy uniqueName="[Rango 3].[Especifique el motivo principal de sus viajes en el bus convencional]" caption="Especifique el motivo principal de sus viajes en el bus convencional" attribute="1" defaultMemberUniqueName="[Rango 3].[Especifique el motivo principal de sus viajes en el bus convencional].[All]" allUniqueName="[Rango 3].[Especifique el motivo principal de sus viajes en el bus convencional].[All]" dimensionUniqueName="[Rango 3]" displayFolder="" count="0" memberValueDatatype="130" unbalanced="0"/>
    <cacheHierarchy uniqueName="[Rango 3].[En la última semana ¿Con qué frecuencia utilizó el bus convencional?]" caption="En la última semana ¿Con qué frecuencia utilizó el bus convencional?" attribute="1" defaultMemberUniqueName="[Rango 3].[En la última semana ¿Con qué frecuencia utilizó el bus convencional?].[All]" allUniqueName="[Rango 3].[En la última semana ¿Con qué frecuencia utilizó el bus convencional?].[All]" dimensionUniqueName="[Rango 3]" displayFolder="" count="0" memberValueDatatype="130" unbalanced="0"/>
    <cacheHierarchy uniqueName="[Rango 3].[Usted suele realizar sus viajes en transporte público:]" caption="Usted suele realizar sus viajes en transporte público:" attribute="1" defaultMemberUniqueName="[Rango 3].[Usted suele realizar sus viajes en transporte público:].[All]" allUniqueName="[Rango 3].[Usted suele realizar sus viajes en transporte público:].[All]" dimensionUniqueName="[Rango 3]" displayFolder="" count="0" memberValueDatatype="130" unbalanced="0"/>
    <cacheHierarchy uniqueName="[Rango 3].[¿Cuál es su modo de transporte habitual?]" caption="¿Cuál es su modo de transporte habitual?" attribute="1" defaultMemberUniqueName="[Rango 3].[¿Cuál es su modo de transporte habitual?].[All]" allUniqueName="[Rango 3].[¿Cuál es su modo de transporte habitual?].[All]" dimensionUniqueName="[Rango 3]" displayFolder="" count="0" memberValueDatatype="130" unbalanced="0"/>
    <cacheHierarchy uniqueName="[Rango 3].[Especifique el motivo principal de sus viajes en su modo de transporte habitual:]" caption="Especifique el motivo principal de sus viajes en su modo de transporte habitual:" attribute="1" defaultMemberUniqueName="[Rango 3].[Especifique el motivo principal de sus viajes en su modo de transporte habitual:].[All]" allUniqueName="[Rango 3].[Especifique el motivo principal de sus viajes en su modo de transporte habitual:].[All]" dimensionUniqueName="[Rango 3]" displayFolder="" count="0" memberValueDatatype="130" unbalanced="0"/>
    <cacheHierarchy uniqueName="[Rango 3].[En la última semana ¿Con qué frecuencia utilizó su modo de transporte habitual?]" caption="En la última semana ¿Con qué frecuencia utilizó su modo de transporte habitual?" attribute="1" defaultMemberUniqueName="[Rango 3].[En la última semana ¿Con qué frecuencia utilizó su modo de transporte habitual?].[All]" allUniqueName="[Rango 3].[En la última semana ¿Con qué frecuencia utilizó su modo de transporte habitual?].[All]" dimensionUniqueName="[Rango 3]" displayFolder="" count="0" memberValueDatatype="130" unbalanced="0"/>
    <cacheHierarchy uniqueName="[Rango 3].[Usted suele realizar sus viajes en su modo de transporte habitual:]" caption="Usted suele realizar sus viajes en su modo de transporte habitual:" attribute="1" defaultMemberUniqueName="[Rango 3].[Usted suele realizar sus viajes en su modo de transporte habitual:].[All]" allUniqueName="[Rango 3].[Usted suele realizar sus viajes en su modo de transporte habitual:].[All]" dimensionUniqueName="[Rango 3]" displayFolder="" count="0" memberValueDatatype="130" unbalanced="0"/>
    <cacheHierarchy uniqueName="[Rango 3].[Califique que tan satisfecho está con cada uno de los siguientes aspectos al realizar un viaje en bu]" caption="Califique que tan satisfecho está con cada uno de los siguientes aspectos al realizar un viaje en bu" attribute="1" defaultMemberUniqueName="[Rango 3].[Califique que tan satisfecho está con cada uno de los siguientes aspectos al realizar un viaje en bu].[All]" allUniqueName="[Rango 3].[Califique que tan satisfecho está con cada uno de los siguientes aspectos al realizar un viaje en bu].[All]" dimensionUniqueName="[Rango 3]" displayFolder="" count="0" memberValueDatatype="20" unbalanced="0"/>
    <cacheHierarchy uniqueName="[Rango 3].[Califique que tan satisfecho está con cada uno de los siguientes aspectos al realizar un viaje en  2]" caption="Califique que tan satisfecho está con cada uno de los siguientes aspectos al realizar un viaje en  2" attribute="1" defaultMemberUniqueName="[Rango 3].[Califique que tan satisfecho está con cada uno de los siguientes aspectos al realizar un viaje en  2].[All]" allUniqueName="[Rango 3].[Califique que tan satisfecho está con cada uno de los siguientes aspectos al realizar un viaje en  2].[All]" dimensionUniqueName="[Rango 3]" displayFolder="" count="0" memberValueDatatype="20" unbalanced="0"/>
    <cacheHierarchy uniqueName="[Rango 3].[Califique que tan satisfecho está con cada uno de los siguientes aspectos al realizar un viaje en  3]" caption="Califique que tan satisfecho está con cada uno de los siguientes aspectos al realizar un viaje en  3" attribute="1" defaultMemberUniqueName="[Rango 3].[Califique que tan satisfecho está con cada uno de los siguientes aspectos al realizar un viaje en  3].[All]" allUniqueName="[Rango 3].[Califique que tan satisfecho está con cada uno de los siguientes aspectos al realizar un viaje en  3].[All]" dimensionUniqueName="[Rango 3]" displayFolder="" count="0" memberValueDatatype="20" unbalanced="0"/>
    <cacheHierarchy uniqueName="[Rango 3].[Califique que tan satisfecho está con cada uno de los siguientes aspectos al realizar un viaje en  4]" caption="Califique que tan satisfecho está con cada uno de los siguientes aspectos al realizar un viaje en  4" attribute="1" defaultMemberUniqueName="[Rango 3].[Califique que tan satisfecho está con cada uno de los siguientes aspectos al realizar un viaje en  4].[All]" allUniqueName="[Rango 3].[Califique que tan satisfecho está con cada uno de los siguientes aspectos al realizar un viaje en  4].[All]" dimensionUniqueName="[Rango 3]" displayFolder="" count="0" memberValueDatatype="20" unbalanced="0"/>
    <cacheHierarchy uniqueName="[Rango 3].[Califique que tan satisfecho está con cada uno de los siguientes aspectos al realizar un viaje en  5]" caption="Califique que tan satisfecho está con cada uno de los siguientes aspectos al realizar un viaje en  5" attribute="1" defaultMemberUniqueName="[Rango 3].[Califique que tan satisfecho está con cada uno de los siguientes aspectos al realizar un viaje en  5].[All]" allUniqueName="[Rango 3].[Califique que tan satisfecho está con cada uno de los siguientes aspectos al realizar un viaje en  5].[All]" dimensionUniqueName="[Rango 3]" displayFolder="" count="0" memberValueDatatype="20" unbalanced="0"/>
    <cacheHierarchy uniqueName="[Rango 3].[Califique que tan satisfecho está con cada uno de los siguientes aspectos al realizar un viaje en  6]" caption="Califique que tan satisfecho está con cada uno de los siguientes aspectos al realizar un viaje en  6" attribute="1" defaultMemberUniqueName="[Rango 3].[Califique que tan satisfecho está con cada uno de los siguientes aspectos al realizar un viaje en  6].[All]" allUniqueName="[Rango 3].[Califique que tan satisfecho está con cada uno de los siguientes aspectos al realizar un viaje en  6].[All]" dimensionUniqueName="[Rango 3]" displayFolder="" count="0" memberValueDatatype="20" unbalanced="0"/>
    <cacheHierarchy uniqueName="[Rango 3].[¿Qué tan seguro siente usted que es el Bus convencional frente a las siguientes situaciones?  [Robo]]]" caption="¿Qué tan seguro siente usted que es el Bus convencional frente a las siguientes situaciones?  [Robo]" attribute="1" defaultMemberUniqueName="[Rango 3].[¿Qué tan seguro siente usted que es el Bus convencional frente a las siguientes situaciones?  [Robo]]].[All]" allUniqueName="[Rango 3].[¿Qué tan seguro siente usted que es el Bus convencional frente a las siguientes situaciones?  [Robo]]].[All]" dimensionUniqueName="[Rango 3]" displayFolder="" count="0" memberValueDatatype="130" unbalanced="0"/>
    <cacheHierarchy uniqueName="[Rango 3].[¿Qué tan seguro siente usted que es el Bus convencional frente a las siguientes situaciones?  [Acoso]" caption="¿Qué tan seguro siente usted que es el Bus convencional frente a las siguientes situaciones?  [Acoso" attribute="1" defaultMemberUniqueName="[Rango 3].[¿Qué tan seguro siente usted que es el Bus convencional frente a las siguientes situaciones?  [Acoso].[All]" allUniqueName="[Rango 3].[¿Qué tan seguro siente usted que es el Bus convencional frente a las siguientes situaciones?  [Acoso].[All]" dimensionUniqueName="[Rango 3]" displayFolder="" count="0" memberValueDatatype="130" unbalanced="0"/>
    <cacheHierarchy uniqueName="[Rango 3].[¿Qué tan seguro siente usted que es el Bus convencional frente a las siguientes situaciones?  [Funci]" caption="¿Qué tan seguro siente usted que es el Bus convencional frente a las siguientes situaciones?  [Funci" attribute="1" defaultMemberUniqueName="[Rango 3].[¿Qué tan seguro siente usted que es el Bus convencional frente a las siguientes situaciones?  [Funci].[All]" allUniqueName="[Rango 3].[¿Qué tan seguro siente usted que es el Bus convencional frente a las siguientes situaciones?  [Funci].[All]" dimensionUniqueName="[Rango 3]" displayFolder="" count="0" memberValueDatatype="130" unbalanced="0"/>
    <cacheHierarchy uniqueName="[Rango 3].[Ha sido víctima específicamente de acoso sexual en el el transporte público colectivo?]" caption="Ha sido víctima específicamente de acoso sexual en el el transporte público colectivo?" attribute="1" defaultMemberUniqueName="[Rango 3].[Ha sido víctima específicamente de acoso sexual en el el transporte público colectivo?].[All]" allUniqueName="[Rango 3].[Ha sido víctima específicamente de acoso sexual en el el transporte público colectivo?].[All]" dimensionUniqueName="[Rango 3]" displayFolder="" count="0" memberValueDatatype="130" unbalanced="0"/>
    <cacheHierarchy uniqueName="[Rango 3].[Señale los 3 aspectos que más le generan sensación de inseguridad al viajar en bus convencional:]" caption="Señale los 3 aspectos que más le generan sensación de inseguridad al viajar en bus convencional:" attribute="1" defaultMemberUniqueName="[Rango 3].[Señale los 3 aspectos que más le generan sensación de inseguridad al viajar en bus convencional:].[All]" allUniqueName="[Rango 3].[Señale los 3 aspectos que más le generan sensación de inseguridad al viajar en bus convencional:].[All]" dimensionUniqueName="[Rango 3]" displayFolder="" count="0" memberValueDatatype="130" unbalanced="0"/>
    <cacheHierarchy uniqueName="[Rango 3].[Indique cuantas veces en el último año ha EXPERIMENTADO alguna de las siguientes situaciones cuando]" caption="Indique cuantas veces en el último año ha EXPERIMENTADO alguna de las siguientes situaciones cuando" attribute="1" defaultMemberUniqueName="[Rango 3].[Indique cuantas veces en el último año ha EXPERIMENTADO alguna de las siguientes situaciones cuando].[All]" allUniqueName="[Rango 3].[Indique cuantas veces en el último año ha EXPERIMENTADO alguna de las siguientes situaciones cuando].[All]" dimensionUniqueName="[Rango 3]" displayFolder="" count="0" memberValueDatatype="130" unbalanced="0"/>
    <cacheHierarchy uniqueName="[Rango 3].[Indique cuantas veces en el último año ha EXPERIMENTADO alguna de las siguientes situaciones cuand 2]" caption="Indique cuantas veces en el último año ha EXPERIMENTADO alguna de las siguientes situaciones cuand 2" attribute="1" defaultMemberUniqueName="[Rango 3].[Indique cuantas veces en el último año ha EXPERIMENTADO alguna de las siguientes situaciones cuand 2].[All]" allUniqueName="[Rango 3].[Indique cuantas veces en el último año ha EXPERIMENTADO alguna de las siguientes situaciones cuand 2].[All]" dimensionUniqueName="[Rango 3]" displayFolder="" count="0" memberValueDatatype="130" unbalanced="0"/>
    <cacheHierarchy uniqueName="[Rango 3].[Indique cuantas veces en el último año ha EXPERIMENTADO alguna de las siguientes situaciones cuand 3]" caption="Indique cuantas veces en el último año ha EXPERIMENTADO alguna de las siguientes situaciones cuand 3" attribute="1" defaultMemberUniqueName="[Rango 3].[Indique cuantas veces en el último año ha EXPERIMENTADO alguna de las siguientes situaciones cuand 3].[All]" allUniqueName="[Rango 3].[Indique cuantas veces en el último año ha EXPERIMENTADO alguna de las siguientes situaciones cuand 3].[All]" dimensionUniqueName="[Rango 3]" displayFolder="" count="0" memberValueDatatype="130" unbalanced="0"/>
    <cacheHierarchy uniqueName="[Rango 3].[Indique cuantas veces en el último año ha EXPERIMENTADO alguna de las siguientes situaciones cuand 4]" caption="Indique cuantas veces en el último año ha EXPERIMENTADO alguna de las siguientes situaciones cuand 4" attribute="1" defaultMemberUniqueName="[Rango 3].[Indique cuantas veces en el último año ha EXPERIMENTADO alguna de las siguientes situaciones cuand 4].[All]" allUniqueName="[Rango 3].[Indique cuantas veces en el último año ha EXPERIMENTADO alguna de las siguientes situaciones cuand 4].[All]" dimensionUniqueName="[Rango 3]" displayFolder="" count="0" memberValueDatatype="130" unbalanced="0"/>
    <cacheHierarchy uniqueName="[Rango 3].[Indique cuantas veces en el último año ha EXPERIMENTADO alguna de las siguientes situaciones cuand 5]" caption="Indique cuantas veces en el último año ha EXPERIMENTADO alguna de las siguientes situaciones cuand 5" attribute="1" defaultMemberUniqueName="[Rango 3].[Indique cuantas veces en el último año ha EXPERIMENTADO alguna de las siguientes situaciones cuand 5].[All]" allUniqueName="[Rango 3].[Indique cuantas veces en el último año ha EXPERIMENTADO alguna de las siguientes situaciones cuand 5].[All]" dimensionUniqueName="[Rango 3]" displayFolder="" count="0" memberValueDatatype="130" unbalanced="0"/>
    <cacheHierarchy uniqueName="[Rango 3].[Indique cuantas veces en el último año ha EXPERIMENTADO alguna de las siguientes situaciones cuand 6]" caption="Indique cuantas veces en el último año ha EXPERIMENTADO alguna de las siguientes situaciones cuand 6" attribute="1" defaultMemberUniqueName="[Rango 3].[Indique cuantas veces en el último año ha EXPERIMENTADO alguna de las siguientes situaciones cuand 6].[All]" allUniqueName="[Rango 3].[Indique cuantas veces en el último año ha EXPERIMENTADO alguna de las siguientes situaciones cuand 6].[All]" dimensionUniqueName="[Rango 3]" displayFolder="" count="0" memberValueDatatype="130" unbalanced="0"/>
    <cacheHierarchy uniqueName="[Rango 3].[Indique cuantas veces en el último año ha EXPERIMENTADO alguna de las siguientes situaciones cuand 7]" caption="Indique cuantas veces en el último año ha EXPERIMENTADO alguna de las siguientes situaciones cuand 7" attribute="1" defaultMemberUniqueName="[Rango 3].[Indique cuantas veces en el último año ha EXPERIMENTADO alguna de las siguientes situaciones cuand 7].[All]" allUniqueName="[Rango 3].[Indique cuantas veces en el último año ha EXPERIMENTADO alguna de las siguientes situaciones cuand 7].[All]" dimensionUniqueName="[Rango 3]" displayFolder="" count="0" memberValueDatatype="130" unbalanced="0"/>
    <cacheHierarchy uniqueName="[Rango 3].[Indique cuantas veces en el último año ha EXPERIMENTADO alguna de las siguientes situaciones cuand 8]" caption="Indique cuantas veces en el último año ha EXPERIMENTADO alguna de las siguientes situaciones cuand 8" attribute="1" defaultMemberUniqueName="[Rango 3].[Indique cuantas veces en el último año ha EXPERIMENTADO alguna de las siguientes situaciones cuand 8].[All]" allUniqueName="[Rango 3].[Indique cuantas veces en el último año ha EXPERIMENTADO alguna de las siguientes situaciones cuand 8].[All]" dimensionUniqueName="[Rango 3]" displayFolder="" count="0" memberValueDatatype="130" unbalanced="0"/>
    <cacheHierarchy uniqueName="[Rango 3].[Indique cuantas veces en el último año ha EXPERIMENTADO alguna de las siguientes situaciones cuand 9]" caption="Indique cuantas veces en el último año ha EXPERIMENTADO alguna de las siguientes situaciones cuand 9" attribute="1" defaultMemberUniqueName="[Rango 3].[Indique cuantas veces en el último año ha EXPERIMENTADO alguna de las siguientes situaciones cuand 9].[All]" allUniqueName="[Rango 3].[Indique cuantas veces en el último año ha EXPERIMENTADO alguna de las siguientes situaciones cuand 9].[All]" dimensionUniqueName="[Rango 3]" displayFolder="" count="0" memberValueDatatype="130" unbalanced="0"/>
    <cacheHierarchy uniqueName="[Rango 3].[Indique cuantas veces en el último año ha EXPERIMENTADO alguna de las siguientes situaciones cuan 10]" caption="Indique cuantas veces en el último año ha EXPERIMENTADO alguna de las siguientes situaciones cuan 10" attribute="1" defaultMemberUniqueName="[Rango 3].[Indique cuantas veces en el último año ha EXPERIMENTADO alguna de las siguientes situaciones cuan 10].[All]" allUniqueName="[Rango 3].[Indique cuantas veces en el último año ha EXPERIMENTADO alguna de las siguientes situaciones cuan 10].[All]" dimensionUniqueName="[Rango 3]" displayFolder="" count="0" memberValueDatatype="130" unbalanced="0"/>
    <cacheHierarchy uniqueName="[Rango 3].[Indique cuantas veces en el último año ha EXPERIMENTADO alguna de las siguientes situaciones cuan 11]" caption="Indique cuantas veces en el último año ha EXPERIMENTADO alguna de las siguientes situaciones cuan 11" attribute="1" defaultMemberUniqueName="[Rango 3].[Indique cuantas veces en el último año ha EXPERIMENTADO alguna de las siguientes situaciones cuan 11].[All]" allUniqueName="[Rango 3].[Indique cuantas veces en el último año ha EXPERIMENTADO alguna de las siguientes situaciones cuan 11].[All]" dimensionUniqueName="[Rango 3]" displayFolder="" count="0" memberValueDatatype="130" unbalanced="0"/>
    <cacheHierarchy uniqueName="[Rango 3].[¿Escuchar, ver y/o experimentar alguna de estas situaciones ha hecho que... [Me vea obligad@ a cambi]" caption="¿Escuchar, ver y/o experimentar alguna de estas situaciones ha hecho que... [Me vea obligad@ a cambi" attribute="1" defaultMemberUniqueName="[Rango 3].[¿Escuchar, ver y/o experimentar alguna de estas situaciones ha hecho que... [Me vea obligad@ a cambi].[All]" allUniqueName="[Rango 3].[¿Escuchar, ver y/o experimentar alguna de estas situaciones ha hecho que... [Me vea obligad@ a cambi].[All]" dimensionUniqueName="[Rango 3]" displayFolder="" count="0" memberValueDatatype="130" unbalanced="0"/>
    <cacheHierarchy uniqueName="[Rango 3].[¿Escuchar, ver y/o experimentar alguna de estas situaciones ha hecho que... [prefiera no realizar un]" caption="¿Escuchar, ver y/o experimentar alguna de estas situaciones ha hecho que... [prefiera no realizar un" attribute="1" defaultMemberUniqueName="[Rango 3].[¿Escuchar, ver y/o experimentar alguna de estas situaciones ha hecho que... [prefiera no realizar un].[All]" allUniqueName="[Rango 3].[¿Escuchar, ver y/o experimentar alguna de estas situaciones ha hecho que... [prefiera no realizar un].[All]" dimensionUniqueName="[Rango 3]" displayFolder="" count="0" memberValueDatatype="130" unbalanced="0"/>
    <cacheHierarchy uniqueName="[Rango 3].[¿Escuchar, ver y/o experimentar alguna de estas situaciones ha hecho que... [cambie el horario o día]" caption="¿Escuchar, ver y/o experimentar alguna de estas situaciones ha hecho que... [cambie el horario o día" attribute="1" defaultMemberUniqueName="[Rango 3].[¿Escuchar, ver y/o experimentar alguna de estas situaciones ha hecho que... [cambie el horario o día].[All]" allUniqueName="[Rango 3].[¿Escuchar, ver y/o experimentar alguna de estas situaciones ha hecho que... [cambie el horario o día].[All]" dimensionUniqueName="[Rango 3]" displayFolder="" count="0" memberValueDatatype="130" unbalanced="0"/>
    <cacheHierarchy uniqueName="[Rango 3].[¿Escuchar, ver y/o experimentar alguna de estas situaciones ha hecho que... [cambie su forma de vest]" caption="¿Escuchar, ver y/o experimentar alguna de estas situaciones ha hecho que... [cambie su forma de vest" attribute="1" defaultMemberUniqueName="[Rango 3].[¿Escuchar, ver y/o experimentar alguna de estas situaciones ha hecho que... [cambie su forma de vest].[All]" allUniqueName="[Rango 3].[¿Escuchar, ver y/o experimentar alguna de estas situaciones ha hecho que... [cambie su forma de vest].[All]" dimensionUniqueName="[Rango 3]" displayFolder="" count="0" memberValueDatatype="130" unbalanced="0"/>
    <cacheHierarchy uniqueName="[Rango 3].[¿Ha implementado alguna de las siguientes estrategias con el fin de resguardar su seguridad? [Evitar]" caption="¿Ha implementado alguna de las siguientes estrategias con el fin de resguardar su seguridad? [Evitar" attribute="1" defaultMemberUniqueName="[Rango 3].[¿Ha implementado alguna de las siguientes estrategias con el fin de resguardar su seguridad? [Evitar].[All]" allUniqueName="[Rango 3].[¿Ha implementado alguna de las siguientes estrategias con el fin de resguardar su seguridad? [Evitar].[All]" dimensionUniqueName="[Rango 3]" displayFolder="" count="0" memberValueDatatype="130" unbalanced="0"/>
    <cacheHierarchy uniqueName="[Rango 3].[¿Ha implementado alguna de las siguientes estrategias con el fin de resguardar su seguridad? [Evit 2]" caption="¿Ha implementado alguna de las siguientes estrategias con el fin de resguardar su seguridad? [Evit 2" attribute="1" defaultMemberUniqueName="[Rango 3].[¿Ha implementado alguna de las siguientes estrategias con el fin de resguardar su seguridad? [Evit 2].[All]" allUniqueName="[Rango 3].[¿Ha implementado alguna de las siguientes estrategias con el fin de resguardar su seguridad? [Evit 2].[All]" dimensionUniqueName="[Rango 3]" displayFolder="" count="0" memberValueDatatype="130" unbalanced="0"/>
    <cacheHierarchy uniqueName="[Rango 3].[¿Ha implementado alguna de las siguientes estrategias con el fin de resguardar su seguridad? [Evit 3]" caption="¿Ha implementado alguna de las siguientes estrategias con el fin de resguardar su seguridad? [Evit 3" attribute="1" defaultMemberUniqueName="[Rango 3].[¿Ha implementado alguna de las siguientes estrategias con el fin de resguardar su seguridad? [Evit 3].[All]" allUniqueName="[Rango 3].[¿Ha implementado alguna de las siguientes estrategias con el fin de resguardar su seguridad? [Evit 3].[All]" dimensionUniqueName="[Rango 3]" displayFolder="" count="0" memberValueDatatype="130" unbalanced="0"/>
    <cacheHierarchy uniqueName="[Rango 3].[¿Ha implementado alguna de las siguientes estrategias con el fin de resguardar su seguridad? [Elegir]" caption="¿Ha implementado alguna de las siguientes estrategias con el fin de resguardar su seguridad? [Elegir" attribute="1" defaultMemberUniqueName="[Rango 3].[¿Ha implementado alguna de las siguientes estrategias con el fin de resguardar su seguridad? [Elegir].[All]" allUniqueName="[Rango 3].[¿Ha implementado alguna de las siguientes estrategias con el fin de resguardar su seguridad? [Elegir].[All]" dimensionUniqueName="[Rango 3]" displayFolder="" count="0" memberValueDatatype="130" unbalanced="0"/>
    <cacheHierarchy uniqueName="[Rango 3].[¿Ha implementado alguna de las siguientes estrategias con el fin de resguardar su seguridad? [Buscar]" caption="¿Ha implementado alguna de las siguientes estrategias con el fin de resguardar su seguridad? [Buscar" attribute="1" defaultMemberUniqueName="[Rango 3].[¿Ha implementado alguna de las siguientes estrategias con el fin de resguardar su seguridad? [Buscar].[All]" allUniqueName="[Rango 3].[¿Ha implementado alguna de las siguientes estrategias con el fin de resguardar su seguridad? [Buscar].[All]" dimensionUniqueName="[Rango 3]" displayFolder="" count="0" memberValueDatatype="130" unbalanced="0"/>
    <cacheHierarchy uniqueName="[Rango 3].[¿Ha implementado alguna de las siguientes estrategias con el fin de resguardar su seguridad? [Cambia]" caption="¿Ha implementado alguna de las siguientes estrategias con el fin de resguardar su seguridad? [Cambia" attribute="1" defaultMemberUniqueName="[Rango 3].[¿Ha implementado alguna de las siguientes estrategias con el fin de resguardar su seguridad? [Cambia].[All]" allUniqueName="[Rango 3].[¿Ha implementado alguna de las siguientes estrategias con el fin de resguardar su seguridad? [Cambia].[All]" dimensionUniqueName="[Rango 3]" displayFolder="" count="0" memberValueDatatype="130" unbalanced="0"/>
    <cacheHierarchy uniqueName="[Rango 3].[¿Ha implementado alguna de las siguientes estrategias con el fin de resguardar su seguridad? [Estar]" caption="¿Ha implementado alguna de las siguientes estrategias con el fin de resguardar su seguridad? [Estar" attribute="1" defaultMemberUniqueName="[Rango 3].[¿Ha implementado alguna de las siguientes estrategias con el fin de resguardar su seguridad? [Estar].[All]" allUniqueName="[Rango 3].[¿Ha implementado alguna de las siguientes estrategias con el fin de resguardar su seguridad? [Estar].[All]" dimensionUniqueName="[Rango 3]" displayFolder="" count="0" memberValueDatatype="130" unbalanced="0"/>
    <cacheHierarchy uniqueName="[Rango 3].[¿Ha implementado alguna de las siguientes estrategias con el fin de resguardar su seguridad? [Viajar]" caption="¿Ha implementado alguna de las siguientes estrategias con el fin de resguardar su seguridad? [Viajar" attribute="1" defaultMemberUniqueName="[Rango 3].[¿Ha implementado alguna de las siguientes estrategias con el fin de resguardar su seguridad? [Viajar].[All]" allUniqueName="[Rango 3].[¿Ha implementado alguna de las siguientes estrategias con el fin de resguardar su seguridad? [Viajar].[All]" dimensionUniqueName="[Rango 3]" displayFolder="" count="0" memberValueDatatype="130" unbalanced="0"/>
    <cacheHierarchy uniqueName="[Rango 3].[¿Ha implementado alguna de las siguientes estrategias con el fin de resguardar su seguridad? [Camb 2]" caption="¿Ha implementado alguna de las siguientes estrategias con el fin de resguardar su seguridad? [Camb 2" attribute="1" defaultMemberUniqueName="[Rango 3].[¿Ha implementado alguna de las siguientes estrategias con el fin de resguardar su seguridad? [Camb 2].[All]" allUniqueName="[Rango 3].[¿Ha implementado alguna de las siguientes estrategias con el fin de resguardar su seguridad? [Camb 2].[All]" dimensionUniqueName="[Rango 3]" displayFolder="" count="0" memberValueDatatype="130" unbalanced="0"/>
    <cacheHierarchy uniqueName="[Rango 3].[¿Ha implementado alguna de las siguientes estrategias con el fin de resguardar su seguridad? [Evit 4]" caption="¿Ha implementado alguna de las siguientes estrategias con el fin de resguardar su seguridad? [Evit 4" attribute="1" defaultMemberUniqueName="[Rango 3].[¿Ha implementado alguna de las siguientes estrategias con el fin de resguardar su seguridad? [Evit 4].[All]" allUniqueName="[Rango 3].[¿Ha implementado alguna de las siguientes estrategias con el fin de resguardar su seguridad? [Evit 4].[All]" dimensionUniqueName="[Rango 3]" displayFolder="" count="0" memberValueDatatype="130" unbalanced="0"/>
    <cacheHierarchy uniqueName="[Rango 3].[¿Ha implementado alguna de las siguientes estrategias con el fin de resguardar su seguridad? [Cargo]" caption="¿Ha implementado alguna de las siguientes estrategias con el fin de resguardar su seguridad? [Cargo" attribute="1" defaultMemberUniqueName="[Rango 3].[¿Ha implementado alguna de las siguientes estrategias con el fin de resguardar su seguridad? [Cargo].[All]" allUniqueName="[Rango 3].[¿Ha implementado alguna de las siguientes estrategias con el fin de resguardar su seguridad? [Cargo].[All]" dimensionUniqueName="[Rango 3]" displayFolder="" count="0" memberValueDatatype="130" unbalanced="0"/>
    <cacheHierarchy uniqueName="[Rango 3].[¿Ha implementado alguna de las siguientes estrategias con el fin de resguardar su seguridad? [Ir sen]" caption="¿Ha implementado alguna de las siguientes estrategias con el fin de resguardar su seguridad? [Ir sen" attribute="1" defaultMemberUniqueName="[Rango 3].[¿Ha implementado alguna de las siguientes estrategias con el fin de resguardar su seguridad? [Ir sen].[All]" allUniqueName="[Rango 3].[¿Ha implementado alguna de las siguientes estrategias con el fin de resguardar su seguridad? [Ir sen].[All]" dimensionUniqueName="[Rango 3]" displayFolder="" count="0" memberValueDatatype="130" unbalanced="0"/>
    <cacheHierarchy uniqueName="[Rango 3].[¿Ha implementado alguna de las siguientes estrategias con el fin de resguardar su seguridad? [Observ]" caption="¿Ha implementado alguna de las siguientes estrategias con el fin de resguardar su seguridad? [Observ" attribute="1" defaultMemberUniqueName="[Rango 3].[¿Ha implementado alguna de las siguientes estrategias con el fin de resguardar su seguridad? [Observ].[All]" allUniqueName="[Rango 3].[¿Ha implementado alguna de las siguientes estrategias con el fin de resguardar su seguridad? [Observ].[All]" dimensionUniqueName="[Rango 3]" displayFolder="" count="0" memberValueDatatype="130" unbalanced="0"/>
    <cacheHierarchy uniqueName="[Rango 3].[¿Ha implementado alguna de las siguientes estrategias con el fin de resguardar su seguridad? [Usa el]" caption="¿Ha implementado alguna de las siguientes estrategias con el fin de resguardar su seguridad? [Usa el" attribute="1" defaultMemberUniqueName="[Rango 3].[¿Ha implementado alguna de las siguientes estrategias con el fin de resguardar su seguridad? [Usa el].[All]" allUniqueName="[Rango 3].[¿Ha implementado alguna de las siguientes estrategias con el fin de resguardar su seguridad? [Usa el].[All]" dimensionUniqueName="[Rango 3]" displayFolder="" count="0" memberValueDatatype="130" unbalanced="0"/>
    <cacheHierarchy uniqueName="[Rango 3].[Si tuviera la opción, ¿Cambiaría sus viajes en Bus convencional por otro modo? ¿Por cual?]" caption="Si tuviera la opción, ¿Cambiaría sus viajes en Bus convencional por otro modo? ¿Por cual?" attribute="1" defaultMemberUniqueName="[Rango 3].[Si tuviera la opción, ¿Cambiaría sus viajes en Bus convencional por otro modo? ¿Por cual?].[All]" allUniqueName="[Rango 3].[Si tuviera la opción, ¿Cambiaría sus viajes en Bus convencional por otro modo? ¿Por cual?].[All]" dimensionUniqueName="[Rango 3]" displayFolder="" count="0" memberValueDatatype="130" unbalanced="0"/>
    <cacheHierarchy uniqueName="[Rango 3].[¿Qué beneficios le brindaría este nuevo modo de transporte que no le brinda el bus convencional?]" caption="¿Qué beneficios le brindaría este nuevo modo de transporte que no le brinda el bus convencional?" attribute="1" defaultMemberUniqueName="[Rango 3].[¿Qué beneficios le brindaría este nuevo modo de transporte que no le brinda el bus convencional?].[All]" allUniqueName="[Rango 3].[¿Qué beneficios le brindaría este nuevo modo de transporte que no le brinda el bus convencional?].[All]" dimensionUniqueName="[Rango 3]" displayFolder="" count="0" memberValueDatatype="130" unbalanced="0"/>
    <cacheHierarchy uniqueName="[Rango 3].[Califique que tan satisfecho está con cada uno de los siguientes aspectos al realizar un viaje en Me]" caption="Califique que tan satisfecho está con cada uno de los siguientes aspectos al realizar un viaje en Me" attribute="1" defaultMemberUniqueName="[Rango 3].[Califique que tan satisfecho está con cada uno de los siguientes aspectos al realizar un viaje en Me].[All]" allUniqueName="[Rango 3].[Califique que tan satisfecho está con cada uno de los siguientes aspectos al realizar un viaje en Me].[All]" dimensionUniqueName="[Rango 3]" displayFolder="" count="0" memberValueDatatype="20" unbalanced="0"/>
    <cacheHierarchy uniqueName="[Rango 3].[Califique que tan satisfecho está con cada uno de los siguientes aspectos al realizar un viaje en  7]" caption="Califique que tan satisfecho está con cada uno de los siguientes aspectos al realizar un viaje en  7" attribute="1" defaultMemberUniqueName="[Rango 3].[Califique que tan satisfecho está con cada uno de los siguientes aspectos al realizar un viaje en  7].[All]" allUniqueName="[Rango 3].[Califique que tan satisfecho está con cada uno de los siguientes aspectos al realizar un viaje en  7].[All]" dimensionUniqueName="[Rango 3]" displayFolder="" count="0" memberValueDatatype="20" unbalanced="0"/>
    <cacheHierarchy uniqueName="[Rango 3].[Califique que tan satisfecho está con cada uno de los siguientes aspectos al realizar un viaje en  8]" caption="Califique que tan satisfecho está con cada uno de los siguientes aspectos al realizar un viaje en  8" attribute="1" defaultMemberUniqueName="[Rango 3].[Califique que tan satisfecho está con cada uno de los siguientes aspectos al realizar un viaje en  8].[All]" allUniqueName="[Rango 3].[Califique que tan satisfecho está con cada uno de los siguientes aspectos al realizar un viaje en  8].[All]" dimensionUniqueName="[Rango 3]" displayFolder="" count="0" memberValueDatatype="20" unbalanced="0"/>
    <cacheHierarchy uniqueName="[Rango 3].[Califique que tan satisfecho está con cada uno de los siguientes aspectos al realizar un viaje en  9]" caption="Califique que tan satisfecho está con cada uno de los siguientes aspectos al realizar un viaje en  9" attribute="1" defaultMemberUniqueName="[Rango 3].[Califique que tan satisfecho está con cada uno de los siguientes aspectos al realizar un viaje en  9].[All]" allUniqueName="[Rango 3].[Califique que tan satisfecho está con cada uno de los siguientes aspectos al realizar un viaje en  9].[All]" dimensionUniqueName="[Rango 3]" displayFolder="" count="0" memberValueDatatype="20" unbalanced="0"/>
    <cacheHierarchy uniqueName="[Rango 3].[Califique que tan satisfecho está con cada uno de los siguientes aspectos al realizar un viaje en 10]" caption="Califique que tan satisfecho está con cada uno de los siguientes aspectos al realizar un viaje en 10" attribute="1" defaultMemberUniqueName="[Rango 3].[Califique que tan satisfecho está con cada uno de los siguientes aspectos al realizar un viaje en 10].[All]" allUniqueName="[Rango 3].[Califique que tan satisfecho está con cada uno de los siguientes aspectos al realizar un viaje en 10].[All]" dimensionUniqueName="[Rango 3]" displayFolder="" count="0" memberValueDatatype="20" unbalanced="0"/>
    <cacheHierarchy uniqueName="[Rango 3].[Califique que tan satisfecho está con cada uno de los siguientes aspectos al realizar un viaje en 11]" caption="Califique que tan satisfecho está con cada uno de los siguientes aspectos al realizar un viaje en 11" attribute="1" defaultMemberUniqueName="[Rango 3].[Califique que tan satisfecho está con cada uno de los siguientes aspectos al realizar un viaje en 11].[All]" allUniqueName="[Rango 3].[Califique que tan satisfecho está con cada uno de los siguientes aspectos al realizar un viaje en 11].[All]" dimensionUniqueName="[Rango 3]" displayFolder="" count="0" memberValueDatatype="20" unbalanced="0"/>
    <cacheHierarchy uniqueName="[Rango 3].[¿Qué tan seguro siente usted que es el Metrolínea frente a las siguientes situaciones?  [Robo]]]" caption="¿Qué tan seguro siente usted que es el Metrolínea frente a las siguientes situaciones?  [Robo]" attribute="1" defaultMemberUniqueName="[Rango 3].[¿Qué tan seguro siente usted que es el Metrolínea frente a las siguientes situaciones?  [Robo]]].[All]" allUniqueName="[Rango 3].[¿Qué tan seguro siente usted que es el Metrolínea frente a las siguientes situaciones?  [Robo]]].[All]" dimensionUniqueName="[Rango 3]" displayFolder="" count="0" memberValueDatatype="130" unbalanced="0"/>
    <cacheHierarchy uniqueName="[Rango 3].[¿Qué tan seguro siente usted que es el Metrolínea frente a las siguientes situaciones?  [Acoso]]]" caption="¿Qué tan seguro siente usted que es el Metrolínea frente a las siguientes situaciones?  [Acoso]" attribute="1" defaultMemberUniqueName="[Rango 3].[¿Qué tan seguro siente usted que es el Metrolínea frente a las siguientes situaciones?  [Acoso]]].[All]" allUniqueName="[Rango 3].[¿Qué tan seguro siente usted que es el Metrolínea frente a las siguientes situaciones?  [Acoso]]].[All]" dimensionUniqueName="[Rango 3]" displayFolder="" count="0" memberValueDatatype="130" unbalanced="0"/>
    <cacheHierarchy uniqueName="[Rango 3].[¿Qué tan seguro siente usted que es el Metrolínea frente a las siguientes situaciones?  [Funcionalid]" caption="¿Qué tan seguro siente usted que es el Metrolínea frente a las siguientes situaciones?  [Funcionalid" attribute="1" defaultMemberUniqueName="[Rango 3].[¿Qué tan seguro siente usted que es el Metrolínea frente a las siguientes situaciones?  [Funcionalid].[All]" allUniqueName="[Rango 3].[¿Qué tan seguro siente usted que es el Metrolínea frente a las siguientes situaciones?  [Funcionalid].[All]" dimensionUniqueName="[Rango 3]" displayFolder="" count="0" memberValueDatatype="130" unbalanced="0"/>
    <cacheHierarchy uniqueName="[Rango 3].[Ha sido víctima específicamente de acoso sexual en el el transporte público colectivo?2]" caption="Ha sido víctima específicamente de acoso sexual en el el transporte público colectivo?2" attribute="1" defaultMemberUniqueName="[Rango 3].[Ha sido víctima específicamente de acoso sexual en el el transporte público colectivo?2].[All]" allUniqueName="[Rango 3].[Ha sido víctima específicamente de acoso sexual en el el transporte público colectivo?2].[All]" dimensionUniqueName="[Rango 3]" displayFolder="" count="0" memberValueDatatype="130" unbalanced="0"/>
    <cacheHierarchy uniqueName="[Rango 3].[Señale los 3 aspectos que más le generan sensación de inseguridad al viajar en Metrolínea:]" caption="Señale los 3 aspectos que más le generan sensación de inseguridad al viajar en Metrolínea:" attribute="1" defaultMemberUniqueName="[Rango 3].[Señale los 3 aspectos que más le generan sensación de inseguridad al viajar en Metrolínea:].[All]" allUniqueName="[Rango 3].[Señale los 3 aspectos que más le generan sensación de inseguridad al viajar en Metrolínea:].[All]" dimensionUniqueName="[Rango 3]" displayFolder="" count="0" memberValueDatatype="130" unbalanced="0"/>
    <cacheHierarchy uniqueName="[Rango 3].[Indique cuantas veces en el último año ha EXPERIMENTADO alguna de las siguientes situaciones cuan 12]" caption="Indique cuantas veces en el último año ha EXPERIMENTADO alguna de las siguientes situaciones cuan 12" attribute="1" defaultMemberUniqueName="[Rango 3].[Indique cuantas veces en el último año ha EXPERIMENTADO alguna de las siguientes situaciones cuan 12].[All]" allUniqueName="[Rango 3].[Indique cuantas veces en el último año ha EXPERIMENTADO alguna de las siguientes situaciones cuan 12].[All]" dimensionUniqueName="[Rango 3]" displayFolder="" count="0" memberValueDatatype="130" unbalanced="0"/>
    <cacheHierarchy uniqueName="[Rango 3].[Indique cuantas veces en el último año ha EXPERIMENTADO alguna de las siguientes situaciones cuan 13]" caption="Indique cuantas veces en el último año ha EXPERIMENTADO alguna de las siguientes situaciones cuan 13" attribute="1" defaultMemberUniqueName="[Rango 3].[Indique cuantas veces en el último año ha EXPERIMENTADO alguna de las siguientes situaciones cuan 13].[All]" allUniqueName="[Rango 3].[Indique cuantas veces en el último año ha EXPERIMENTADO alguna de las siguientes situaciones cuan 13].[All]" dimensionUniqueName="[Rango 3]" displayFolder="" count="0" memberValueDatatype="130" unbalanced="0"/>
    <cacheHierarchy uniqueName="[Rango 3].[Indique cuantas veces en el último año ha EXPERIMENTADO alguna de las siguientes situaciones cuan 14]" caption="Indique cuantas veces en el último año ha EXPERIMENTADO alguna de las siguientes situaciones cuan 14" attribute="1" defaultMemberUniqueName="[Rango 3].[Indique cuantas veces en el último año ha EXPERIMENTADO alguna de las siguientes situaciones cuan 14].[All]" allUniqueName="[Rango 3].[Indique cuantas veces en el último año ha EXPERIMENTADO alguna de las siguientes situaciones cuan 14].[All]" dimensionUniqueName="[Rango 3]" displayFolder="" count="0" memberValueDatatype="130" unbalanced="0"/>
    <cacheHierarchy uniqueName="[Rango 3].[Indique cuantas veces en el último año ha EXPERIMENTADO alguna de las siguientes situaciones cuan 15]" caption="Indique cuantas veces en el último año ha EXPERIMENTADO alguna de las siguientes situaciones cuan 15" attribute="1" defaultMemberUniqueName="[Rango 3].[Indique cuantas veces en el último año ha EXPERIMENTADO alguna de las siguientes situaciones cuan 15].[All]" allUniqueName="[Rango 3].[Indique cuantas veces en el último año ha EXPERIMENTADO alguna de las siguientes situaciones cuan 15].[All]" dimensionUniqueName="[Rango 3]" displayFolder="" count="0" memberValueDatatype="130" unbalanced="0"/>
    <cacheHierarchy uniqueName="[Rango 3].[Indique cuantas veces en el último año ha EXPERIMENTADO alguna de las siguientes situaciones cuan 16]" caption="Indique cuantas veces en el último año ha EXPERIMENTADO alguna de las siguientes situaciones cuan 16" attribute="1" defaultMemberUniqueName="[Rango 3].[Indique cuantas veces en el último año ha EXPERIMENTADO alguna de las siguientes situaciones cuan 16].[All]" allUniqueName="[Rango 3].[Indique cuantas veces en el último año ha EXPERIMENTADO alguna de las siguientes situaciones cuan 16].[All]" dimensionUniqueName="[Rango 3]" displayFolder="" count="0" memberValueDatatype="130" unbalanced="0"/>
    <cacheHierarchy uniqueName="[Rango 3].[Indique cuantas veces en el último año ha EXPERIMENTADO alguna de las siguientes situaciones cuan 17]" caption="Indique cuantas veces en el último año ha EXPERIMENTADO alguna de las siguientes situaciones cuan 17" attribute="1" defaultMemberUniqueName="[Rango 3].[Indique cuantas veces en el último año ha EXPERIMENTADO alguna de las siguientes situaciones cuan 17].[All]" allUniqueName="[Rango 3].[Indique cuantas veces en el último año ha EXPERIMENTADO alguna de las siguientes situaciones cuan 17].[All]" dimensionUniqueName="[Rango 3]" displayFolder="" count="0" memberValueDatatype="130" unbalanced="0"/>
    <cacheHierarchy uniqueName="[Rango 3].[Indique cuantas veces en el último año ha EXPERIMENTADO alguna de las siguientes situaciones cuan 18]" caption="Indique cuantas veces en el último año ha EXPERIMENTADO alguna de las siguientes situaciones cuan 18" attribute="1" defaultMemberUniqueName="[Rango 3].[Indique cuantas veces en el último año ha EXPERIMENTADO alguna de las siguientes situaciones cuan 18].[All]" allUniqueName="[Rango 3].[Indique cuantas veces en el último año ha EXPERIMENTADO alguna de las siguientes situaciones cuan 18].[All]" dimensionUniqueName="[Rango 3]" displayFolder="" count="0" memberValueDatatype="130" unbalanced="0"/>
    <cacheHierarchy uniqueName="[Rango 3].[Indique cuantas veces en el último año ha EXPERIMENTADO alguna de las siguientes situaciones cuan 19]" caption="Indique cuantas veces en el último año ha EXPERIMENTADO alguna de las siguientes situaciones cuan 19" attribute="1" defaultMemberUniqueName="[Rango 3].[Indique cuantas veces en el último año ha EXPERIMENTADO alguna de las siguientes situaciones cuan 19].[All]" allUniqueName="[Rango 3].[Indique cuantas veces en el último año ha EXPERIMENTADO alguna de las siguientes situaciones cuan 19].[All]" dimensionUniqueName="[Rango 3]" displayFolder="" count="0" memberValueDatatype="130" unbalanced="0"/>
    <cacheHierarchy uniqueName="[Rango 3].[Indique cuantas veces en el último año ha EXPERIMENTADO alguna de las siguientes situaciones cuan 20]" caption="Indique cuantas veces en el último año ha EXPERIMENTADO alguna de las siguientes situaciones cuan 20" attribute="1" defaultMemberUniqueName="[Rango 3].[Indique cuantas veces en el último año ha EXPERIMENTADO alguna de las siguientes situaciones cuan 20].[All]" allUniqueName="[Rango 3].[Indique cuantas veces en el último año ha EXPERIMENTADO alguna de las siguientes situaciones cuan 20].[All]" dimensionUniqueName="[Rango 3]" displayFolder="" count="0" memberValueDatatype="130" unbalanced="0"/>
    <cacheHierarchy uniqueName="[Rango 3].[Indique cuantas veces en el último año ha EXPERIMENTADO alguna de las siguientes situaciones cuan 21]" caption="Indique cuantas veces en el último año ha EXPERIMENTADO alguna de las siguientes situaciones cuan 21" attribute="1" defaultMemberUniqueName="[Rango 3].[Indique cuantas veces en el último año ha EXPERIMENTADO alguna de las siguientes situaciones cuan 21].[All]" allUniqueName="[Rango 3].[Indique cuantas veces en el último año ha EXPERIMENTADO alguna de las siguientes situaciones cuan 21].[All]" dimensionUniqueName="[Rango 3]" displayFolder="" count="0" memberValueDatatype="130" unbalanced="0"/>
    <cacheHierarchy uniqueName="[Rango 3].[Indique cuantas veces en el último año ha EXPERIMENTADO alguna de las siguientes situaciones cuan 22]" caption="Indique cuantas veces en el último año ha EXPERIMENTADO alguna de las siguientes situaciones cuan 22" attribute="1" defaultMemberUniqueName="[Rango 3].[Indique cuantas veces en el último año ha EXPERIMENTADO alguna de las siguientes situaciones cuan 22].[All]" allUniqueName="[Rango 3].[Indique cuantas veces en el último año ha EXPERIMENTADO alguna de las siguientes situaciones cuan 22].[All]" dimensionUniqueName="[Rango 3]" displayFolder="" count="0" memberValueDatatype="130" unbalanced="0"/>
    <cacheHierarchy uniqueName="[Rango 3].[¿Escuchar, ver y/o experimentar alguna de estas situaciones ha hecho que... [Me vea obligad@ a cam 2]" caption="¿Escuchar, ver y/o experimentar alguna de estas situaciones ha hecho que... [Me vea obligad@ a cam 2" attribute="1" defaultMemberUniqueName="[Rango 3].[¿Escuchar, ver y/o experimentar alguna de estas situaciones ha hecho que... [Me vea obligad@ a cam 2].[All]" allUniqueName="[Rango 3].[¿Escuchar, ver y/o experimentar alguna de estas situaciones ha hecho que... [Me vea obligad@ a cam 2].[All]" dimensionUniqueName="[Rango 3]" displayFolder="" count="0" memberValueDatatype="130" unbalanced="0"/>
    <cacheHierarchy uniqueName="[Rango 3].[¿Escuchar, ver y/o experimentar alguna de estas situaciones ha hecho que... [prefiera no realizar  2]" caption="¿Escuchar, ver y/o experimentar alguna de estas situaciones ha hecho que... [prefiera no realizar  2" attribute="1" defaultMemberUniqueName="[Rango 3].[¿Escuchar, ver y/o experimentar alguna de estas situaciones ha hecho que... [prefiera no realizar  2].[All]" allUniqueName="[Rango 3].[¿Escuchar, ver y/o experimentar alguna de estas situaciones ha hecho que... [prefiera no realizar  2].[All]" dimensionUniqueName="[Rango 3]" displayFolder="" count="0" memberValueDatatype="130" unbalanced="0"/>
    <cacheHierarchy uniqueName="[Rango 3].[¿Escuchar, ver y/o experimentar alguna de estas situaciones ha hecho que... [cambie el horario o d 2]" caption="¿Escuchar, ver y/o experimentar alguna de estas situaciones ha hecho que... [cambie el horario o d 2" attribute="1" defaultMemberUniqueName="[Rango 3].[¿Escuchar, ver y/o experimentar alguna de estas situaciones ha hecho que... [cambie el horario o d 2].[All]" allUniqueName="[Rango 3].[¿Escuchar, ver y/o experimentar alguna de estas situaciones ha hecho que... [cambie el horario o d 2].[All]" dimensionUniqueName="[Rango 3]" displayFolder="" count="0" memberValueDatatype="130" unbalanced="0"/>
    <cacheHierarchy uniqueName="[Rango 3].[¿Escuchar, ver y/o experimentar alguna de estas situaciones ha hecho que... [cambie su forma de ve 2]" caption="¿Escuchar, ver y/o experimentar alguna de estas situaciones ha hecho que... [cambie su forma de ve 2" attribute="1" defaultMemberUniqueName="[Rango 3].[¿Escuchar, ver y/o experimentar alguna de estas situaciones ha hecho que... [cambie su forma de ve 2].[All]" allUniqueName="[Rango 3].[¿Escuchar, ver y/o experimentar alguna de estas situaciones ha hecho que... [cambie su forma de ve 2].[All]" dimensionUniqueName="[Rango 3]" displayFolder="" count="0" memberValueDatatype="130" unbalanced="0"/>
    <cacheHierarchy uniqueName="[Rango 3].[¿Ha implementado alguna de las siguientes estrategias con el fin de resguardar su seguridad? [Evit 5]" caption="¿Ha implementado alguna de las siguientes estrategias con el fin de resguardar su seguridad? [Evit 5" attribute="1" defaultMemberUniqueName="[Rango 3].[¿Ha implementado alguna de las siguientes estrategias con el fin de resguardar su seguridad? [Evit 5].[All]" allUniqueName="[Rango 3].[¿Ha implementado alguna de las siguientes estrategias con el fin de resguardar su seguridad? [Evit 5].[All]" dimensionUniqueName="[Rango 3]" displayFolder="" count="0" memberValueDatatype="130" unbalanced="0"/>
    <cacheHierarchy uniqueName="[Rango 3].[¿Ha implementado alguna de las siguientes estrategias con el fin de resguardar su seguridad? [Evit 6]" caption="¿Ha implementado alguna de las siguientes estrategias con el fin de resguardar su seguridad? [Evit 6" attribute="1" defaultMemberUniqueName="[Rango 3].[¿Ha implementado alguna de las siguientes estrategias con el fin de resguardar su seguridad? [Evit 6].[All]" allUniqueName="[Rango 3].[¿Ha implementado alguna de las siguientes estrategias con el fin de resguardar su seguridad? [Evit 6].[All]" dimensionUniqueName="[Rango 3]" displayFolder="" count="0" memberValueDatatype="130" unbalanced="0"/>
    <cacheHierarchy uniqueName="[Rango 3].[¿Ha implementado alguna de las siguientes estrategias con el fin de resguardar su seguridad? [Evit 7]" caption="¿Ha implementado alguna de las siguientes estrategias con el fin de resguardar su seguridad? [Evit 7" attribute="1" defaultMemberUniqueName="[Rango 3].[¿Ha implementado alguna de las siguientes estrategias con el fin de resguardar su seguridad? [Evit 7].[All]" allUniqueName="[Rango 3].[¿Ha implementado alguna de las siguientes estrategias con el fin de resguardar su seguridad? [Evit 7].[All]" dimensionUniqueName="[Rango 3]" displayFolder="" count="0" memberValueDatatype="130" unbalanced="0"/>
    <cacheHierarchy uniqueName="[Rango 3].[¿Ha implementado alguna de las siguientes estrategias con el fin de resguardar su seguridad? [Eleg 2]" caption="¿Ha implementado alguna de las siguientes estrategias con el fin de resguardar su seguridad? [Eleg 2" attribute="1" defaultMemberUniqueName="[Rango 3].[¿Ha implementado alguna de las siguientes estrategias con el fin de resguardar su seguridad? [Eleg 2].[All]" allUniqueName="[Rango 3].[¿Ha implementado alguna de las siguientes estrategias con el fin de resguardar su seguridad? [Eleg 2].[All]" dimensionUniqueName="[Rango 3]" displayFolder="" count="0" memberValueDatatype="130" unbalanced="0"/>
    <cacheHierarchy uniqueName="[Rango 3].[¿Ha implementado alguna de las siguientes estrategias con el fin de resguardar su seguridad? [Busc 2]" caption="¿Ha implementado alguna de las siguientes estrategias con el fin de resguardar su seguridad? [Busc 2" attribute="1" defaultMemberUniqueName="[Rango 3].[¿Ha implementado alguna de las siguientes estrategias con el fin de resguardar su seguridad? [Busc 2].[All]" allUniqueName="[Rango 3].[¿Ha implementado alguna de las siguientes estrategias con el fin de resguardar su seguridad? [Busc 2].[All]" dimensionUniqueName="[Rango 3]" displayFolder="" count="0" memberValueDatatype="130" unbalanced="0"/>
    <cacheHierarchy uniqueName="[Rango 3].[¿Ha implementado alguna de las siguientes estrategias con el fin de resguardar su seguridad? [Camb 3]" caption="¿Ha implementado alguna de las siguientes estrategias con el fin de resguardar su seguridad? [Camb 3" attribute="1" defaultMemberUniqueName="[Rango 3].[¿Ha implementado alguna de las siguientes estrategias con el fin de resguardar su seguridad? [Camb 3].[All]" allUniqueName="[Rango 3].[¿Ha implementado alguna de las siguientes estrategias con el fin de resguardar su seguridad? [Camb 3].[All]" dimensionUniqueName="[Rango 3]" displayFolder="" count="0" memberValueDatatype="130" unbalanced="0"/>
    <cacheHierarchy uniqueName="[Rango 3].[¿Ha implementado alguna de las siguientes estrategias con el fin de resguardar su seguridad? [Esta 2]" caption="¿Ha implementado alguna de las siguientes estrategias con el fin de resguardar su seguridad? [Esta 2" attribute="1" defaultMemberUniqueName="[Rango 3].[¿Ha implementado alguna de las siguientes estrategias con el fin de resguardar su seguridad? [Esta 2].[All]" allUniqueName="[Rango 3].[¿Ha implementado alguna de las siguientes estrategias con el fin de resguardar su seguridad? [Esta 2].[All]" dimensionUniqueName="[Rango 3]" displayFolder="" count="0" memberValueDatatype="130" unbalanced="0"/>
    <cacheHierarchy uniqueName="[Rango 3].[¿Ha implementado alguna de las siguientes estrategias con el fin de resguardar su seguridad? [Viaj 2]" caption="¿Ha implementado alguna de las siguientes estrategias con el fin de resguardar su seguridad? [Viaj 2" attribute="1" defaultMemberUniqueName="[Rango 3].[¿Ha implementado alguna de las siguientes estrategias con el fin de resguardar su seguridad? [Viaj 2].[All]" allUniqueName="[Rango 3].[¿Ha implementado alguna de las siguientes estrategias con el fin de resguardar su seguridad? [Viaj 2].[All]" dimensionUniqueName="[Rango 3]" displayFolder="" count="0" memberValueDatatype="130" unbalanced="0"/>
    <cacheHierarchy uniqueName="[Rango 3].[¿Ha implementado alguna de las siguientes estrategias con el fin de resguardar su seguridad? [Camb 4]" caption="¿Ha implementado alguna de las siguientes estrategias con el fin de resguardar su seguridad? [Camb 4" attribute="1" defaultMemberUniqueName="[Rango 3].[¿Ha implementado alguna de las siguientes estrategias con el fin de resguardar su seguridad? [Camb 4].[All]" allUniqueName="[Rango 3].[¿Ha implementado alguna de las siguientes estrategias con el fin de resguardar su seguridad? [Camb 4].[All]" dimensionUniqueName="[Rango 3]" displayFolder="" count="0" memberValueDatatype="130" unbalanced="0"/>
    <cacheHierarchy uniqueName="[Rango 3].[¿Ha implementado alguna de las siguientes estrategias con el fin de resguardar su seguridad? [Evit 8]" caption="¿Ha implementado alguna de las siguientes estrategias con el fin de resguardar su seguridad? [Evit 8" attribute="1" defaultMemberUniqueName="[Rango 3].[¿Ha implementado alguna de las siguientes estrategias con el fin de resguardar su seguridad? [Evit 8].[All]" allUniqueName="[Rango 3].[¿Ha implementado alguna de las siguientes estrategias con el fin de resguardar su seguridad? [Evit 8].[All]" dimensionUniqueName="[Rango 3]" displayFolder="" count="0" memberValueDatatype="130" unbalanced="0"/>
    <cacheHierarchy uniqueName="[Rango 3].[¿Ha implementado alguna de las siguientes estrategias con el fin de resguardar su seguridad? [Carg 2]" caption="¿Ha implementado alguna de las siguientes estrategias con el fin de resguardar su seguridad? [Carg 2" attribute="1" defaultMemberUniqueName="[Rango 3].[¿Ha implementado alguna de las siguientes estrategias con el fin de resguardar su seguridad? [Carg 2].[All]" allUniqueName="[Rango 3].[¿Ha implementado alguna de las siguientes estrategias con el fin de resguardar su seguridad? [Carg 2].[All]" dimensionUniqueName="[Rango 3]" displayFolder="" count="0" memberValueDatatype="130" unbalanced="0"/>
    <cacheHierarchy uniqueName="[Rango 3].[¿Ha implementado alguna de las siguientes estrategias con el fin de resguardar su seguridad? [Ir s 2]" caption="¿Ha implementado alguna de las siguientes estrategias con el fin de resguardar su seguridad? [Ir s 2" attribute="1" defaultMemberUniqueName="[Rango 3].[¿Ha implementado alguna de las siguientes estrategias con el fin de resguardar su seguridad? [Ir s 2].[All]" allUniqueName="[Rango 3].[¿Ha implementado alguna de las siguientes estrategias con el fin de resguardar su seguridad? [Ir s 2].[All]" dimensionUniqueName="[Rango 3]" displayFolder="" count="0" memberValueDatatype="130" unbalanced="0"/>
    <cacheHierarchy uniqueName="[Rango 3].[¿Ha implementado alguna de las siguientes estrategias con el fin de resguardar su seguridad? [Obse 2]" caption="¿Ha implementado alguna de las siguientes estrategias con el fin de resguardar su seguridad? [Obse 2" attribute="1" defaultMemberUniqueName="[Rango 3].[¿Ha implementado alguna de las siguientes estrategias con el fin de resguardar su seguridad? [Obse 2].[All]" allUniqueName="[Rango 3].[¿Ha implementado alguna de las siguientes estrategias con el fin de resguardar su seguridad? [Obse 2].[All]" dimensionUniqueName="[Rango 3]" displayFolder="" count="0" memberValueDatatype="130" unbalanced="0"/>
    <cacheHierarchy uniqueName="[Rango 3].[¿Ha implementado alguna de las siguientes estrategias con el fin de resguardar su seguridad? [Usa  2]" caption="¿Ha implementado alguna de las siguientes estrategias con el fin de resguardar su seguridad? [Usa  2" attribute="1" defaultMemberUniqueName="[Rango 3].[¿Ha implementado alguna de las siguientes estrategias con el fin de resguardar su seguridad? [Usa  2].[All]" allUniqueName="[Rango 3].[¿Ha implementado alguna de las siguientes estrategias con el fin de resguardar su seguridad? [Usa  2].[All]" dimensionUniqueName="[Rango 3]" displayFolder="" count="0" memberValueDatatype="130" unbalanced="0"/>
    <cacheHierarchy uniqueName="[Rango 3].[Si tuviera la opción, ¿Cambiaría sus viajes en Metrolínea por otro modo? ¿Por cual?]" caption="Si tuviera la opción, ¿Cambiaría sus viajes en Metrolínea por otro modo? ¿Por cual?" attribute="1" defaultMemberUniqueName="[Rango 3].[Si tuviera la opción, ¿Cambiaría sus viajes en Metrolínea por otro modo? ¿Por cual?].[All]" allUniqueName="[Rango 3].[Si tuviera la opción, ¿Cambiaría sus viajes en Metrolínea por otro modo? ¿Por cual?].[All]" dimensionUniqueName="[Rango 3]" displayFolder="" count="0" memberValueDatatype="130" unbalanced="0"/>
    <cacheHierarchy uniqueName="[Rango 3].[¿Qué beneficios le brindaría este nuevo modo de transporte que no le brinda el Metrolínea?]" caption="¿Qué beneficios le brindaría este nuevo modo de transporte que no le brinda el Metrolínea?" attribute="1" defaultMemberUniqueName="[Rango 3].[¿Qué beneficios le brindaría este nuevo modo de transporte que no le brinda el Metrolínea?].[All]" allUniqueName="[Rango 3].[¿Qué beneficios le brindaría este nuevo modo de transporte que no le brinda el Metrolínea?].[All]" dimensionUniqueName="[Rango 3]" displayFolder="" count="0" memberValueDatatype="130" unbalanced="0"/>
    <cacheHierarchy uniqueName="[Rango 3].[Evalúe que tan relevante es para usted cada uno de los siguientes aspectos al realizar un viaje en s]" caption="Evalúe que tan relevante es para usted cada uno de los siguientes aspectos al realizar un viaje en s" attribute="1" defaultMemberUniqueName="[Rango 3].[Evalúe que tan relevante es para usted cada uno de los siguientes aspectos al realizar un viaje en s].[All]" allUniqueName="[Rango 3].[Evalúe que tan relevante es para usted cada uno de los siguientes aspectos al realizar un viaje en s].[All]" dimensionUniqueName="[Rango 3]" displayFolder="" count="0" memberValueDatatype="20" unbalanced="0"/>
    <cacheHierarchy uniqueName="[Rango 3].[Evalúe que tan relevante es para usted cada uno de los siguientes aspectos al realizar un viaje en 2]" caption="Evalúe que tan relevante es para usted cada uno de los siguientes aspectos al realizar un viaje en 2" attribute="1" defaultMemberUniqueName="[Rango 3].[Evalúe que tan relevante es para usted cada uno de los siguientes aspectos al realizar un viaje en 2].[All]" allUniqueName="[Rango 3].[Evalúe que tan relevante es para usted cada uno de los siguientes aspectos al realizar un viaje en 2].[All]" dimensionUniqueName="[Rango 3]" displayFolder="" count="0" memberValueDatatype="20" unbalanced="0"/>
    <cacheHierarchy uniqueName="[Rango 3].[Evalúe que tan relevante es para usted cada uno de los siguientes aspectos al realizar un viaje en 3]" caption="Evalúe que tan relevante es para usted cada uno de los siguientes aspectos al realizar un viaje en 3" attribute="1" defaultMemberUniqueName="[Rango 3].[Evalúe que tan relevante es para usted cada uno de los siguientes aspectos al realizar un viaje en 3].[All]" allUniqueName="[Rango 3].[Evalúe que tan relevante es para usted cada uno de los siguientes aspectos al realizar un viaje en 3].[All]" dimensionUniqueName="[Rango 3]" displayFolder="" count="0" memberValueDatatype="20" unbalanced="0"/>
    <cacheHierarchy uniqueName="[Rango 3].[Evalúe que tan relevante es para usted cada uno de los siguientes aspectos al realizar un viaje en 4]" caption="Evalúe que tan relevante es para usted cada uno de los siguientes aspectos al realizar un viaje en 4" attribute="1" defaultMemberUniqueName="[Rango 3].[Evalúe que tan relevante es para usted cada uno de los siguientes aspectos al realizar un viaje en 4].[All]" allUniqueName="[Rango 3].[Evalúe que tan relevante es para usted cada uno de los siguientes aspectos al realizar un viaje en 4].[All]" dimensionUniqueName="[Rango 3]" displayFolder="" count="0" memberValueDatatype="20" unbalanced="0"/>
    <cacheHierarchy uniqueName="[Rango 3].[Evalúe que tan relevante es para usted cada uno de los siguientes aspectos al realizar un viaje en 5]" caption="Evalúe que tan relevante es para usted cada uno de los siguientes aspectos al realizar un viaje en 5" attribute="1" defaultMemberUniqueName="[Rango 3].[Evalúe que tan relevante es para usted cada uno de los siguientes aspectos al realizar un viaje en 5].[All]" allUniqueName="[Rango 3].[Evalúe que tan relevante es para usted cada uno de los siguientes aspectos al realizar un viaje en 5].[All]" dimensionUniqueName="[Rango 3]" displayFolder="" count="0" memberValueDatatype="20" unbalanced="0"/>
    <cacheHierarchy uniqueName="[Rango 3].[Evalúe que tan relevante es para usted cada uno de los siguientes aspectos al realizar un viaje en 6]" caption="Evalúe que tan relevante es para usted cada uno de los siguientes aspectos al realizar un viaje en 6" attribute="1" defaultMemberUniqueName="[Rango 3].[Evalúe que tan relevante es para usted cada uno de los siguientes aspectos al realizar un viaje en 6].[All]" allUniqueName="[Rango 3].[Evalúe que tan relevante es para usted cada uno de los siguientes aspectos al realizar un viaje en 6].[All]" dimensionUniqueName="[Rango 3]" displayFolder="" count="0" memberValueDatatype="20" unbalanced="0"/>
    <cacheHierarchy uniqueName="[Rango 3].[Evalúe que tan relevante es para usted cada uno de los siguientes aspectos al realizar un viaje en 7]" caption="Evalúe que tan relevante es para usted cada uno de los siguientes aspectos al realizar un viaje en 7" attribute="1" defaultMemberUniqueName="[Rango 3].[Evalúe que tan relevante es para usted cada uno de los siguientes aspectos al realizar un viaje en 7].[All]" allUniqueName="[Rango 3].[Evalúe que tan relevante es para usted cada uno de los siguientes aspectos al realizar un viaje en 7].[All]" dimensionUniqueName="[Rango 3]" displayFolder="" count="0" memberValueDatatype="20" unbalanced="0"/>
    <cacheHierarchy uniqueName="[Rango 3].[¿Por qué no es el transporte público su medio de transporte habitual?]" caption="¿Por qué no es el transporte público su medio de transporte habitual?" attribute="1" defaultMemberUniqueName="[Rango 3].[¿Por qué no es el transporte público su medio de transporte habitual?].[All]" allUniqueName="[Rango 3].[¿Por qué no es el transporte público su medio de transporte habitual?].[All]" dimensionUniqueName="[Rango 3]" displayFolder="" count="0" memberValueDatatype="130" unbalanced="0"/>
    <cacheHierarchy uniqueName="[Rango 3].[¿Qué tan seguro(a) cree usted que es el transporte público (Bus convencional) frente a las siguiente]" caption="¿Qué tan seguro(a) cree usted que es el transporte público (Bus convencional) frente a las siguiente" attribute="1" defaultMemberUniqueName="[Rango 3].[¿Qué tan seguro(a) cree usted que es el transporte público (Bus convencional) frente a las siguiente].[All]" allUniqueName="[Rango 3].[¿Qué tan seguro(a) cree usted que es el transporte público (Bus convencional) frente a las siguiente].[All]" dimensionUniqueName="[Rango 3]" displayFolder="" count="0" memberValueDatatype="130" unbalanced="0"/>
    <cacheHierarchy uniqueName="[Rango 3].[¿Qué tan seguro(a) cree usted que es el transporte público (Bus convencional) frente a las siguien 2]" caption="¿Qué tan seguro(a) cree usted que es el transporte público (Bus convencional) frente a las siguien 2" attribute="1" defaultMemberUniqueName="[Rango 3].[¿Qué tan seguro(a) cree usted que es el transporte público (Bus convencional) frente a las siguien 2].[All]" allUniqueName="[Rango 3].[¿Qué tan seguro(a) cree usted que es el transporte público (Bus convencional) frente a las siguien 2].[All]" dimensionUniqueName="[Rango 3]" displayFolder="" count="0" memberValueDatatype="130" unbalanced="0"/>
    <cacheHierarchy uniqueName="[Rango 3].[¿Qué tan seguro(a) cree usted que es el transporte público (Bus convencional) frente a las siguien 3]" caption="¿Qué tan seguro(a) cree usted que es el transporte público (Bus convencional) frente a las siguien 3" attribute="1" defaultMemberUniqueName="[Rango 3].[¿Qué tan seguro(a) cree usted que es el transporte público (Bus convencional) frente a las siguien 3].[All]" allUniqueName="[Rango 3].[¿Qué tan seguro(a) cree usted que es el transporte público (Bus convencional) frente a las siguien 3].[All]" dimensionUniqueName="[Rango 3]" displayFolder="" count="0" memberValueDatatype="130" unbalanced="0"/>
    <cacheHierarchy uniqueName="[Rango 3].[¿Qué tan seguro(a) cree usted que es el transporte público (Metrolínea) frente a las siguientes situ]" caption="¿Qué tan seguro(a) cree usted que es el transporte público (Metrolínea) frente a las siguientes situ" attribute="1" defaultMemberUniqueName="[Rango 3].[¿Qué tan seguro(a) cree usted que es el transporte público (Metrolínea) frente a las siguientes situ].[All]" allUniqueName="[Rango 3].[¿Qué tan seguro(a) cree usted que es el transporte público (Metrolínea) frente a las siguientes situ].[All]" dimensionUniqueName="[Rango 3]" displayFolder="" count="0" memberValueDatatype="130" unbalanced="0"/>
    <cacheHierarchy uniqueName="[Rango 3].[¿Qué tan seguro(a) cree usted que es el transporte público (Metrolínea) frente a las siguientes si 2]" caption="¿Qué tan seguro(a) cree usted que es el transporte público (Metrolínea) frente a las siguientes si 2" attribute="1" defaultMemberUniqueName="[Rango 3].[¿Qué tan seguro(a) cree usted que es el transporte público (Metrolínea) frente a las siguientes si 2].[All]" allUniqueName="[Rango 3].[¿Qué tan seguro(a) cree usted que es el transporte público (Metrolínea) frente a las siguientes si 2].[All]" dimensionUniqueName="[Rango 3]" displayFolder="" count="0" memberValueDatatype="130" unbalanced="0"/>
    <cacheHierarchy uniqueName="[Rango 3].[¿Qué tan seguro(a) cree usted que es el transporte público (Metrolínea) frente a las siguientes si 3]" caption="¿Qué tan seguro(a) cree usted que es el transporte público (Metrolínea) frente a las siguientes si 3" attribute="1" defaultMemberUniqueName="[Rango 3].[¿Qué tan seguro(a) cree usted que es el transporte público (Metrolínea) frente a las siguientes si 3].[All]" allUniqueName="[Rango 3].[¿Qué tan seguro(a) cree usted que es el transporte público (Metrolínea) frente a las siguientes si 3].[All]" dimensionUniqueName="[Rango 3]" displayFolder="" count="0" memberValueDatatype="130" unbalanced="0"/>
    <cacheHierarchy uniqueName="[Rango 3].[¿Ha sido víctima específicamente de acoso sexual en el transporte público (bus convencional o Metrol]" caption="¿Ha sido víctima específicamente de acoso sexual en el transporte público (bus convencional o Metrol" attribute="1" defaultMemberUniqueName="[Rango 3].[¿Ha sido víctima específicamente de acoso sexual en el transporte público (bus convencional o Metrol].[All]" allUniqueName="[Rango 3].[¿Ha sido víctima específicamente de acoso sexual en el transporte público (bus convencional o Metrol].[All]" dimensionUniqueName="[Rango 3]" displayFolder="" count="0" memberValueDatatype="130" unbalanced="0"/>
    <cacheHierarchy uniqueName="[Rango 3].[Señale los aspectos que le podrían generar sensación de inseguridad al viajar en transporte público]" caption="Señale los aspectos que le podrían generar sensación de inseguridad al viajar en transporte público" attribute="1" defaultMemberUniqueName="[Rango 3].[Señale los aspectos que le podrían generar sensación de inseguridad al viajar en transporte público].[All]" allUniqueName="[Rango 3].[Señale los aspectos que le podrían generar sensación de inseguridad al viajar en transporte público].[All]" dimensionUniqueName="[Rango 3]" displayFolder="" count="0" memberValueDatatype="130" unbalanced="0"/>
    <cacheHierarchy uniqueName="[Rango 3].[¿Escuchar, ver y/o experimentar alguna de estas situaciones en el transporte público (bus convencion]" caption="¿Escuchar, ver y/o experimentar alguna de estas situaciones en el transporte público (bus convencion" attribute="1" defaultMemberUniqueName="[Rango 3].[¿Escuchar, ver y/o experimentar alguna de estas situaciones en el transporte público (bus convencion].[All]" allUniqueName="[Rango 3].[¿Escuchar, ver y/o experimentar alguna de estas situaciones en el transporte público (bus convencion].[All]" dimensionUniqueName="[Rango 3]" displayFolder="" count="0" memberValueDatatype="130" unbalanced="0"/>
    <cacheHierarchy uniqueName="[Rango 3].[¿Escuchar, ver y/o experimentar alguna de estas situaciones en el transporte público (bus convenci 2]" caption="¿Escuchar, ver y/o experimentar alguna de estas situaciones en el transporte público (bus convenci 2" attribute="1" defaultMemberUniqueName="[Rango 3].[¿Escuchar, ver y/o experimentar alguna de estas situaciones en el transporte público (bus convenci 2].[All]" allUniqueName="[Rango 3].[¿Escuchar, ver y/o experimentar alguna de estas situaciones en el transporte público (bus convenci 2].[All]" dimensionUniqueName="[Rango 3]" displayFolder="" count="0" memberValueDatatype="130" unbalanced="0"/>
    <cacheHierarchy uniqueName="[Rango 3].[¿Escuchar, ver y/o experimentar alguna de estas situaciones en el transporte público (bus convenci 3]" caption="¿Escuchar, ver y/o experimentar alguna de estas situaciones en el transporte público (bus convenci 3" attribute="1" defaultMemberUniqueName="[Rango 3].[¿Escuchar, ver y/o experimentar alguna de estas situaciones en el transporte público (bus convenci 3].[All]" allUniqueName="[Rango 3].[¿Escuchar, ver y/o experimentar alguna de estas situaciones en el transporte público (bus convenci 3].[All]" dimensionUniqueName="[Rango 3]" displayFolder="" count="0" memberValueDatatype="130" unbalanced="0"/>
    <cacheHierarchy uniqueName="[Rango 3].[¿Escuchar, ver y/o experimentar alguna de estas situaciones en el transporte público (bus convenci 4]" caption="¿Escuchar, ver y/o experimentar alguna de estas situaciones en el transporte público (bus convenci 4" attribute="1" defaultMemberUniqueName="[Rango 3].[¿Escuchar, ver y/o experimentar alguna de estas situaciones en el transporte público (bus convenci 4].[All]" allUniqueName="[Rango 3].[¿Escuchar, ver y/o experimentar alguna de estas situaciones en el transporte público (bus convenci 4].[All]" dimensionUniqueName="[Rango 3]" displayFolder="" count="0" memberValueDatatype="130" unbalanced="0"/>
    <cacheHierarchy uniqueName="[Rango 3].[En la situación de acoso sexual ¿Usted estaba...]" caption="En la situación de acoso sexual ¿Usted estaba..." attribute="1" defaultMemberUniqueName="[Rango 3].[En la situación de acoso sexual ¿Usted estaba...].[All]" allUniqueName="[Rango 3].[En la situación de acoso sexual ¿Usted estaba...].[All]" dimensionUniqueName="[Rango 3]" displayFolder="" count="0" memberValueDatatype="130" unbalanced="0"/>
    <cacheHierarchy uniqueName="[Rango 3].[La situación de acoso le ha ocurrido...]" caption="La situación de acoso le ha ocurrido..." attribute="1" defaultMemberUniqueName="[Rango 3].[La situación de acoso le ha ocurrido...].[All]" allUniqueName="[Rango 3].[La situación de acoso le ha ocurrido...].[All]" dimensionUniqueName="[Rango 3]" displayFolder="" count="0" memberValueDatatype="130" unbalanced="0"/>
    <cacheHierarchy uniqueName="[Rango 3].[¿En qué horario sucedieron mayoritariamente los hechos?]" caption="¿En qué horario sucedieron mayoritariamente los hechos?" attribute="1" defaultMemberUniqueName="[Rango 3].[¿En qué horario sucedieron mayoritariamente los hechos?].[All]" allUniqueName="[Rango 3].[¿En qué horario sucedieron mayoritariamente los hechos?].[All]" dimensionUniqueName="[Rango 3]" displayFolder="" count="0" memberValueDatatype="130" unbalanced="0"/>
    <cacheHierarchy uniqueName="[Rango 3].[¿Sabe dónde puede denunciar estos casos de acoso sexual?]" caption="¿Sabe dónde puede denunciar estos casos de acoso sexual?" attribute="1" defaultMemberUniqueName="[Rango 3].[¿Sabe dónde puede denunciar estos casos de acoso sexual?].[All]" allUniqueName="[Rango 3].[¿Sabe dónde puede denunciar estos casos de acoso sexual?].[All]" dimensionUniqueName="[Rango 3]" displayFolder="" count="0" memberValueDatatype="130" unbalanced="0"/>
    <cacheHierarchy uniqueName="[Rango 3].[Cuando alguna situación de acoso le ocurrió, ¿Dio aviso a alguna autoridad competente o denunció est]" caption="Cuando alguna situación de acoso le ocurrió, ¿Dio aviso a alguna autoridad competente o denunció est" attribute="1" defaultMemberUniqueName="[Rango 3].[Cuando alguna situación de acoso le ocurrió, ¿Dio aviso a alguna autoridad competente o denunció est].[All]" allUniqueName="[Rango 3].[Cuando alguna situación de acoso le ocurrió, ¿Dio aviso a alguna autoridad competente o denunció est].[All]" dimensionUniqueName="[Rango 3]" displayFolder="" count="0" memberValueDatatype="130" unbalanced="0"/>
    <cacheHierarchy uniqueName="[Rango 3].[En su experiencia, comúnmente cuando alguna situación de acoso le ocurre, ¿Qué hace en el momento?]" caption="En su experiencia, comúnmente cuando alguna situación de acoso le ocurre, ¿Qué hace en el momento?" attribute="1" defaultMemberUniqueName="[Rango 3].[En su experiencia, comúnmente cuando alguna situación de acoso le ocurre, ¿Qué hace en el momento?].[All]" allUniqueName="[Rango 3].[En su experiencia, comúnmente cuando alguna situación de acoso le ocurre, ¿Qué hace en el momento?].[All]" dimensionUniqueName="[Rango 3]" displayFolder="" count="0" memberValueDatatype="130" unbalanced="0"/>
    <cacheHierarchy uniqueName="[Rango 3].[En su experiencia, ¿Cómo reaccionan pasajeros y/o transeúntes cuando presencian un acto de acoso sex]" caption="En su experiencia, ¿Cómo reaccionan pasajeros y/o transeúntes cuando presencian un acto de acoso sex" attribute="1" defaultMemberUniqueName="[Rango 3].[En su experiencia, ¿Cómo reaccionan pasajeros y/o transeúntes cuando presencian un acto de acoso sex].[All]" allUniqueName="[Rango 3].[En su experiencia, ¿Cómo reaccionan pasajeros y/o transeúntes cuando presencian un acto de acoso sex].[All]" dimensionUniqueName="[Rango 3]" displayFolder="" count="0" memberValueDatatype="130" unbalanced="0"/>
    <cacheHierarchy uniqueName="[Rango 3].[Si está de acuerdo, ¿Podría describir la situación de acoso, inseguridad o delincuencia que haya vis]" caption="Si está de acuerdo, ¿Podría describir la situación de acoso, inseguridad o delincuencia que haya vis" attribute="1" defaultMemberUniqueName="[Rango 3].[Si está de acuerdo, ¿Podría describir la situación de acoso, inseguridad o delincuencia que haya vis].[All]" allUniqueName="[Rango 3].[Si está de acuerdo, ¿Podría describir la situación de acoso, inseguridad o delincuencia que haya vis].[All]" dimensionUniqueName="[Rango 3]" displayFolder="" count="0" memberValueDatatype="130" unbalanced="0"/>
    <cacheHierarchy uniqueName="[Rango 3].[correo electrónico:]" caption="correo electrónico:" attribute="1" defaultMemberUniqueName="[Rango 3].[correo electrónico:].[All]" allUniqueName="[Rango 3].[correo electrónico:].[All]" dimensionUniqueName="[Rango 3]" displayFolder="" count="0" memberValueDatatype="130" unbalanced="0"/>
    <cacheHierarchy uniqueName="[Rango 3].[Identifique el estrato socioeconómico al cual pertenece:]" caption="Identifique el estrato socioeconómico al cual pertenece:" attribute="1" defaultMemberUniqueName="[Rango 3].[Identifique el estrato socioeconómico al cual pertenece:].[All]" allUniqueName="[Rango 3].[Identifique el estrato socioeconómico al cual pertenece:].[All]" dimensionUniqueName="[Rango 3]" displayFolder="" count="0" memberValueDatatype="130" unbalanced="0"/>
    <cacheHierarchy uniqueName="[Rango].[Marca temporal (índice de meses)]" caption="Marca temporal (índice de meses)" attribute="1" defaultMemberUniqueName="[Rango].[Marca temporal (índice de meses)].[All]" allUniqueName="[Rango].[Marca temporal (índice de meses)].[All]" dimensionUniqueName="[Rango]" displayFolder="" count="0" memberValueDatatype="20" unbalanced="0" hidden="1"/>
    <cacheHierarchy uniqueName="[Measures].[__XL_Count Rango]" caption="__XL_Count Rango" measure="1" displayFolder="" measureGroup="Rango" count="0" hidden="1"/>
    <cacheHierarchy uniqueName="[Measures].[__XL_Count Rango 2]" caption="__XL_Count Rango 2" measure="1" displayFolder="" measureGroup="Rango 2" count="0" hidden="1"/>
    <cacheHierarchy uniqueName="[Measures].[__XL_Count Rango 3]" caption="__XL_Count Rango 3" measure="1" displayFolder="" measureGroup="Rango 3" count="0" hidden="1"/>
    <cacheHierarchy uniqueName="[Measures].[__XL_Count Rango 21]" caption="__XL_Count Rango 21" measure="1" displayFolder="" measureGroup="Rango 21" count="0" hidden="1"/>
    <cacheHierarchy uniqueName="[Measures].[__No measures defined]" caption="__No measures defined" measure="1" displayFolder="" count="0" hidden="1"/>
    <cacheHierarchy uniqueName="[Measures].[Recuento de Cuando se traslada en transporte público, ¿Cuál usa con mayor frecuencia?]" caption="Recuento de Cuando se traslada en transporte público, ¿Cuál usa con mayor frecuencia?" measure="1" displayFolder="" measureGroup="Rango" count="0" hidden="1">
      <extLst>
        <ext xmlns:x15="http://schemas.microsoft.com/office/spreadsheetml/2010/11/main" uri="{B97F6D7D-B522-45F9-BDA1-12C45D357490}">
          <x15:cacheHierarchy aggregatedColumn="6"/>
        </ext>
      </extLst>
    </cacheHierarchy>
    <cacheHierarchy uniqueName="[Measures].[Recuento de ¿Sabe dónde puede denunciar estos casos de acoso sexual?]" caption="Recuento de ¿Sabe dónde puede denunciar estos casos de acoso sexual?" measure="1" displayFolder="" measureGroup="Rango" count="0" hidden="1">
      <extLst>
        <ext xmlns:x15="http://schemas.microsoft.com/office/spreadsheetml/2010/11/main" uri="{B97F6D7D-B522-45F9-BDA1-12C45D357490}">
          <x15:cacheHierarchy aggregatedColumn="122"/>
        </ext>
      </extLst>
    </cacheHierarchy>
    <cacheHierarchy uniqueName="[Measures].[Recuento de Cuando alguna situación de acoso le ocurrió, ¿Dio aviso a alguna autoridad competente o ]" caption="Recuento de Cuando alguna situación de acoso le ocurrió, ¿Dio aviso a alguna autoridad competente o " measure="1" displayFolder="" measureGroup="Rango" count="0" hidden="1">
      <extLst>
        <ext xmlns:x15="http://schemas.microsoft.com/office/spreadsheetml/2010/11/main" uri="{B97F6D7D-B522-45F9-BDA1-12C45D357490}">
          <x15:cacheHierarchy aggregatedColumn="123"/>
        </ext>
      </extLst>
    </cacheHierarchy>
    <cacheHierarchy uniqueName="[Measures].[Recuento de En su experiencia, comúnmente cuando alguna situación de acoso le ocurre, ¿Qué hace en e]" caption="Recuento de En su experiencia, comúnmente cuando alguna situación de acoso le ocurre, ¿Qué hace en e" measure="1" displayFolder="" measureGroup="Rango" count="0" hidden="1">
      <extLst>
        <ext xmlns:x15="http://schemas.microsoft.com/office/spreadsheetml/2010/11/main" uri="{B97F6D7D-B522-45F9-BDA1-12C45D357490}">
          <x15:cacheHierarchy aggregatedColumn="124"/>
        </ext>
      </extLst>
    </cacheHierarchy>
    <cacheHierarchy uniqueName="[Measures].[Recuento de En su experiencia, ¿Cómo reaccionan pasajeros y/o transeúntes cuando presencian un acto ]" caption="Recuento de En su experiencia, ¿Cómo reaccionan pasajeros y/o transeúntes cuando presencian un acto " measure="1" displayFolder="" measureGroup="Rango" count="0" hidden="1">
      <extLst>
        <ext xmlns:x15="http://schemas.microsoft.com/office/spreadsheetml/2010/11/main" uri="{B97F6D7D-B522-45F9-BDA1-12C45D357490}">
          <x15:cacheHierarchy aggregatedColumn="125"/>
        </ext>
      </extLst>
    </cacheHierarchy>
    <cacheHierarchy uniqueName="[Measures].[Recuento de En la situación de acoso sexual ¿Usted estaba...]" caption="Recuento de En la situación de acoso sexual ¿Usted estaba..." measure="1" displayFolder="" measureGroup="Rango" count="0" hidden="1">
      <extLst>
        <ext xmlns:x15="http://schemas.microsoft.com/office/spreadsheetml/2010/11/main" uri="{B97F6D7D-B522-45F9-BDA1-12C45D357490}">
          <x15:cacheHierarchy aggregatedColumn="119"/>
        </ext>
      </extLst>
    </cacheHierarchy>
    <cacheHierarchy uniqueName="[Measures].[Recuento de ¿Con cuál género se identifica?]" caption="Recuento de ¿Con cuál género se identifica?" measure="1" displayFolder="" measureGroup="Rango" count="0" hidden="1">
      <extLst>
        <ext xmlns:x15="http://schemas.microsoft.com/office/spreadsheetml/2010/11/main" uri="{B97F6D7D-B522-45F9-BDA1-12C45D357490}">
          <x15:cacheHierarchy aggregatedColumn="1"/>
        </ext>
      </extLst>
    </cacheHierarchy>
    <cacheHierarchy uniqueName="[Measures].[Recuento de Indique el municipio donde reside]" caption="Recuento de Indique el municipio donde reside" measure="1" displayFolder="" measureGroup="Rango" count="0" hidden="1">
      <extLst>
        <ext xmlns:x15="http://schemas.microsoft.com/office/spreadsheetml/2010/11/main" uri="{B97F6D7D-B522-45F9-BDA1-12C45D357490}">
          <x15:cacheHierarchy aggregatedColumn="4"/>
        </ext>
      </extLst>
    </cacheHierarchy>
    <cacheHierarchy uniqueName="[Measures].[Recuento de En la última semana ¿Con qué frecuencia utilizó el bus convencional?]" caption="Recuento de En la última semana ¿Con qué frecuencia utilizó el bus convencional?" measure="1" displayFolder="" measureGroup="Rango" count="0" hidden="1">
      <extLst>
        <ext xmlns:x15="http://schemas.microsoft.com/office/spreadsheetml/2010/11/main" uri="{B97F6D7D-B522-45F9-BDA1-12C45D357490}">
          <x15:cacheHierarchy aggregatedColumn="9"/>
        </ext>
      </extLst>
    </cacheHierarchy>
    <cacheHierarchy uniqueName="[Measures].[Recuento de Especifique el motivo principal de sus viajes en el bus convencional]" caption="Recuento de Especifique el motivo principal de sus viajes en el bus convencional" measure="1" displayFolder="" measureGroup="Rango" count="0" hidden="1">
      <extLst>
        <ext xmlns:x15="http://schemas.microsoft.com/office/spreadsheetml/2010/11/main" uri="{B97F6D7D-B522-45F9-BDA1-12C45D357490}">
          <x15:cacheHierarchy aggregatedColumn="8"/>
        </ext>
      </extLst>
    </cacheHierarchy>
    <cacheHierarchy uniqueName="[Measures].[Recuento de ¿Qué tan seguro siente usted que es el Bus convencional frente a las siguientes situacio]" caption="Recuento de ¿Qué tan seguro siente usted que es el Bus convencional frente a las siguientes situacio" measure="1" displayFolder="" measureGroup="Rango" count="0" hidden="1">
      <extLst>
        <ext xmlns:x15="http://schemas.microsoft.com/office/spreadsheetml/2010/11/main" uri="{B97F6D7D-B522-45F9-BDA1-12C45D357490}">
          <x15:cacheHierarchy aggregatedColumn="21"/>
        </ext>
      </extLst>
    </cacheHierarchy>
    <cacheHierarchy uniqueName="[Measures].[Recuento de ¿Qué tan seguro siente usted que es el Bus convencional frente a las siguientes situaci]" caption="Recuento de ¿Qué tan seguro siente usted que es el Bus convencional frente a las siguientes situaci" measure="1" displayFolder="" measureGroup="Rango" count="0" hidden="1">
      <extLst>
        <ext xmlns:x15="http://schemas.microsoft.com/office/spreadsheetml/2010/11/main" uri="{B97F6D7D-B522-45F9-BDA1-12C45D357490}">
          <x15:cacheHierarchy aggregatedColumn="22"/>
        </ext>
      </extLst>
    </cacheHierarchy>
    <cacheHierarchy uniqueName="[Measures].[Recuento de ¿Qué tan seguro siente usted que es el Metrolínea frente a las siguientes situaciones?  ]" caption="Recuento de ¿Qué tan seguro siente usted que es el Metrolínea frente a las siguientes situaciones?  " measure="1" displayFolder="" measureGroup="Rango" count="0" hidden="1">
      <extLst>
        <ext xmlns:x15="http://schemas.microsoft.com/office/spreadsheetml/2010/11/main" uri="{B97F6D7D-B522-45F9-BDA1-12C45D357490}">
          <x15:cacheHierarchy aggregatedColumn="63"/>
        </ext>
      </extLst>
    </cacheHierarchy>
    <cacheHierarchy uniqueName="[Measures].[Recuento de Cuando se traslada en transporte público, ¿Cuál usa con mayor frecuencia? 2]" caption="Recuento de Cuando se traslada en transporte público, ¿Cuál usa con mayor frecuencia? 2" measure="1" displayFolder="" measureGroup="Rango 2" count="0" hidden="1">
      <extLst>
        <ext xmlns:x15="http://schemas.microsoft.com/office/spreadsheetml/2010/11/main" uri="{B97F6D7D-B522-45F9-BDA1-12C45D357490}">
          <x15:cacheHierarchy aggregatedColumn="136"/>
        </ext>
      </extLst>
    </cacheHierarchy>
    <cacheHierarchy uniqueName="[Measures].[Recuento distinto de Cuando se traslada en transporte público, ¿Cuál usa con mayor frecuencia?]" caption="Recuento distinto de Cuando se traslada en transporte público, ¿Cuál usa con mayor frecuencia?" measure="1" displayFolder="" measureGroup="Rango 2" count="0" hidden="1">
      <extLst>
        <ext xmlns:x15="http://schemas.microsoft.com/office/spreadsheetml/2010/11/main" uri="{B97F6D7D-B522-45F9-BDA1-12C45D357490}">
          <x15:cacheHierarchy aggregatedColumn="136"/>
        </ext>
      </extLst>
    </cacheHierarchy>
    <cacheHierarchy uniqueName="[Measures].[Recuento de ¿Con cuál género se identifica? 2]" caption="Recuento de ¿Con cuál género se identifica? 2" measure="1" displayFolder="" measureGroup="Rango 2" count="0" hidden="1">
      <extLst>
        <ext xmlns:x15="http://schemas.microsoft.com/office/spreadsheetml/2010/11/main" uri="{B97F6D7D-B522-45F9-BDA1-12C45D357490}">
          <x15:cacheHierarchy aggregatedColumn="131"/>
        </ext>
      </extLst>
    </cacheHierarchy>
    <cacheHierarchy uniqueName="[Measures].[Recuento de Señale los 3 aspectos que más le generan sensación de inseguridad al viajar en bus conve]" caption="Recuento de Señale los 3 aspectos que más le generan sensación de inseguridad al viajar en bus conve" measure="1" displayFolder="" measureGroup="Rango 2" count="0" hidden="1">
      <extLst>
        <ext xmlns:x15="http://schemas.microsoft.com/office/spreadsheetml/2010/11/main" uri="{B97F6D7D-B522-45F9-BDA1-12C45D357490}">
          <x15:cacheHierarchy aggregatedColumn="155"/>
        </ext>
      </extLst>
    </cacheHierarchy>
    <cacheHierarchy uniqueName="[Measures].[Recuento de Columna1]" caption="Recuento de Columna1" measure="1" displayFolder="" measureGroup="Rango 2" count="0" hidden="1">
      <extLst>
        <ext xmlns:x15="http://schemas.microsoft.com/office/spreadsheetml/2010/11/main" uri="{B97F6D7D-B522-45F9-BDA1-12C45D357490}">
          <x15:cacheHierarchy aggregatedColumn="156"/>
        </ext>
      </extLst>
    </cacheHierarchy>
    <cacheHierarchy uniqueName="[Measures].[Recuento de ¿Qué tan seguro siente usted que es el Bus convencional frente a las siguientes situac]" caption="Recuento de ¿Qué tan seguro siente usted que es el Bus convencional frente a las siguientes situac" measure="1" displayFolder="" measureGroup="Rango 2" count="0" hidden="1">
      <extLst>
        <ext xmlns:x15="http://schemas.microsoft.com/office/spreadsheetml/2010/11/main" uri="{B97F6D7D-B522-45F9-BDA1-12C45D357490}">
          <x15:cacheHierarchy aggregatedColumn="151"/>
        </ext>
      </extLst>
    </cacheHierarchy>
    <cacheHierarchy uniqueName="[Measures].[Recuento de ¿Qué tan seguro siente usted que es el Bus convencional frente a las siguientes situac 2]" caption="Recuento de ¿Qué tan seguro siente usted que es el Bus convencional frente a las siguientes situac 2" measure="1" displayFolder="" measureGroup="Rango 2" count="0" hidden="1">
      <extLst>
        <ext xmlns:x15="http://schemas.microsoft.com/office/spreadsheetml/2010/11/main" uri="{B97F6D7D-B522-45F9-BDA1-12C45D357490}">
          <x15:cacheHierarchy aggregatedColumn="152"/>
        </ext>
      </extLst>
    </cacheHierarchy>
    <cacheHierarchy uniqueName="[Measures].[Recuento de ¿Con cuál género se identifica? 3]" caption="Recuento de ¿Con cuál género se identifica? 3" measure="1" displayFolder="" measureGroup="Rango 3" count="0" hidden="1">
      <extLst>
        <ext xmlns:x15="http://schemas.microsoft.com/office/spreadsheetml/2010/11/main" uri="{B97F6D7D-B522-45F9-BDA1-12C45D357490}">
          <x15:cacheHierarchy aggregatedColumn="389"/>
        </ext>
      </extLst>
    </cacheHierarchy>
    <cacheHierarchy uniqueName="[Measures].[Recuento de Cuando se traslada en transporte público, ¿Cuál usa con mayor frecuencia? 3]" caption="Recuento de Cuando se traslada en transporte público, ¿Cuál usa con mayor frecuencia? 3" measure="1" displayFolder="" measureGroup="Rango 21" count="0" hidden="1">
      <extLst>
        <ext xmlns:x15="http://schemas.microsoft.com/office/spreadsheetml/2010/11/main" uri="{B97F6D7D-B522-45F9-BDA1-12C45D357490}">
          <x15:cacheHierarchy aggregatedColumn="265"/>
        </ext>
      </extLst>
    </cacheHierarchy>
    <cacheHierarchy uniqueName="[Measures].[Recuento distinto de Cuando se traslada en transporte público, ¿Cuál usa con mayor frecuencia? 2]" caption="Recuento distinto de Cuando se traslada en transporte público, ¿Cuál usa con mayor frecuencia? 2" measure="1" displayFolder="" measureGroup="Rango 21" count="0" hidden="1">
      <extLst>
        <ext xmlns:x15="http://schemas.microsoft.com/office/spreadsheetml/2010/11/main" uri="{B97F6D7D-B522-45F9-BDA1-12C45D357490}">
          <x15:cacheHierarchy aggregatedColumn="265"/>
        </ext>
      </extLst>
    </cacheHierarchy>
    <cacheHierarchy uniqueName="[Measures].[Recuento de ¿Con cuál género se identifica? 4]" caption="Recuento de ¿Con cuál género se identifica? 4" measure="1" displayFolder="" measureGroup="Rango 21" count="0" hidden="1">
      <extLst>
        <ext xmlns:x15="http://schemas.microsoft.com/office/spreadsheetml/2010/11/main" uri="{B97F6D7D-B522-45F9-BDA1-12C45D357490}">
          <x15:cacheHierarchy aggregatedColumn="260"/>
        </ext>
      </extLst>
    </cacheHierarchy>
    <cacheHierarchy uniqueName="[Measures].[Recuento de Señale los 3 aspectos que más le generan sensación de inseguridad al viajar en bus conv]" caption="Recuento de Señale los 3 aspectos que más le generan sensación de inseguridad al viajar en bus conv" measure="1" displayFolder="" measureGroup="Rango 21" count="0" oneField="1" hidden="1">
      <fieldsUsage count="1">
        <fieldUsage x="6"/>
      </fieldsUsage>
      <extLst>
        <ext xmlns:x15="http://schemas.microsoft.com/office/spreadsheetml/2010/11/main" uri="{B97F6D7D-B522-45F9-BDA1-12C45D357490}">
          <x15:cacheHierarchy aggregatedColumn="284"/>
        </ext>
      </extLst>
    </cacheHierarchy>
    <cacheHierarchy uniqueName="[Measures].[Recuento de Columna1 2]" caption="Recuento de Columna1 2" measure="1" displayFolder="" measureGroup="Rango 21" count="0" hidden="1">
      <extLst>
        <ext xmlns:x15="http://schemas.microsoft.com/office/spreadsheetml/2010/11/main" uri="{B97F6D7D-B522-45F9-BDA1-12C45D357490}">
          <x15:cacheHierarchy aggregatedColumn="285"/>
        </ext>
      </extLst>
    </cacheHierarchy>
    <cacheHierarchy uniqueName="[Measures].[Recuento de ¿Qué tan seguro siente usted que es el Bus convencional frente a las siguientes situac 3]" caption="Recuento de ¿Qué tan seguro siente usted que es el Bus convencional frente a las siguientes situac 3" measure="1" displayFolder="" measureGroup="Rango 21" count="0" hidden="1">
      <extLst>
        <ext xmlns:x15="http://schemas.microsoft.com/office/spreadsheetml/2010/11/main" uri="{B97F6D7D-B522-45F9-BDA1-12C45D357490}">
          <x15:cacheHierarchy aggregatedColumn="280"/>
        </ext>
      </extLst>
    </cacheHierarchy>
    <cacheHierarchy uniqueName="[Measures].[Recuento de ¿Qué tan seguro siente usted que es el Bus convencional frente a las siguientes situac 4]" caption="Recuento de ¿Qué tan seguro siente usted que es el Bus convencional frente a las siguientes situac 4" measure="1" displayFolder="" measureGroup="Rango 21" count="0" hidden="1">
      <extLst>
        <ext xmlns:x15="http://schemas.microsoft.com/office/spreadsheetml/2010/11/main" uri="{B97F6D7D-B522-45F9-BDA1-12C45D357490}">
          <x15:cacheHierarchy aggregatedColumn="281"/>
        </ext>
      </extLst>
    </cacheHierarchy>
  </cacheHierarchies>
  <kpis count="0"/>
  <dimensions count="5">
    <dimension measure="1" name="Measures" uniqueName="[Measures]" caption="Measures"/>
    <dimension name="Rango" uniqueName="[Rango]" caption="Rango"/>
    <dimension name="Rango 2" uniqueName="[Rango 2]" caption="Rango 2"/>
    <dimension name="Rango 21" uniqueName="[Rango 21]" caption="Rango 21"/>
    <dimension name="Rango 3" uniqueName="[Rango 3]" caption="Rango 3"/>
  </dimensions>
  <measureGroups count="4">
    <measureGroup name="Rango" caption="Rango"/>
    <measureGroup name="Rango 2" caption="Rango 2"/>
    <measureGroup name="Rango 21" caption="Rango 21"/>
    <measureGroup name="Rango 3" caption="Rango 3"/>
  </measureGroups>
  <maps count="4">
    <map measureGroup="0" dimension="1"/>
    <map measureGroup="1" dimension="2"/>
    <map measureGroup="2" dimension="3"/>
    <map measureGroup="3" dimension="4"/>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6A8ABA-43F7-4E1E-BA58-85A645572023}" name="TablaDinámica34" cacheId="7"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location ref="S17:U24" firstHeaderRow="1" firstDataRow="2" firstDataCol="1"/>
  <pivotFields count="8">
    <pivotField axis="axisCol" allDrilled="1" subtotalTop="0" showAll="0" dataSourceSort="1" defaultSubtotal="0" defaultAttributeDrillState="1">
      <items count="2">
        <item s="1" x="0"/>
        <item s="1" x="1"/>
      </items>
    </pivotField>
    <pivotField allDrilled="1" subtotalTop="0" showAll="0" dataSourceSort="1" defaultSubtotal="0" defaultAttributeDrillState="1">
      <items count="3">
        <item s="1" x="0"/>
        <item s="1" x="1"/>
        <item s="1" x="2"/>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4">
        <item s="1" x="0"/>
        <item s="1" x="1"/>
        <item s="1" x="2"/>
        <item s="1" x="3"/>
      </items>
    </pivotField>
    <pivotField allDrilled="1" subtotalTop="0" showAll="0" dataSourceSort="1" defaultSubtotal="0" defaultAttributeDrillState="1">
      <items count="5">
        <item s="1" x="0"/>
        <item s="1" x="1"/>
        <item s="1" x="2"/>
        <item s="1" x="3"/>
        <item s="1" x="4"/>
      </items>
    </pivotField>
    <pivotField axis="axisRow" allDrilled="1" subtotalTop="0" showAll="0" defaultSubtotal="0" defaultAttributeDrillState="1">
      <items count="5">
        <item s="1" x="2"/>
        <item s="1" x="0"/>
        <item s="1" x="1"/>
        <item s="1" x="4"/>
        <item s="1" x="3"/>
      </items>
    </pivotField>
    <pivotField dataField="1" subtotalTop="0" showAll="0" defaultSubtotal="0"/>
  </pivotFields>
  <rowFields count="1">
    <field x="6"/>
  </rowFields>
  <rowItems count="6">
    <i>
      <x/>
    </i>
    <i>
      <x v="1"/>
    </i>
    <i>
      <x v="2"/>
    </i>
    <i>
      <x v="3"/>
    </i>
    <i>
      <x v="4"/>
    </i>
    <i t="grand">
      <x/>
    </i>
  </rowItems>
  <colFields count="1">
    <field x="0"/>
  </colFields>
  <colItems count="2">
    <i>
      <x/>
    </i>
    <i>
      <x v="1"/>
    </i>
  </colItems>
  <dataFields count="1">
    <dataField name="¿Qué tan seguro se siente usted?" fld="7" subtotal="count" showDataAs="percentOfCol" baseField="0" baseItem="0" numFmtId="10"/>
  </dataFields>
  <formats count="31">
    <format dxfId="30">
      <pivotArea type="all" dataOnly="0" outline="0" fieldPosition="0"/>
    </format>
    <format dxfId="29">
      <pivotArea outline="0" collapsedLevelsAreSubtotals="1" fieldPosition="0"/>
    </format>
    <format dxfId="28">
      <pivotArea type="origin" dataOnly="0" labelOnly="1" outline="0" fieldPosition="0"/>
    </format>
    <format dxfId="27">
      <pivotArea field="0" type="button" dataOnly="0" labelOnly="1" outline="0" axis="axisCol" fieldPosition="0"/>
    </format>
    <format dxfId="26">
      <pivotArea type="topRight" dataOnly="0" labelOnly="1" outline="0" fieldPosition="0"/>
    </format>
    <format dxfId="25">
      <pivotArea field="6" type="button" dataOnly="0" labelOnly="1" outline="0" axis="axisRow" fieldPosition="0"/>
    </format>
    <format dxfId="24">
      <pivotArea dataOnly="0" labelOnly="1" fieldPosition="0">
        <references count="1">
          <reference field="6" count="0"/>
        </references>
      </pivotArea>
    </format>
    <format dxfId="23">
      <pivotArea dataOnly="0" labelOnly="1" grandRow="1" outline="0" fieldPosition="0"/>
    </format>
    <format dxfId="22">
      <pivotArea dataOnly="0" labelOnly="1" fieldPosition="0">
        <references count="1">
          <reference field="0" count="0"/>
        </references>
      </pivotArea>
    </format>
    <format dxfId="21">
      <pivotArea type="all" dataOnly="0" outline="0" fieldPosition="0"/>
    </format>
    <format dxfId="20">
      <pivotArea type="origin" dataOnly="0" labelOnly="1" outline="0" fieldPosition="0"/>
    </format>
    <format dxfId="19">
      <pivotArea type="topRight" dataOnly="0" labelOnly="1" outline="0" fieldPosition="0"/>
    </format>
    <format dxfId="18">
      <pivotArea dataOnly="0" labelOnly="1" fieldPosition="0">
        <references count="1">
          <reference field="0" count="0"/>
        </references>
      </pivotArea>
    </format>
    <format dxfId="17">
      <pivotArea type="origin" dataOnly="0" labelOnly="1" outline="0" fieldPosition="0"/>
    </format>
    <format dxfId="16">
      <pivotArea type="topRight" dataOnly="0" labelOnly="1" outline="0" fieldPosition="0"/>
    </format>
    <format dxfId="15">
      <pivotArea dataOnly="0" labelOnly="1" fieldPosition="0">
        <references count="1">
          <reference field="0" count="0"/>
        </references>
      </pivotArea>
    </format>
    <format dxfId="14">
      <pivotArea type="origin" dataOnly="0" labelOnly="1" outline="0" fieldPosition="0"/>
    </format>
    <format dxfId="13">
      <pivotArea type="topRight" dataOnly="0" labelOnly="1" outline="0" fieldPosition="0"/>
    </format>
    <format dxfId="12">
      <pivotArea type="origin" dataOnly="0" labelOnly="1" outline="0" fieldPosition="0"/>
    </format>
    <format dxfId="11">
      <pivotArea type="topRight" dataOnly="0" labelOnly="1" outline="0" fieldPosition="0"/>
    </format>
    <format dxfId="10">
      <pivotArea dataOnly="0" labelOnly="1" fieldPosition="0">
        <references count="1">
          <reference field="0" count="0"/>
        </references>
      </pivotArea>
    </format>
    <format dxfId="9">
      <pivotArea dataOnly="0" labelOnly="1" fieldPosition="0">
        <references count="1">
          <reference field="0" count="0"/>
        </references>
      </pivotArea>
    </format>
    <format dxfId="8">
      <pivotArea dataOnly="0" labelOnly="1" fieldPosition="0">
        <references count="1">
          <reference field="0" count="0"/>
        </references>
      </pivotArea>
    </format>
    <format dxfId="7">
      <pivotArea field="6" dataOnly="0" grandRow="1" axis="axisRow" fieldPosition="0">
        <references count="1">
          <reference field="6" count="0"/>
        </references>
      </pivotArea>
    </format>
    <format dxfId="6">
      <pivotArea dataOnly="0" fieldPosition="0">
        <references count="1">
          <reference field="6" count="0"/>
        </references>
      </pivotArea>
    </format>
    <format dxfId="5">
      <pivotArea dataOnly="0" grandRow="1" fieldPosition="0"/>
    </format>
    <format dxfId="4">
      <pivotArea type="all" dataOnly="0" outline="0" fieldPosition="0"/>
    </format>
    <format dxfId="3">
      <pivotArea type="all" dataOnly="0" outline="0" fieldPosition="0"/>
    </format>
    <format dxfId="2">
      <pivotArea type="origin" dataOnly="0" labelOnly="1" outline="0" fieldPosition="0"/>
    </format>
    <format dxfId="1">
      <pivotArea dataOnly="0" labelOnly="1" fieldPosition="0">
        <references count="1">
          <reference field="6" count="0"/>
        </references>
      </pivotArea>
    </format>
    <format dxfId="0">
      <pivotArea dataOnly="0" labelOnly="1" grandRow="1" outline="0" fieldPosition="0"/>
    </format>
  </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members count="6" level="1">
        <member name=""/>
        <member name=""/>
        <member name="[Rango 2].[Columna2].&amp;[ Viajar al cuidado de un tercero]"/>
        <member name="[Rango 2].[Columna2].&amp;[ Las condiciones del bus o paradero]"/>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EÑALE LOS 3 ASPECTOS QUE MÁS LE GENERAN SENTIMIENTO DE INSEGURIDAD"/>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194"/>
  </rowHierarchiesUsage>
  <colHierarchiesUsage count="1">
    <colHierarchyUsage hierarchyUsage="13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4)!$A:$DY">
        <x15:activeTabTopLevelEntity name="[Rango 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B1614B0-9BC1-48D8-BE8A-EB3E9A85EB6A}" name="TablaDinámica41" cacheId="8"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location ref="AC6:AE17" firstHeaderRow="1" firstDataRow="3" firstDataCol="1"/>
  <pivotFields count="7">
    <pivotField axis="axisCol" allDrilled="1" subtotalTop="0" showAll="0" dataSourceSort="1" defaultSubtotal="0" defaultAttributeDrillState="1">
      <items count="2">
        <item s="1" x="0"/>
        <item s="1" x="1"/>
      </items>
    </pivotField>
    <pivotField axis="axisCol" allDrilled="1" subtotalTop="0" showAll="0" dataSourceSort="1" defaultSubtotal="0" defaultAttributeDrillState="1">
      <items count="1">
        <item s="1" x="0"/>
      </items>
    </pivotField>
    <pivotField axis="axisRow"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4">
        <item s="1" x="0"/>
        <item s="1" x="1"/>
        <item s="1" x="2"/>
        <item s="1" x="3"/>
      </items>
    </pivotField>
    <pivotField allDrilled="1" subtotalTop="0" showAll="0" dataSourceSort="1" defaultSubtotal="0" defaultAttributeDrillState="1">
      <items count="5">
        <item s="1" x="0"/>
        <item s="1" x="1"/>
        <item s="1" x="2"/>
        <item s="1" x="3"/>
        <item s="1" x="4"/>
      </items>
    </pivotField>
    <pivotField dataField="1" subtotalTop="0" showAll="0" defaultSubtotal="0"/>
  </pivotFields>
  <rowFields count="1">
    <field x="2"/>
  </rowFields>
  <rowItems count="9">
    <i>
      <x/>
    </i>
    <i>
      <x v="1"/>
    </i>
    <i>
      <x v="2"/>
    </i>
    <i>
      <x v="3"/>
    </i>
    <i>
      <x v="4"/>
    </i>
    <i>
      <x v="5"/>
    </i>
    <i>
      <x v="6"/>
    </i>
    <i>
      <x v="7"/>
    </i>
    <i t="grand">
      <x/>
    </i>
  </rowItems>
  <colFields count="2">
    <field x="1"/>
    <field x="0"/>
  </colFields>
  <colItems count="2">
    <i>
      <x/>
      <x/>
    </i>
    <i r="1">
      <x v="1"/>
    </i>
  </colItems>
  <dataFields count="1">
    <dataField name="Aspectos que más le generan sensación de inseguridad " fld="6" subtotal="count" showDataAs="percentOfCol" baseField="0" baseItem="0" numFmtId="10"/>
  </dataFields>
  <formats count="26">
    <format dxfId="454">
      <pivotArea type="origin" dataOnly="0" labelOnly="1" outline="0" offset="A2" fieldPosition="0"/>
    </format>
    <format dxfId="453">
      <pivotArea dataOnly="0" labelOnly="1" fieldPosition="0">
        <references count="1">
          <reference field="1" count="0"/>
        </references>
      </pivotArea>
    </format>
    <format dxfId="452">
      <pivotArea dataOnly="0" labelOnly="1" fieldPosition="0">
        <references count="2">
          <reference field="0" count="0"/>
          <reference field="1" count="0" selected="0"/>
        </references>
      </pivotArea>
    </format>
    <format dxfId="451">
      <pivotArea type="origin" dataOnly="0" labelOnly="1" outline="0" offset="A2" fieldPosition="0"/>
    </format>
    <format dxfId="450">
      <pivotArea dataOnly="0" labelOnly="1" fieldPosition="0">
        <references count="1">
          <reference field="1" count="0"/>
        </references>
      </pivotArea>
    </format>
    <format dxfId="449">
      <pivotArea dataOnly="0" labelOnly="1" fieldPosition="0">
        <references count="2">
          <reference field="0" count="0"/>
          <reference field="1" count="0" selected="0"/>
        </references>
      </pivotArea>
    </format>
    <format dxfId="448">
      <pivotArea dataOnly="0" grandRow="1" fieldPosition="0"/>
    </format>
    <format dxfId="447">
      <pivotArea dataOnly="0" grandRow="1" fieldPosition="0"/>
    </format>
    <format dxfId="446">
      <pivotArea dataOnly="0" fieldPosition="0">
        <references count="1">
          <reference field="2" count="0"/>
        </references>
      </pivotArea>
    </format>
    <format dxfId="445">
      <pivotArea dataOnly="0" fieldPosition="0">
        <references count="1">
          <reference field="2" count="0"/>
        </references>
      </pivotArea>
    </format>
    <format dxfId="444">
      <pivotArea dataOnly="0" grandRow="1" fieldPosition="0"/>
    </format>
    <format dxfId="443">
      <pivotArea type="origin" dataOnly="0" labelOnly="1" outline="0" fieldPosition="0"/>
    </format>
    <format dxfId="442">
      <pivotArea type="origin" dataOnly="0" labelOnly="1" outline="0" offset="A1" fieldPosition="0"/>
    </format>
    <format dxfId="441">
      <pivotArea type="origin" dataOnly="0" labelOnly="1" outline="0" offset="A1" fieldPosition="0"/>
    </format>
    <format dxfId="440">
      <pivotArea type="all" dataOnly="0" outline="0" fieldPosition="0"/>
    </format>
    <format dxfId="439">
      <pivotArea type="all" dataOnly="0" outline="0" fieldPosition="0"/>
    </format>
    <format dxfId="438">
      <pivotArea type="all" dataOnly="0" outline="0" fieldPosition="0"/>
    </format>
    <format dxfId="437">
      <pivotArea type="origin" dataOnly="0" labelOnly="1" outline="0" fieldPosition="0"/>
    </format>
    <format dxfId="436">
      <pivotArea dataOnly="0" labelOnly="1" fieldPosition="0">
        <references count="1">
          <reference field="2" count="0"/>
        </references>
      </pivotArea>
    </format>
    <format dxfId="435">
      <pivotArea dataOnly="0" labelOnly="1" grandRow="1" outline="0" fieldPosition="0"/>
    </format>
    <format dxfId="434">
      <pivotArea outline="0" collapsedLevelsAreSubtotals="1" fieldPosition="0"/>
    </format>
    <format dxfId="433">
      <pivotArea dataOnly="0" labelOnly="1" fieldPosition="0">
        <references count="1">
          <reference field="1" count="0"/>
        </references>
      </pivotArea>
    </format>
    <format dxfId="432">
      <pivotArea dataOnly="0" labelOnly="1" fieldPosition="0">
        <references count="2">
          <reference field="0" count="0"/>
          <reference field="1" count="0" selected="0"/>
        </references>
      </pivotArea>
    </format>
    <format dxfId="431">
      <pivotArea outline="0" collapsedLevelsAreSubtotals="1" fieldPosition="0"/>
    </format>
    <format dxfId="430">
      <pivotArea dataOnly="0" labelOnly="1" fieldPosition="0">
        <references count="1">
          <reference field="1" count="0"/>
        </references>
      </pivotArea>
    </format>
    <format dxfId="429">
      <pivotArea dataOnly="0" labelOnly="1" fieldPosition="0">
        <references count="2">
          <reference field="0" count="0"/>
          <reference field="1" count="0" selected="0"/>
        </references>
      </pivotArea>
    </format>
  </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members count="2" level="1">
        <member name="[Rango 21].[Cuando se traslada en transporte público, ¿Cuál usa con mayor frecuencia?].&amp;[Metrolínea]"/>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members count="6" level="1">
        <member name=""/>
        <member name=""/>
        <member name="[Rango 21].[Columna2].&amp;[ Viajar al cuidado de un tercero]"/>
        <member name="[Rango 21].[Columna2].&amp;[ Las condiciones del bus o paradero]"/>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284"/>
  </rowHierarchiesUsage>
  <colHierarchiesUsage count="2">
    <colHierarchyUsage hierarchyUsage="265"/>
    <colHierarchyUsage hierarchyUsage="26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4)!$A:$DY1">
        <x15:activeTabTopLevelEntity name="[Rango 2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057E396-597D-4058-8DE9-2B1E4398C8C9}" name="TablaDinámica23" cacheId="5"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location ref="O17:Q24" firstHeaderRow="1" firstDataRow="2" firstDataCol="1"/>
  <pivotFields count="8">
    <pivotField axis="axisCol" allDrilled="1" subtotalTop="0" showAll="0" dataSourceSort="1" defaultSubtotal="0" defaultAttributeDrillState="1">
      <items count="2">
        <item s="1" x="0"/>
        <item s="1" x="1"/>
      </items>
    </pivotField>
    <pivotField allDrilled="1" subtotalTop="0" showAll="0" dataSourceSort="1" defaultSubtotal="0" defaultAttributeDrillState="1">
      <items count="3">
        <item s="1" x="0"/>
        <item s="1" x="1"/>
        <item s="1" x="2"/>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4">
        <item s="1" x="0"/>
        <item s="1" x="1"/>
        <item s="1" x="2"/>
        <item s="1" x="3"/>
      </items>
    </pivotField>
    <pivotField allDrilled="1" subtotalTop="0" showAll="0" dataSourceSort="1" defaultSubtotal="0" defaultAttributeDrillState="1">
      <items count="5">
        <item s="1" x="0"/>
        <item s="1" x="1"/>
        <item s="1" x="2"/>
        <item s="1" x="3"/>
        <item s="1" x="4"/>
      </items>
    </pivotField>
    <pivotField axis="axisRow" allDrilled="1" subtotalTop="0" showAll="0" defaultSubtotal="0" defaultAttributeDrillState="1">
      <items count="5">
        <item x="2"/>
        <item x="0"/>
        <item x="1"/>
        <item x="4"/>
        <item x="3"/>
      </items>
    </pivotField>
    <pivotField dataField="1" subtotalTop="0" showAll="0" defaultSubtotal="0"/>
  </pivotFields>
  <rowFields count="1">
    <field x="6"/>
  </rowFields>
  <rowItems count="6">
    <i>
      <x/>
    </i>
    <i>
      <x v="1"/>
    </i>
    <i>
      <x v="2"/>
    </i>
    <i>
      <x v="3"/>
    </i>
    <i>
      <x v="4"/>
    </i>
    <i t="grand">
      <x/>
    </i>
  </rowItems>
  <colFields count="1">
    <field x="0"/>
  </colFields>
  <colItems count="2">
    <i>
      <x/>
    </i>
    <i>
      <x v="1"/>
    </i>
  </colItems>
  <dataFields count="1">
    <dataField name="¿Qué tan seguro siente usted ? " fld="7" subtotal="count" showDataAs="percentOfCol" baseField="0" baseItem="0" numFmtId="10"/>
  </dataFields>
  <formats count="33">
    <format dxfId="63">
      <pivotArea type="all" dataOnly="0" outline="0" fieldPosition="0"/>
    </format>
    <format dxfId="62">
      <pivotArea outline="0" collapsedLevelsAreSubtotals="1" fieldPosition="0"/>
    </format>
    <format dxfId="61">
      <pivotArea type="origin" dataOnly="0" labelOnly="1" outline="0" fieldPosition="0"/>
    </format>
    <format dxfId="60">
      <pivotArea field="0" type="button" dataOnly="0" labelOnly="1" outline="0" axis="axisCol" fieldPosition="0"/>
    </format>
    <format dxfId="59">
      <pivotArea type="topRight" dataOnly="0" labelOnly="1" outline="0" fieldPosition="0"/>
    </format>
    <format dxfId="58">
      <pivotArea field="6" type="button" dataOnly="0" labelOnly="1" outline="0" axis="axisRow" fieldPosition="0"/>
    </format>
    <format dxfId="57">
      <pivotArea dataOnly="0" labelOnly="1" fieldPosition="0">
        <references count="1">
          <reference field="6" count="0"/>
        </references>
      </pivotArea>
    </format>
    <format dxfId="56">
      <pivotArea dataOnly="0" labelOnly="1" grandRow="1" outline="0" fieldPosition="0"/>
    </format>
    <format dxfId="55">
      <pivotArea dataOnly="0" labelOnly="1" fieldPosition="0">
        <references count="1">
          <reference field="0" count="0"/>
        </references>
      </pivotArea>
    </format>
    <format dxfId="54">
      <pivotArea type="all" dataOnly="0" outline="0" fieldPosition="0"/>
    </format>
    <format dxfId="53">
      <pivotArea type="origin" dataOnly="0" labelOnly="1" outline="0" fieldPosition="0"/>
    </format>
    <format dxfId="52">
      <pivotArea type="topRight" dataOnly="0" labelOnly="1" outline="0" fieldPosition="0"/>
    </format>
    <format dxfId="51">
      <pivotArea dataOnly="0" labelOnly="1" fieldPosition="0">
        <references count="1">
          <reference field="0" count="0"/>
        </references>
      </pivotArea>
    </format>
    <format dxfId="50">
      <pivotArea type="origin" dataOnly="0" labelOnly="1" outline="0" fieldPosition="0"/>
    </format>
    <format dxfId="49">
      <pivotArea type="topRight" dataOnly="0" labelOnly="1" outline="0" fieldPosition="0"/>
    </format>
    <format dxfId="48">
      <pivotArea dataOnly="0" labelOnly="1" fieldPosition="0">
        <references count="1">
          <reference field="0" count="0"/>
        </references>
      </pivotArea>
    </format>
    <format dxfId="47">
      <pivotArea type="origin" dataOnly="0" labelOnly="1" outline="0" fieldPosition="0"/>
    </format>
    <format dxfId="46">
      <pivotArea type="topRight" dataOnly="0" labelOnly="1" outline="0" fieldPosition="0"/>
    </format>
    <format dxfId="45">
      <pivotArea type="origin" dataOnly="0" labelOnly="1" outline="0" fieldPosition="0"/>
    </format>
    <format dxfId="44">
      <pivotArea type="topRight" dataOnly="0" labelOnly="1" outline="0" fieldPosition="0"/>
    </format>
    <format dxfId="43">
      <pivotArea type="origin" dataOnly="0" labelOnly="1" outline="0" fieldPosition="0"/>
    </format>
    <format dxfId="42">
      <pivotArea type="topRight" dataOnly="0" labelOnly="1" outline="0" fieldPosition="0"/>
    </format>
    <format dxfId="41">
      <pivotArea dataOnly="0" labelOnly="1" fieldPosition="0">
        <references count="1">
          <reference field="0" count="0"/>
        </references>
      </pivotArea>
    </format>
    <format dxfId="40">
      <pivotArea dataOnly="0" labelOnly="1" fieldPosition="0">
        <references count="1">
          <reference field="0" count="0"/>
        </references>
      </pivotArea>
    </format>
    <format dxfId="39">
      <pivotArea dataOnly="0" fieldPosition="0">
        <references count="1">
          <reference field="6" count="0"/>
        </references>
      </pivotArea>
    </format>
    <format dxfId="38">
      <pivotArea dataOnly="0" grandRow="1" fieldPosition="0"/>
    </format>
    <format dxfId="37">
      <pivotArea dataOnly="0" labelOnly="1" fieldPosition="0">
        <references count="1">
          <reference field="0" count="0"/>
        </references>
      </pivotArea>
    </format>
    <format dxfId="36">
      <pivotArea dataOnly="0" grandRow="1" fieldPosition="0"/>
    </format>
    <format dxfId="35">
      <pivotArea type="all" dataOnly="0" outline="0" fieldPosition="0"/>
    </format>
    <format dxfId="34">
      <pivotArea type="all" dataOnly="0" outline="0" fieldPosition="0"/>
    </format>
    <format dxfId="33">
      <pivotArea type="origin" dataOnly="0" labelOnly="1" outline="0" fieldPosition="0"/>
    </format>
    <format dxfId="32">
      <pivotArea dataOnly="0" labelOnly="1" fieldPosition="0">
        <references count="1">
          <reference field="6" count="0"/>
        </references>
      </pivotArea>
    </format>
    <format dxfId="31">
      <pivotArea dataOnly="0" labelOnly="1" grandRow="1" outline="0" fieldPosition="0"/>
    </format>
  </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members count="6" level="1">
        <member name=""/>
        <member name=""/>
        <member name="[Rango 2].[Columna2].&amp;[ Viajar al cuidado de un tercero]"/>
        <member name="[Rango 2].[Columna2].&amp;[ Las condiciones del bus o paradero]"/>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EÑALE LOS 3 ASPECTOS QUE MÁS LE GENERAN SENTIMIENTO DE INSEGURIDAD"/>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152"/>
  </rowHierarchiesUsage>
  <colHierarchiesUsage count="1">
    <colHierarchyUsage hierarchyUsage="13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4)!$A:$DY">
        <x15:activeTabTopLevelEntity name="[Rango 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6B9E778-3BFB-4539-808B-BA2D2E4389F2}" name="TablaDinámica8" cacheId="0" applyNumberFormats="0" applyBorderFormats="0" applyFontFormats="0" applyPatternFormats="0" applyAlignmentFormats="0" applyWidthHeightFormats="1" dataCaption="Valores" updatedVersion="8" minRefreshableVersion="3" showDrill="0" useAutoFormatting="1" itemPrintTitles="1" createdVersion="8" indent="0" showHeaders="0" outline="1" outlineData="1" multipleFieldFilters="0" chartFormat="9">
  <location ref="B4:E52" firstHeaderRow="1" firstDataRow="2" firstDataCol="1"/>
  <pivotFields count="4">
    <pivotField allDrilled="1" subtotalTop="0" showAll="0" dataSourceSort="1" defaultSubtotal="0" defaultAttributeDrillState="1">
      <items count="6">
        <item s="1" x="0"/>
        <item s="1" x="1"/>
        <item s="1" x="2"/>
        <item s="1" x="3"/>
        <item s="1" x="4"/>
        <item s="1" x="5"/>
      </items>
    </pivotField>
    <pivotField axis="axisRow" allDrilled="1" subtotalTop="0" showAll="0" dataSourceSort="1" defaultSubtotal="0" defaultAttributeDrillState="1">
      <items count="49">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s>
    </pivotField>
    <pivotField axis="axisCol" allDrilled="1" subtotalTop="0" showAll="0" dataSourceSort="1" defaultSubtotal="0" defaultAttributeDrillState="1">
      <items count="3">
        <item s="1" x="0"/>
        <item s="1" x="1"/>
        <item x="2"/>
      </items>
    </pivotField>
    <pivotField dataField="1" subtotalTop="0" showAll="0" defaultSubtotal="0"/>
  </pivotFields>
  <rowFields count="1">
    <field x="1"/>
  </rowFields>
  <row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rowItems>
  <colFields count="1">
    <field x="2"/>
  </colFields>
  <colItems count="3">
    <i>
      <x/>
    </i>
    <i>
      <x v="1"/>
    </i>
    <i t="grand">
      <x/>
    </i>
  </colItems>
  <dataFields count="1">
    <dataField name="Edad" fld="3" subtotal="count" baseField="0" baseItem="0"/>
  </dataFields>
  <formats count="65">
    <format dxfId="128">
      <pivotArea type="all" dataOnly="0" outline="0" fieldPosition="0"/>
    </format>
    <format dxfId="127">
      <pivotArea type="origin" dataOnly="0" labelOnly="1" outline="0" fieldPosition="0"/>
    </format>
    <format dxfId="126">
      <pivotArea type="topRight" dataOnly="0" labelOnly="1" outline="0" fieldPosition="0"/>
    </format>
    <format dxfId="125">
      <pivotArea dataOnly="0" labelOnly="1" grandCol="1" outline="0" fieldPosition="0"/>
    </format>
    <format dxfId="124">
      <pivotArea type="origin" dataOnly="0" labelOnly="1" outline="0" fieldPosition="0"/>
    </format>
    <format dxfId="123">
      <pivotArea type="topRight" dataOnly="0" labelOnly="1" outline="0" fieldPosition="0"/>
    </format>
    <format dxfId="122">
      <pivotArea dataOnly="0" labelOnly="1" grandCol="1" outline="0" fieldPosition="0"/>
    </format>
    <format dxfId="121">
      <pivotArea type="origin" dataOnly="0" labelOnly="1" outline="0" fieldPosition="0"/>
    </format>
    <format dxfId="120">
      <pivotArea type="topRight" dataOnly="0" labelOnly="1" outline="0" fieldPosition="0"/>
    </format>
    <format dxfId="119">
      <pivotArea dataOnly="0" labelOnly="1" grandCol="1" outline="0" fieldPosition="0"/>
    </format>
    <format dxfId="118">
      <pivotArea dataOnly="0" labelOnly="1" grandCol="1" outline="0" fieldPosition="0"/>
    </format>
    <format dxfId="117">
      <pivotArea type="all" dataOnly="0" outline="0" fieldPosition="0"/>
    </format>
    <format dxfId="116">
      <pivotArea dataOnly="0" labelOnly="1" grandCol="1" outline="0" fieldPosition="0"/>
    </format>
    <format dxfId="115">
      <pivotArea type="all" dataOnly="0" outline="0" fieldPosition="0"/>
    </format>
    <format dxfId="114">
      <pivotArea type="all" dataOnly="0" outline="0" fieldPosition="0"/>
    </format>
    <format dxfId="113">
      <pivotArea type="origin" dataOnly="0" labelOnly="1" outline="0" fieldPosition="0"/>
    </format>
    <format dxfId="112">
      <pivotArea type="origin" dataOnly="0" labelOnly="1" outline="0" fieldPosition="0"/>
    </format>
    <format dxfId="111">
      <pivotArea type="topRight" dataOnly="0" labelOnly="1" outline="0" fieldPosition="0"/>
    </format>
    <format dxfId="110">
      <pivotArea dataOnly="0" labelOnly="1" grandCol="1" outline="0" fieldPosition="0"/>
    </format>
    <format dxfId="109">
      <pivotArea type="all" dataOnly="0" outline="0" fieldPosition="0"/>
    </format>
    <format dxfId="108">
      <pivotArea outline="0" collapsedLevelsAreSubtotals="1" fieldPosition="0"/>
    </format>
    <format dxfId="107">
      <pivotArea type="origin" dataOnly="0" labelOnly="1" outline="0" fieldPosition="0"/>
    </format>
    <format dxfId="106">
      <pivotArea type="topRight" dataOnly="0" labelOnly="1" outline="0" fieldPosition="0"/>
    </format>
    <format dxfId="105">
      <pivotArea dataOnly="0" labelOnly="1" fieldPosition="0">
        <references count="1">
          <reference field="1" count="0"/>
        </references>
      </pivotArea>
    </format>
    <format dxfId="104">
      <pivotArea dataOnly="0" labelOnly="1" grandRow="1" outline="0" fieldPosition="0"/>
    </format>
    <format dxfId="103">
      <pivotArea dataOnly="0" labelOnly="1" grandCol="1" outline="0" fieldPosition="0"/>
    </format>
    <format dxfId="102">
      <pivotArea type="all" dataOnly="0" outline="0" fieldPosition="0"/>
    </format>
    <format dxfId="101">
      <pivotArea outline="0" collapsedLevelsAreSubtotals="1" fieldPosition="0"/>
    </format>
    <format dxfId="100">
      <pivotArea type="origin" dataOnly="0" labelOnly="1" outline="0" fieldPosition="0"/>
    </format>
    <format dxfId="99">
      <pivotArea type="topRight" dataOnly="0" labelOnly="1" outline="0" fieldPosition="0"/>
    </format>
    <format dxfId="98">
      <pivotArea dataOnly="0" labelOnly="1" fieldPosition="0">
        <references count="1">
          <reference field="1" count="0"/>
        </references>
      </pivotArea>
    </format>
    <format dxfId="97">
      <pivotArea dataOnly="0" labelOnly="1" grandRow="1" outline="0" fieldPosition="0"/>
    </format>
    <format dxfId="96">
      <pivotArea dataOnly="0" labelOnly="1" grandCol="1" outline="0" fieldPosition="0"/>
    </format>
    <format dxfId="95">
      <pivotArea type="all" dataOnly="0" outline="0" fieldPosition="0"/>
    </format>
    <format dxfId="94">
      <pivotArea outline="0" collapsedLevelsAreSubtotals="1" fieldPosition="0"/>
    </format>
    <format dxfId="93">
      <pivotArea type="origin" dataOnly="0" labelOnly="1" outline="0" fieldPosition="0"/>
    </format>
    <format dxfId="92">
      <pivotArea type="topRight" dataOnly="0" labelOnly="1" outline="0" fieldPosition="0"/>
    </format>
    <format dxfId="91">
      <pivotArea dataOnly="0" labelOnly="1" fieldPosition="0">
        <references count="1">
          <reference field="1" count="0"/>
        </references>
      </pivotArea>
    </format>
    <format dxfId="90">
      <pivotArea dataOnly="0" labelOnly="1" grandCol="1" outline="0" fieldPosition="0"/>
    </format>
    <format dxfId="89">
      <pivotArea type="origin" dataOnly="0" labelOnly="1" outline="0" fieldPosition="0"/>
    </format>
    <format dxfId="88">
      <pivotArea type="topRight" dataOnly="0" labelOnly="1" outline="0" fieldPosition="0"/>
    </format>
    <format dxfId="87">
      <pivotArea dataOnly="0" labelOnly="1" fieldPosition="0">
        <references count="1">
          <reference field="2" count="0"/>
        </references>
      </pivotArea>
    </format>
    <format dxfId="86">
      <pivotArea dataOnly="0" labelOnly="1" fieldPosition="0">
        <references count="1">
          <reference field="2" count="0"/>
        </references>
      </pivotArea>
    </format>
    <format dxfId="85">
      <pivotArea dataOnly="0" labelOnly="1" fieldPosition="0">
        <references count="1">
          <reference field="2" count="0"/>
        </references>
      </pivotArea>
    </format>
    <format dxfId="84">
      <pivotArea dataOnly="0" labelOnly="1" fieldPosition="0">
        <references count="1">
          <reference field="2" count="0"/>
        </references>
      </pivotArea>
    </format>
    <format dxfId="83">
      <pivotArea dataOnly="0" labelOnly="1" grandCol="1" outline="0" fieldPosition="0"/>
    </format>
    <format dxfId="82">
      <pivotArea type="origin" dataOnly="0" labelOnly="1" outline="0" fieldPosition="0"/>
    </format>
    <format dxfId="81">
      <pivotArea dataOnly="0" labelOnly="1" fieldPosition="0">
        <references count="1">
          <reference field="2" count="1">
            <x v="0"/>
          </reference>
        </references>
      </pivotArea>
    </format>
    <format dxfId="80">
      <pivotArea dataOnly="0" fieldPosition="0">
        <references count="1">
          <reference field="1"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79">
      <pivotArea dataOnly="0" grandRow="1" fieldPosition="0"/>
    </format>
    <format dxfId="78">
      <pivotArea dataOnly="0" grandRow="1" fieldPosition="0"/>
    </format>
    <format dxfId="77">
      <pivotArea collapsedLevelsAreSubtotals="1" fieldPosition="0">
        <references count="1">
          <reference field="1"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76">
      <pivotArea dataOnly="0" labelOnly="1" fieldPosition="0">
        <references count="1">
          <reference field="1"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75">
      <pivotArea dataOnly="0" labelOnly="1" fieldPosition="0">
        <references count="1">
          <reference field="2" count="2">
            <x v="0"/>
            <x v="1"/>
          </reference>
        </references>
      </pivotArea>
    </format>
    <format dxfId="74">
      <pivotArea type="origin" dataOnly="0" labelOnly="1" outline="0" fieldPosition="0"/>
    </format>
    <format dxfId="73">
      <pivotArea type="topRight" dataOnly="0" labelOnly="1" outline="0" fieldPosition="0"/>
    </format>
    <format dxfId="72">
      <pivotArea dataOnly="0" labelOnly="1" fieldPosition="0">
        <references count="1">
          <reference field="2" count="2">
            <x v="0"/>
            <x v="1"/>
          </reference>
        </references>
      </pivotArea>
    </format>
    <format dxfId="71">
      <pivotArea type="origin" dataOnly="0" labelOnly="1" outline="0" fieldPosition="0"/>
    </format>
    <format dxfId="70">
      <pivotArea type="topRight" dataOnly="0" labelOnly="1" outline="0" fieldPosition="0"/>
    </format>
    <format dxfId="69">
      <pivotArea dataOnly="0" labelOnly="1" fieldPosition="0">
        <references count="1">
          <reference field="2" count="2">
            <x v="0"/>
            <x v="1"/>
          </reference>
        </references>
      </pivotArea>
    </format>
    <format dxfId="68">
      <pivotArea dataOnly="0" labelOnly="1" fieldPosition="0">
        <references count="1">
          <reference field="2" count="2">
            <x v="0"/>
            <x v="1"/>
          </reference>
        </references>
      </pivotArea>
    </format>
    <format dxfId="67">
      <pivotArea dataOnly="0" labelOnly="1" grandCol="1" outline="0" fieldPosition="0"/>
    </format>
    <format dxfId="66">
      <pivotArea type="origin" dataOnly="0" labelOnly="1" outline="0" fieldPosition="0"/>
    </format>
    <format dxfId="65">
      <pivotArea dataOnly="0" labelOnly="1" fieldPosition="0">
        <references count="1">
          <reference field="1"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64">
      <pivotArea dataOnly="0" labelOnly="1" grandRow="1" outline="0" fieldPosition="0"/>
    </format>
  </formats>
  <chartFormats count="5">
    <chartFormat chart="6" format="68" series="1">
      <pivotArea type="data" outline="0" fieldPosition="0">
        <references count="1">
          <reference field="2" count="1" selected="0">
            <x v="0"/>
          </reference>
        </references>
      </pivotArea>
    </chartFormat>
    <chartFormat chart="6" format="69" series="1">
      <pivotArea type="data" outline="0" fieldPosition="0">
        <references count="1">
          <reference field="2" count="1" selected="0">
            <x v="1"/>
          </reference>
        </references>
      </pivotArea>
    </chartFormat>
    <chartFormat chart="6" format="70" series="1">
      <pivotArea type="data" outline="0" fieldPosition="0">
        <references count="1">
          <reference field="2" count="1" selected="0">
            <x v="2"/>
          </reference>
        </references>
      </pivotArea>
    </chartFormat>
    <chartFormat chart="6" format="71" series="1">
      <pivotArea type="data" outline="0" fieldPosition="0">
        <references count="2">
          <reference field="4294967294" count="1" selected="0">
            <x v="0"/>
          </reference>
          <reference field="2" count="1" selected="0">
            <x v="0"/>
          </reference>
        </references>
      </pivotArea>
    </chartFormat>
    <chartFormat chart="6" format="72" series="1">
      <pivotArea type="data" outline="0" fieldPosition="0">
        <references count="2">
          <reference field="4294967294" count="1" selected="0">
            <x v="0"/>
          </reference>
          <reference field="2" count="1" selected="0">
            <x v="1"/>
          </reference>
        </references>
      </pivotArea>
    </chartFormat>
  </chart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Edad"/>
    <pivotHierarchy dragToData="1"/>
    <pivotHierarchy dragToData="1"/>
    <pivotHierarchy dragToData="1"/>
    <pivotHierarchy dragToData="1"/>
    <pivotHierarchy dragToData="1"/>
    <pivotHierarchy dragToData="1" caption=" ¿Con cuál género se identifica?"/>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2"/>
  </rowHierarchiesUsage>
  <colHierarchiesUsage count="1">
    <colHierarchyUsage hierarchyUsage="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2)!$A$1:$DY$658">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D397C22-BE50-4F3B-832A-06B744D1BD95}" name="TablaDinámica33" cacheId="6"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location ref="S6:U13" firstHeaderRow="1" firstDataRow="2" firstDataCol="1"/>
  <pivotFields count="8">
    <pivotField axis="axisCol" allDrilled="1" subtotalTop="0" showAll="0" dataSourceSort="1" defaultSubtotal="0" defaultAttributeDrillState="1">
      <items count="2">
        <item s="1" x="0"/>
        <item s="1" x="1"/>
      </items>
    </pivotField>
    <pivotField allDrilled="1" subtotalTop="0" showAll="0" dataSourceSort="1" defaultSubtotal="0" defaultAttributeDrillState="1">
      <items count="2">
        <item s="1" x="0"/>
        <item s="1" x="1"/>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4">
        <item s="1" x="0"/>
        <item s="1" x="1"/>
        <item s="1" x="2"/>
        <item s="1" x="3"/>
      </items>
    </pivotField>
    <pivotField allDrilled="1" subtotalTop="0" showAll="0" dataSourceSort="1" defaultSubtotal="0" defaultAttributeDrillState="1">
      <items count="5">
        <item s="1" x="0"/>
        <item s="1" x="1"/>
        <item s="1" x="2"/>
        <item s="1" x="3"/>
        <item s="1" x="4"/>
      </items>
    </pivotField>
    <pivotField axis="axisRow" allDrilled="1" subtotalTop="0" showAll="0" defaultSubtotal="0" defaultAttributeDrillState="1">
      <items count="5">
        <item s="1" x="2"/>
        <item s="1" x="0"/>
        <item s="1" x="1"/>
        <item s="1" x="4"/>
        <item s="1" x="3"/>
      </items>
    </pivotField>
    <pivotField dataField="1" subtotalTop="0" showAll="0" defaultSubtotal="0"/>
  </pivotFields>
  <rowFields count="1">
    <field x="6"/>
  </rowFields>
  <rowItems count="6">
    <i>
      <x/>
    </i>
    <i>
      <x v="1"/>
    </i>
    <i>
      <x v="2"/>
    </i>
    <i>
      <x v="3"/>
    </i>
    <i>
      <x v="4"/>
    </i>
    <i t="grand">
      <x/>
    </i>
  </rowItems>
  <colFields count="1">
    <field x="0"/>
  </colFields>
  <colItems count="2">
    <i>
      <x/>
    </i>
    <i>
      <x v="1"/>
    </i>
  </colItems>
  <dataFields count="1">
    <dataField name="¿Qué tan seguro se siente usted?" fld="7" subtotal="count" showDataAs="percentOfCol" baseField="0" baseItem="0" numFmtId="10"/>
  </dataFields>
  <formats count="34">
    <format dxfId="162">
      <pivotArea type="all" dataOnly="0" outline="0" fieldPosition="0"/>
    </format>
    <format dxfId="161">
      <pivotArea outline="0" collapsedLevelsAreSubtotals="1" fieldPosition="0"/>
    </format>
    <format dxfId="160">
      <pivotArea type="origin" dataOnly="0" labelOnly="1" outline="0" fieldPosition="0"/>
    </format>
    <format dxfId="159">
      <pivotArea field="0" type="button" dataOnly="0" labelOnly="1" outline="0" axis="axisCol" fieldPosition="0"/>
    </format>
    <format dxfId="158">
      <pivotArea type="topRight" dataOnly="0" labelOnly="1" outline="0" fieldPosition="0"/>
    </format>
    <format dxfId="157">
      <pivotArea field="6" type="button" dataOnly="0" labelOnly="1" outline="0" axis="axisRow" fieldPosition="0"/>
    </format>
    <format dxfId="156">
      <pivotArea dataOnly="0" labelOnly="1" fieldPosition="0">
        <references count="1">
          <reference field="6" count="0"/>
        </references>
      </pivotArea>
    </format>
    <format dxfId="155">
      <pivotArea dataOnly="0" labelOnly="1" grandRow="1" outline="0" fieldPosition="0"/>
    </format>
    <format dxfId="154">
      <pivotArea dataOnly="0" labelOnly="1" fieldPosition="0">
        <references count="1">
          <reference field="0" count="0"/>
        </references>
      </pivotArea>
    </format>
    <format dxfId="153">
      <pivotArea type="all" dataOnly="0" outline="0" fieldPosition="0"/>
    </format>
    <format dxfId="152">
      <pivotArea type="origin" dataOnly="0" labelOnly="1" outline="0" fieldPosition="0"/>
    </format>
    <format dxfId="151">
      <pivotArea type="topRight" dataOnly="0" labelOnly="1" outline="0" fieldPosition="0"/>
    </format>
    <format dxfId="150">
      <pivotArea dataOnly="0" labelOnly="1" fieldPosition="0">
        <references count="1">
          <reference field="0" count="0"/>
        </references>
      </pivotArea>
    </format>
    <format dxfId="149">
      <pivotArea type="origin" dataOnly="0" labelOnly="1" outline="0" fieldPosition="0"/>
    </format>
    <format dxfId="148">
      <pivotArea type="topRight" dataOnly="0" labelOnly="1" outline="0" fieldPosition="0"/>
    </format>
    <format dxfId="147">
      <pivotArea dataOnly="0" labelOnly="1" fieldPosition="0">
        <references count="1">
          <reference field="0" count="0"/>
        </references>
      </pivotArea>
    </format>
    <format dxfId="146">
      <pivotArea type="origin" dataOnly="0" labelOnly="1" outline="0" fieldPosition="0"/>
    </format>
    <format dxfId="145">
      <pivotArea type="topRight" dataOnly="0" labelOnly="1" outline="0" fieldPosition="0"/>
    </format>
    <format dxfId="144">
      <pivotArea type="origin" dataOnly="0" labelOnly="1" outline="0" fieldPosition="0"/>
    </format>
    <format dxfId="143">
      <pivotArea type="topRight" dataOnly="0" labelOnly="1" outline="0" fieldPosition="0"/>
    </format>
    <format dxfId="142">
      <pivotArea type="origin" dataOnly="0" labelOnly="1" outline="0" fieldPosition="0"/>
    </format>
    <format dxfId="141">
      <pivotArea type="topRight" dataOnly="0" labelOnly="1" outline="0" fieldPosition="0"/>
    </format>
    <format dxfId="140">
      <pivotArea dataOnly="0" fieldPosition="0">
        <references count="1">
          <reference field="6" count="0"/>
        </references>
      </pivotArea>
    </format>
    <format dxfId="139">
      <pivotArea dataOnly="0" grandRow="1" fieldPosition="0"/>
    </format>
    <format dxfId="138">
      <pivotArea dataOnly="0" grandRow="1" fieldPosition="0"/>
    </format>
    <format dxfId="137">
      <pivotArea collapsedLevelsAreSubtotals="1" fieldPosition="0">
        <references count="1">
          <reference field="6" count="0"/>
        </references>
      </pivotArea>
    </format>
    <format dxfId="136">
      <pivotArea dataOnly="0" labelOnly="1" fieldPosition="0">
        <references count="1">
          <reference field="6" count="0"/>
        </references>
      </pivotArea>
    </format>
    <format dxfId="135">
      <pivotArea dataOnly="0" labelOnly="1" fieldPosition="0">
        <references count="1">
          <reference field="0" count="0"/>
        </references>
      </pivotArea>
    </format>
    <format dxfId="134">
      <pivotArea dataOnly="0" labelOnly="1" fieldPosition="0">
        <references count="1">
          <reference field="0" count="0"/>
        </references>
      </pivotArea>
    </format>
    <format dxfId="133">
      <pivotArea type="all" dataOnly="0" outline="0" fieldPosition="0"/>
    </format>
    <format dxfId="132">
      <pivotArea type="all" dataOnly="0" outline="0" fieldPosition="0"/>
    </format>
    <format dxfId="131">
      <pivotArea type="origin" dataOnly="0" labelOnly="1" outline="0" fieldPosition="0"/>
    </format>
    <format dxfId="130">
      <pivotArea dataOnly="0" labelOnly="1" fieldPosition="0">
        <references count="1">
          <reference field="6" count="0"/>
        </references>
      </pivotArea>
    </format>
    <format dxfId="129">
      <pivotArea dataOnly="0" labelOnly="1" grandRow="1" outline="0" fieldPosition="0"/>
    </format>
  </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members count="6" level="1">
        <member name=""/>
        <member name=""/>
        <member name="[Rango 2].[Columna2].&amp;[ Viajar al cuidado de un tercero]"/>
        <member name="[Rango 2].[Columna2].&amp;[ Las condiciones del bus o paradero]"/>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193"/>
  </rowHierarchiesUsage>
  <colHierarchiesUsage count="1">
    <colHierarchyUsage hierarchyUsage="13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4)!$A:$DY">
        <x15:activeTabTopLevelEntity name="[Rango 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0F425C7-31BB-4563-9E37-9B701449E1AC}" name="TablaDinámica39" cacheId="3"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location ref="X6:Z45" firstHeaderRow="1" firstDataRow="2" firstDataCol="1"/>
  <pivotFields count="4">
    <pivotField axis="axisCol" allDrilled="1" subtotalTop="0" showAll="0" dataSourceSort="1" defaultSubtotal="0" defaultAttributeDrillState="1">
      <items count="2">
        <item s="1" x="0"/>
        <item s="1" x="1"/>
      </items>
    </pivotField>
    <pivotField axis="axisRow" allDrilled="1" subtotalTop="0" showAll="0" dataSourceSort="1" defaultSubtotal="0" defaultAttributeDrillState="1">
      <items count="5">
        <item s="1" x="0"/>
        <item s="1" x="1"/>
        <item s="1" x="2"/>
        <item s="1" x="3"/>
        <item s="1" x="4"/>
      </items>
    </pivotField>
    <pivotField dataField="1" subtotalTop="0" showAll="0" defaultSubtotal="0"/>
    <pivotField axis="axisRow" allDrilled="1" subtotalTop="0" showAll="0" dataSourceSort="1" defaultSubtotal="0" defaultAttributeDrillState="1">
      <items count="7">
        <item x="0"/>
        <item x="1"/>
        <item x="2"/>
        <item x="3"/>
        <item x="4"/>
        <item x="5"/>
        <item x="6"/>
      </items>
    </pivotField>
  </pivotFields>
  <rowFields count="2">
    <field x="1"/>
    <field x="3"/>
  </rowFields>
  <rowItems count="38">
    <i>
      <x/>
    </i>
    <i r="1">
      <x/>
    </i>
    <i r="1">
      <x v="1"/>
    </i>
    <i r="1">
      <x v="2"/>
    </i>
    <i r="1">
      <x v="3"/>
    </i>
    <i r="1">
      <x v="4"/>
    </i>
    <i r="1">
      <x v="5"/>
    </i>
    <i>
      <x v="1"/>
    </i>
    <i r="1">
      <x/>
    </i>
    <i r="1">
      <x v="1"/>
    </i>
    <i r="1">
      <x v="6"/>
    </i>
    <i r="1">
      <x v="2"/>
    </i>
    <i r="1">
      <x v="3"/>
    </i>
    <i r="1">
      <x v="4"/>
    </i>
    <i r="1">
      <x v="5"/>
    </i>
    <i>
      <x v="2"/>
    </i>
    <i r="1">
      <x/>
    </i>
    <i r="1">
      <x v="1"/>
    </i>
    <i r="1">
      <x v="6"/>
    </i>
    <i r="1">
      <x v="2"/>
    </i>
    <i r="1">
      <x v="3"/>
    </i>
    <i r="1">
      <x v="4"/>
    </i>
    <i r="1">
      <x v="5"/>
    </i>
    <i>
      <x v="3"/>
    </i>
    <i r="1">
      <x/>
    </i>
    <i r="1">
      <x v="1"/>
    </i>
    <i r="1">
      <x v="6"/>
    </i>
    <i r="1">
      <x v="2"/>
    </i>
    <i r="1">
      <x v="3"/>
    </i>
    <i r="1">
      <x v="4"/>
    </i>
    <i r="1">
      <x v="5"/>
    </i>
    <i>
      <x v="4"/>
    </i>
    <i r="1">
      <x/>
    </i>
    <i r="1">
      <x v="1"/>
    </i>
    <i r="1">
      <x v="6"/>
    </i>
    <i r="1">
      <x v="2"/>
    </i>
    <i r="1">
      <x v="5"/>
    </i>
    <i t="grand">
      <x/>
    </i>
  </rowItems>
  <colFields count="1">
    <field x="0"/>
  </colFields>
  <colItems count="2">
    <i>
      <x/>
    </i>
    <i>
      <x v="1"/>
    </i>
  </colItems>
  <dataFields count="1">
    <dataField name="La situación de acoso le ocurrio…" fld="2" subtotal="count" showDataAs="percentOfCol" baseField="0" baseItem="0" numFmtId="10"/>
  </dataFields>
  <formats count="57">
    <format dxfId="219">
      <pivotArea type="all" dataOnly="0" outline="0" fieldPosition="0"/>
    </format>
    <format dxfId="218">
      <pivotArea type="all" dataOnly="0" outline="0" fieldPosition="0"/>
    </format>
    <format dxfId="217">
      <pivotArea collapsedLevelsAreSubtotals="1" fieldPosition="0">
        <references count="1">
          <reference field="1" count="1">
            <x v="0"/>
          </reference>
        </references>
      </pivotArea>
    </format>
    <format dxfId="216">
      <pivotArea type="origin" dataOnly="0" labelOnly="1" outline="0" fieldPosition="0"/>
    </format>
    <format dxfId="215">
      <pivotArea type="topRight" dataOnly="0" labelOnly="1" outline="0" fieldPosition="0"/>
    </format>
    <format dxfId="214">
      <pivotArea dataOnly="0" labelOnly="1" fieldPosition="0">
        <references count="1">
          <reference field="1" count="1">
            <x v="0"/>
          </reference>
        </references>
      </pivotArea>
    </format>
    <format dxfId="213">
      <pivotArea dataOnly="0" labelOnly="1" fieldPosition="0">
        <references count="1">
          <reference field="0" count="0"/>
        </references>
      </pivotArea>
    </format>
    <format dxfId="212">
      <pivotArea dataOnly="0" labelOnly="1" grandCol="1" outline="0" fieldPosition="0"/>
    </format>
    <format dxfId="211">
      <pivotArea collapsedLevelsAreSubtotals="1" fieldPosition="0">
        <references count="1">
          <reference field="1" count="1">
            <x v="0"/>
          </reference>
        </references>
      </pivotArea>
    </format>
    <format dxfId="210">
      <pivotArea type="origin" dataOnly="0" labelOnly="1" outline="0" fieldPosition="0"/>
    </format>
    <format dxfId="209">
      <pivotArea type="topRight" dataOnly="0" labelOnly="1" outline="0" fieldPosition="0"/>
    </format>
    <format dxfId="208">
      <pivotArea dataOnly="0" labelOnly="1" fieldPosition="0">
        <references count="1">
          <reference field="1" count="1">
            <x v="0"/>
          </reference>
        </references>
      </pivotArea>
    </format>
    <format dxfId="207">
      <pivotArea dataOnly="0" labelOnly="1" fieldPosition="0">
        <references count="1">
          <reference field="0" count="0"/>
        </references>
      </pivotArea>
    </format>
    <format dxfId="206">
      <pivotArea dataOnly="0" labelOnly="1" grandCol="1" outline="0" fieldPosition="0"/>
    </format>
    <format dxfId="205">
      <pivotArea dataOnly="0" labelOnly="1" fieldPosition="0">
        <references count="1">
          <reference field="0" count="0"/>
        </references>
      </pivotArea>
    </format>
    <format dxfId="204">
      <pivotArea dataOnly="0" labelOnly="1" grandCol="1" outline="0" fieldPosition="0"/>
    </format>
    <format dxfId="203">
      <pivotArea type="origin" dataOnly="0" labelOnly="1" outline="0" fieldPosition="0"/>
    </format>
    <format dxfId="202">
      <pivotArea type="topRight" dataOnly="0" labelOnly="1" outline="0" fieldPosition="0"/>
    </format>
    <format dxfId="201">
      <pivotArea dataOnly="0" fieldPosition="0">
        <references count="1">
          <reference field="1" count="1">
            <x v="0"/>
          </reference>
        </references>
      </pivotArea>
    </format>
    <format dxfId="200">
      <pivotArea dataOnly="0" fieldPosition="0">
        <references count="1">
          <reference field="1" count="1">
            <x v="0"/>
          </reference>
        </references>
      </pivotArea>
    </format>
    <format dxfId="199">
      <pivotArea dataOnly="0" fieldPosition="0">
        <references count="1">
          <reference field="1" count="1">
            <x v="0"/>
          </reference>
        </references>
      </pivotArea>
    </format>
    <format dxfId="198">
      <pivotArea dataOnly="0" fieldPosition="0">
        <references count="1">
          <reference field="1" count="1">
            <x v="1"/>
          </reference>
        </references>
      </pivotArea>
    </format>
    <format dxfId="197">
      <pivotArea dataOnly="0" fieldPosition="0">
        <references count="1">
          <reference field="1" count="1">
            <x v="1"/>
          </reference>
        </references>
      </pivotArea>
    </format>
    <format dxfId="196">
      <pivotArea dataOnly="0" fieldPosition="0">
        <references count="1">
          <reference field="1" count="1">
            <x v="2"/>
          </reference>
        </references>
      </pivotArea>
    </format>
    <format dxfId="195">
      <pivotArea dataOnly="0" fieldPosition="0">
        <references count="1">
          <reference field="1" count="1">
            <x v="2"/>
          </reference>
        </references>
      </pivotArea>
    </format>
    <format dxfId="194">
      <pivotArea dataOnly="0" fieldPosition="0">
        <references count="1">
          <reference field="1" count="1">
            <x v="3"/>
          </reference>
        </references>
      </pivotArea>
    </format>
    <format dxfId="193">
      <pivotArea dataOnly="0" fieldPosition="0">
        <references count="1">
          <reference field="1" count="1">
            <x v="3"/>
          </reference>
        </references>
      </pivotArea>
    </format>
    <format dxfId="192">
      <pivotArea dataOnly="0" fieldPosition="0">
        <references count="1">
          <reference field="1" count="1">
            <x v="3"/>
          </reference>
        </references>
      </pivotArea>
    </format>
    <format dxfId="191">
      <pivotArea dataOnly="0" fieldPosition="0">
        <references count="1">
          <reference field="1" count="1">
            <x v="4"/>
          </reference>
        </references>
      </pivotArea>
    </format>
    <format dxfId="190">
      <pivotArea dataOnly="0" fieldPosition="0">
        <references count="1">
          <reference field="1" count="1">
            <x v="4"/>
          </reference>
        </references>
      </pivotArea>
    </format>
    <format dxfId="189">
      <pivotArea dataOnly="0" fieldPosition="0">
        <references count="1">
          <reference field="1" count="1">
            <x v="2"/>
          </reference>
        </references>
      </pivotArea>
    </format>
    <format dxfId="188">
      <pivotArea dataOnly="0" fieldPosition="0">
        <references count="1">
          <reference field="1" count="1">
            <x v="1"/>
          </reference>
        </references>
      </pivotArea>
    </format>
    <format dxfId="187">
      <pivotArea dataOnly="0" fieldPosition="0">
        <references count="1">
          <reference field="1" count="1">
            <x v="0"/>
          </reference>
        </references>
      </pivotArea>
    </format>
    <format dxfId="186">
      <pivotArea dataOnly="0" labelOnly="1" fieldPosition="0">
        <references count="1">
          <reference field="0" count="0"/>
        </references>
      </pivotArea>
    </format>
    <format dxfId="185">
      <pivotArea dataOnly="0" labelOnly="1" fieldPosition="0">
        <references count="1">
          <reference field="0" count="0"/>
        </references>
      </pivotArea>
    </format>
    <format dxfId="184">
      <pivotArea dataOnly="0" grandRow="1" fieldPosition="0"/>
    </format>
    <format dxfId="183">
      <pivotArea collapsedLevelsAreSubtotals="1" fieldPosition="0">
        <references count="2">
          <reference field="1" count="1" selected="0">
            <x v="1"/>
          </reference>
          <reference field="3" count="0"/>
        </references>
      </pivotArea>
    </format>
    <format dxfId="182">
      <pivotArea dataOnly="0" labelOnly="1" fieldPosition="0">
        <references count="2">
          <reference field="1" count="1" selected="0">
            <x v="1"/>
          </reference>
          <reference field="3" count="0"/>
        </references>
      </pivotArea>
    </format>
    <format dxfId="181">
      <pivotArea collapsedLevelsAreSubtotals="1" fieldPosition="0">
        <references count="2">
          <reference field="1" count="1" selected="0">
            <x v="0"/>
          </reference>
          <reference field="3" count="6">
            <x v="0"/>
            <x v="1"/>
            <x v="2"/>
            <x v="3"/>
            <x v="4"/>
            <x v="5"/>
          </reference>
        </references>
      </pivotArea>
    </format>
    <format dxfId="180">
      <pivotArea dataOnly="0" labelOnly="1" fieldPosition="0">
        <references count="2">
          <reference field="1" count="1" selected="0">
            <x v="0"/>
          </reference>
          <reference field="3" count="6">
            <x v="0"/>
            <x v="1"/>
            <x v="2"/>
            <x v="3"/>
            <x v="4"/>
            <x v="5"/>
          </reference>
        </references>
      </pivotArea>
    </format>
    <format dxfId="179">
      <pivotArea collapsedLevelsAreSubtotals="1" fieldPosition="0">
        <references count="2">
          <reference field="1" count="1" selected="0">
            <x v="2"/>
          </reference>
          <reference field="3" count="0"/>
        </references>
      </pivotArea>
    </format>
    <format dxfId="178">
      <pivotArea dataOnly="0" labelOnly="1" fieldPosition="0">
        <references count="2">
          <reference field="1" count="1" selected="0">
            <x v="2"/>
          </reference>
          <reference field="3" count="0"/>
        </references>
      </pivotArea>
    </format>
    <format dxfId="177">
      <pivotArea collapsedLevelsAreSubtotals="1" fieldPosition="0">
        <references count="2">
          <reference field="1" count="1" selected="0">
            <x v="3"/>
          </reference>
          <reference field="3" count="0"/>
        </references>
      </pivotArea>
    </format>
    <format dxfId="176">
      <pivotArea dataOnly="0" labelOnly="1" fieldPosition="0">
        <references count="2">
          <reference field="1" count="1" selected="0">
            <x v="3"/>
          </reference>
          <reference field="3" count="0"/>
        </references>
      </pivotArea>
    </format>
    <format dxfId="175">
      <pivotArea collapsedLevelsAreSubtotals="1" fieldPosition="0">
        <references count="2">
          <reference field="1" count="1" selected="0">
            <x v="4"/>
          </reference>
          <reference field="3" count="5">
            <x v="0"/>
            <x v="1"/>
            <x v="2"/>
            <x v="5"/>
            <x v="6"/>
          </reference>
        </references>
      </pivotArea>
    </format>
    <format dxfId="174">
      <pivotArea dataOnly="0" labelOnly="1" fieldPosition="0">
        <references count="2">
          <reference field="1" count="1" selected="0">
            <x v="4"/>
          </reference>
          <reference field="3" count="5">
            <x v="0"/>
            <x v="1"/>
            <x v="2"/>
            <x v="5"/>
            <x v="6"/>
          </reference>
        </references>
      </pivotArea>
    </format>
    <format dxfId="173">
      <pivotArea dataOnly="0" grandRow="1" fieldPosition="0"/>
    </format>
    <format dxfId="172">
      <pivotArea type="all" dataOnly="0" outline="0" fieldPosition="0"/>
    </format>
    <format dxfId="171">
      <pivotArea type="all" dataOnly="0" outline="0" fieldPosition="0"/>
    </format>
    <format dxfId="170">
      <pivotArea type="origin" dataOnly="0" labelOnly="1" outline="0" fieldPosition="0"/>
    </format>
    <format dxfId="169">
      <pivotArea dataOnly="0" labelOnly="1" fieldPosition="0">
        <references count="1">
          <reference field="1" count="0"/>
        </references>
      </pivotArea>
    </format>
    <format dxfId="168">
      <pivotArea dataOnly="0" labelOnly="1" grandRow="1" outline="0" fieldPosition="0"/>
    </format>
    <format dxfId="167">
      <pivotArea dataOnly="0" labelOnly="1" fieldPosition="0">
        <references count="2">
          <reference field="1" count="1" selected="0">
            <x v="0"/>
          </reference>
          <reference field="3" count="6">
            <x v="0"/>
            <x v="1"/>
            <x v="2"/>
            <x v="3"/>
            <x v="4"/>
            <x v="5"/>
          </reference>
        </references>
      </pivotArea>
    </format>
    <format dxfId="166">
      <pivotArea dataOnly="0" labelOnly="1" fieldPosition="0">
        <references count="2">
          <reference field="1" count="1" selected="0">
            <x v="1"/>
          </reference>
          <reference field="3" count="0"/>
        </references>
      </pivotArea>
    </format>
    <format dxfId="165">
      <pivotArea dataOnly="0" labelOnly="1" fieldPosition="0">
        <references count="2">
          <reference field="1" count="1" selected="0">
            <x v="2"/>
          </reference>
          <reference field="3" count="0"/>
        </references>
      </pivotArea>
    </format>
    <format dxfId="164">
      <pivotArea dataOnly="0" labelOnly="1" fieldPosition="0">
        <references count="2">
          <reference field="1" count="1" selected="0">
            <x v="3"/>
          </reference>
          <reference field="3" count="0"/>
        </references>
      </pivotArea>
    </format>
    <format dxfId="163">
      <pivotArea dataOnly="0" labelOnly="1" fieldPosition="0">
        <references count="2">
          <reference field="1" count="1" selected="0">
            <x v="4"/>
          </reference>
          <reference field="3" count="5">
            <x v="0"/>
            <x v="1"/>
            <x v="2"/>
            <x v="5"/>
            <x v="6"/>
          </reference>
        </references>
      </pivotArea>
    </format>
  </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2">
    <rowHierarchyUsage hierarchyUsage="508"/>
    <rowHierarchyUsage hierarchyUsage="509"/>
  </rowHierarchiesUsage>
  <colHierarchiesUsage count="1">
    <colHierarchyUsage hierarchyUsage="38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2)!$A:$DY">
        <x15:activeTabTopLevelEntity name="[Rango 3]"/>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EAC2734-D1F9-48EE-9BAB-5A6F94B3031F}" name="TablaDinámica19" cacheId="4"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location ref="O6:Q13" firstHeaderRow="1" firstDataRow="2" firstDataCol="1"/>
  <pivotFields count="8">
    <pivotField axis="axisCol" allDrilled="1" subtotalTop="0" showAll="0" dataSourceSort="1" defaultSubtotal="0" defaultAttributeDrillState="1">
      <items count="2">
        <item s="1" x="0"/>
        <item s="1" x="1"/>
      </items>
    </pivotField>
    <pivotField allDrilled="1" subtotalTop="0" showAll="0" dataSourceSort="1" defaultSubtotal="0" defaultAttributeDrillState="1">
      <items count="2">
        <item s="1" x="0"/>
        <item s="1" x="1"/>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8">
        <item s="1" x="0"/>
        <item s="1" x="1"/>
        <item s="1" x="2"/>
        <item s="1" x="3"/>
        <item s="1" x="4"/>
        <item s="1" x="5"/>
        <item s="1" x="6"/>
        <item s="1" x="7"/>
      </items>
    </pivotField>
    <pivotField allDrilled="1" subtotalTop="0" showAll="0" dataSourceSort="1" defaultSubtotal="0" defaultAttributeDrillState="1">
      <items count="4">
        <item s="1" x="0"/>
        <item s="1" x="1"/>
        <item s="1" x="2"/>
        <item s="1" x="3"/>
      </items>
    </pivotField>
    <pivotField allDrilled="1" subtotalTop="0" showAll="0" dataSourceSort="1" defaultSubtotal="0" defaultAttributeDrillState="1">
      <items count="5">
        <item s="1" x="0"/>
        <item s="1" x="1"/>
        <item s="1" x="2"/>
        <item s="1" x="3"/>
        <item s="1" x="4"/>
      </items>
    </pivotField>
    <pivotField axis="axisRow" allDrilled="1" subtotalTop="0" showAll="0" defaultSubtotal="0" defaultAttributeDrillState="1">
      <items count="5">
        <item s="1" x="2"/>
        <item s="1" x="0"/>
        <item s="1" x="1"/>
        <item s="1" x="4"/>
        <item s="1" x="3"/>
      </items>
    </pivotField>
    <pivotField dataField="1" subtotalTop="0" showAll="0" defaultSubtotal="0"/>
  </pivotFields>
  <rowFields count="1">
    <field x="6"/>
  </rowFields>
  <rowItems count="6">
    <i>
      <x/>
    </i>
    <i>
      <x v="1"/>
    </i>
    <i>
      <x v="2"/>
    </i>
    <i>
      <x v="3"/>
    </i>
    <i>
      <x v="4"/>
    </i>
    <i t="grand">
      <x/>
    </i>
  </rowItems>
  <colFields count="1">
    <field x="0"/>
  </colFields>
  <colItems count="2">
    <i>
      <x/>
    </i>
    <i>
      <x v="1"/>
    </i>
  </colItems>
  <dataFields count="1">
    <dataField name=" ¿Qué tan seguro siente usted ?" fld="7" subtotal="count" showDataAs="percentOfCol" baseField="0" baseItem="0" numFmtId="10"/>
  </dataFields>
  <formats count="31">
    <format dxfId="250">
      <pivotArea type="all" dataOnly="0" outline="0" fieldPosition="0"/>
    </format>
    <format dxfId="249">
      <pivotArea outline="0" collapsedLevelsAreSubtotals="1" fieldPosition="0"/>
    </format>
    <format dxfId="248">
      <pivotArea type="origin" dataOnly="0" labelOnly="1" outline="0" fieldPosition="0"/>
    </format>
    <format dxfId="247">
      <pivotArea field="0" type="button" dataOnly="0" labelOnly="1" outline="0" axis="axisCol" fieldPosition="0"/>
    </format>
    <format dxfId="246">
      <pivotArea type="topRight" dataOnly="0" labelOnly="1" outline="0" fieldPosition="0"/>
    </format>
    <format dxfId="245">
      <pivotArea field="6" type="button" dataOnly="0" labelOnly="1" outline="0" axis="axisRow" fieldPosition="0"/>
    </format>
    <format dxfId="244">
      <pivotArea dataOnly="0" labelOnly="1" fieldPosition="0">
        <references count="1">
          <reference field="6" count="0"/>
        </references>
      </pivotArea>
    </format>
    <format dxfId="243">
      <pivotArea dataOnly="0" labelOnly="1" grandRow="1" outline="0" fieldPosition="0"/>
    </format>
    <format dxfId="242">
      <pivotArea dataOnly="0" labelOnly="1" fieldPosition="0">
        <references count="1">
          <reference field="0" count="0"/>
        </references>
      </pivotArea>
    </format>
    <format dxfId="241">
      <pivotArea type="all" dataOnly="0" outline="0" fieldPosition="0"/>
    </format>
    <format dxfId="240">
      <pivotArea dataOnly="0" labelOnly="1" fieldPosition="0">
        <references count="1">
          <reference field="0" count="0"/>
        </references>
      </pivotArea>
    </format>
    <format dxfId="239">
      <pivotArea type="origin" dataOnly="0" labelOnly="1" outline="0" fieldPosition="0"/>
    </format>
    <format dxfId="238">
      <pivotArea type="topRight" dataOnly="0" labelOnly="1" outline="0" fieldPosition="0"/>
    </format>
    <format dxfId="237">
      <pivotArea dataOnly="0" labelOnly="1" fieldPosition="0">
        <references count="1">
          <reference field="0" count="0"/>
        </references>
      </pivotArea>
    </format>
    <format dxfId="236">
      <pivotArea type="origin" dataOnly="0" labelOnly="1" outline="0" fieldPosition="0"/>
    </format>
    <format dxfId="235">
      <pivotArea type="topRight" dataOnly="0" labelOnly="1" outline="0" fieldPosition="0"/>
    </format>
    <format dxfId="234">
      <pivotArea type="origin" dataOnly="0" labelOnly="1" outline="0" fieldPosition="0"/>
    </format>
    <format dxfId="233">
      <pivotArea type="topRight" dataOnly="0" labelOnly="1" outline="0" fieldPosition="0"/>
    </format>
    <format dxfId="232">
      <pivotArea type="origin" dataOnly="0" labelOnly="1" outline="0" fieldPosition="0"/>
    </format>
    <format dxfId="231">
      <pivotArea type="topRight" dataOnly="0" labelOnly="1" outline="0" fieldPosition="0"/>
    </format>
    <format dxfId="230">
      <pivotArea dataOnly="0" labelOnly="1" fieldPosition="0">
        <references count="1">
          <reference field="0" count="0"/>
        </references>
      </pivotArea>
    </format>
    <format dxfId="229">
      <pivotArea dataOnly="0" fieldPosition="0">
        <references count="1">
          <reference field="6" count="0"/>
        </references>
      </pivotArea>
    </format>
    <format dxfId="228">
      <pivotArea dataOnly="0" grandRow="1" fieldPosition="0"/>
    </format>
    <format dxfId="227">
      <pivotArea dataOnly="0" grandRow="1" fieldPosition="0"/>
    </format>
    <format dxfId="226">
      <pivotArea dataOnly="0" labelOnly="1" fieldPosition="0">
        <references count="1">
          <reference field="0" count="0"/>
        </references>
      </pivotArea>
    </format>
    <format dxfId="225">
      <pivotArea dataOnly="0" labelOnly="1" fieldPosition="0">
        <references count="1">
          <reference field="0" count="0"/>
        </references>
      </pivotArea>
    </format>
    <format dxfId="224">
      <pivotArea type="all" dataOnly="0" outline="0" fieldPosition="0"/>
    </format>
    <format dxfId="223">
      <pivotArea type="all" dataOnly="0" outline="0" fieldPosition="0"/>
    </format>
    <format dxfId="222">
      <pivotArea type="origin" dataOnly="0" labelOnly="1" outline="0" fieldPosition="0"/>
    </format>
    <format dxfId="221">
      <pivotArea dataOnly="0" labelOnly="1" fieldPosition="0">
        <references count="1">
          <reference field="6" count="0"/>
        </references>
      </pivotArea>
    </format>
    <format dxfId="220">
      <pivotArea dataOnly="0" labelOnly="1" grandRow="1" outline="0" fieldPosition="0"/>
    </format>
  </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members count="6" level="1">
        <member name=""/>
        <member name=""/>
        <member name="[Rango 2].[Columna2].&amp;[ Viajar al cuidado de un tercero]"/>
        <member name="[Rango 2].[Columna2].&amp;[ Las condiciones del bus o paradero]"/>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151"/>
  </rowHierarchiesUsage>
  <colHierarchiesUsage count="1">
    <colHierarchyUsage hierarchyUsage="13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4)!$A:$DY">
        <x15:activeTabTopLevelEntity name="[Rango 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8881B3C3-D4A6-4528-8233-015535F7AC69}" name="TablaDinámica15" cacheId="1"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chartFormat="7">
  <location ref="I18:K34" firstHeaderRow="1" firstDataRow="2" firstDataCol="1"/>
  <pivotFields count="5">
    <pivotField axis="axisRow" allDrilled="1" subtotalTop="0" showAll="0" dataSourceSort="1" defaultSubtotal="0" defaultAttributeDrillState="1">
      <items count="6">
        <item s="1" x="0"/>
        <item s="1" x="1"/>
        <item s="1" x="2"/>
        <item s="1" x="3"/>
        <item s="1" x="4"/>
        <item s="1" x="5"/>
      </items>
    </pivotField>
    <pivotField allDrilled="1" subtotalTop="0" showAll="0" dataSourceSort="1" defaultSubtotal="0" defaultAttributeDrillState="1">
      <items count="6">
        <item n="1 d" x="0"/>
        <item n="2 d" x="1"/>
        <item n="3 d" x="2"/>
        <item n="4 d" x="3"/>
        <item n="5 d" x="4"/>
        <item n="más de 5  " x="5"/>
      </items>
    </pivotField>
    <pivotField axis="axisCol" allDrilled="1" subtotalTop="0" showAll="0" dataSourceSort="1" defaultSubtotal="0" defaultAttributeDrillState="1">
      <items count="2">
        <item s="1" x="0"/>
        <item s="1" x="1"/>
      </items>
    </pivotField>
    <pivotField axis="axisRow" allDrilled="1" subtotalTop="0" showAll="0" dataSourceSort="1" defaultSubtotal="0" defaultAttributeDrillState="1">
      <items count="2">
        <item x="0"/>
        <item x="1"/>
      </items>
    </pivotField>
    <pivotField dataField="1" subtotalTop="0" showAll="0" defaultSubtotal="0"/>
  </pivotFields>
  <rowFields count="2">
    <field x="3"/>
    <field x="0"/>
  </rowFields>
  <rowItems count="15">
    <i>
      <x/>
    </i>
    <i r="1">
      <x/>
    </i>
    <i r="1">
      <x v="1"/>
    </i>
    <i r="1">
      <x v="2"/>
    </i>
    <i r="1">
      <x v="3"/>
    </i>
    <i r="1">
      <x v="4"/>
    </i>
    <i r="1">
      <x v="5"/>
    </i>
    <i>
      <x v="1"/>
    </i>
    <i r="1">
      <x/>
    </i>
    <i r="1">
      <x v="1"/>
    </i>
    <i r="1">
      <x v="2"/>
    </i>
    <i r="1">
      <x v="3"/>
    </i>
    <i r="1">
      <x v="4"/>
    </i>
    <i r="1">
      <x v="5"/>
    </i>
    <i t="grand">
      <x/>
    </i>
  </rowItems>
  <colFields count="1">
    <field x="2"/>
  </colFields>
  <colItems count="2">
    <i>
      <x/>
    </i>
    <i>
      <x v="1"/>
    </i>
  </colItems>
  <dataFields count="1">
    <dataField name="Especifique el motivo principal de sus viajes " fld="4" subtotal="count" showDataAs="percentOfRow" baseField="0" baseItem="0" numFmtId="10"/>
  </dataFields>
  <formats count="87">
    <format dxfId="337">
      <pivotArea type="all" dataOnly="0" outline="0" fieldPosition="0"/>
    </format>
    <format dxfId="336">
      <pivotArea type="origin" dataOnly="0" labelOnly="1" outline="0" fieldPosition="0"/>
    </format>
    <format dxfId="335">
      <pivotArea type="topRight" dataOnly="0" labelOnly="1" outline="0" fieldPosition="0"/>
    </format>
    <format dxfId="334">
      <pivotArea dataOnly="0" labelOnly="1" fieldPosition="0">
        <references count="1">
          <reference field="2" count="0"/>
        </references>
      </pivotArea>
    </format>
    <format dxfId="333">
      <pivotArea dataOnly="0" labelOnly="1" grandCol="1" outline="0" fieldPosition="0"/>
    </format>
    <format dxfId="332">
      <pivotArea type="origin" dataOnly="0" labelOnly="1" outline="0" fieldPosition="0"/>
    </format>
    <format dxfId="331">
      <pivotArea type="topRight" dataOnly="0" labelOnly="1" outline="0" fieldPosition="0"/>
    </format>
    <format dxfId="330">
      <pivotArea dataOnly="0" labelOnly="1" fieldPosition="0">
        <references count="1">
          <reference field="2" count="0"/>
        </references>
      </pivotArea>
    </format>
    <format dxfId="329">
      <pivotArea dataOnly="0" labelOnly="1" grandCol="1" outline="0" fieldPosition="0"/>
    </format>
    <format dxfId="328">
      <pivotArea collapsedLevelsAreSubtotals="1" fieldPosition="0">
        <references count="1">
          <reference field="3" count="1">
            <x v="0"/>
          </reference>
        </references>
      </pivotArea>
    </format>
    <format dxfId="327">
      <pivotArea dataOnly="0" labelOnly="1" fieldPosition="0">
        <references count="1">
          <reference field="3" count="1">
            <x v="0"/>
          </reference>
        </references>
      </pivotArea>
    </format>
    <format dxfId="326">
      <pivotArea collapsedLevelsAreSubtotals="1" fieldPosition="0">
        <references count="1">
          <reference field="3" count="1">
            <x v="0"/>
          </reference>
        </references>
      </pivotArea>
    </format>
    <format dxfId="325">
      <pivotArea dataOnly="0" labelOnly="1" fieldPosition="0">
        <references count="1">
          <reference field="3" count="1">
            <x v="0"/>
          </reference>
        </references>
      </pivotArea>
    </format>
    <format dxfId="324">
      <pivotArea collapsedLevelsAreSubtotals="1" fieldPosition="0">
        <references count="1">
          <reference field="3" count="1">
            <x v="1"/>
          </reference>
        </references>
      </pivotArea>
    </format>
    <format dxfId="323">
      <pivotArea dataOnly="0" labelOnly="1" fieldPosition="0">
        <references count="1">
          <reference field="3" count="1">
            <x v="1"/>
          </reference>
        </references>
      </pivotArea>
    </format>
    <format dxfId="322">
      <pivotArea collapsedLevelsAreSubtotals="1" fieldPosition="0">
        <references count="1">
          <reference field="3" count="1">
            <x v="1"/>
          </reference>
        </references>
      </pivotArea>
    </format>
    <format dxfId="321">
      <pivotArea dataOnly="0" labelOnly="1" fieldPosition="0">
        <references count="1">
          <reference field="3" count="1">
            <x v="1"/>
          </reference>
        </references>
      </pivotArea>
    </format>
    <format dxfId="320">
      <pivotArea collapsedLevelsAreSubtotals="1" fieldPosition="0">
        <references count="1">
          <reference field="3" count="1">
            <x v="1"/>
          </reference>
        </references>
      </pivotArea>
    </format>
    <format dxfId="319">
      <pivotArea dataOnly="0" labelOnly="1" fieldPosition="0">
        <references count="1">
          <reference field="3" count="1">
            <x v="1"/>
          </reference>
        </references>
      </pivotArea>
    </format>
    <format dxfId="318">
      <pivotArea dataOnly="0" labelOnly="1" fieldPosition="0">
        <references count="1">
          <reference field="3" count="1">
            <x v="0"/>
          </reference>
        </references>
      </pivotArea>
    </format>
    <format dxfId="317">
      <pivotArea type="all" dataOnly="0" outline="0" fieldPosition="0"/>
    </format>
    <format dxfId="316">
      <pivotArea type="origin" dataOnly="0" labelOnly="1" outline="0" fieldPosition="0"/>
    </format>
    <format dxfId="315">
      <pivotArea type="all" dataOnly="0" outline="0" fieldPosition="0"/>
    </format>
    <format dxfId="314">
      <pivotArea type="all" dataOnly="0" outline="0" fieldPosition="0"/>
    </format>
    <format dxfId="313">
      <pivotArea type="origin" dataOnly="0" labelOnly="1" outline="0" fieldPosition="0"/>
    </format>
    <format dxfId="312">
      <pivotArea type="topRight" dataOnly="0" labelOnly="1" outline="0" fieldPosition="0"/>
    </format>
    <format dxfId="311">
      <pivotArea dataOnly="0" labelOnly="1" fieldPosition="0">
        <references count="1">
          <reference field="2" count="0"/>
        </references>
      </pivotArea>
    </format>
    <format dxfId="310">
      <pivotArea dataOnly="0" labelOnly="1" grandCol="1" outline="0" fieldPosition="0"/>
    </format>
    <format dxfId="309">
      <pivotArea dataOnly="0" labelOnly="1" fieldPosition="0">
        <references count="1">
          <reference field="2" count="0"/>
        </references>
      </pivotArea>
    </format>
    <format dxfId="308">
      <pivotArea dataOnly="0" labelOnly="1" grandCol="1" outline="0" fieldPosition="0"/>
    </format>
    <format dxfId="307">
      <pivotArea collapsedLevelsAreSubtotals="1" fieldPosition="0">
        <references count="1">
          <reference field="3" count="1">
            <x v="0"/>
          </reference>
        </references>
      </pivotArea>
    </format>
    <format dxfId="306">
      <pivotArea dataOnly="0" labelOnly="1" fieldPosition="0">
        <references count="1">
          <reference field="3" count="1">
            <x v="0"/>
          </reference>
        </references>
      </pivotArea>
    </format>
    <format dxfId="305">
      <pivotArea dataOnly="0" fieldPosition="0">
        <references count="1">
          <reference field="3" count="1">
            <x v="1"/>
          </reference>
        </references>
      </pivotArea>
    </format>
    <format dxfId="304">
      <pivotArea type="all" dataOnly="0" outline="0" fieldPosition="0"/>
    </format>
    <format dxfId="303">
      <pivotArea outline="0" collapsedLevelsAreSubtotals="1" fieldPosition="0"/>
    </format>
    <format dxfId="302">
      <pivotArea type="origin" dataOnly="0" labelOnly="1" outline="0" fieldPosition="0"/>
    </format>
    <format dxfId="301">
      <pivotArea type="topRight" dataOnly="0" labelOnly="1" outline="0" fieldPosition="0"/>
    </format>
    <format dxfId="300">
      <pivotArea dataOnly="0" labelOnly="1" fieldPosition="0">
        <references count="1">
          <reference field="3" count="0"/>
        </references>
      </pivotArea>
    </format>
    <format dxfId="299">
      <pivotArea dataOnly="0" labelOnly="1" grandRow="1" outline="0" fieldPosition="0"/>
    </format>
    <format dxfId="298">
      <pivotArea dataOnly="0" labelOnly="1" fieldPosition="0">
        <references count="2">
          <reference field="0" count="0"/>
          <reference field="3" count="1" selected="0">
            <x v="0"/>
          </reference>
        </references>
      </pivotArea>
    </format>
    <format dxfId="297">
      <pivotArea dataOnly="0" labelOnly="1" fieldPosition="0">
        <references count="2">
          <reference field="0" count="0"/>
          <reference field="3" count="1" selected="0">
            <x v="1"/>
          </reference>
        </references>
      </pivotArea>
    </format>
    <format dxfId="296">
      <pivotArea dataOnly="0" labelOnly="1" fieldPosition="0">
        <references count="1">
          <reference field="2" count="0"/>
        </references>
      </pivotArea>
    </format>
    <format dxfId="295">
      <pivotArea dataOnly="0" labelOnly="1" grandCol="1" outline="0" fieldPosition="0"/>
    </format>
    <format dxfId="294">
      <pivotArea type="all" dataOnly="0" outline="0" fieldPosition="0"/>
    </format>
    <format dxfId="293">
      <pivotArea outline="0" collapsedLevelsAreSubtotals="1" fieldPosition="0"/>
    </format>
    <format dxfId="292">
      <pivotArea type="origin" dataOnly="0" labelOnly="1" outline="0" fieldPosition="0"/>
    </format>
    <format dxfId="291">
      <pivotArea type="topRight" dataOnly="0" labelOnly="1" outline="0" fieldPosition="0"/>
    </format>
    <format dxfId="290">
      <pivotArea dataOnly="0" labelOnly="1" fieldPosition="0">
        <references count="1">
          <reference field="3" count="0"/>
        </references>
      </pivotArea>
    </format>
    <format dxfId="289">
      <pivotArea dataOnly="0" labelOnly="1" grandRow="1" outline="0" fieldPosition="0"/>
    </format>
    <format dxfId="288">
      <pivotArea dataOnly="0" labelOnly="1" fieldPosition="0">
        <references count="2">
          <reference field="0" count="0"/>
          <reference field="3" count="1" selected="0">
            <x v="0"/>
          </reference>
        </references>
      </pivotArea>
    </format>
    <format dxfId="287">
      <pivotArea dataOnly="0" labelOnly="1" fieldPosition="0">
        <references count="2">
          <reference field="0" count="0"/>
          <reference field="3" count="1" selected="0">
            <x v="1"/>
          </reference>
        </references>
      </pivotArea>
    </format>
    <format dxfId="286">
      <pivotArea dataOnly="0" labelOnly="1" fieldPosition="0">
        <references count="1">
          <reference field="2" count="0"/>
        </references>
      </pivotArea>
    </format>
    <format dxfId="285">
      <pivotArea dataOnly="0" labelOnly="1" grandCol="1" outline="0" fieldPosition="0"/>
    </format>
    <format dxfId="284">
      <pivotArea type="all" dataOnly="0" outline="0" fieldPosition="0"/>
    </format>
    <format dxfId="283">
      <pivotArea outline="0" collapsedLevelsAreSubtotals="1" fieldPosition="0"/>
    </format>
    <format dxfId="282">
      <pivotArea type="origin" dataOnly="0" labelOnly="1" outline="0" fieldPosition="0"/>
    </format>
    <format dxfId="281">
      <pivotArea type="topRight" dataOnly="0" labelOnly="1" outline="0" fieldPosition="0"/>
    </format>
    <format dxfId="280">
      <pivotArea dataOnly="0" labelOnly="1" fieldPosition="0">
        <references count="2">
          <reference field="0" count="0"/>
          <reference field="3" count="1" selected="0">
            <x v="0"/>
          </reference>
        </references>
      </pivotArea>
    </format>
    <format dxfId="279">
      <pivotArea dataOnly="0" labelOnly="1" fieldPosition="0">
        <references count="1">
          <reference field="2" count="0"/>
        </references>
      </pivotArea>
    </format>
    <format dxfId="278">
      <pivotArea dataOnly="0" labelOnly="1" grandCol="1" outline="0" fieldPosition="0"/>
    </format>
    <format dxfId="277">
      <pivotArea dataOnly="0" fieldPosition="0">
        <references count="1">
          <reference field="3" count="1">
            <x v="0"/>
          </reference>
        </references>
      </pivotArea>
    </format>
    <format dxfId="276">
      <pivotArea dataOnly="0" fieldPosition="0">
        <references count="1">
          <reference field="3" count="1">
            <x v="1"/>
          </reference>
        </references>
      </pivotArea>
    </format>
    <format dxfId="275">
      <pivotArea type="origin" dataOnly="0" labelOnly="1" outline="0" fieldPosition="0"/>
    </format>
    <format dxfId="274">
      <pivotArea type="topRight" dataOnly="0" labelOnly="1" outline="0" offset="A1" fieldPosition="0"/>
    </format>
    <format dxfId="273">
      <pivotArea dataOnly="0" fieldPosition="0">
        <references count="1">
          <reference field="3" count="1">
            <x v="0"/>
          </reference>
        </references>
      </pivotArea>
    </format>
    <format dxfId="272">
      <pivotArea type="origin" dataOnly="0" labelOnly="1" outline="0" fieldPosition="0"/>
    </format>
    <format dxfId="271">
      <pivotArea type="topRight" dataOnly="0" labelOnly="1" outline="0" fieldPosition="0"/>
    </format>
    <format dxfId="270">
      <pivotArea type="origin" dataOnly="0" labelOnly="1" outline="0" fieldPosition="0"/>
    </format>
    <format dxfId="269">
      <pivotArea type="topRight" dataOnly="0" labelOnly="1" outline="0" fieldPosition="0"/>
    </format>
    <format dxfId="268">
      <pivotArea dataOnly="0" labelOnly="1" fieldPosition="0">
        <references count="1">
          <reference field="2" count="1">
            <x v="0"/>
          </reference>
        </references>
      </pivotArea>
    </format>
    <format dxfId="267">
      <pivotArea outline="0" fieldPosition="0">
        <references count="1">
          <reference field="4294967294" count="1">
            <x v="0"/>
          </reference>
        </references>
      </pivotArea>
    </format>
    <format dxfId="266">
      <pivotArea collapsedLevelsAreSubtotals="1" fieldPosition="0">
        <references count="2">
          <reference field="0" count="5">
            <x v="0"/>
            <x v="1"/>
            <x v="2"/>
            <x v="3"/>
            <x v="4"/>
          </reference>
          <reference field="3" count="1" selected="0">
            <x v="0"/>
          </reference>
        </references>
      </pivotArea>
    </format>
    <format dxfId="265">
      <pivotArea dataOnly="0" labelOnly="1" fieldPosition="0">
        <references count="2">
          <reference field="0" count="5">
            <x v="0"/>
            <x v="1"/>
            <x v="2"/>
            <x v="3"/>
            <x v="4"/>
          </reference>
          <reference field="3" count="1" selected="0">
            <x v="0"/>
          </reference>
        </references>
      </pivotArea>
    </format>
    <format dxfId="264">
      <pivotArea dataOnly="0" fieldPosition="0">
        <references count="1">
          <reference field="0" count="1">
            <x v="5"/>
          </reference>
        </references>
      </pivotArea>
    </format>
    <format dxfId="263">
      <pivotArea dataOnly="0" fieldPosition="0">
        <references count="1">
          <reference field="0" count="5">
            <x v="0"/>
            <x v="1"/>
            <x v="2"/>
            <x v="3"/>
            <x v="4"/>
          </reference>
        </references>
      </pivotArea>
    </format>
    <format dxfId="262">
      <pivotArea dataOnly="0" grandRow="1" fieldPosition="0"/>
    </format>
    <format dxfId="261">
      <pivotArea dataOnly="0" grandRow="1" fieldPosition="0"/>
    </format>
    <format dxfId="260">
      <pivotArea type="all" dataOnly="0" outline="0" fieldPosition="0"/>
    </format>
    <format dxfId="259">
      <pivotArea dataOnly="0" labelOnly="1" fieldPosition="0">
        <references count="1">
          <reference field="2" count="0"/>
        </references>
      </pivotArea>
    </format>
    <format dxfId="258">
      <pivotArea dataOnly="0" grandRow="1" fieldPosition="0"/>
    </format>
    <format dxfId="257">
      <pivotArea dataOnly="0" labelOnly="1" fieldPosition="0">
        <references count="1">
          <reference field="2" count="0"/>
        </references>
      </pivotArea>
    </format>
    <format dxfId="256">
      <pivotArea dataOnly="0" labelOnly="1" fieldPosition="0">
        <references count="1">
          <reference field="2" count="0"/>
        </references>
      </pivotArea>
    </format>
    <format dxfId="255">
      <pivotArea type="origin" dataOnly="0" labelOnly="1" outline="0" fieldPosition="0"/>
    </format>
    <format dxfId="254">
      <pivotArea dataOnly="0" labelOnly="1" fieldPosition="0">
        <references count="1">
          <reference field="3" count="0"/>
        </references>
      </pivotArea>
    </format>
    <format dxfId="253">
      <pivotArea dataOnly="0" labelOnly="1" grandRow="1" outline="0" fieldPosition="0"/>
    </format>
    <format dxfId="252">
      <pivotArea dataOnly="0" labelOnly="1" fieldPosition="0">
        <references count="2">
          <reference field="0" count="0"/>
          <reference field="3" count="1" selected="0">
            <x v="0"/>
          </reference>
        </references>
      </pivotArea>
    </format>
    <format dxfId="251">
      <pivotArea dataOnly="0" labelOnly="1" fieldPosition="0">
        <references count="2">
          <reference field="0" count="0"/>
          <reference field="3" count="1" selected="0">
            <x v="1"/>
          </reference>
        </references>
      </pivotArea>
    </format>
  </formats>
  <chartFormats count="6">
    <chartFormat chart="4" format="130" series="1">
      <pivotArea type="data" outline="0" fieldPosition="0">
        <references count="2">
          <reference field="4294967294" count="1" selected="0">
            <x v="0"/>
          </reference>
          <reference field="2" count="1" selected="0">
            <x v="0"/>
          </reference>
        </references>
      </pivotArea>
    </chartFormat>
    <chartFormat chart="4" format="131" series="1">
      <pivotArea type="data" outline="0" fieldPosition="0">
        <references count="2">
          <reference field="4294967294" count="1" selected="0">
            <x v="0"/>
          </reference>
          <reference field="2" count="1" selected="0">
            <x v="1"/>
          </reference>
        </references>
      </pivotArea>
    </chartFormat>
    <chartFormat chart="5" format="132" series="1">
      <pivotArea type="data" outline="0" fieldPosition="0">
        <references count="2">
          <reference field="4294967294" count="1" selected="0">
            <x v="0"/>
          </reference>
          <reference field="2" count="1" selected="0">
            <x v="0"/>
          </reference>
        </references>
      </pivotArea>
    </chartFormat>
    <chartFormat chart="5" format="133" series="1">
      <pivotArea type="data" outline="0" fieldPosition="0">
        <references count="2">
          <reference field="4294967294" count="1" selected="0">
            <x v="0"/>
          </reference>
          <reference field="2" count="1" selected="0">
            <x v="1"/>
          </reference>
        </references>
      </pivotArea>
    </chartFormat>
    <chartFormat chart="6" format="130" series="1">
      <pivotArea type="data" outline="0" fieldPosition="0">
        <references count="2">
          <reference field="4294967294" count="1" selected="0">
            <x v="0"/>
          </reference>
          <reference field="2" count="1" selected="0">
            <x v="0"/>
          </reference>
        </references>
      </pivotArea>
    </chartFormat>
    <chartFormat chart="6" format="131" series="1">
      <pivotArea type="data" outline="0" fieldPosition="0">
        <references count="2">
          <reference field="4294967294" count="1" selected="0">
            <x v="0"/>
          </reference>
          <reference field="2" count="1" selected="0">
            <x v="1"/>
          </reference>
        </references>
      </pivotArea>
    </chartFormat>
  </chart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Especifique el motivo principal de sus viajes "/>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2">
    <rowHierarchyUsage hierarchyUsage="6"/>
    <rowHierarchyUsage hierarchyUsage="8"/>
  </rowHierarchiesUsage>
  <colHierarchiesUsage count="1">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2)!$A$1:$DY$658">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8751209-7CA7-4CE0-A472-4E7E4E8547E6}" name="TablaDinámica11" cacheId="2" applyNumberFormats="0" applyBorderFormats="0" applyFontFormats="0" applyPatternFormats="0" applyAlignmentFormats="0" applyWidthHeightFormats="1" dataCaption="Valores" updatedVersion="8" minRefreshableVersion="3" useAutoFormatting="1" subtotalHiddenItems="1" colGrandTotals="0" itemPrintTitles="1" createdVersion="8" indent="0" showHeaders="0" outline="1" outlineData="1" multipleFieldFilters="0" chartFormat="6">
  <location ref="I4:L12" firstHeaderRow="1" firstDataRow="2" firstDataCol="1"/>
  <pivotFields count="4">
    <pivotField allDrilled="1" subtotalTop="0" showAll="0" dataSourceSort="1" defaultSubtotal="0" defaultAttributeDrillState="1">
      <items count="10">
        <item s="1" x="0"/>
        <item s="1" x="1"/>
        <item s="1" x="2"/>
        <item s="1" x="3"/>
        <item s="1" x="4"/>
        <item s="1" x="5"/>
        <item s="1" x="6"/>
        <item s="1" x="7"/>
        <item s="1" x="8"/>
        <item s="1" x="9"/>
      </items>
    </pivotField>
    <pivotField axis="axisCol" allDrilled="1" subtotalTop="0" showAll="0" dataSourceSort="1" defaultSubtotal="0" defaultAttributeDrillState="1">
      <items count="3">
        <item x="0"/>
        <item x="1"/>
        <item x="2"/>
      </items>
    </pivotField>
    <pivotField dataField="1" subtotalTop="0" showAll="0" defaultSubtotal="0"/>
    <pivotField axis="axisRow" allDrilled="1" subtotalTop="0" showAll="0" dataSourceSort="1" defaultSubtotal="0" defaultAttributeDrillState="1">
      <items count="6">
        <item s="1" x="0"/>
        <item s="1" x="1"/>
        <item s="1" x="2"/>
        <item s="1" x="3"/>
        <item s="1" x="4"/>
        <item s="1" x="5"/>
      </items>
    </pivotField>
  </pivotFields>
  <rowFields count="1">
    <field x="3"/>
  </rowFields>
  <rowItems count="7">
    <i>
      <x/>
    </i>
    <i>
      <x v="1"/>
    </i>
    <i>
      <x v="2"/>
    </i>
    <i>
      <x v="3"/>
    </i>
    <i>
      <x v="4"/>
    </i>
    <i>
      <x v="5"/>
    </i>
    <i t="grand">
      <x/>
    </i>
  </rowItems>
  <colFields count="1">
    <field x="1"/>
  </colFields>
  <colItems count="3">
    <i>
      <x/>
    </i>
    <i>
      <x v="1"/>
    </i>
    <i>
      <x v="2"/>
    </i>
  </colItems>
  <dataFields count="1">
    <dataField name="Estrato al cual pertenece" fld="2" subtotal="count" showDataAs="percentOfRow" baseField="0" baseItem="0" numFmtId="10"/>
  </dataFields>
  <formats count="57">
    <format dxfId="394">
      <pivotArea type="origin" dataOnly="0" labelOnly="1" outline="0" fieldPosition="0"/>
    </format>
    <format dxfId="393">
      <pivotArea type="topRight" dataOnly="0" labelOnly="1" outline="0" fieldPosition="0"/>
    </format>
    <format dxfId="392">
      <pivotArea dataOnly="0" labelOnly="1" fieldPosition="0">
        <references count="1">
          <reference field="1" count="0"/>
        </references>
      </pivotArea>
    </format>
    <format dxfId="391">
      <pivotArea dataOnly="0" labelOnly="1" grandCol="1" outline="0" fieldPosition="0"/>
    </format>
    <format dxfId="390">
      <pivotArea type="origin" dataOnly="0" labelOnly="1" outline="0" fieldPosition="0"/>
    </format>
    <format dxfId="389">
      <pivotArea type="topRight" dataOnly="0" labelOnly="1" outline="0" fieldPosition="0"/>
    </format>
    <format dxfId="388">
      <pivotArea dataOnly="0" labelOnly="1" fieldPosition="0">
        <references count="1">
          <reference field="1" count="0"/>
        </references>
      </pivotArea>
    </format>
    <format dxfId="387">
      <pivotArea dataOnly="0" labelOnly="1" grandCol="1" outline="0" fieldPosition="0"/>
    </format>
    <format dxfId="386">
      <pivotArea type="all" dataOnly="0" outline="0" fieldPosition="0"/>
    </format>
    <format dxfId="385">
      <pivotArea dataOnly="0" labelOnly="1" fieldPosition="0">
        <references count="1">
          <reference field="1" count="1">
            <x v="0"/>
          </reference>
        </references>
      </pivotArea>
    </format>
    <format dxfId="384">
      <pivotArea dataOnly="0" labelOnly="1" fieldPosition="0">
        <references count="1">
          <reference field="1" count="1">
            <x v="2"/>
          </reference>
        </references>
      </pivotArea>
    </format>
    <format dxfId="383">
      <pivotArea type="all" dataOnly="0" outline="0" fieldPosition="0"/>
    </format>
    <format dxfId="382">
      <pivotArea type="all" dataOnly="0" outline="0" fieldPosition="0"/>
    </format>
    <format dxfId="381">
      <pivotArea type="origin" dataOnly="0" labelOnly="1" outline="0" fieldPosition="0"/>
    </format>
    <format dxfId="380">
      <pivotArea type="origin" dataOnly="0" labelOnly="1" outline="0" fieldPosition="0"/>
    </format>
    <format dxfId="379">
      <pivotArea type="topRight" dataOnly="0" labelOnly="1" outline="0" fieldPosition="0"/>
    </format>
    <format dxfId="378">
      <pivotArea dataOnly="0" labelOnly="1" fieldPosition="0">
        <references count="1">
          <reference field="1" count="0"/>
        </references>
      </pivotArea>
    </format>
    <format dxfId="377">
      <pivotArea dataOnly="0" labelOnly="1" grandCol="1" outline="0" fieldPosition="0"/>
    </format>
    <format dxfId="376">
      <pivotArea dataOnly="0" labelOnly="1" fieldPosition="0">
        <references count="1">
          <reference field="1" count="0"/>
        </references>
      </pivotArea>
    </format>
    <format dxfId="375">
      <pivotArea dataOnly="0" labelOnly="1" grandCol="1" outline="0" fieldPosition="0"/>
    </format>
    <format dxfId="374">
      <pivotArea type="all" dataOnly="0" outline="0" fieldPosition="0"/>
    </format>
    <format dxfId="373">
      <pivotArea outline="0" collapsedLevelsAreSubtotals="1" fieldPosition="0"/>
    </format>
    <format dxfId="372">
      <pivotArea type="origin" dataOnly="0" labelOnly="1" outline="0" fieldPosition="0"/>
    </format>
    <format dxfId="371">
      <pivotArea type="topRight" dataOnly="0" labelOnly="1" outline="0" fieldPosition="0"/>
    </format>
    <format dxfId="370">
      <pivotArea dataOnly="0" labelOnly="1" fieldPosition="0">
        <references count="1">
          <reference field="3" count="0"/>
        </references>
      </pivotArea>
    </format>
    <format dxfId="369">
      <pivotArea dataOnly="0" labelOnly="1" grandRow="1" outline="0" fieldPosition="0"/>
    </format>
    <format dxfId="368">
      <pivotArea dataOnly="0" labelOnly="1" fieldPosition="0">
        <references count="1">
          <reference field="1" count="0"/>
        </references>
      </pivotArea>
    </format>
    <format dxfId="367">
      <pivotArea dataOnly="0" labelOnly="1" grandCol="1" outline="0" fieldPosition="0"/>
    </format>
    <format dxfId="366">
      <pivotArea type="all" dataOnly="0" outline="0" fieldPosition="0"/>
    </format>
    <format dxfId="365">
      <pivotArea outline="0" collapsedLevelsAreSubtotals="1" fieldPosition="0"/>
    </format>
    <format dxfId="364">
      <pivotArea type="origin" dataOnly="0" labelOnly="1" outline="0" fieldPosition="0"/>
    </format>
    <format dxfId="363">
      <pivotArea type="topRight" dataOnly="0" labelOnly="1" outline="0" fieldPosition="0"/>
    </format>
    <format dxfId="362">
      <pivotArea dataOnly="0" labelOnly="1" fieldPosition="0">
        <references count="1">
          <reference field="3" count="0"/>
        </references>
      </pivotArea>
    </format>
    <format dxfId="361">
      <pivotArea dataOnly="0" labelOnly="1" grandRow="1" outline="0" fieldPosition="0"/>
    </format>
    <format dxfId="360">
      <pivotArea dataOnly="0" labelOnly="1" fieldPosition="0">
        <references count="1">
          <reference field="1" count="0"/>
        </references>
      </pivotArea>
    </format>
    <format dxfId="359">
      <pivotArea dataOnly="0" labelOnly="1" grandCol="1" outline="0" fieldPosition="0"/>
    </format>
    <format dxfId="358">
      <pivotArea type="all" dataOnly="0" outline="0" fieldPosition="0"/>
    </format>
    <format dxfId="357">
      <pivotArea outline="0" collapsedLevelsAreSubtotals="1" fieldPosition="0"/>
    </format>
    <format dxfId="356">
      <pivotArea type="origin" dataOnly="0" labelOnly="1" outline="0" fieldPosition="0"/>
    </format>
    <format dxfId="355">
      <pivotArea type="topRight" dataOnly="0" labelOnly="1" outline="0" fieldPosition="0"/>
    </format>
    <format dxfId="354">
      <pivotArea dataOnly="0" labelOnly="1" fieldPosition="0">
        <references count="1">
          <reference field="1" count="0"/>
        </references>
      </pivotArea>
    </format>
    <format dxfId="353">
      <pivotArea dataOnly="0" labelOnly="1" grandCol="1" outline="0" fieldPosition="0"/>
    </format>
    <format dxfId="352">
      <pivotArea type="origin" dataOnly="0" labelOnly="1" outline="0" fieldPosition="0"/>
    </format>
    <format dxfId="351">
      <pivotArea type="topRight" dataOnly="0" labelOnly="1" outline="0" fieldPosition="0"/>
    </format>
    <format dxfId="350">
      <pivotArea type="origin" dataOnly="0" labelOnly="1" outline="0" fieldPosition="0"/>
    </format>
    <format dxfId="349">
      <pivotArea type="topRight" dataOnly="0" labelOnly="1" outline="0" offset="A1" fieldPosition="0"/>
    </format>
    <format dxfId="348">
      <pivotArea dataOnly="0" labelOnly="1" fieldPosition="0">
        <references count="1">
          <reference field="1" count="1">
            <x v="0"/>
          </reference>
        </references>
      </pivotArea>
    </format>
    <format dxfId="347">
      <pivotArea outline="0" fieldPosition="0">
        <references count="1">
          <reference field="4294967294" count="1">
            <x v="0"/>
          </reference>
        </references>
      </pivotArea>
    </format>
    <format dxfId="346">
      <pivotArea dataOnly="0" fieldPosition="0">
        <references count="1">
          <reference field="3" count="0"/>
        </references>
      </pivotArea>
    </format>
    <format dxfId="345">
      <pivotArea dataOnly="0" fieldPosition="0">
        <references count="1">
          <reference field="3" count="0"/>
        </references>
      </pivotArea>
    </format>
    <format dxfId="344">
      <pivotArea dataOnly="0" grandRow="1" fieldPosition="0"/>
    </format>
    <format dxfId="343">
      <pivotArea dataOnly="0" grandRow="1" fieldPosition="0"/>
    </format>
    <format dxfId="342">
      <pivotArea dataOnly="0" labelOnly="1" fieldPosition="0">
        <references count="1">
          <reference field="1" count="0"/>
        </references>
      </pivotArea>
    </format>
    <format dxfId="341">
      <pivotArea dataOnly="0" labelOnly="1" fieldPosition="0">
        <references count="1">
          <reference field="1" count="0"/>
        </references>
      </pivotArea>
    </format>
    <format dxfId="340">
      <pivotArea type="origin" dataOnly="0" labelOnly="1" outline="0" fieldPosition="0"/>
    </format>
    <format dxfId="339">
      <pivotArea dataOnly="0" labelOnly="1" fieldPosition="0">
        <references count="1">
          <reference field="3" count="0"/>
        </references>
      </pivotArea>
    </format>
    <format dxfId="338">
      <pivotArea dataOnly="0" labelOnly="1" grandRow="1" outline="0" fieldPosition="0"/>
    </format>
  </formats>
  <chartFormats count="4">
    <chartFormat chart="1" format="20" series="1">
      <pivotArea type="data" outline="0" fieldPosition="0">
        <references count="1">
          <reference field="4294967294" count="1" selected="0">
            <x v="0"/>
          </reference>
        </references>
      </pivotArea>
    </chartFormat>
    <chartFormat chart="5" format="35" series="1">
      <pivotArea type="data" outline="0" fieldPosition="0">
        <references count="2">
          <reference field="4294967294" count="1" selected="0">
            <x v="0"/>
          </reference>
          <reference field="1" count="1" selected="0">
            <x v="0"/>
          </reference>
        </references>
      </pivotArea>
    </chartFormat>
    <chartFormat chart="5" format="36" series="1">
      <pivotArea type="data" outline="0" fieldPosition="0">
        <references count="2">
          <reference field="4294967294" count="1" selected="0">
            <x v="0"/>
          </reference>
          <reference field="1" count="1" selected="0">
            <x v="1"/>
          </reference>
        </references>
      </pivotArea>
    </chartFormat>
    <chartFormat chart="5" format="37" series="1">
      <pivotArea type="data" outline="0" fieldPosition="0">
        <references count="2">
          <reference field="4294967294" count="1" selected="0">
            <x v="0"/>
          </reference>
          <reference field="1" count="1" selected="0">
            <x v="2"/>
          </reference>
        </references>
      </pivotArea>
    </chartFormat>
  </chart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Estrato al cual pertenec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128"/>
  </rowHierarchiesUsage>
  <colHierarchiesUsage count="1">
    <colHierarchyUsage hierarchyUsage="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2)!$A$1:$DY$658">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70506A1-A711-4FB3-A4EB-32D8B9D918E2}" name="TablaDinámica28" cacheId="9" applyNumberFormats="0" applyBorderFormats="0" applyFontFormats="0" applyPatternFormats="0" applyAlignmentFormats="0" applyWidthHeightFormats="1" dataCaption="Valores" updatedVersion="8" minRefreshableVersion="3" showDrill="0" useAutoFormatting="1" subtotalHiddenItems="1" colGrandTotals="0" itemPrintTitles="1" createdVersion="8" indent="0" showHeaders="0" outline="1" outlineData="1" multipleFieldFilters="0">
  <location ref="AC23:AE35" firstHeaderRow="1" firstDataRow="3" firstDataCol="1"/>
  <pivotFields count="4">
    <pivotField axis="axisCol" allDrilled="1" subtotalTop="0" showAll="0" dataSourceSort="1" defaultSubtotal="0" defaultAttributeDrillState="1">
      <items count="2">
        <item s="1" x="0"/>
        <item s="1" x="1"/>
      </items>
    </pivotField>
    <pivotField axis="axisCol" allDrilled="1" subtotalTop="0" showAll="0" dataSourceSort="1" defaultSubtotal="0" defaultAttributeDrillState="1">
      <items count="1">
        <item x="0"/>
      </items>
    </pivotField>
    <pivotField dataField="1" subtotalTop="0" showAll="0" defaultSubtotal="0"/>
    <pivotField axis="axisRow" allDrilled="1" subtotalTop="0" showAll="0" dataSourceSort="1" defaultSubtotal="0" defaultAttributeDrillState="1">
      <items count="9">
        <item s="1" x="0"/>
        <item s="1" x="1"/>
        <item s="1" x="2"/>
        <item s="1" x="3"/>
        <item s="1" x="4"/>
        <item s="1" x="5"/>
        <item s="1" x="6"/>
        <item s="1" x="7"/>
        <item s="1" x="8"/>
      </items>
    </pivotField>
  </pivotFields>
  <rowFields count="1">
    <field x="3"/>
  </rowFields>
  <rowItems count="10">
    <i>
      <x/>
    </i>
    <i>
      <x v="1"/>
    </i>
    <i>
      <x v="2"/>
    </i>
    <i>
      <x v="3"/>
    </i>
    <i>
      <x v="4"/>
    </i>
    <i>
      <x v="5"/>
    </i>
    <i>
      <x v="6"/>
    </i>
    <i>
      <x v="7"/>
    </i>
    <i>
      <x v="8"/>
    </i>
    <i t="grand">
      <x/>
    </i>
  </rowItems>
  <colFields count="2">
    <field x="1"/>
    <field x="0"/>
  </colFields>
  <colItems count="2">
    <i>
      <x/>
      <x/>
    </i>
    <i r="1">
      <x v="1"/>
    </i>
  </colItems>
  <dataFields count="1">
    <dataField name="Aspectos que más le generan sensación de inseguridad " fld="2" subtotal="count" showDataAs="percentOfCol" baseField="0" baseItem="0" numFmtId="10"/>
  </dataFields>
  <formats count="34">
    <format dxfId="428">
      <pivotArea dataOnly="0" grandRow="1" fieldPosition="0"/>
    </format>
    <format dxfId="427">
      <pivotArea dataOnly="0" grandRow="1" fieldPosition="0"/>
    </format>
    <format dxfId="426">
      <pivotArea dataOnly="0" grandRow="1" fieldPosition="0"/>
    </format>
    <format dxfId="425">
      <pivotArea type="origin" dataOnly="0" labelOnly="1" outline="0" offset="A2" fieldPosition="0"/>
    </format>
    <format dxfId="424">
      <pivotArea dataOnly="0" labelOnly="1" fieldPosition="0">
        <references count="1">
          <reference field="0" count="0"/>
        </references>
      </pivotArea>
    </format>
    <format dxfId="423">
      <pivotArea dataOnly="0" labelOnly="1" fieldPosition="0">
        <references count="2">
          <reference field="0" count="1" selected="0">
            <x v="0"/>
          </reference>
          <reference field="1" count="0"/>
        </references>
      </pivotArea>
    </format>
    <format dxfId="422">
      <pivotArea dataOnly="0" labelOnly="1" fieldPosition="0">
        <references count="2">
          <reference field="0" count="1" selected="0">
            <x v="1"/>
          </reference>
          <reference field="1" count="0"/>
        </references>
      </pivotArea>
    </format>
    <format dxfId="421">
      <pivotArea type="origin" dataOnly="0" labelOnly="1" outline="0" offset="A2" fieldPosition="0"/>
    </format>
    <format dxfId="420">
      <pivotArea dataOnly="0" labelOnly="1" fieldPosition="0">
        <references count="1">
          <reference field="0" count="0"/>
        </references>
      </pivotArea>
    </format>
    <format dxfId="419">
      <pivotArea dataOnly="0" labelOnly="1" fieldPosition="0">
        <references count="2">
          <reference field="0" count="1" selected="0">
            <x v="0"/>
          </reference>
          <reference field="1" count="0"/>
        </references>
      </pivotArea>
    </format>
    <format dxfId="418">
      <pivotArea dataOnly="0" labelOnly="1" fieldPosition="0">
        <references count="2">
          <reference field="0" count="1" selected="0">
            <x v="1"/>
          </reference>
          <reference field="1" count="0"/>
        </references>
      </pivotArea>
    </format>
    <format dxfId="417">
      <pivotArea type="origin" dataOnly="0" labelOnly="1" outline="0" offset="A2" fieldPosition="0"/>
    </format>
    <format dxfId="416">
      <pivotArea dataOnly="0" labelOnly="1" fieldPosition="0">
        <references count="1">
          <reference field="1" count="0"/>
        </references>
      </pivotArea>
    </format>
    <format dxfId="415">
      <pivotArea dataOnly="0" labelOnly="1" fieldPosition="0">
        <references count="2">
          <reference field="0" count="0"/>
          <reference field="1" count="0" selected="0"/>
        </references>
      </pivotArea>
    </format>
    <format dxfId="414">
      <pivotArea type="origin" dataOnly="0" labelOnly="1" outline="0" offset="A2" fieldPosition="0"/>
    </format>
    <format dxfId="413">
      <pivotArea dataOnly="0" labelOnly="1" fieldPosition="0">
        <references count="1">
          <reference field="1" count="0"/>
        </references>
      </pivotArea>
    </format>
    <format dxfId="412">
      <pivotArea dataOnly="0" labelOnly="1" fieldPosition="0">
        <references count="2">
          <reference field="0" count="0"/>
          <reference field="1" count="0" selected="0"/>
        </references>
      </pivotArea>
    </format>
    <format dxfId="411">
      <pivotArea collapsedLevelsAreSubtotals="1" fieldPosition="0">
        <references count="1">
          <reference field="3" count="0"/>
        </references>
      </pivotArea>
    </format>
    <format dxfId="410">
      <pivotArea dataOnly="0" labelOnly="1" fieldPosition="0">
        <references count="1">
          <reference field="3" count="0"/>
        </references>
      </pivotArea>
    </format>
    <format dxfId="409">
      <pivotArea collapsedLevelsAreSubtotals="1" fieldPosition="0">
        <references count="1">
          <reference field="3" count="0"/>
        </references>
      </pivotArea>
    </format>
    <format dxfId="408">
      <pivotArea dataOnly="0" labelOnly="1" fieldPosition="0">
        <references count="1">
          <reference field="3" count="0"/>
        </references>
      </pivotArea>
    </format>
    <format dxfId="407">
      <pivotArea type="origin" dataOnly="0" labelOnly="1" outline="0" offset="A1" fieldPosition="0"/>
    </format>
    <format dxfId="406">
      <pivotArea type="origin" dataOnly="0" labelOnly="1" outline="0" offset="A1" fieldPosition="0"/>
    </format>
    <format dxfId="405">
      <pivotArea type="origin" dataOnly="0" labelOnly="1" outline="0" fieldPosition="0"/>
    </format>
    <format dxfId="404">
      <pivotArea type="all" dataOnly="0" outline="0" fieldPosition="0"/>
    </format>
    <format dxfId="403">
      <pivotArea type="origin" dataOnly="0" labelOnly="1" outline="0" fieldPosition="0"/>
    </format>
    <format dxfId="402">
      <pivotArea dataOnly="0" labelOnly="1" fieldPosition="0">
        <references count="1">
          <reference field="3" count="0"/>
        </references>
      </pivotArea>
    </format>
    <format dxfId="401">
      <pivotArea dataOnly="0" labelOnly="1" grandRow="1" outline="0" fieldPosition="0"/>
    </format>
    <format dxfId="400">
      <pivotArea outline="0" collapsedLevelsAreSubtotals="1" fieldPosition="0"/>
    </format>
    <format dxfId="399">
      <pivotArea dataOnly="0" labelOnly="1" fieldPosition="0">
        <references count="1">
          <reference field="1" count="0"/>
        </references>
      </pivotArea>
    </format>
    <format dxfId="398">
      <pivotArea dataOnly="0" labelOnly="1" fieldPosition="0">
        <references count="2">
          <reference field="0" count="0"/>
          <reference field="1" count="0" selected="0"/>
        </references>
      </pivotArea>
    </format>
    <format dxfId="397">
      <pivotArea outline="0" collapsedLevelsAreSubtotals="1" fieldPosition="0"/>
    </format>
    <format dxfId="396">
      <pivotArea dataOnly="0" labelOnly="1" fieldPosition="0">
        <references count="1">
          <reference field="1" count="0"/>
        </references>
      </pivotArea>
    </format>
    <format dxfId="395">
      <pivotArea dataOnly="0" labelOnly="1" fieldPosition="0">
        <references count="2">
          <reference field="0" count="0"/>
          <reference field="1" count="0" selected="0"/>
        </references>
      </pivotArea>
    </format>
  </formats>
  <pivotHierarchies count="5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Dark15" showRowHeaders="1" showColHeaders="1" showRowStripes="0" showColStripes="0" showLastColumn="1"/>
  <rowHierarchiesUsage count="1">
    <rowHierarchyUsage hierarchyUsage="326"/>
  </rowHierarchiesUsage>
  <colHierarchiesUsage count="2">
    <colHierarchyUsage hierarchyUsage="265"/>
    <colHierarchyUsage hierarchyUsage="26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Respuestas de formulario 1  (4)!$A:$DY1">
        <x15:activeTabTopLevelEntity name="[Rango 2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C0ED38-BBD3-47D3-B8DD-CE0B0C62DB1D}" name="RESPUESTA" displayName="RESPUESTA" ref="A1:DY658" totalsRowShown="0" headerRowDxfId="489">
  <autoFilter ref="A1:DY658" xr:uid="{2BC0ED38-BBD3-47D3-B8DD-CE0B0C62DB1D}"/>
  <tableColumns count="129">
    <tableColumn id="1" xr3:uid="{179134E8-FCBA-449D-A5A4-131523B2D003}" name="Marca temporal" dataDxfId="488"/>
    <tableColumn id="2" xr3:uid="{7FADA667-2E32-4D10-9D6A-68FC14A3ECBE}" name="¿Con cuál género se identifica?" dataDxfId="487"/>
    <tableColumn id="3" xr3:uid="{AB7F90C9-B592-47ED-9DDA-B43C03C9B004}" name="¿Qué edad tiene? (Especifique en número)" dataDxfId="486"/>
    <tableColumn id="4" xr3:uid="{74E39CC9-5239-4166-934B-4CCBB848F92F}" name="Especifique su ocupación principal" dataDxfId="485"/>
    <tableColumn id="5" xr3:uid="{D0EA0722-05B5-4975-B7C9-96C46CC20616}" name="Indique el municipio donde reside" dataDxfId="484"/>
    <tableColumn id="6" xr3:uid="{FC293474-0717-4650-B2D8-0B53E13A1A6C}" name="Especifique el barrio donde reside:" dataDxfId="483"/>
    <tableColumn id="7" xr3:uid="{7B3F33B7-8A8E-4732-B3BE-C27295E448F4}" name="Cuando se traslada en transporte público, ¿Cuál usa con mayor frecuencia?" dataDxfId="482"/>
    <tableColumn id="8" xr3:uid="{BA1DC135-4F16-4011-A195-1EF7603DC817}" name="Esta encuesta es respondida de manera:" dataDxfId="481"/>
    <tableColumn id="9" xr3:uid="{9BEBE2B9-5BF1-40D9-AFD7-D48C53A9D572}" name="Especifique el motivo principal de sus viajes en el bus convencional"/>
    <tableColumn id="10" xr3:uid="{32F30B4E-D8C8-40EF-BB44-3432FFB301A3}" name="En la última semana ¿Con qué frecuencia utilizó el bus convencional?"/>
    <tableColumn id="11" xr3:uid="{DBDEB8F1-ACB5-42C1-AA10-6E3523E62374}" name="Usted suele realizar sus viajes en transporte público:"/>
    <tableColumn id="12" xr3:uid="{D2DF1D75-A9B5-4A22-8683-BEBC729C7646}" name="¿Cuál es su modo de transporte habitual?" dataDxfId="480"/>
    <tableColumn id="13" xr3:uid="{8CFBB4F6-EE63-4AB7-AECC-5D95DB1E52F7}" name="Especifique el motivo principal de sus viajes en su modo de transporte habitual:" dataDxfId="479"/>
    <tableColumn id="14" xr3:uid="{4E83418C-1399-4199-9675-2FAD277255A8}" name="En la última semana ¿Con qué frecuencia utilizó su modo de transporte habitual?" dataDxfId="478"/>
    <tableColumn id="15" xr3:uid="{66BD892F-1E22-4877-B21D-227760BEBBC0}" name="Usted suele realizar sus viajes en su modo de transporte habitual:" dataDxfId="477"/>
    <tableColumn id="16" xr3:uid="{F344BA9E-2357-404B-A614-5D5C5F77CBB6}" name="Califique que tan satisfecho está con cada uno de los siguientes aspectos al realizar un viaje en bus convencional según su experiencia, en una escala de 1 a 5, donde 1 está insatisfecho y 5 está satisfecho(a) : [Es rápido]"/>
    <tableColumn id="17" xr3:uid="{87A2BBE0-F4F7-45E0-AE95-631A719A000F}" name="Califique que tan satisfecho está con cada uno de los siguientes aspectos al realizar un viaje en bus convencional según su experiencia, en una escala de 1 a 5, donde 1 está insatisfecho y 5 está satisfecho(a) : [Es económico]"/>
    <tableColumn id="18" xr3:uid="{E15904E6-FB74-4FED-A33B-632057D9E374}" name="Califique que tan satisfecho está con cada uno de los siguientes aspectos al realizar un viaje en bus convencional según su experiencia, en una escala de 1 a 5, donde 1 está insatisfecho y 5 está satisfecho(a) : [Es puntual]"/>
    <tableColumn id="19" xr3:uid="{8C4E5C10-5033-4011-BF79-2EA55D4DCE49}" name="Califique que tan satisfecho está con cada uno de los siguientes aspectos al realizar un viaje en bus convencional según su experiencia, en una escala de 1 a 5, donde 1 está insatisfecho y 5 está satisfecho(a) : [Es cómodo]"/>
    <tableColumn id="20" xr3:uid="{483B4FBD-4666-4C78-9077-8BC7AAF1D0E7}" name="Califique que tan satisfecho está con cada uno de los siguientes aspectos al realizar un viaje en bus convencional según su experiencia, en una escala de 1 a 5, donde 1 está insatisfecho y 5 está satisfecho(a) : [Es seguro frente a la delincuencia]"/>
    <tableColumn id="21" xr3:uid="{EBD73323-92FC-4562-8E5D-684E226EB46B}" name="Califique que tan satisfecho está con cada uno de los siguientes aspectos al realizar un viaje en bus convencional según su experiencia, en una escala de 1 a 5, donde 1 está insatisfecho y 5 está satisfecho(a) : [ Es seguro frente a el acoso sexual]"/>
    <tableColumn id="22" xr3:uid="{1C863201-B836-47BE-9C16-80462D3BA213}" name="¿Qué tan seguro siente usted que es el Bus convencional frente a las siguientes situaciones?  [Robo]"/>
    <tableColumn id="23" xr3:uid="{A51EDFF9-5381-4CA1-8DF1-EECC1A39ACAB}" name="¿Qué tan seguro siente usted que es el Bus convencional frente a las siguientes situaciones?  [Acoso]"/>
    <tableColumn id="24" xr3:uid="{99358BB7-782F-455E-B1BE-9DE30F257F3B}" name="¿Qué tan seguro siente usted que es el Bus convencional frente a las siguientes situaciones?  [Funcionalidad del sistema operativo]"/>
    <tableColumn id="25" xr3:uid="{DFD04868-9A6F-40DF-973F-0A5CA1C66A38}" name="Ha sido víctima específicamente de acoso sexual en el el transporte público colectivo?"/>
    <tableColumn id="26" xr3:uid="{1111C6D6-7536-4F08-AEAF-8DC055C06A28}" name="Señale los 3 aspectos que más le generan sensación de inseguridad al viajar en bus convencional:"/>
    <tableColumn id="27" xr3:uid="{424255FF-9232-4A64-9756-EA16A0564D29}" name="Indique cuantas veces en el último año ha EXPERIMENTADO alguna de las siguientes situaciones cuando VIAJA en Bus convencional. (Tenga en cuenta su viaje mas habitual)._x000a_Por favor especifique si el agresor fue hombre o mujer. [Miradas morbosas]"/>
    <tableColumn id="28" xr3:uid="{B9E67758-1CB8-4B37-9BC3-B03618988D7F}" name="Indique cuantas veces en el último año ha EXPERIMENTADO alguna de las siguientes situaciones cuando VIAJA en Bus convencional. (Tenga en cuenta su viaje mas habitual)._x000a_Por favor especifique si el agresor fue hombre o mujer. [Piropos obscenos]"/>
    <tableColumn id="29" xr3:uid="{09D453EF-BFB6-4CDF-AF87-780843A5A319}" name="Indique cuantas veces en el último año ha EXPERIMENTADO alguna de las siguientes situaciones cuando VIAJA en Bus convencional. (Tenga en cuenta su viaje mas habitual)._x000a_Por favor especifique si el agresor fue hombre o mujer. [Arrimones (rozar o frotar el c"/>
    <tableColumn id="30" xr3:uid="{A4206DAC-F069-4594-AF64-600980DF17A4}" name="Indique cuantas veces en el último año ha EXPERIMENTADO alguna de las siguientes situaciones cuando VIAJA en Bus convencional. (Tenga en cuenta su viaje mas habitual)._x000a_Por favor especifique si el agresor fue hombre o mujer. [Manoseos (agarrar o tocar el c"/>
    <tableColumn id="31" xr3:uid="{736FA053-B033-4BA1-9A1F-4F93F69BE6F3}" name="Indique cuantas veces en el último año ha EXPERIMENTADO alguna de las siguientes situaciones cuando VIAJA en Bus convencional. (Tenga en cuenta su viaje mas habitual)._x000a_Por favor especifique si el agresor fue hombre o mujer. [Fotos sin consentimiento]"/>
    <tableColumn id="32" xr3:uid="{12ECFF30-F7DD-487D-9F56-D59EBA9B3B56}" name="Indique cuantas veces en el último año ha EXPERIMENTADO alguna de las siguientes situaciones cuando VIAJA en Bus convencional. (Tenga en cuenta su viaje mas habitual)._x000a_Por favor especifique si el agresor fue hombre o mujer. [Intimidación (temor o miedo)]"/>
    <tableColumn id="33" xr3:uid="{0CAA9663-5A81-4CA6-9BDA-2F6FFE3E1E1B}" name="Indique cuantas veces en el último año ha EXPERIMENTADO alguna de las siguientes situaciones cuando VIAJA en Bus convencional. (Tenga en cuenta su viaje mas habitual)._x000a_Por favor especifique si el agresor fue hombre o mujer. [Persecuciones]"/>
    <tableColumn id="34" xr3:uid="{D069F079-E0A5-496B-BF32-BB7E097D6629}" name="Indique cuantas veces en el último año ha EXPERIMENTADO alguna de las siguientes situaciones cuando VIAJA en Bus convencional. (Tenga en cuenta su viaje mas habitual)._x000a_Por favor especifique si el agresor fue hombre o mujer. [Se han exhibido]"/>
    <tableColumn id="35" xr3:uid="{B9CB6089-B82E-4A22-BB01-E6E3878B015C}" name="Indique cuantas veces en el último año ha EXPERIMENTADO alguna de las siguientes situaciones cuando VIAJA en Bus convencional. (Tenga en cuenta su viaje mas habitual)._x000a_Por favor especifique si el agresor fue hombre o mujer. [Se han masturbado]"/>
    <tableColumn id="36" xr3:uid="{B0D0423A-7F3F-42AF-9A6C-4D80F7EC315F}" name="Indique cuantas veces en el último año ha EXPERIMENTADO alguna de las siguientes situaciones cuando VIAJA en Bus convencional. (Tenga en cuenta su viaje mas habitual)._x000a_Por favor especifique si el agresor fue hombre o mujer. [Violaciones/Acoso sexual]"/>
    <tableColumn id="37" xr3:uid="{855F186A-2C85-4286-AA04-5950EDDDEDC8}" name="Indique cuantas veces en el último año ha EXPERIMENTADO alguna de las siguientes situaciones cuando VIAJA en Bus convencional. (Tenga en cuenta su viaje mas habitual)._x000a_Por favor especifique si el agresor fue hombre o mujer. [Robo]"/>
    <tableColumn id="38" xr3:uid="{3B1B6D7E-F7CC-4EE5-8ACF-BFFC495CBA8D}" name="¿Escuchar, ver y/o experimentar alguna de estas situaciones ha hecho que... [Me vea obligad@ a cambiar el modo de transporte?]"/>
    <tableColumn id="39" xr3:uid="{0EAE0320-35F3-4E1D-B68D-A2858827F634}" name="¿Escuchar, ver y/o experimentar alguna de estas situaciones ha hecho que... [prefiera no realizar un viaje?]"/>
    <tableColumn id="40" xr3:uid="{23168E6E-8EC6-4390-B3D4-652116C9769A}" name="¿Escuchar, ver y/o experimentar alguna de estas situaciones ha hecho que... [cambie el horario o día en el que viaja ?]"/>
    <tableColumn id="41" xr3:uid="{4B64A42B-C00B-46B1-B67D-1E8DB8BE3D4D}" name="¿Escuchar, ver y/o experimentar alguna de estas situaciones ha hecho que... [cambie su forma de vestir?]"/>
    <tableColumn id="42" xr3:uid="{D89C0D8E-C8EA-4CD7-B1D0-8FE3CD65F5F8}" name="¿Ha implementado alguna de las siguientes estrategias con el fin de resguardar su seguridad? [Evitar el uso del celular]"/>
    <tableColumn id="43" xr3:uid="{91234F5F-2E9B-455A-9DD9-0E5F7FF747B0}" name="¿Ha implementado alguna de las siguientes estrategias con el fin de resguardar su seguridad? [Evitar viajar de noche]"/>
    <tableColumn id="44" xr3:uid="{91E90C9E-38D1-44BE-877B-E1A7FFC4BF4B}" name="¿Ha implementado alguna de las siguientes estrategias con el fin de resguardar su seguridad? [Evitar horas picos]"/>
    <tableColumn id="45" xr3:uid="{8903859E-DE62-42B7-8EC1-BE48D2DDD36C}" name="¿Ha implementado alguna de las siguientes estrategias con el fin de resguardar su seguridad? [Elegir caminar]"/>
    <tableColumn id="46" xr3:uid="{A85979ED-D5AE-4738-87FF-4C2131BBB5C0}" name="¿Ha implementado alguna de las siguientes estrategias con el fin de resguardar su seguridad? [Buscar lugares o asientos estratégicos dentro del transporte]"/>
    <tableColumn id="47" xr3:uid="{C49973B4-EF0B-4773-8C9D-A78D42968EB9}" name="¿Ha implementado alguna de las siguientes estrategias con el fin de resguardar su seguridad? [Cambiar la forma de vestir]"/>
    <tableColumn id="48" xr3:uid="{C5158C58-0062-44DB-89AA-D7616D4E3FF9}" name="¿Ha implementado alguna de las siguientes estrategias con el fin de resguardar su seguridad? [Estar mas atentas al entorno]"/>
    <tableColumn id="49" xr3:uid="{D4235270-951A-4A27-980A-E465F72E71DF}" name="¿Ha implementado alguna de las siguientes estrategias con el fin de resguardar su seguridad? [Viajar acompañada]"/>
    <tableColumn id="50" xr3:uid="{D3518520-F03F-4276-A154-3E067B3E5711}" name="¿Ha implementado alguna de las siguientes estrategias con el fin de resguardar su seguridad? [Cambiar el medio de transporte]"/>
    <tableColumn id="51" xr3:uid="{F3CBBCDF-2AF3-4CD0-927C-499AE1234F8C}" name="¿Ha implementado alguna de las siguientes estrategias con el fin de resguardar su seguridad? [Evitar cierto sectores en el camino al paradero]"/>
    <tableColumn id="52" xr3:uid="{9A6CCC48-5185-4B22-9B5B-21A9E2D672FF}" name="¿Ha implementado alguna de las siguientes estrategias con el fin de resguardar su seguridad? [Cargo algo para defenderme]"/>
    <tableColumn id="53" xr3:uid="{50BC0E27-B0A1-49C0-B1F2-58FB1D94854D}" name="¿Ha implementado alguna de las siguientes estrategias con el fin de resguardar su seguridad? [Ir sentado(o) cerca de la puerta]"/>
    <tableColumn id="54" xr3:uid="{CFECDC5A-8411-49BA-A894-2BBC18463E28}" name="¿Ha implementado alguna de las siguientes estrategias con el fin de resguardar su seguridad? [Observar a la gente / evitar personas sospechosas]"/>
    <tableColumn id="55" xr3:uid="{D40A4901-2D38-48DF-9C60-77275BE8EEA3}" name="¿Ha implementado alguna de las siguientes estrategias con el fin de resguardar su seguridad? [Usa el transporte público lo menos posible]"/>
    <tableColumn id="56" xr3:uid="{7476A769-F0F0-4EE7-A5D3-AB6992C62BA7}" name="Si tuviera la opción, ¿Cambiaría sus viajes en Bus convencional por otro modo? ¿Por cual?"/>
    <tableColumn id="57" xr3:uid="{824E1F66-84DD-42C5-A981-B71EAEBBAB6C}" name="¿Qué beneficios le brindaría este nuevo modo de transporte que no le brinda el bus convencional?"/>
    <tableColumn id="58" xr3:uid="{A6B3D401-BA04-42DA-A756-312A96EB3A2A}" name="Califique que tan satisfecho está con cada uno de los siguientes aspectos al realizar un viaje en Metrolínea según su experiencia, en una escala de 1 a 5, donde 1 está insatisfecho y 5 está satisfecho(a) : [Es rápido]"/>
    <tableColumn id="59" xr3:uid="{8A4996A6-F7F1-4740-ABC7-B248D4EBD68A}" name="Califique que tan satisfecho está con cada uno de los siguientes aspectos al realizar un viaje en Metrolínea según su experiencia, en una escala de 1 a 5, donde 1 está insatisfecho y 5 está satisfecho(a) : [Es económico]"/>
    <tableColumn id="60" xr3:uid="{802AD33A-5C9A-4E58-94E5-9C5B56E836AF}" name="Califique que tan satisfecho está con cada uno de los siguientes aspectos al realizar un viaje en Metrolínea según su experiencia, en una escala de 1 a 5, donde 1 está insatisfecho y 5 está satisfecho(a) : [Es puntual]"/>
    <tableColumn id="61" xr3:uid="{595909F6-746E-425D-A0EB-F589B5E0DE4D}" name="Califique que tan satisfecho está con cada uno de los siguientes aspectos al realizar un viaje en Metrolínea según su experiencia, en una escala de 1 a 5, donde 1 está insatisfecho y 5 está satisfecho(a) : [Es cómodo]"/>
    <tableColumn id="62" xr3:uid="{DDD7B6C1-CB4B-4097-A9BB-51F87C8C86EE}" name="Califique que tan satisfecho está con cada uno de los siguientes aspectos al realizar un viaje en Metrolínea según su experiencia, en una escala de 1 a 5, donde 1 está insatisfecho y 5 está satisfecho(a) : [Es seguro frente a la delincuencia]"/>
    <tableColumn id="63" xr3:uid="{238250DE-AA30-4CBF-8170-B3A0CEC8FB97}" name="Califique que tan satisfecho está con cada uno de los siguientes aspectos al realizar un viaje en Metrolínea según su experiencia, en una escala de 1 a 5, donde 1 está insatisfecho y 5 está satisfecho(a) : [ Es seguro frente a el acoso sexual]"/>
    <tableColumn id="64" xr3:uid="{3F18CD6D-498F-4909-B8E9-6C9100151384}" name="¿Qué tan seguro siente usted que es el Metrolínea frente a las siguientes situaciones?  [Robo]"/>
    <tableColumn id="65" xr3:uid="{A07271E7-0B22-4A00-9531-42CD6F9F1AC4}" name="¿Qué tan seguro siente usted que es el Metrolínea frente a las siguientes situaciones?  [Acoso]"/>
    <tableColumn id="66" xr3:uid="{8904BC1D-4980-4C05-BD53-B0CA26C74473}" name="¿Qué tan seguro siente usted que es el Metrolínea frente a las siguientes situaciones?  [Funcionalidad del sistema operativo]"/>
    <tableColumn id="67" xr3:uid="{1818B482-2EAF-4515-B599-4DFC7B9200BB}" name="Ha sido víctima específicamente de acoso sexual en el el transporte público colectivo?2"/>
    <tableColumn id="68" xr3:uid="{F32984A2-5ABC-4E56-A0D0-3DE179AAD7A2}" name="Señale los 3 aspectos que más le generan sensación de inseguridad al viajar en Metrolínea:"/>
    <tableColumn id="69" xr3:uid="{917759F3-ECF6-4C47-916F-8701C051D541}" name="Indique cuantas veces en el último año ha EXPERIMENTADO alguna de las siguientes situaciones cuando VIAJA en Metrolínea._x000a_Por favor especifique si el agresor fue hombre o mujer. [Miradas morbosas]"/>
    <tableColumn id="70" xr3:uid="{ACA09162-BDFB-460F-A8FB-470F17A90EEC}" name="Indique cuantas veces en el último año ha EXPERIMENTADO alguna de las siguientes situaciones cuando VIAJA en Metrolínea._x000a_Por favor especifique si el agresor fue hombre o mujer. [Piropos obscenos]"/>
    <tableColumn id="71" xr3:uid="{5E448026-0FE3-4A4B-A8F8-DFA809D02F0C}" name="Indique cuantas veces en el último año ha EXPERIMENTADO alguna de las siguientes situaciones cuando VIAJA en Metrolínea._x000a_Por favor especifique si el agresor fue hombre o mujer. [Arrimones (rozar o frotar el cuerpo)]"/>
    <tableColumn id="72" xr3:uid="{F193A76C-472A-4E9D-8B3B-125D0448FC2D}" name="Indique cuantas veces en el último año ha EXPERIMENTADO alguna de las siguientes situaciones cuando VIAJA en Metrolínea._x000a_Por favor especifique si el agresor fue hombre o mujer. [Manoseos (agarrar o tocar el cuerpo)]"/>
    <tableColumn id="73" xr3:uid="{5487CC1F-16F3-4D87-968D-F1C2D864DC62}" name="Indique cuantas veces en el último año ha EXPERIMENTADO alguna de las siguientes situaciones cuando VIAJA en Metrolínea._x000a_Por favor especifique si el agresor fue hombre o mujer. [Fotos sin consentimiento]"/>
    <tableColumn id="74" xr3:uid="{567F90DA-A83C-43F7-8956-39BF341384DC}" name="Indique cuantas veces en el último año ha EXPERIMENTADO alguna de las siguientes situaciones cuando VIAJA en Metrolínea._x000a_Por favor especifique si el agresor fue hombre o mujer. [Intimidación (temor o miedo)]"/>
    <tableColumn id="75" xr3:uid="{8C816B1E-84B9-4F58-A246-BEBBFB7970C8}" name="Indique cuantas veces en el último año ha EXPERIMENTADO alguna de las siguientes situaciones cuando VIAJA en Metrolínea._x000a_Por favor especifique si el agresor fue hombre o mujer. [Persecuciones]"/>
    <tableColumn id="76" xr3:uid="{6C10C609-0C13-4462-AD05-1E79EBBFEAB0}" name="Indique cuantas veces en el último año ha EXPERIMENTADO alguna de las siguientes situaciones cuando VIAJA en Metrolínea._x000a_Por favor especifique si el agresor fue hombre o mujer. [Se han exhibido]"/>
    <tableColumn id="77" xr3:uid="{51964D20-6E3A-4B95-A684-FDE578D06E5B}" name="Indique cuantas veces en el último año ha EXPERIMENTADO alguna de las siguientes situaciones cuando VIAJA en Metrolínea._x000a_Por favor especifique si el agresor fue hombre o mujer. [Se han masturbado]"/>
    <tableColumn id="78" xr3:uid="{8D09D817-804B-4DEF-B2E7-D4CA2AD730C2}" name="Indique cuantas veces en el último año ha EXPERIMENTADO alguna de las siguientes situaciones cuando VIAJA en Metrolínea._x000a_Por favor especifique si el agresor fue hombre o mujer. [Violaciones/Acoso sexual]"/>
    <tableColumn id="79" xr3:uid="{829B0830-49B9-4CD7-B6E2-C2F4A869B50E}" name="Indique cuantas veces en el último año ha EXPERIMENTADO alguna de las siguientes situaciones cuando VIAJA en Metrolínea._x000a_Por favor especifique si el agresor fue hombre o mujer. [Robo]"/>
    <tableColumn id="80" xr3:uid="{8FFC6A1B-5D92-4045-A20A-934CCDFB277F}" name="¿Escuchar, ver y/o experimentar alguna de estas situaciones ha hecho que... [Me vea obligad@ a cambiar el modo de transporte?]3"/>
    <tableColumn id="81" xr3:uid="{01BFD3FE-0C06-4EF6-96F2-368F4751D88A}" name="¿Escuchar, ver y/o experimentar alguna de estas situaciones ha hecho que... [prefiera no realizar un viaje?]4"/>
    <tableColumn id="82" xr3:uid="{ABA17C6D-F984-4C18-A144-1DB87577FE5E}" name="¿Escuchar, ver y/o experimentar alguna de estas situaciones ha hecho que... [cambie el horario o día en el que viaja ?]5"/>
    <tableColumn id="83" xr3:uid="{73FBA8EF-814B-40AE-9603-10954415AA7A}" name="¿Escuchar, ver y/o experimentar alguna de estas situaciones ha hecho que... [cambie su forma de vestir?]6"/>
    <tableColumn id="84" xr3:uid="{823128E2-89C9-4749-9766-6131F0A910D3}" name="¿Ha implementado alguna de las siguientes estrategias con el fin de resguardar su seguridad? [Evitar el uso del celular]7"/>
    <tableColumn id="85" xr3:uid="{02DD1A74-3F72-4F93-8533-CCEF5FDFCE09}" name="¿Ha implementado alguna de las siguientes estrategias con el fin de resguardar su seguridad? [Evitar viajar de noche]8"/>
    <tableColumn id="86" xr3:uid="{1A6B2562-7A09-4FDE-9ABA-46C5A8CD3A08}" name="¿Ha implementado alguna de las siguientes estrategias con el fin de resguardar su seguridad? [Evitar horas picos]9"/>
    <tableColumn id="87" xr3:uid="{0C210629-F760-4A61-ADFC-75F061CD99EF}" name="¿Ha implementado alguna de las siguientes estrategias con el fin de resguardar su seguridad? [Elegir caminar]10"/>
    <tableColumn id="88" xr3:uid="{3FBFEF3C-2023-4EBB-9E01-F54762F2FD74}" name="¿Ha implementado alguna de las siguientes estrategias con el fin de resguardar su seguridad? [Buscar lugares o asientos estratégicos dentro del transporte]11"/>
    <tableColumn id="89" xr3:uid="{AD05B113-2E08-4761-A3E3-4539BFC81DED}" name="¿Ha implementado alguna de las siguientes estrategias con el fin de resguardar su seguridad? [Cambiar la forma de vestir]12"/>
    <tableColumn id="90" xr3:uid="{0EF11CF3-B337-4D7F-BFA0-024D9D9A7007}" name="¿Ha implementado alguna de las siguientes estrategias con el fin de resguardar su seguridad? [Estar mas atentas al entorno]13"/>
    <tableColumn id="91" xr3:uid="{33B47584-7FA1-4169-99F6-EAC447B6490E}" name="¿Ha implementado alguna de las siguientes estrategias con el fin de resguardar su seguridad? [Viajar acompañada]14"/>
    <tableColumn id="92" xr3:uid="{438BC599-9969-4495-AF9E-B8F95EB898BE}" name="¿Ha implementado alguna de las siguientes estrategias con el fin de resguardar su seguridad? [Cambiar el medio de transporte]15"/>
    <tableColumn id="93" xr3:uid="{F2193997-873B-4F45-81A3-CD74E417829D}" name="¿Ha implementado alguna de las siguientes estrategias con el fin de resguardar su seguridad? [Evitar cierto sectores en el camino al paradero]16"/>
    <tableColumn id="94" xr3:uid="{0990E8D0-343C-4FF8-9B59-990AEEED944A}" name="¿Ha implementado alguna de las siguientes estrategias con el fin de resguardar su seguridad? [Cargo algo para defenderme]17"/>
    <tableColumn id="95" xr3:uid="{F94A9472-7531-4540-A0E2-2EA309200E90}" name="¿Ha implementado alguna de las siguientes estrategias con el fin de resguardar su seguridad? [Ir sentado(o) cerca de la puerta]18"/>
    <tableColumn id="96" xr3:uid="{A1AD5582-2D20-4D49-ACCC-7DD70F850D7D}" name="¿Ha implementado alguna de las siguientes estrategias con el fin de resguardar su seguridad? [Observar a la gente / evitar personas sospechosas]19"/>
    <tableColumn id="97" xr3:uid="{E262D09C-DBDF-4341-85B0-AE11ABACBD26}" name="¿Ha implementado alguna de las siguientes estrategias con el fin de resguardar su seguridad? [Usa el transporte público lo menos posible]20"/>
    <tableColumn id="98" xr3:uid="{3BF2B572-98E9-43A0-83F8-27501D44D379}" name="Si tuviera la opción, ¿Cambiaría sus viajes en Metrolínea por otro modo? ¿Por cual?"/>
    <tableColumn id="99" xr3:uid="{47107FE9-02CC-47F4-96D5-16AAAFF6E587}" name="¿Qué beneficios le brindaría este nuevo modo de transporte que no le brinda el Metrolínea?"/>
    <tableColumn id="100" xr3:uid="{41F65CEC-9338-466B-A4E0-A41161B091FB}" name="Evalúe que tan relevante es para usted cada uno de los siguientes aspectos al realizar un viaje en su medio de transporte habitual, en una escala de 0 a 5, donde 0 es irrelevante y 5 es muy importante: [Rapidez]" dataDxfId="476"/>
    <tableColumn id="101" xr3:uid="{4B92E840-54B4-48B2-A235-9C36337935C6}" name="Evalúe que tan relevante es para usted cada uno de los siguientes aspectos al realizar un viaje en su medio de transporte habitual, en una escala de 0 a 5, donde 0 es irrelevante y 5 es muy importante: [Costo]" dataDxfId="475"/>
    <tableColumn id="102" xr3:uid="{590BF9E1-C5E0-42D4-98F0-1046A6CE2587}" name="Evalúe que tan relevante es para usted cada uno de los siguientes aspectos al realizar un viaje en su medio de transporte habitual, en una escala de 0 a 5, donde 0 es irrelevante y 5 es muy importante: [Tiempos de espera]" dataDxfId="474"/>
    <tableColumn id="103" xr3:uid="{D0E0E786-1451-4068-83AF-01436D6E8001}" name="Evalúe que tan relevante es para usted cada uno de los siguientes aspectos al realizar un viaje en su medio de transporte habitual, en una escala de 0 a 5, donde 0 es irrelevante y 5 es muy importante: [Tiempos de viaje]" dataDxfId="473"/>
    <tableColumn id="104" xr3:uid="{670792B5-477F-482E-A392-D11219CC75D4}" name="Evalúe que tan relevante es para usted cada uno de los siguientes aspectos al realizar un viaje en su medio de transporte habitual, en una escala de 0 a 5, donde 0 es irrelevante y 5 es muy importante: [Comodidad]" dataDxfId="472"/>
    <tableColumn id="105" xr3:uid="{85406914-0D85-4FC0-AC3F-DE0A17253F1E}" name="Evalúe que tan relevante es para usted cada uno de los siguientes aspectos al realizar un viaje en su medio de transporte habitual, en una escala de 0 a 5, donde 0 es irrelevante y 5 es muy importante: [Seguridad frente a la delincuencia]" dataDxfId="471"/>
    <tableColumn id="106" xr3:uid="{2679DC8D-018A-49D9-80C6-630256C3BA57}" name="Evalúe que tan relevante es para usted cada uno de los siguientes aspectos al realizar un viaje en su medio de transporte habitual, en una escala de 0 a 5, donde 0 es irrelevante y 5 es muy importante: [Seguridad frente a el acoso sexual]" dataDxfId="470"/>
    <tableColumn id="107" xr3:uid="{1F9CBD60-3C69-42EA-81C0-9DA16FA82660}" name="¿Por qué no es el transporte público su medio de transporte habitual?" dataDxfId="469"/>
    <tableColumn id="108" xr3:uid="{C37625C5-DBFE-4925-A98F-B1570C2BB449}" name="¿Qué tan seguro(a) cree usted que es el transporte público (Bus convencional) frente a las siguientes situaciones? [Robo]" dataDxfId="468"/>
    <tableColumn id="109" xr3:uid="{CEE1132A-5A49-400E-BAB1-490162FB87B7}" name="¿Qué tan seguro(a) cree usted que es el transporte público (Bus convencional) frente a las siguientes situaciones? [Acoso]" dataDxfId="467"/>
    <tableColumn id="110" xr3:uid="{D687B06A-F279-4A91-A50A-853B32B5E383}" name="¿Qué tan seguro(a) cree usted que es el transporte público (Bus convencional) frente a las siguientes situaciones? [Funcionalidad del sistema operativo]" dataDxfId="466"/>
    <tableColumn id="111" xr3:uid="{F02AE946-7542-401E-B3CE-F8234DBC035B}" name="¿Qué tan seguro(a) cree usted que es el transporte público (Metrolínea) frente a las siguientes situaciones? [Robo]" dataDxfId="465"/>
    <tableColumn id="112" xr3:uid="{8AC0A8BE-5222-41D6-9341-76582D7FD6A3}" name="¿Qué tan seguro(a) cree usted que es el transporte público (Metrolínea) frente a las siguientes situaciones? [Acoso]" dataDxfId="464"/>
    <tableColumn id="113" xr3:uid="{EAD742F9-A56E-4945-9497-33B51BDB59AA}" name="¿Qué tan seguro(a) cree usted que es el transporte público (Metrolínea) frente a las siguientes situaciones? [Funcionalidad del sistema operativo]" dataDxfId="463"/>
    <tableColumn id="114" xr3:uid="{30145381-37E2-42A5-B4ED-9DEAE468CA9C}" name="¿Ha sido víctima específicamente de acoso sexual en el transporte público (bus convencional o Metrolínea)?" dataDxfId="462"/>
    <tableColumn id="115" xr3:uid="{228275EE-349E-4D8A-BE62-D9F925BAD81E}" name="Señale los aspectos que le podrían generar sensación de inseguridad al viajar en transporte público (bus convencional o Metrolínea):" dataDxfId="461"/>
    <tableColumn id="116" xr3:uid="{B818B34C-9F56-4414-877C-4A77B3ECFC3F}" name="¿Escuchar, ver y/o experimentar alguna de estas situaciones en el transporte público (bus convencional o Metrolínea) ha hecho que... [me vea obligad@ a cambiar de modo de transporte público]" dataDxfId="460"/>
    <tableColumn id="117" xr3:uid="{530857A8-068F-4832-9629-F5F813811BB4}" name="¿Escuchar, ver y/o experimentar alguna de estas situaciones en el transporte público (bus convencional o Metrolínea) ha hecho que... [prefiera no realizar un viaje?]" dataDxfId="459"/>
    <tableColumn id="118" xr3:uid="{92CF1182-1F01-4D0D-B21E-F6424A3C2BB8}" name="¿Escuchar, ver y/o experimentar alguna de estas situaciones en el transporte público (bus convencional o Metrolínea) ha hecho que... [cambie el horario o día en el que viaja ?]" dataDxfId="458"/>
    <tableColumn id="119" xr3:uid="{AD9E5057-B724-41FD-8C60-C649D8369FC2}" name="¿Escuchar, ver y/o experimentar alguna de estas situaciones en el transporte público (bus convencional o Metrolínea) ha hecho que... [cambie su forma de vestir?]" dataDxfId="457"/>
    <tableColumn id="120" xr3:uid="{C46B2C00-F486-4A67-9AB5-7014251C752D}" name="En la situación de acoso sexual ¿Usted estaba..."/>
    <tableColumn id="121" xr3:uid="{D08B8676-D6E2-4113-B66F-51DF71B77728}" name="La situación de acoso le ha ocurrido..."/>
    <tableColumn id="122" xr3:uid="{3A57BC62-8086-4D8E-8E39-DC72F6CB0566}" name="¿En qué horario sucedieron mayoritariamente los hechos?"/>
    <tableColumn id="123" xr3:uid="{C766101E-C1D0-4E0B-ACE4-9641441588DE}" name="¿Sabe dónde puede denunciar estos casos de acoso sexual?"/>
    <tableColumn id="124" xr3:uid="{2C3D8013-F69D-4727-A9EB-D55E67DBFB59}" name="Cuando alguna situación de acoso le ocurrió, ¿Dio aviso a alguna autoridad competente o denunció este hecho?. En caso de no haber denunciado ¿Cuál es la razón?"/>
    <tableColumn id="125" xr3:uid="{9754762B-FEA0-49B0-BCF0-B370F9EE87A8}" name="En su experiencia, comúnmente cuando alguna situación de acoso le ocurre, ¿Qué hace en el momento?"/>
    <tableColumn id="126" xr3:uid="{A69A0B05-CBF5-4B18-B90A-864967DD5760}" name="En su experiencia, ¿Cómo reaccionan pasajeros y/o transeúntes cuando presencian un acto de acoso sexual?"/>
    <tableColumn id="127" xr3:uid="{D010663F-44D0-485C-B33B-71EAB7F04E87}" name="Si está de acuerdo, ¿Podría describir la situación de acoso, inseguridad o delincuencia que haya visto, oído o experimentado en el transporte público (bus convencional o Metrolínea) ?"/>
    <tableColumn id="128" xr3:uid="{4CB213A4-1930-4F0D-9882-60DA8EC0DE99}" name="correo electrónico:" dataDxfId="456"/>
    <tableColumn id="129" xr3:uid="{7240376B-2833-4DB5-81B4-FC34F08CD980}" name="Identifique el estrato socioeconómico al cual pertenece:" dataDxfId="455"/>
  </tableColumns>
  <tableStyleInfo name="TableStyleLight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karenbernal1209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rinterSettings" Target="../printerSettings/printerSettings1.bin"/><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97DEE-DDB9-459B-82B8-CE42312B6CAF}">
  <dimension ref="C2:J20"/>
  <sheetViews>
    <sheetView zoomScale="49" zoomScaleNormal="49" workbookViewId="0">
      <selection activeCell="P38" sqref="P38"/>
    </sheetView>
  </sheetViews>
  <sheetFormatPr baseColWidth="10" defaultColWidth="11.44140625" defaultRowHeight="14.4" x14ac:dyDescent="0.3"/>
  <cols>
    <col min="1" max="16384" width="11.44140625" style="54"/>
  </cols>
  <sheetData>
    <row r="2" spans="3:10" x14ac:dyDescent="0.3">
      <c r="G2" s="54">
        <v>657</v>
      </c>
      <c r="H2" s="55">
        <v>1</v>
      </c>
    </row>
    <row r="3" spans="3:10" x14ac:dyDescent="0.3">
      <c r="G3" s="54">
        <v>169</v>
      </c>
      <c r="H3" s="56">
        <f>+G3*H2/G2</f>
        <v>0.25722983257229831</v>
      </c>
    </row>
    <row r="7" spans="3:10" x14ac:dyDescent="0.3">
      <c r="C7" s="54" t="s">
        <v>1782</v>
      </c>
      <c r="D7" s="54" t="s">
        <v>1783</v>
      </c>
      <c r="E7" s="54" t="s">
        <v>1784</v>
      </c>
      <c r="F7" s="54" t="s">
        <v>1785</v>
      </c>
      <c r="G7" s="54" t="s">
        <v>1786</v>
      </c>
      <c r="H7" s="54" t="s">
        <v>1787</v>
      </c>
      <c r="I7" s="54" t="s">
        <v>1788</v>
      </c>
      <c r="J7" s="54" t="s">
        <v>1789</v>
      </c>
    </row>
    <row r="8" spans="3:10" x14ac:dyDescent="0.3">
      <c r="C8" s="54" t="s">
        <v>1790</v>
      </c>
      <c r="D8" s="54">
        <v>55</v>
      </c>
      <c r="E8" s="54">
        <v>84</v>
      </c>
      <c r="F8" s="54">
        <v>30</v>
      </c>
      <c r="G8" s="54">
        <f>+SUM(D8:F8)</f>
        <v>169</v>
      </c>
      <c r="H8" s="54">
        <f>51+82+23</f>
        <v>156</v>
      </c>
      <c r="I8" s="54">
        <f>2+2+7</f>
        <v>11</v>
      </c>
      <c r="J8" s="54">
        <v>2</v>
      </c>
    </row>
    <row r="9" spans="3:10" x14ac:dyDescent="0.3">
      <c r="C9" s="54" t="s">
        <v>1791</v>
      </c>
      <c r="D9" s="54">
        <v>165</v>
      </c>
      <c r="E9" s="54">
        <v>218</v>
      </c>
      <c r="F9" s="54">
        <v>105</v>
      </c>
      <c r="G9" s="54">
        <f>+SUM(D9:F9)</f>
        <v>488</v>
      </c>
      <c r="H9" s="54">
        <f>103+148+48</f>
        <v>299</v>
      </c>
      <c r="I9" s="54">
        <f>62+70+57</f>
        <v>189</v>
      </c>
    </row>
    <row r="10" spans="3:10" x14ac:dyDescent="0.3">
      <c r="G10" s="54">
        <f>+G8+G9</f>
        <v>657</v>
      </c>
    </row>
    <row r="14" spans="3:10" x14ac:dyDescent="0.3">
      <c r="C14" s="54" t="s">
        <v>1791</v>
      </c>
      <c r="E14" s="54" t="s">
        <v>1792</v>
      </c>
      <c r="F14" s="54" t="s">
        <v>1793</v>
      </c>
      <c r="G14" s="54" t="s">
        <v>1794</v>
      </c>
    </row>
    <row r="15" spans="3:10" x14ac:dyDescent="0.3">
      <c r="C15" s="54">
        <v>488</v>
      </c>
      <c r="E15" s="54">
        <v>11</v>
      </c>
      <c r="F15" s="54">
        <v>156</v>
      </c>
      <c r="G15" s="54">
        <v>2</v>
      </c>
    </row>
    <row r="18" spans="7:8" x14ac:dyDescent="0.3">
      <c r="G18" s="54">
        <v>167</v>
      </c>
      <c r="H18" s="55">
        <v>1</v>
      </c>
    </row>
    <row r="19" spans="7:8" x14ac:dyDescent="0.3">
      <c r="G19" s="54">
        <v>11</v>
      </c>
      <c r="H19" s="56">
        <f>+G19*H18/G18</f>
        <v>6.5868263473053898E-2</v>
      </c>
    </row>
    <row r="20" spans="7:8" x14ac:dyDescent="0.3">
      <c r="G20" s="54">
        <v>156</v>
      </c>
      <c r="H20" s="56">
        <f>+G20*H19/G19</f>
        <v>0.93413173652694614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856F6-895E-44BE-8474-6128F10CAA58}">
  <dimension ref="C2:N31"/>
  <sheetViews>
    <sheetView zoomScale="56" zoomScaleNormal="56" workbookViewId="0">
      <selection activeCell="I14" sqref="I14"/>
    </sheetView>
  </sheetViews>
  <sheetFormatPr baseColWidth="10" defaultColWidth="11.44140625" defaultRowHeight="14.4" x14ac:dyDescent="0.3"/>
  <cols>
    <col min="1" max="13" width="11.44140625" style="54"/>
    <col min="14" max="14" width="13.44140625" style="54" bestFit="1" customWidth="1"/>
    <col min="15" max="16384" width="11.44140625" style="54"/>
  </cols>
  <sheetData>
    <row r="2" spans="3:14" ht="15" thickBot="1" x14ac:dyDescent="0.35"/>
    <row r="3" spans="3:14" ht="15" thickBot="1" x14ac:dyDescent="0.35">
      <c r="C3" s="125" t="s">
        <v>1814</v>
      </c>
      <c r="D3" s="126"/>
      <c r="E3" s="126"/>
      <c r="F3" s="126"/>
      <c r="G3" s="126"/>
      <c r="H3" s="126"/>
      <c r="I3" s="126"/>
      <c r="J3" s="126"/>
      <c r="K3" s="127"/>
    </row>
    <row r="4" spans="3:14" ht="15" thickBot="1" x14ac:dyDescent="0.35">
      <c r="C4" s="133" t="s">
        <v>1811</v>
      </c>
      <c r="D4" s="134"/>
      <c r="E4" s="66">
        <v>0</v>
      </c>
      <c r="F4" s="65">
        <v>1</v>
      </c>
      <c r="G4" s="65">
        <v>2</v>
      </c>
      <c r="H4" s="65">
        <v>3</v>
      </c>
      <c r="I4" s="65" t="s">
        <v>1810</v>
      </c>
      <c r="J4" s="65" t="s">
        <v>1809</v>
      </c>
      <c r="K4" s="64" t="s">
        <v>1808</v>
      </c>
      <c r="L4" s="63" t="s">
        <v>1813</v>
      </c>
      <c r="M4" s="62" t="s">
        <v>1806</v>
      </c>
    </row>
    <row r="5" spans="3:14" x14ac:dyDescent="0.3">
      <c r="C5" s="135" t="s">
        <v>1805</v>
      </c>
      <c r="D5" s="136"/>
      <c r="E5" s="61">
        <v>81</v>
      </c>
      <c r="F5" s="60">
        <v>46</v>
      </c>
      <c r="G5" s="60">
        <v>37</v>
      </c>
      <c r="H5" s="60">
        <v>25</v>
      </c>
      <c r="I5" s="60">
        <v>35</v>
      </c>
      <c r="J5" s="60">
        <v>73</v>
      </c>
      <c r="K5" s="60">
        <v>3</v>
      </c>
      <c r="L5" s="54">
        <f t="shared" ref="L5:L15" si="0">+F5+G5+H5+I5</f>
        <v>143</v>
      </c>
      <c r="M5" s="54">
        <f t="shared" ref="M5:M15" si="1">+E5</f>
        <v>81</v>
      </c>
      <c r="N5" s="57">
        <f t="shared" ref="N5:N15" si="2">+L5*100%/220</f>
        <v>0.65</v>
      </c>
    </row>
    <row r="6" spans="3:14" x14ac:dyDescent="0.3">
      <c r="C6" s="129" t="s">
        <v>1804</v>
      </c>
      <c r="D6" s="130"/>
      <c r="E6" s="59">
        <v>99</v>
      </c>
      <c r="F6" s="58">
        <v>50</v>
      </c>
      <c r="G6" s="58">
        <v>29</v>
      </c>
      <c r="H6" s="58">
        <v>19</v>
      </c>
      <c r="I6" s="58">
        <v>24</v>
      </c>
      <c r="J6" s="58">
        <v>64</v>
      </c>
      <c r="K6" s="58">
        <v>2</v>
      </c>
      <c r="L6" s="54">
        <f t="shared" si="0"/>
        <v>122</v>
      </c>
      <c r="M6" s="54">
        <f t="shared" si="1"/>
        <v>99</v>
      </c>
      <c r="N6" s="57">
        <f t="shared" si="2"/>
        <v>0.55454545454545456</v>
      </c>
    </row>
    <row r="7" spans="3:14" x14ac:dyDescent="0.3">
      <c r="C7" s="129" t="s">
        <v>1803</v>
      </c>
      <c r="D7" s="130"/>
      <c r="E7" s="59">
        <v>100</v>
      </c>
      <c r="F7" s="58">
        <v>51</v>
      </c>
      <c r="G7" s="58">
        <v>35</v>
      </c>
      <c r="H7" s="58">
        <v>24</v>
      </c>
      <c r="I7" s="58">
        <v>17</v>
      </c>
      <c r="J7" s="58">
        <v>61</v>
      </c>
      <c r="K7" s="58">
        <v>3</v>
      </c>
      <c r="L7" s="54">
        <f t="shared" si="0"/>
        <v>127</v>
      </c>
      <c r="M7" s="54">
        <f t="shared" si="1"/>
        <v>100</v>
      </c>
      <c r="N7" s="57">
        <f t="shared" si="2"/>
        <v>0.57727272727272727</v>
      </c>
    </row>
    <row r="8" spans="3:14" x14ac:dyDescent="0.3">
      <c r="C8" s="129" t="s">
        <v>1802</v>
      </c>
      <c r="D8" s="130"/>
      <c r="E8" s="59">
        <v>153</v>
      </c>
      <c r="F8" s="58">
        <v>34</v>
      </c>
      <c r="G8" s="58">
        <v>19</v>
      </c>
      <c r="H8" s="58">
        <v>10</v>
      </c>
      <c r="I8" s="58">
        <v>5</v>
      </c>
      <c r="J8" s="58">
        <v>31</v>
      </c>
      <c r="K8" s="58">
        <v>3</v>
      </c>
      <c r="L8" s="54">
        <f t="shared" si="0"/>
        <v>68</v>
      </c>
      <c r="M8" s="54">
        <f t="shared" si="1"/>
        <v>153</v>
      </c>
      <c r="N8" s="57">
        <f t="shared" si="2"/>
        <v>0.30909090909090908</v>
      </c>
    </row>
    <row r="9" spans="3:14" x14ac:dyDescent="0.3">
      <c r="C9" s="129" t="s">
        <v>1801</v>
      </c>
      <c r="D9" s="130"/>
      <c r="E9" s="59">
        <v>178</v>
      </c>
      <c r="F9" s="58">
        <v>23</v>
      </c>
      <c r="G9" s="58">
        <v>13</v>
      </c>
      <c r="H9" s="58">
        <v>5</v>
      </c>
      <c r="I9" s="58">
        <v>5</v>
      </c>
      <c r="J9" s="58">
        <v>13</v>
      </c>
      <c r="K9" s="58">
        <v>2</v>
      </c>
      <c r="L9" s="54">
        <f t="shared" si="0"/>
        <v>46</v>
      </c>
      <c r="M9" s="54">
        <f t="shared" si="1"/>
        <v>178</v>
      </c>
      <c r="N9" s="57">
        <f t="shared" si="2"/>
        <v>0.20909090909090908</v>
      </c>
    </row>
    <row r="10" spans="3:14" x14ac:dyDescent="0.3">
      <c r="C10" s="129" t="s">
        <v>1800</v>
      </c>
      <c r="D10" s="130"/>
      <c r="E10" s="59">
        <v>123</v>
      </c>
      <c r="F10" s="58">
        <v>49</v>
      </c>
      <c r="G10" s="58">
        <v>25</v>
      </c>
      <c r="H10" s="58">
        <v>14</v>
      </c>
      <c r="I10" s="58">
        <v>14</v>
      </c>
      <c r="J10" s="58">
        <v>38</v>
      </c>
      <c r="K10" s="58">
        <v>7</v>
      </c>
      <c r="L10" s="54">
        <f t="shared" si="0"/>
        <v>102</v>
      </c>
      <c r="M10" s="54">
        <f t="shared" si="1"/>
        <v>123</v>
      </c>
      <c r="N10" s="57">
        <f t="shared" si="2"/>
        <v>0.46363636363636362</v>
      </c>
    </row>
    <row r="11" spans="3:14" x14ac:dyDescent="0.3">
      <c r="C11" s="129" t="s">
        <v>1799</v>
      </c>
      <c r="D11" s="130"/>
      <c r="E11" s="59">
        <v>177</v>
      </c>
      <c r="F11" s="58">
        <v>20</v>
      </c>
      <c r="G11" s="58">
        <v>16</v>
      </c>
      <c r="H11" s="58">
        <v>3</v>
      </c>
      <c r="I11" s="58">
        <v>6</v>
      </c>
      <c r="J11" s="58">
        <v>13</v>
      </c>
      <c r="K11" s="58">
        <v>4</v>
      </c>
      <c r="L11" s="54">
        <f t="shared" si="0"/>
        <v>45</v>
      </c>
      <c r="M11" s="54">
        <f t="shared" si="1"/>
        <v>177</v>
      </c>
      <c r="N11" s="57">
        <f t="shared" si="2"/>
        <v>0.20454545454545456</v>
      </c>
    </row>
    <row r="12" spans="3:14" x14ac:dyDescent="0.3">
      <c r="C12" s="129" t="s">
        <v>1798</v>
      </c>
      <c r="D12" s="130"/>
      <c r="E12" s="59">
        <v>187</v>
      </c>
      <c r="F12" s="58">
        <v>19</v>
      </c>
      <c r="G12" s="58">
        <v>10</v>
      </c>
      <c r="H12" s="58">
        <v>3</v>
      </c>
      <c r="I12" s="58">
        <v>3</v>
      </c>
      <c r="J12" s="58">
        <v>10</v>
      </c>
      <c r="K12" s="58">
        <v>0</v>
      </c>
      <c r="L12" s="54">
        <f t="shared" si="0"/>
        <v>35</v>
      </c>
      <c r="M12" s="54">
        <f t="shared" si="1"/>
        <v>187</v>
      </c>
      <c r="N12" s="57">
        <f t="shared" si="2"/>
        <v>0.15909090909090909</v>
      </c>
    </row>
    <row r="13" spans="3:14" x14ac:dyDescent="0.3">
      <c r="C13" s="129" t="s">
        <v>1797</v>
      </c>
      <c r="D13" s="130"/>
      <c r="E13" s="59">
        <v>191</v>
      </c>
      <c r="F13" s="58">
        <v>17</v>
      </c>
      <c r="G13" s="58">
        <v>7</v>
      </c>
      <c r="H13" s="58">
        <v>3</v>
      </c>
      <c r="I13" s="58">
        <v>3</v>
      </c>
      <c r="J13" s="58">
        <v>13</v>
      </c>
      <c r="K13" s="58">
        <v>0</v>
      </c>
      <c r="L13" s="54">
        <f t="shared" si="0"/>
        <v>30</v>
      </c>
      <c r="M13" s="54">
        <f t="shared" si="1"/>
        <v>191</v>
      </c>
      <c r="N13" s="57">
        <f t="shared" si="2"/>
        <v>0.13636363636363635</v>
      </c>
    </row>
    <row r="14" spans="3:14" x14ac:dyDescent="0.3">
      <c r="C14" s="129" t="s">
        <v>1796</v>
      </c>
      <c r="D14" s="130"/>
      <c r="E14" s="59">
        <v>195</v>
      </c>
      <c r="F14" s="58">
        <v>15</v>
      </c>
      <c r="G14" s="58">
        <v>2</v>
      </c>
      <c r="H14" s="58">
        <v>5</v>
      </c>
      <c r="I14" s="58">
        <v>4</v>
      </c>
      <c r="J14" s="58">
        <v>10</v>
      </c>
      <c r="K14" s="58">
        <v>0</v>
      </c>
      <c r="L14" s="54">
        <f t="shared" si="0"/>
        <v>26</v>
      </c>
      <c r="M14" s="54">
        <f t="shared" si="1"/>
        <v>195</v>
      </c>
      <c r="N14" s="57">
        <f t="shared" si="2"/>
        <v>0.11818181818181818</v>
      </c>
    </row>
    <row r="15" spans="3:14" ht="15" thickBot="1" x14ac:dyDescent="0.35">
      <c r="C15" s="131" t="s">
        <v>1795</v>
      </c>
      <c r="D15" s="132"/>
      <c r="E15" s="59">
        <v>138</v>
      </c>
      <c r="F15" s="58">
        <v>50</v>
      </c>
      <c r="G15" s="58">
        <v>17</v>
      </c>
      <c r="H15" s="58">
        <v>5</v>
      </c>
      <c r="I15" s="58">
        <v>6</v>
      </c>
      <c r="J15" s="58">
        <v>23</v>
      </c>
      <c r="K15" s="58">
        <v>11</v>
      </c>
      <c r="L15" s="54">
        <f t="shared" si="0"/>
        <v>78</v>
      </c>
      <c r="M15" s="54">
        <f t="shared" si="1"/>
        <v>138</v>
      </c>
      <c r="N15" s="57">
        <f t="shared" si="2"/>
        <v>0.35454545454545455</v>
      </c>
    </row>
    <row r="16" spans="3:14" x14ac:dyDescent="0.3">
      <c r="C16" s="128"/>
      <c r="D16" s="128"/>
      <c r="N16" s="57"/>
    </row>
    <row r="17" spans="3:14" ht="15" thickBot="1" x14ac:dyDescent="0.35">
      <c r="N17" s="57"/>
    </row>
    <row r="18" spans="3:14" ht="15" thickBot="1" x14ac:dyDescent="0.35">
      <c r="C18" s="125" t="s">
        <v>1812</v>
      </c>
      <c r="D18" s="126"/>
      <c r="E18" s="126"/>
      <c r="F18" s="126"/>
      <c r="G18" s="126"/>
      <c r="H18" s="126"/>
      <c r="I18" s="126"/>
      <c r="J18" s="126"/>
      <c r="K18" s="127"/>
      <c r="N18" s="57"/>
    </row>
    <row r="19" spans="3:14" ht="15" thickBot="1" x14ac:dyDescent="0.35">
      <c r="C19" s="133" t="s">
        <v>1811</v>
      </c>
      <c r="D19" s="134"/>
      <c r="E19" s="66">
        <v>0</v>
      </c>
      <c r="F19" s="65">
        <v>1</v>
      </c>
      <c r="G19" s="65">
        <v>2</v>
      </c>
      <c r="H19" s="65">
        <v>3</v>
      </c>
      <c r="I19" s="65" t="s">
        <v>1810</v>
      </c>
      <c r="J19" s="65" t="s">
        <v>1809</v>
      </c>
      <c r="K19" s="64" t="s">
        <v>1808</v>
      </c>
      <c r="L19" s="63" t="s">
        <v>1807</v>
      </c>
      <c r="M19" s="62" t="s">
        <v>1806</v>
      </c>
      <c r="N19" s="57"/>
    </row>
    <row r="20" spans="3:14" x14ac:dyDescent="0.3">
      <c r="C20" s="135" t="s">
        <v>1805</v>
      </c>
      <c r="D20" s="136"/>
      <c r="E20" s="61">
        <v>98</v>
      </c>
      <c r="F20" s="60">
        <v>57</v>
      </c>
      <c r="G20" s="60">
        <v>53</v>
      </c>
      <c r="H20" s="60">
        <v>32</v>
      </c>
      <c r="I20" s="60">
        <v>58</v>
      </c>
      <c r="J20" s="60">
        <v>90</v>
      </c>
      <c r="K20" s="60">
        <v>5</v>
      </c>
      <c r="L20" s="54">
        <f t="shared" ref="L20:L30" si="3">+F20+G20+H20+I20</f>
        <v>200</v>
      </c>
      <c r="M20" s="54">
        <f t="shared" ref="M20:M30" si="4">+E20</f>
        <v>98</v>
      </c>
      <c r="N20" s="57">
        <f t="shared" ref="N20:N30" si="5">+L20*100%/302</f>
        <v>0.66225165562913912</v>
      </c>
    </row>
    <row r="21" spans="3:14" x14ac:dyDescent="0.3">
      <c r="C21" s="129" t="s">
        <v>1804</v>
      </c>
      <c r="D21" s="130"/>
      <c r="E21" s="59">
        <v>149</v>
      </c>
      <c r="F21" s="58">
        <v>52</v>
      </c>
      <c r="G21" s="58">
        <v>38</v>
      </c>
      <c r="H21" s="58">
        <v>34</v>
      </c>
      <c r="I21" s="58">
        <v>30</v>
      </c>
      <c r="J21" s="58">
        <v>68</v>
      </c>
      <c r="K21" s="58">
        <v>3</v>
      </c>
      <c r="L21" s="54">
        <f t="shared" si="3"/>
        <v>154</v>
      </c>
      <c r="M21" s="54">
        <f t="shared" si="4"/>
        <v>149</v>
      </c>
      <c r="N21" s="57">
        <f t="shared" si="5"/>
        <v>0.50993377483443714</v>
      </c>
    </row>
    <row r="22" spans="3:14" x14ac:dyDescent="0.3">
      <c r="C22" s="129" t="s">
        <v>1803</v>
      </c>
      <c r="D22" s="130"/>
      <c r="E22" s="59">
        <v>119</v>
      </c>
      <c r="F22" s="58">
        <v>59</v>
      </c>
      <c r="G22" s="58">
        <v>50</v>
      </c>
      <c r="H22" s="58">
        <v>37</v>
      </c>
      <c r="I22" s="58">
        <v>26</v>
      </c>
      <c r="J22" s="58">
        <v>73</v>
      </c>
      <c r="K22" s="58">
        <v>11</v>
      </c>
      <c r="L22" s="54">
        <f t="shared" si="3"/>
        <v>172</v>
      </c>
      <c r="M22" s="54">
        <f t="shared" si="4"/>
        <v>119</v>
      </c>
      <c r="N22" s="57">
        <f t="shared" si="5"/>
        <v>0.56953642384105962</v>
      </c>
    </row>
    <row r="23" spans="3:14" x14ac:dyDescent="0.3">
      <c r="C23" s="129" t="s">
        <v>1802</v>
      </c>
      <c r="D23" s="130"/>
      <c r="E23" s="59">
        <v>212</v>
      </c>
      <c r="F23" s="58">
        <v>45</v>
      </c>
      <c r="G23" s="58">
        <v>22</v>
      </c>
      <c r="H23" s="58">
        <v>13</v>
      </c>
      <c r="I23" s="58">
        <v>8</v>
      </c>
      <c r="J23" s="58">
        <v>35</v>
      </c>
      <c r="K23" s="58">
        <v>3</v>
      </c>
      <c r="L23" s="54">
        <f t="shared" si="3"/>
        <v>88</v>
      </c>
      <c r="M23" s="54">
        <f t="shared" si="4"/>
        <v>212</v>
      </c>
      <c r="N23" s="57">
        <f t="shared" si="5"/>
        <v>0.29139072847682118</v>
      </c>
    </row>
    <row r="24" spans="3:14" x14ac:dyDescent="0.3">
      <c r="C24" s="129" t="s">
        <v>1801</v>
      </c>
      <c r="D24" s="130"/>
      <c r="E24" s="59">
        <v>257</v>
      </c>
      <c r="F24" s="58">
        <v>21</v>
      </c>
      <c r="G24" s="58">
        <v>10</v>
      </c>
      <c r="H24" s="58">
        <v>2</v>
      </c>
      <c r="I24" s="58">
        <v>5</v>
      </c>
      <c r="J24" s="58">
        <v>17</v>
      </c>
      <c r="K24" s="58">
        <v>4</v>
      </c>
      <c r="L24" s="54">
        <f t="shared" si="3"/>
        <v>38</v>
      </c>
      <c r="M24" s="54">
        <f t="shared" si="4"/>
        <v>257</v>
      </c>
      <c r="N24" s="57">
        <f t="shared" si="5"/>
        <v>0.12582781456953643</v>
      </c>
    </row>
    <row r="25" spans="3:14" x14ac:dyDescent="0.3">
      <c r="C25" s="129" t="s">
        <v>1800</v>
      </c>
      <c r="D25" s="130"/>
      <c r="E25" s="59">
        <v>158</v>
      </c>
      <c r="F25" s="58">
        <v>56</v>
      </c>
      <c r="G25" s="58">
        <v>41</v>
      </c>
      <c r="H25" s="58">
        <v>24</v>
      </c>
      <c r="I25" s="58">
        <v>21</v>
      </c>
      <c r="J25" s="58">
        <v>55</v>
      </c>
      <c r="K25" s="58">
        <v>5</v>
      </c>
      <c r="L25" s="54">
        <f t="shared" si="3"/>
        <v>142</v>
      </c>
      <c r="M25" s="54">
        <f t="shared" si="4"/>
        <v>158</v>
      </c>
      <c r="N25" s="57">
        <f t="shared" si="5"/>
        <v>0.47019867549668876</v>
      </c>
    </row>
    <row r="26" spans="3:14" x14ac:dyDescent="0.3">
      <c r="C26" s="129" t="s">
        <v>1799</v>
      </c>
      <c r="D26" s="130"/>
      <c r="E26" s="59">
        <v>222</v>
      </c>
      <c r="F26" s="58">
        <v>46</v>
      </c>
      <c r="G26" s="58">
        <v>20</v>
      </c>
      <c r="H26" s="58">
        <v>8</v>
      </c>
      <c r="I26" s="58">
        <v>4</v>
      </c>
      <c r="J26" s="58">
        <v>30</v>
      </c>
      <c r="K26" s="58">
        <v>0</v>
      </c>
      <c r="L26" s="54">
        <f t="shared" si="3"/>
        <v>78</v>
      </c>
      <c r="M26" s="54">
        <f t="shared" si="4"/>
        <v>222</v>
      </c>
      <c r="N26" s="57">
        <f t="shared" si="5"/>
        <v>0.25827814569536423</v>
      </c>
    </row>
    <row r="27" spans="3:14" x14ac:dyDescent="0.3">
      <c r="C27" s="129" t="s">
        <v>1798</v>
      </c>
      <c r="D27" s="130"/>
      <c r="E27" s="59">
        <v>258</v>
      </c>
      <c r="F27" s="58">
        <v>19</v>
      </c>
      <c r="G27" s="58">
        <v>16</v>
      </c>
      <c r="H27" s="58">
        <v>4</v>
      </c>
      <c r="I27" s="58">
        <v>3</v>
      </c>
      <c r="J27" s="58">
        <v>14</v>
      </c>
      <c r="K27" s="58">
        <v>0</v>
      </c>
      <c r="L27" s="54">
        <f t="shared" si="3"/>
        <v>42</v>
      </c>
      <c r="M27" s="54">
        <f t="shared" si="4"/>
        <v>258</v>
      </c>
      <c r="N27" s="57">
        <f t="shared" si="5"/>
        <v>0.13907284768211919</v>
      </c>
    </row>
    <row r="28" spans="3:14" x14ac:dyDescent="0.3">
      <c r="C28" s="129" t="s">
        <v>1797</v>
      </c>
      <c r="D28" s="130"/>
      <c r="E28" s="59">
        <v>275</v>
      </c>
      <c r="F28" s="58">
        <v>14</v>
      </c>
      <c r="G28" s="58">
        <v>8</v>
      </c>
      <c r="H28" s="58">
        <v>3</v>
      </c>
      <c r="I28" s="58">
        <v>0</v>
      </c>
      <c r="J28" s="58">
        <v>12</v>
      </c>
      <c r="K28" s="58">
        <v>0</v>
      </c>
      <c r="L28" s="54">
        <f t="shared" si="3"/>
        <v>25</v>
      </c>
      <c r="M28" s="54">
        <f t="shared" si="4"/>
        <v>275</v>
      </c>
      <c r="N28" s="57">
        <f t="shared" si="5"/>
        <v>8.2781456953642391E-2</v>
      </c>
    </row>
    <row r="29" spans="3:14" x14ac:dyDescent="0.3">
      <c r="C29" s="129" t="s">
        <v>1796</v>
      </c>
      <c r="D29" s="130"/>
      <c r="E29" s="59">
        <v>273</v>
      </c>
      <c r="F29" s="58">
        <v>13</v>
      </c>
      <c r="G29" s="58">
        <v>10</v>
      </c>
      <c r="H29" s="58">
        <v>4</v>
      </c>
      <c r="I29" s="58">
        <v>0</v>
      </c>
      <c r="J29" s="58">
        <v>10</v>
      </c>
      <c r="K29" s="58">
        <v>0</v>
      </c>
      <c r="L29" s="54">
        <f t="shared" si="3"/>
        <v>27</v>
      </c>
      <c r="M29" s="54">
        <f t="shared" si="4"/>
        <v>273</v>
      </c>
      <c r="N29" s="57">
        <f t="shared" si="5"/>
        <v>8.9403973509933773E-2</v>
      </c>
    </row>
    <row r="30" spans="3:14" ht="15" thickBot="1" x14ac:dyDescent="0.35">
      <c r="C30" s="131" t="s">
        <v>1795</v>
      </c>
      <c r="D30" s="132"/>
      <c r="E30" s="59">
        <v>213</v>
      </c>
      <c r="F30" s="58">
        <v>47</v>
      </c>
      <c r="G30" s="58">
        <v>24</v>
      </c>
      <c r="H30" s="58">
        <v>7</v>
      </c>
      <c r="I30" s="58">
        <v>9</v>
      </c>
      <c r="J30" s="58">
        <v>28</v>
      </c>
      <c r="K30" s="58">
        <v>5</v>
      </c>
      <c r="L30" s="54">
        <f t="shared" si="3"/>
        <v>87</v>
      </c>
      <c r="M30" s="54">
        <f t="shared" si="4"/>
        <v>213</v>
      </c>
      <c r="N30" s="57">
        <f t="shared" si="5"/>
        <v>0.28807947019867547</v>
      </c>
    </row>
    <row r="31" spans="3:14" x14ac:dyDescent="0.3">
      <c r="C31" s="128"/>
      <c r="D31" s="128"/>
    </row>
  </sheetData>
  <mergeCells count="28">
    <mergeCell ref="C29:D29"/>
    <mergeCell ref="C30:D30"/>
    <mergeCell ref="C31:D31"/>
    <mergeCell ref="C20:D20"/>
    <mergeCell ref="C21:D21"/>
    <mergeCell ref="C22:D22"/>
    <mergeCell ref="C23:D23"/>
    <mergeCell ref="C24:D24"/>
    <mergeCell ref="C25:D25"/>
    <mergeCell ref="C26:D26"/>
    <mergeCell ref="C27:D27"/>
    <mergeCell ref="C28:D28"/>
    <mergeCell ref="C19:D19"/>
    <mergeCell ref="C18:K18"/>
    <mergeCell ref="C4:D4"/>
    <mergeCell ref="C5:D5"/>
    <mergeCell ref="C6:D6"/>
    <mergeCell ref="C7:D7"/>
    <mergeCell ref="C8:D8"/>
    <mergeCell ref="C9:D9"/>
    <mergeCell ref="C3:K3"/>
    <mergeCell ref="C16:D16"/>
    <mergeCell ref="C10:D10"/>
    <mergeCell ref="C11:D11"/>
    <mergeCell ref="C12:D12"/>
    <mergeCell ref="C13:D13"/>
    <mergeCell ref="C14:D14"/>
    <mergeCell ref="C15:D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44826-47A5-49F6-8B13-B54A18F64744}">
  <sheetPr>
    <outlinePr summaryBelow="0" summaryRight="0"/>
  </sheetPr>
  <dimension ref="A1:DY722"/>
  <sheetViews>
    <sheetView workbookViewId="0">
      <pane ySplit="1" topLeftCell="A2" activePane="bottomLeft" state="frozen"/>
      <selection pane="bottomLeft" activeCell="BP1" sqref="BP1"/>
    </sheetView>
  </sheetViews>
  <sheetFormatPr baseColWidth="10" defaultColWidth="12.5546875" defaultRowHeight="15.75" customHeight="1" x14ac:dyDescent="0.3"/>
  <cols>
    <col min="1" max="1" width="18.88671875" customWidth="1"/>
    <col min="2" max="2" width="27.5546875" customWidth="1"/>
    <col min="3" max="3" width="35.88671875" customWidth="1"/>
    <col min="4" max="4" width="30.88671875" customWidth="1"/>
    <col min="5" max="5" width="30" customWidth="1"/>
    <col min="6" max="6" width="30.44140625" customWidth="1"/>
    <col min="7" max="7" width="62.6640625" customWidth="1"/>
    <col min="8" max="8" width="34.5546875" customWidth="1"/>
    <col min="9" max="9" width="56.5546875" customWidth="1"/>
    <col min="10" max="10" width="57.88671875" customWidth="1"/>
    <col min="11" max="11" width="44.88671875" customWidth="1"/>
    <col min="12" max="12" width="35.88671875" customWidth="1"/>
    <col min="13" max="13" width="66.109375" customWidth="1"/>
    <col min="14" max="14" width="67" customWidth="1"/>
    <col min="15" max="15" width="55" customWidth="1"/>
    <col min="16" max="24" width="73.44140625" customWidth="1"/>
    <col min="25" max="25" width="70.88671875" customWidth="1"/>
    <col min="26" max="26" width="73.44140625" customWidth="1"/>
    <col min="27" max="37" width="18.88671875" customWidth="1"/>
    <col min="38" max="64" width="73.44140625" customWidth="1"/>
    <col min="65" max="65" width="73" customWidth="1"/>
    <col min="66" max="66" width="73.44140625" customWidth="1"/>
    <col min="67" max="67" width="71.88671875" customWidth="1"/>
    <col min="68" max="68" width="73.44140625" customWidth="1"/>
    <col min="69" max="79" width="18.88671875" customWidth="1"/>
    <col min="80" max="97" width="73.44140625" customWidth="1"/>
    <col min="98" max="98" width="69.109375" customWidth="1"/>
    <col min="99" max="106" width="73.44140625" customWidth="1"/>
    <col min="107" max="107" width="58.109375" customWidth="1"/>
    <col min="108" max="119" width="73.44140625" customWidth="1"/>
    <col min="120" max="120" width="40.5546875" customWidth="1"/>
    <col min="121" max="121" width="33" customWidth="1"/>
    <col min="122" max="122" width="49" customWidth="1"/>
    <col min="123" max="123" width="50" customWidth="1"/>
    <col min="124" max="127" width="73.44140625" customWidth="1"/>
    <col min="128" max="128" width="18.88671875" customWidth="1"/>
    <col min="129" max="129" width="47.109375" customWidth="1"/>
    <col min="130" max="135" width="18.88671875" customWidth="1"/>
  </cols>
  <sheetData>
    <row r="1" spans="1:129" s="48" customFormat="1" ht="12.75" customHeight="1" x14ac:dyDescent="0.3">
      <c r="A1" s="6" t="s">
        <v>1621</v>
      </c>
      <c r="B1" s="6" t="s">
        <v>1620</v>
      </c>
      <c r="C1" s="6" t="s">
        <v>1619</v>
      </c>
      <c r="D1" s="6" t="s">
        <v>1618</v>
      </c>
      <c r="E1" s="6" t="s">
        <v>1617</v>
      </c>
      <c r="F1" s="6" t="s">
        <v>1616</v>
      </c>
      <c r="G1" s="6" t="s">
        <v>1615</v>
      </c>
      <c r="H1" s="6" t="s">
        <v>1614</v>
      </c>
      <c r="I1" s="6" t="s">
        <v>1613</v>
      </c>
      <c r="J1" s="6" t="s">
        <v>1612</v>
      </c>
      <c r="K1" s="6" t="s">
        <v>1611</v>
      </c>
      <c r="L1" s="6" t="s">
        <v>1610</v>
      </c>
      <c r="M1" s="6" t="s">
        <v>1609</v>
      </c>
      <c r="N1" s="6" t="s">
        <v>1608</v>
      </c>
      <c r="O1" s="6" t="s">
        <v>1607</v>
      </c>
      <c r="P1" s="6" t="s">
        <v>1606</v>
      </c>
      <c r="Q1" s="6" t="s">
        <v>1605</v>
      </c>
      <c r="R1" s="6" t="s">
        <v>1604</v>
      </c>
      <c r="S1" s="6" t="s">
        <v>1603</v>
      </c>
      <c r="T1" s="6" t="s">
        <v>1602</v>
      </c>
      <c r="U1" s="6" t="s">
        <v>1601</v>
      </c>
      <c r="V1" s="6" t="s">
        <v>1600</v>
      </c>
      <c r="W1" s="6" t="s">
        <v>1599</v>
      </c>
      <c r="X1" s="6" t="s">
        <v>1598</v>
      </c>
      <c r="Y1" s="6" t="s">
        <v>1576</v>
      </c>
      <c r="Z1" s="6" t="s">
        <v>1597</v>
      </c>
      <c r="AA1" s="6" t="s">
        <v>1596</v>
      </c>
      <c r="AB1" s="6" t="s">
        <v>1595</v>
      </c>
      <c r="AC1" s="6" t="s">
        <v>1669</v>
      </c>
      <c r="AD1" s="6" t="s">
        <v>1670</v>
      </c>
      <c r="AE1" s="6" t="s">
        <v>1594</v>
      </c>
      <c r="AF1" s="6" t="s">
        <v>1593</v>
      </c>
      <c r="AG1" s="6" t="s">
        <v>1592</v>
      </c>
      <c r="AH1" s="6" t="s">
        <v>1591</v>
      </c>
      <c r="AI1" s="6" t="s">
        <v>1590</v>
      </c>
      <c r="AJ1" s="6" t="s">
        <v>1589</v>
      </c>
      <c r="AK1" s="6" t="s">
        <v>1588</v>
      </c>
      <c r="AL1" s="6" t="s">
        <v>1563</v>
      </c>
      <c r="AM1" s="6" t="s">
        <v>1562</v>
      </c>
      <c r="AN1" s="6" t="s">
        <v>1561</v>
      </c>
      <c r="AO1" s="6" t="s">
        <v>1560</v>
      </c>
      <c r="AP1" s="6" t="s">
        <v>1559</v>
      </c>
      <c r="AQ1" s="6" t="s">
        <v>1558</v>
      </c>
      <c r="AR1" s="6" t="s">
        <v>1557</v>
      </c>
      <c r="AS1" s="6" t="s">
        <v>1556</v>
      </c>
      <c r="AT1" s="6" t="s">
        <v>1555</v>
      </c>
      <c r="AU1" s="6" t="s">
        <v>1554</v>
      </c>
      <c r="AV1" s="6" t="s">
        <v>1553</v>
      </c>
      <c r="AW1" s="6" t="s">
        <v>1552</v>
      </c>
      <c r="AX1" s="6" t="s">
        <v>1551</v>
      </c>
      <c r="AY1" s="6" t="s">
        <v>1550</v>
      </c>
      <c r="AZ1" s="6" t="s">
        <v>1549</v>
      </c>
      <c r="BA1" s="6" t="s">
        <v>1548</v>
      </c>
      <c r="BB1" s="6" t="s">
        <v>1547</v>
      </c>
      <c r="BC1" s="6" t="s">
        <v>1546</v>
      </c>
      <c r="BD1" s="6" t="s">
        <v>1587</v>
      </c>
      <c r="BE1" s="6" t="s">
        <v>1586</v>
      </c>
      <c r="BF1" s="6" t="s">
        <v>1585</v>
      </c>
      <c r="BG1" s="6" t="s">
        <v>1584</v>
      </c>
      <c r="BH1" s="6" t="s">
        <v>1583</v>
      </c>
      <c r="BI1" s="6" t="s">
        <v>1582</v>
      </c>
      <c r="BJ1" s="6" t="s">
        <v>1581</v>
      </c>
      <c r="BK1" s="6" t="s">
        <v>1580</v>
      </c>
      <c r="BL1" s="6" t="s">
        <v>1579</v>
      </c>
      <c r="BM1" s="6" t="s">
        <v>1578</v>
      </c>
      <c r="BN1" s="6" t="s">
        <v>1577</v>
      </c>
      <c r="BO1" s="6" t="s">
        <v>1671</v>
      </c>
      <c r="BP1" s="6" t="s">
        <v>1575</v>
      </c>
      <c r="BQ1" s="6" t="s">
        <v>1574</v>
      </c>
      <c r="BR1" s="6" t="s">
        <v>1573</v>
      </c>
      <c r="BS1" s="6" t="s">
        <v>1572</v>
      </c>
      <c r="BT1" s="6" t="s">
        <v>1571</v>
      </c>
      <c r="BU1" s="6" t="s">
        <v>1570</v>
      </c>
      <c r="BV1" s="6" t="s">
        <v>1569</v>
      </c>
      <c r="BW1" s="6" t="s">
        <v>1568</v>
      </c>
      <c r="BX1" s="6" t="s">
        <v>1567</v>
      </c>
      <c r="BY1" s="6" t="s">
        <v>1566</v>
      </c>
      <c r="BZ1" s="6" t="s">
        <v>1565</v>
      </c>
      <c r="CA1" s="6" t="s">
        <v>1564</v>
      </c>
      <c r="CB1" s="6" t="s">
        <v>1672</v>
      </c>
      <c r="CC1" s="6" t="s">
        <v>1673</v>
      </c>
      <c r="CD1" s="6" t="s">
        <v>1674</v>
      </c>
      <c r="CE1" s="6" t="s">
        <v>1675</v>
      </c>
      <c r="CF1" s="6" t="s">
        <v>1676</v>
      </c>
      <c r="CG1" s="6" t="s">
        <v>1677</v>
      </c>
      <c r="CH1" s="6" t="s">
        <v>1678</v>
      </c>
      <c r="CI1" s="6" t="s">
        <v>1679</v>
      </c>
      <c r="CJ1" s="6" t="s">
        <v>1680</v>
      </c>
      <c r="CK1" s="6" t="s">
        <v>1681</v>
      </c>
      <c r="CL1" s="6" t="s">
        <v>1682</v>
      </c>
      <c r="CM1" s="6" t="s">
        <v>1683</v>
      </c>
      <c r="CN1" s="6" t="s">
        <v>1684</v>
      </c>
      <c r="CO1" s="6" t="s">
        <v>1685</v>
      </c>
      <c r="CP1" s="6" t="s">
        <v>1686</v>
      </c>
      <c r="CQ1" s="6" t="s">
        <v>1687</v>
      </c>
      <c r="CR1" s="6" t="s">
        <v>1688</v>
      </c>
      <c r="CS1" s="6" t="s">
        <v>1689</v>
      </c>
      <c r="CT1" s="6" t="s">
        <v>1545</v>
      </c>
      <c r="CU1" s="6" t="s">
        <v>1544</v>
      </c>
      <c r="CV1" s="6" t="s">
        <v>1543</v>
      </c>
      <c r="CW1" s="6" t="s">
        <v>1542</v>
      </c>
      <c r="CX1" s="6" t="s">
        <v>1541</v>
      </c>
      <c r="CY1" s="6" t="s">
        <v>1540</v>
      </c>
      <c r="CZ1" s="6" t="s">
        <v>1539</v>
      </c>
      <c r="DA1" s="6" t="s">
        <v>1538</v>
      </c>
      <c r="DB1" s="6" t="s">
        <v>1537</v>
      </c>
      <c r="DC1" s="6" t="s">
        <v>1536</v>
      </c>
      <c r="DD1" s="6" t="s">
        <v>1535</v>
      </c>
      <c r="DE1" s="6" t="s">
        <v>1534</v>
      </c>
      <c r="DF1" s="6" t="s">
        <v>1533</v>
      </c>
      <c r="DG1" s="6" t="s">
        <v>1532</v>
      </c>
      <c r="DH1" s="6" t="s">
        <v>1531</v>
      </c>
      <c r="DI1" s="6" t="s">
        <v>1530</v>
      </c>
      <c r="DJ1" s="6" t="s">
        <v>1529</v>
      </c>
      <c r="DK1" s="6" t="s">
        <v>1528</v>
      </c>
      <c r="DL1" s="6" t="s">
        <v>1527</v>
      </c>
      <c r="DM1" s="6" t="s">
        <v>1526</v>
      </c>
      <c r="DN1" s="6" t="s">
        <v>1525</v>
      </c>
      <c r="DO1" s="6" t="s">
        <v>1524</v>
      </c>
      <c r="DP1" s="6" t="s">
        <v>1523</v>
      </c>
      <c r="DQ1" s="6" t="s">
        <v>1522</v>
      </c>
      <c r="DR1" s="6" t="s">
        <v>1521</v>
      </c>
      <c r="DS1" s="6" t="s">
        <v>1520</v>
      </c>
      <c r="DT1" s="6" t="s">
        <v>1519</v>
      </c>
      <c r="DU1" s="6" t="s">
        <v>1518</v>
      </c>
      <c r="DV1" s="6" t="s">
        <v>1517</v>
      </c>
      <c r="DW1" s="6" t="s">
        <v>1516</v>
      </c>
      <c r="DX1" s="6" t="s">
        <v>1515</v>
      </c>
      <c r="DY1" s="6" t="s">
        <v>1514</v>
      </c>
    </row>
    <row r="2" spans="1:129" ht="13.8" x14ac:dyDescent="0.3">
      <c r="A2" s="2">
        <v>44973.597007199074</v>
      </c>
      <c r="B2" s="1" t="s">
        <v>40</v>
      </c>
      <c r="C2" s="1">
        <v>19</v>
      </c>
      <c r="D2" s="1" t="s">
        <v>31</v>
      </c>
      <c r="E2" s="1" t="s">
        <v>55</v>
      </c>
      <c r="F2" s="1" t="s">
        <v>804</v>
      </c>
      <c r="G2" s="1" t="s">
        <v>77</v>
      </c>
      <c r="H2" s="1" t="s">
        <v>15</v>
      </c>
      <c r="I2" s="1" t="s">
        <v>29</v>
      </c>
      <c r="J2" s="1" t="s">
        <v>60</v>
      </c>
      <c r="K2" s="1" t="s">
        <v>27</v>
      </c>
      <c r="P2" s="1">
        <v>1</v>
      </c>
      <c r="Q2" s="1">
        <v>1</v>
      </c>
      <c r="R2" s="1">
        <v>1</v>
      </c>
      <c r="S2" s="1">
        <v>0</v>
      </c>
      <c r="T2" s="1">
        <v>0</v>
      </c>
      <c r="U2" s="1">
        <v>0</v>
      </c>
      <c r="V2" s="1" t="s">
        <v>43</v>
      </c>
      <c r="W2" s="1" t="s">
        <v>43</v>
      </c>
      <c r="X2" s="1" t="s">
        <v>11</v>
      </c>
      <c r="Y2" s="1" t="s">
        <v>5</v>
      </c>
      <c r="Z2" s="1" t="s">
        <v>390</v>
      </c>
      <c r="AA2" s="1">
        <v>2</v>
      </c>
      <c r="AB2" s="1">
        <v>1</v>
      </c>
      <c r="AC2" s="1">
        <v>1</v>
      </c>
      <c r="AD2" s="1">
        <v>0</v>
      </c>
      <c r="AE2" s="1">
        <v>2</v>
      </c>
      <c r="AF2" s="1">
        <v>1</v>
      </c>
      <c r="AG2" s="1">
        <v>1</v>
      </c>
      <c r="AH2" s="1">
        <v>2</v>
      </c>
      <c r="AI2" s="1">
        <v>2</v>
      </c>
      <c r="AJ2" s="1">
        <v>0</v>
      </c>
      <c r="AK2" s="1">
        <v>1</v>
      </c>
      <c r="AL2" s="1" t="s">
        <v>6</v>
      </c>
      <c r="AM2" s="1" t="s">
        <v>5</v>
      </c>
      <c r="AN2" s="1" t="s">
        <v>6</v>
      </c>
      <c r="AO2" s="1" t="s">
        <v>6</v>
      </c>
      <c r="AP2" s="1" t="s">
        <v>6</v>
      </c>
      <c r="AQ2" s="1" t="s">
        <v>6</v>
      </c>
      <c r="AR2" s="1" t="s">
        <v>6</v>
      </c>
      <c r="AS2" s="1" t="s">
        <v>6</v>
      </c>
      <c r="AT2" s="1" t="s">
        <v>5</v>
      </c>
      <c r="AU2" s="1" t="s">
        <v>6</v>
      </c>
      <c r="AV2" s="1" t="s">
        <v>5</v>
      </c>
      <c r="AW2" s="1" t="s">
        <v>6</v>
      </c>
      <c r="AX2" s="1" t="s">
        <v>6</v>
      </c>
      <c r="AY2" s="1" t="s">
        <v>6</v>
      </c>
      <c r="AZ2" s="1" t="s">
        <v>5</v>
      </c>
      <c r="BA2" s="1" t="s">
        <v>5</v>
      </c>
      <c r="BB2" s="1" t="s">
        <v>5</v>
      </c>
      <c r="BC2" s="1" t="s">
        <v>5</v>
      </c>
      <c r="BD2" s="1" t="s">
        <v>133</v>
      </c>
      <c r="BE2" s="1" t="s">
        <v>129</v>
      </c>
      <c r="DP2" s="1" t="s">
        <v>27</v>
      </c>
      <c r="DQ2" s="1" t="s">
        <v>128</v>
      </c>
      <c r="DR2" s="1" t="s">
        <v>222</v>
      </c>
      <c r="DS2" s="1" t="s">
        <v>6</v>
      </c>
      <c r="DT2" s="1" t="s">
        <v>115</v>
      </c>
      <c r="DU2" s="1" t="s">
        <v>247</v>
      </c>
      <c r="DV2" s="1" t="s">
        <v>95</v>
      </c>
      <c r="DY2" s="1" t="s">
        <v>84</v>
      </c>
    </row>
    <row r="3" spans="1:129" ht="13.8" x14ac:dyDescent="0.3">
      <c r="A3" s="2">
        <v>44973.603042893519</v>
      </c>
      <c r="B3" s="1" t="s">
        <v>20</v>
      </c>
      <c r="C3" s="1">
        <v>32</v>
      </c>
      <c r="D3" s="1" t="s">
        <v>39</v>
      </c>
      <c r="E3" s="1" t="s">
        <v>55</v>
      </c>
      <c r="F3" s="1" t="s">
        <v>1513</v>
      </c>
      <c r="G3" s="1" t="s">
        <v>37</v>
      </c>
      <c r="H3" s="1" t="s">
        <v>15</v>
      </c>
      <c r="L3" s="1" t="s">
        <v>157</v>
      </c>
      <c r="M3" s="1" t="s">
        <v>52</v>
      </c>
      <c r="N3" s="1" t="s">
        <v>35</v>
      </c>
      <c r="O3" s="1" t="s">
        <v>27</v>
      </c>
      <c r="CV3" s="1">
        <v>5</v>
      </c>
      <c r="CW3" s="1">
        <v>5</v>
      </c>
      <c r="CX3" s="1">
        <v>5</v>
      </c>
      <c r="CY3" s="1">
        <v>5</v>
      </c>
      <c r="CZ3" s="1">
        <v>5</v>
      </c>
      <c r="DA3" s="1">
        <v>5</v>
      </c>
      <c r="DB3" s="1">
        <v>5</v>
      </c>
      <c r="DC3" s="1" t="s">
        <v>192</v>
      </c>
      <c r="DD3" s="1" t="s">
        <v>11</v>
      </c>
      <c r="DE3" s="1" t="s">
        <v>11</v>
      </c>
      <c r="DF3" s="1" t="s">
        <v>59</v>
      </c>
      <c r="DG3" s="1" t="s">
        <v>59</v>
      </c>
      <c r="DH3" s="1" t="s">
        <v>11</v>
      </c>
      <c r="DI3" s="1" t="s">
        <v>59</v>
      </c>
      <c r="DJ3" s="1" t="s">
        <v>5</v>
      </c>
      <c r="DK3" s="1" t="s">
        <v>1512</v>
      </c>
      <c r="DL3" s="1" t="s">
        <v>5</v>
      </c>
      <c r="DM3" s="1" t="s">
        <v>6</v>
      </c>
      <c r="DN3" s="1" t="s">
        <v>6</v>
      </c>
      <c r="DO3" s="1" t="s">
        <v>5</v>
      </c>
      <c r="DP3" s="1" t="s">
        <v>27</v>
      </c>
      <c r="DQ3" s="1" t="s">
        <v>128</v>
      </c>
      <c r="DR3" s="1" t="s">
        <v>222</v>
      </c>
      <c r="DS3" s="1" t="s">
        <v>5</v>
      </c>
      <c r="DT3" s="1" t="s">
        <v>115</v>
      </c>
      <c r="DU3" s="1" t="s">
        <v>216</v>
      </c>
      <c r="DV3" s="1" t="s">
        <v>167</v>
      </c>
      <c r="DW3" s="1" t="s">
        <v>1511</v>
      </c>
      <c r="DX3" s="1" t="s">
        <v>1510</v>
      </c>
      <c r="DY3" s="1" t="s">
        <v>1</v>
      </c>
    </row>
    <row r="4" spans="1:129" ht="13.8" x14ac:dyDescent="0.3">
      <c r="A4" s="2">
        <v>44973.606035833334</v>
      </c>
      <c r="B4" s="1" t="s">
        <v>20</v>
      </c>
      <c r="C4" s="1">
        <v>40</v>
      </c>
      <c r="D4" s="1" t="s">
        <v>39</v>
      </c>
      <c r="E4" s="1" t="s">
        <v>55</v>
      </c>
      <c r="F4" s="1" t="s">
        <v>543</v>
      </c>
      <c r="G4" s="1" t="s">
        <v>37</v>
      </c>
      <c r="H4" s="1" t="s">
        <v>15</v>
      </c>
      <c r="L4" s="1" t="s">
        <v>157</v>
      </c>
      <c r="M4" s="1" t="s">
        <v>52</v>
      </c>
      <c r="N4" s="1" t="s">
        <v>82</v>
      </c>
      <c r="O4" s="1" t="s">
        <v>27</v>
      </c>
      <c r="CV4" s="1">
        <v>5</v>
      </c>
      <c r="CW4" s="1">
        <v>5</v>
      </c>
      <c r="CX4" s="1">
        <v>5</v>
      </c>
      <c r="CY4" s="1">
        <v>5</v>
      </c>
      <c r="CZ4" s="1">
        <v>5</v>
      </c>
      <c r="DA4" s="1">
        <v>1</v>
      </c>
      <c r="DB4" s="1">
        <v>5</v>
      </c>
      <c r="DC4" s="1" t="s">
        <v>192</v>
      </c>
      <c r="DD4" s="1" t="s">
        <v>43</v>
      </c>
      <c r="DE4" s="1" t="s">
        <v>43</v>
      </c>
      <c r="DF4" s="1" t="s">
        <v>43</v>
      </c>
      <c r="DG4" s="1" t="s">
        <v>11</v>
      </c>
      <c r="DH4" s="1" t="s">
        <v>11</v>
      </c>
      <c r="DI4" s="1" t="s">
        <v>11</v>
      </c>
      <c r="DJ4" s="1" t="s">
        <v>5</v>
      </c>
      <c r="DK4" s="1" t="s">
        <v>268</v>
      </c>
      <c r="DL4" s="1" t="s">
        <v>5</v>
      </c>
      <c r="DM4" s="1" t="s">
        <v>6</v>
      </c>
      <c r="DN4" s="1" t="s">
        <v>5</v>
      </c>
      <c r="DO4" s="1" t="s">
        <v>6</v>
      </c>
      <c r="DP4" s="1" t="s">
        <v>27</v>
      </c>
      <c r="DQ4" s="1" t="s">
        <v>128</v>
      </c>
      <c r="DR4" s="1" t="s">
        <v>116</v>
      </c>
      <c r="DS4" s="1" t="s">
        <v>6</v>
      </c>
      <c r="DT4" s="1" t="s">
        <v>115</v>
      </c>
      <c r="DU4" s="1" t="s">
        <v>247</v>
      </c>
      <c r="DV4" s="1" t="s">
        <v>167</v>
      </c>
      <c r="DX4" s="1" t="s">
        <v>1509</v>
      </c>
      <c r="DY4" s="1" t="s">
        <v>84</v>
      </c>
    </row>
    <row r="5" spans="1:129" ht="13.8" x14ac:dyDescent="0.3">
      <c r="A5" s="2">
        <v>44973.606519432869</v>
      </c>
      <c r="B5" s="1" t="s">
        <v>40</v>
      </c>
      <c r="C5" s="1">
        <v>41</v>
      </c>
      <c r="D5" s="1" t="s">
        <v>185</v>
      </c>
      <c r="E5" s="1" t="s">
        <v>55</v>
      </c>
      <c r="F5" s="1" t="s">
        <v>1508</v>
      </c>
      <c r="G5" s="1" t="s">
        <v>77</v>
      </c>
      <c r="H5" s="1" t="s">
        <v>15</v>
      </c>
      <c r="I5" s="1" t="s">
        <v>52</v>
      </c>
      <c r="J5" s="1" t="s">
        <v>13</v>
      </c>
      <c r="K5" s="1" t="s">
        <v>27</v>
      </c>
      <c r="P5" s="1">
        <v>3</v>
      </c>
      <c r="Q5" s="1">
        <v>2</v>
      </c>
      <c r="R5" s="1">
        <v>1</v>
      </c>
      <c r="S5" s="1">
        <v>0</v>
      </c>
      <c r="T5" s="1">
        <v>0</v>
      </c>
      <c r="U5" s="1">
        <v>1</v>
      </c>
      <c r="V5" s="1" t="s">
        <v>43</v>
      </c>
      <c r="W5" s="1" t="s">
        <v>43</v>
      </c>
      <c r="X5" s="1" t="s">
        <v>11</v>
      </c>
      <c r="Y5" s="1" t="s">
        <v>6</v>
      </c>
      <c r="Z5" s="1" t="s">
        <v>208</v>
      </c>
      <c r="AA5" s="1">
        <v>0</v>
      </c>
      <c r="AB5" s="1">
        <v>1</v>
      </c>
      <c r="AC5" s="1">
        <v>0</v>
      </c>
      <c r="AD5" s="1">
        <v>0</v>
      </c>
      <c r="AE5" s="1">
        <v>0</v>
      </c>
      <c r="AF5" s="1">
        <v>0</v>
      </c>
      <c r="AG5" s="1">
        <v>0</v>
      </c>
      <c r="AH5" s="1">
        <v>0</v>
      </c>
      <c r="AI5" s="1">
        <v>0</v>
      </c>
      <c r="AJ5" s="1">
        <v>0</v>
      </c>
      <c r="AK5" s="1">
        <v>0</v>
      </c>
      <c r="AL5" s="1" t="s">
        <v>5</v>
      </c>
      <c r="AM5" s="1" t="s">
        <v>5</v>
      </c>
      <c r="AN5" s="1" t="s">
        <v>5</v>
      </c>
      <c r="AO5" s="1" t="s">
        <v>6</v>
      </c>
      <c r="AP5" s="1" t="s">
        <v>5</v>
      </c>
      <c r="AQ5" s="1" t="s">
        <v>5</v>
      </c>
      <c r="AR5" s="1" t="s">
        <v>6</v>
      </c>
      <c r="AS5" s="1" t="s">
        <v>5</v>
      </c>
      <c r="AT5" s="1" t="s">
        <v>5</v>
      </c>
      <c r="AU5" s="1" t="s">
        <v>6</v>
      </c>
      <c r="AV5" s="1" t="s">
        <v>5</v>
      </c>
      <c r="AW5" s="1" t="s">
        <v>5</v>
      </c>
      <c r="AX5" s="1" t="s">
        <v>5</v>
      </c>
      <c r="AY5" s="1" t="s">
        <v>6</v>
      </c>
      <c r="AZ5" s="1" t="s">
        <v>6</v>
      </c>
      <c r="BA5" s="1" t="s">
        <v>6</v>
      </c>
      <c r="BB5" s="1" t="s">
        <v>5</v>
      </c>
      <c r="BC5" s="1" t="s">
        <v>5</v>
      </c>
      <c r="BD5" s="1" t="s">
        <v>24</v>
      </c>
      <c r="BE5" s="1" t="s">
        <v>3</v>
      </c>
    </row>
    <row r="6" spans="1:129" ht="13.8" x14ac:dyDescent="0.3">
      <c r="A6" s="2">
        <v>44973.610128738423</v>
      </c>
      <c r="B6" s="1" t="s">
        <v>40</v>
      </c>
      <c r="C6" s="1">
        <v>36</v>
      </c>
      <c r="D6" s="1" t="s">
        <v>185</v>
      </c>
      <c r="E6" s="1" t="s">
        <v>55</v>
      </c>
      <c r="F6" s="1" t="s">
        <v>804</v>
      </c>
      <c r="G6" s="1" t="s">
        <v>37</v>
      </c>
      <c r="H6" s="1" t="s">
        <v>15</v>
      </c>
      <c r="L6" s="1" t="s">
        <v>157</v>
      </c>
      <c r="M6" s="1" t="s">
        <v>52</v>
      </c>
      <c r="N6" s="1" t="s">
        <v>28</v>
      </c>
      <c r="O6" s="1" t="s">
        <v>27</v>
      </c>
      <c r="CV6" s="1">
        <v>5</v>
      </c>
      <c r="CW6" s="1">
        <v>5</v>
      </c>
      <c r="CX6" s="1">
        <v>5</v>
      </c>
      <c r="CY6" s="1">
        <v>5</v>
      </c>
      <c r="CZ6" s="1">
        <v>5</v>
      </c>
      <c r="DA6" s="1">
        <v>5</v>
      </c>
      <c r="DB6" s="1">
        <v>5</v>
      </c>
      <c r="DC6" s="1" t="s">
        <v>1507</v>
      </c>
      <c r="DD6" s="1" t="s">
        <v>59</v>
      </c>
      <c r="DE6" s="1" t="s">
        <v>59</v>
      </c>
      <c r="DF6" s="1" t="s">
        <v>59</v>
      </c>
      <c r="DG6" s="1" t="s">
        <v>59</v>
      </c>
      <c r="DH6" s="1" t="s">
        <v>59</v>
      </c>
      <c r="DI6" s="1" t="s">
        <v>59</v>
      </c>
      <c r="DJ6" s="1" t="s">
        <v>6</v>
      </c>
      <c r="DK6" s="1" t="s">
        <v>523</v>
      </c>
      <c r="DL6" s="1" t="s">
        <v>6</v>
      </c>
      <c r="DM6" s="1" t="s">
        <v>6</v>
      </c>
      <c r="DN6" s="1" t="s">
        <v>6</v>
      </c>
      <c r="DO6" s="1" t="s">
        <v>6</v>
      </c>
    </row>
    <row r="7" spans="1:129" ht="13.8" x14ac:dyDescent="0.3">
      <c r="A7" s="2">
        <v>44973.612319479165</v>
      </c>
      <c r="B7" s="1" t="s">
        <v>20</v>
      </c>
      <c r="C7" s="1">
        <v>32</v>
      </c>
      <c r="D7" s="1" t="s">
        <v>39</v>
      </c>
      <c r="E7" s="1" t="s">
        <v>18</v>
      </c>
      <c r="F7" s="1" t="s">
        <v>419</v>
      </c>
      <c r="G7" s="1" t="s">
        <v>16</v>
      </c>
      <c r="H7" s="1" t="s">
        <v>15</v>
      </c>
      <c r="I7" s="1" t="s">
        <v>52</v>
      </c>
      <c r="J7" s="1" t="s">
        <v>206</v>
      </c>
      <c r="K7" s="1" t="s">
        <v>205</v>
      </c>
      <c r="BF7" s="1">
        <v>2</v>
      </c>
      <c r="BG7" s="1">
        <v>2</v>
      </c>
      <c r="BH7" s="1">
        <v>2</v>
      </c>
      <c r="BI7" s="1">
        <v>4</v>
      </c>
      <c r="BJ7" s="1">
        <v>2</v>
      </c>
      <c r="BK7" s="1">
        <v>2</v>
      </c>
      <c r="BL7" s="1" t="s">
        <v>11</v>
      </c>
      <c r="BM7" s="1" t="s">
        <v>43</v>
      </c>
      <c r="BN7" s="1" t="s">
        <v>11</v>
      </c>
      <c r="BO7" s="1" t="s">
        <v>6</v>
      </c>
      <c r="BP7" s="1" t="s">
        <v>130</v>
      </c>
      <c r="BQ7" s="1">
        <v>1</v>
      </c>
      <c r="BR7" s="1">
        <v>1</v>
      </c>
      <c r="BS7" s="1">
        <v>1</v>
      </c>
      <c r="BT7" s="1">
        <v>0</v>
      </c>
      <c r="BU7" s="1">
        <v>0</v>
      </c>
      <c r="BV7" s="1">
        <v>0</v>
      </c>
      <c r="BW7" s="1">
        <v>1</v>
      </c>
      <c r="BX7" s="1">
        <v>0</v>
      </c>
      <c r="BY7" s="1">
        <v>0</v>
      </c>
      <c r="BZ7" s="1">
        <v>0</v>
      </c>
      <c r="CA7" s="1">
        <v>1</v>
      </c>
      <c r="CB7" s="1" t="s">
        <v>6</v>
      </c>
      <c r="CC7" s="1" t="s">
        <v>5</v>
      </c>
      <c r="CD7" s="1" t="s">
        <v>5</v>
      </c>
      <c r="CE7" s="1" t="s">
        <v>6</v>
      </c>
      <c r="CF7" s="1" t="s">
        <v>5</v>
      </c>
      <c r="CG7" s="1" t="s">
        <v>6</v>
      </c>
      <c r="CH7" s="1" t="s">
        <v>6</v>
      </c>
      <c r="CI7" s="1" t="s">
        <v>6</v>
      </c>
      <c r="CJ7" s="1" t="s">
        <v>6</v>
      </c>
      <c r="CK7" s="1" t="s">
        <v>6</v>
      </c>
      <c r="CL7" s="1" t="s">
        <v>6</v>
      </c>
      <c r="CM7" s="1" t="s">
        <v>6</v>
      </c>
      <c r="CN7" s="1" t="s">
        <v>5</v>
      </c>
      <c r="CO7" s="1" t="s">
        <v>6</v>
      </c>
      <c r="CP7" s="1" t="s">
        <v>6</v>
      </c>
      <c r="CQ7" s="1" t="s">
        <v>5</v>
      </c>
      <c r="CR7" s="1" t="s">
        <v>6</v>
      </c>
      <c r="CS7" s="1" t="s">
        <v>6</v>
      </c>
      <c r="CT7" s="1" t="s">
        <v>24</v>
      </c>
      <c r="CU7" s="1" t="s">
        <v>356</v>
      </c>
    </row>
    <row r="8" spans="1:129" ht="13.8" x14ac:dyDescent="0.3">
      <c r="A8" s="2">
        <v>44973.614014548613</v>
      </c>
      <c r="B8" s="1" t="s">
        <v>20</v>
      </c>
      <c r="C8" s="1">
        <v>16</v>
      </c>
      <c r="D8" s="1" t="s">
        <v>31</v>
      </c>
      <c r="E8" s="1" t="s">
        <v>55</v>
      </c>
      <c r="F8" s="1" t="s">
        <v>1506</v>
      </c>
      <c r="G8" s="1" t="s">
        <v>37</v>
      </c>
      <c r="H8" s="1" t="s">
        <v>15</v>
      </c>
      <c r="L8" s="1" t="s">
        <v>361</v>
      </c>
      <c r="M8" s="1" t="s">
        <v>14</v>
      </c>
      <c r="N8" s="1" t="s">
        <v>82</v>
      </c>
      <c r="O8" s="1" t="s">
        <v>639</v>
      </c>
      <c r="CV8" s="1">
        <v>2</v>
      </c>
      <c r="CW8" s="1">
        <v>1</v>
      </c>
      <c r="CX8" s="1">
        <v>3</v>
      </c>
      <c r="CY8" s="1">
        <v>1</v>
      </c>
      <c r="CZ8" s="1">
        <v>1</v>
      </c>
      <c r="DA8" s="1">
        <v>2</v>
      </c>
      <c r="DB8" s="1">
        <v>0</v>
      </c>
      <c r="DC8" s="1" t="s">
        <v>1505</v>
      </c>
      <c r="DD8" s="1" t="s">
        <v>11</v>
      </c>
      <c r="DE8" s="1" t="s">
        <v>11</v>
      </c>
      <c r="DF8" s="1" t="s">
        <v>59</v>
      </c>
      <c r="DG8" s="1" t="s">
        <v>11</v>
      </c>
      <c r="DH8" s="1" t="s">
        <v>11</v>
      </c>
      <c r="DI8" s="1" t="s">
        <v>59</v>
      </c>
      <c r="DJ8" s="1" t="s">
        <v>6</v>
      </c>
      <c r="DK8" s="1" t="s">
        <v>847</v>
      </c>
      <c r="DL8" s="1" t="s">
        <v>6</v>
      </c>
      <c r="DM8" s="1" t="s">
        <v>6</v>
      </c>
      <c r="DN8" s="1" t="s">
        <v>6</v>
      </c>
      <c r="DO8" s="1" t="s">
        <v>6</v>
      </c>
    </row>
    <row r="9" spans="1:129" ht="13.8" x14ac:dyDescent="0.3">
      <c r="A9" s="2">
        <v>44973.61595684028</v>
      </c>
      <c r="B9" s="1" t="s">
        <v>20</v>
      </c>
      <c r="C9" s="1">
        <v>41</v>
      </c>
      <c r="D9" s="1" t="s">
        <v>39</v>
      </c>
      <c r="E9" s="1" t="s">
        <v>55</v>
      </c>
      <c r="F9" s="1" t="s">
        <v>313</v>
      </c>
      <c r="G9" s="1" t="s">
        <v>37</v>
      </c>
      <c r="H9" s="1" t="s">
        <v>15</v>
      </c>
      <c r="L9" s="1" t="s">
        <v>53</v>
      </c>
      <c r="M9" s="1" t="s">
        <v>52</v>
      </c>
      <c r="N9" s="1" t="s">
        <v>28</v>
      </c>
      <c r="O9" s="1" t="s">
        <v>450</v>
      </c>
      <c r="CV9" s="1">
        <v>2</v>
      </c>
      <c r="CW9" s="1">
        <v>2</v>
      </c>
      <c r="CX9" s="1">
        <v>3</v>
      </c>
      <c r="CY9" s="1">
        <v>3</v>
      </c>
      <c r="CZ9" s="1">
        <v>3</v>
      </c>
      <c r="DA9" s="1">
        <v>3</v>
      </c>
      <c r="DB9" s="1">
        <v>3</v>
      </c>
      <c r="DC9" s="1" t="s">
        <v>192</v>
      </c>
      <c r="DD9" s="1" t="s">
        <v>43</v>
      </c>
      <c r="DE9" s="1" t="s">
        <v>43</v>
      </c>
      <c r="DF9" s="1" t="s">
        <v>43</v>
      </c>
      <c r="DG9" s="1" t="s">
        <v>43</v>
      </c>
      <c r="DH9" s="1" t="s">
        <v>43</v>
      </c>
      <c r="DI9" s="1" t="s">
        <v>43</v>
      </c>
      <c r="DJ9" s="1" t="s">
        <v>5</v>
      </c>
      <c r="DK9" s="1" t="s">
        <v>434</v>
      </c>
      <c r="DL9" s="1" t="s">
        <v>5</v>
      </c>
      <c r="DM9" s="1" t="s">
        <v>5</v>
      </c>
      <c r="DN9" s="1" t="s">
        <v>6</v>
      </c>
      <c r="DO9" s="1" t="s">
        <v>5</v>
      </c>
      <c r="DP9" s="1" t="s">
        <v>602</v>
      </c>
      <c r="DQ9" s="1" t="s">
        <v>128</v>
      </c>
      <c r="DR9" s="1" t="s">
        <v>222</v>
      </c>
      <c r="DS9" s="1" t="s">
        <v>6</v>
      </c>
      <c r="DT9" s="1" t="s">
        <v>126</v>
      </c>
      <c r="DU9" s="1" t="s">
        <v>405</v>
      </c>
      <c r="DV9" s="1" t="s">
        <v>95</v>
      </c>
      <c r="DX9" s="1" t="s">
        <v>1504</v>
      </c>
      <c r="DY9" s="1" t="s">
        <v>21</v>
      </c>
    </row>
    <row r="10" spans="1:129" ht="13.8" x14ac:dyDescent="0.3">
      <c r="A10" s="2">
        <v>44973.618960821761</v>
      </c>
      <c r="B10" s="1" t="s">
        <v>20</v>
      </c>
      <c r="C10" s="1">
        <v>38</v>
      </c>
      <c r="D10" s="1" t="s">
        <v>19</v>
      </c>
      <c r="E10" s="1" t="s">
        <v>55</v>
      </c>
      <c r="F10" s="1" t="s">
        <v>313</v>
      </c>
      <c r="G10" s="1" t="s">
        <v>37</v>
      </c>
      <c r="H10" s="1" t="s">
        <v>15</v>
      </c>
      <c r="L10" s="1" t="s">
        <v>53</v>
      </c>
      <c r="M10" s="1" t="s">
        <v>14</v>
      </c>
      <c r="N10" s="1" t="s">
        <v>60</v>
      </c>
      <c r="O10" s="1" t="s">
        <v>51</v>
      </c>
      <c r="CV10" s="1">
        <v>5</v>
      </c>
      <c r="CW10" s="1">
        <v>5</v>
      </c>
      <c r="CX10" s="1">
        <v>5</v>
      </c>
      <c r="CY10" s="1">
        <v>5</v>
      </c>
      <c r="CZ10" s="1">
        <v>5</v>
      </c>
      <c r="DA10" s="1">
        <v>5</v>
      </c>
      <c r="DB10" s="1">
        <v>5</v>
      </c>
      <c r="DC10" s="1" t="s">
        <v>1503</v>
      </c>
      <c r="DD10" s="1" t="s">
        <v>11</v>
      </c>
      <c r="DE10" s="1" t="s">
        <v>11</v>
      </c>
      <c r="DF10" s="1" t="s">
        <v>59</v>
      </c>
      <c r="DG10" s="1" t="s">
        <v>59</v>
      </c>
      <c r="DH10" s="1" t="s">
        <v>59</v>
      </c>
      <c r="DI10" s="1" t="s">
        <v>59</v>
      </c>
      <c r="DJ10" s="1" t="s">
        <v>6</v>
      </c>
      <c r="DK10" s="1" t="s">
        <v>268</v>
      </c>
      <c r="DL10" s="1" t="s">
        <v>6</v>
      </c>
      <c r="DM10" s="1" t="s">
        <v>6</v>
      </c>
      <c r="DN10" s="1" t="s">
        <v>6</v>
      </c>
      <c r="DO10" s="1" t="s">
        <v>6</v>
      </c>
    </row>
    <row r="11" spans="1:129" ht="13.8" x14ac:dyDescent="0.3">
      <c r="A11" s="2">
        <v>44973.625368738431</v>
      </c>
      <c r="B11" s="1" t="s">
        <v>20</v>
      </c>
      <c r="C11" s="1">
        <v>38</v>
      </c>
      <c r="D11" s="1" t="s">
        <v>39</v>
      </c>
      <c r="E11" s="1" t="s">
        <v>164</v>
      </c>
      <c r="F11" s="1" t="s">
        <v>1136</v>
      </c>
      <c r="G11" s="1" t="s">
        <v>37</v>
      </c>
      <c r="H11" s="1" t="s">
        <v>15</v>
      </c>
      <c r="L11" s="1" t="s">
        <v>53</v>
      </c>
      <c r="M11" s="1" t="s">
        <v>52</v>
      </c>
      <c r="N11" s="1" t="s">
        <v>60</v>
      </c>
      <c r="O11" s="1" t="s">
        <v>27</v>
      </c>
      <c r="CV11" s="1">
        <v>3</v>
      </c>
      <c r="CW11" s="1">
        <v>3</v>
      </c>
      <c r="CX11" s="1">
        <v>3</v>
      </c>
      <c r="CY11" s="1">
        <v>3</v>
      </c>
      <c r="CZ11" s="1">
        <v>3</v>
      </c>
      <c r="DA11" s="1">
        <v>3</v>
      </c>
      <c r="DB11" s="1">
        <v>3</v>
      </c>
      <c r="DC11" s="1" t="s">
        <v>192</v>
      </c>
      <c r="DD11" s="1" t="s">
        <v>11</v>
      </c>
      <c r="DE11" s="1" t="s">
        <v>11</v>
      </c>
      <c r="DF11" s="1" t="s">
        <v>11</v>
      </c>
      <c r="DG11" s="1" t="s">
        <v>11</v>
      </c>
      <c r="DH11" s="1" t="s">
        <v>11</v>
      </c>
      <c r="DI11" s="1" t="s">
        <v>11</v>
      </c>
      <c r="DJ11" s="1" t="s">
        <v>6</v>
      </c>
      <c r="DK11" s="1" t="s">
        <v>268</v>
      </c>
      <c r="DL11" s="1" t="s">
        <v>6</v>
      </c>
      <c r="DM11" s="1" t="s">
        <v>6</v>
      </c>
      <c r="DN11" s="1" t="s">
        <v>6</v>
      </c>
      <c r="DO11" s="1" t="s">
        <v>6</v>
      </c>
    </row>
    <row r="12" spans="1:129" ht="13.8" x14ac:dyDescent="0.3">
      <c r="A12" s="2">
        <v>44973.627016608792</v>
      </c>
      <c r="B12" s="1" t="s">
        <v>40</v>
      </c>
      <c r="C12" s="1">
        <v>38</v>
      </c>
      <c r="D12" s="1" t="s">
        <v>39</v>
      </c>
      <c r="E12" s="1" t="s">
        <v>18</v>
      </c>
      <c r="F12" s="1" t="s">
        <v>1502</v>
      </c>
      <c r="G12" s="1" t="s">
        <v>16</v>
      </c>
      <c r="H12" s="1" t="s">
        <v>15</v>
      </c>
      <c r="I12" s="1" t="s">
        <v>370</v>
      </c>
      <c r="J12" s="1" t="s">
        <v>13</v>
      </c>
      <c r="K12" s="1" t="s">
        <v>27</v>
      </c>
      <c r="BF12" s="1">
        <v>4</v>
      </c>
      <c r="BG12" s="1">
        <v>4</v>
      </c>
      <c r="BH12" s="1">
        <v>4</v>
      </c>
      <c r="BI12" s="1">
        <v>4</v>
      </c>
      <c r="BJ12" s="1">
        <v>3</v>
      </c>
      <c r="BK12" s="1">
        <v>3</v>
      </c>
      <c r="BL12" s="1" t="s">
        <v>59</v>
      </c>
      <c r="BM12" s="1" t="s">
        <v>59</v>
      </c>
      <c r="BN12" s="1" t="s">
        <v>59</v>
      </c>
      <c r="BO12" s="1" t="s">
        <v>6</v>
      </c>
      <c r="BP12" s="1" t="s">
        <v>264</v>
      </c>
      <c r="BQ12" s="1" t="s">
        <v>241</v>
      </c>
      <c r="BR12" s="1" t="s">
        <v>369</v>
      </c>
      <c r="BS12" s="1" t="s">
        <v>369</v>
      </c>
      <c r="BT12" s="1" t="s">
        <v>241</v>
      </c>
      <c r="BU12" s="1" t="s">
        <v>369</v>
      </c>
      <c r="BV12" s="1" t="s">
        <v>369</v>
      </c>
      <c r="BW12" s="1" t="s">
        <v>241</v>
      </c>
      <c r="BX12" s="1" t="s">
        <v>241</v>
      </c>
      <c r="BY12" s="1" t="s">
        <v>241</v>
      </c>
      <c r="BZ12" s="1" t="s">
        <v>241</v>
      </c>
      <c r="CA12" s="1" t="s">
        <v>241</v>
      </c>
      <c r="CB12" s="1" t="s">
        <v>5</v>
      </c>
      <c r="CC12" s="1" t="s">
        <v>6</v>
      </c>
      <c r="CD12" s="1" t="s">
        <v>6</v>
      </c>
      <c r="CE12" s="1" t="s">
        <v>6</v>
      </c>
      <c r="CF12" s="1" t="s">
        <v>5</v>
      </c>
      <c r="CG12" s="1" t="s">
        <v>5</v>
      </c>
      <c r="CH12" s="1" t="s">
        <v>5</v>
      </c>
      <c r="CI12" s="1" t="s">
        <v>5</v>
      </c>
      <c r="CJ12" s="1" t="s">
        <v>5</v>
      </c>
      <c r="CK12" s="1" t="s">
        <v>5</v>
      </c>
      <c r="CL12" s="1" t="s">
        <v>5</v>
      </c>
      <c r="CM12" s="1" t="s">
        <v>5</v>
      </c>
      <c r="CN12" s="1" t="s">
        <v>6</v>
      </c>
      <c r="CO12" s="1" t="s">
        <v>5</v>
      </c>
      <c r="CP12" s="1" t="s">
        <v>5</v>
      </c>
      <c r="CQ12" s="1" t="s">
        <v>5</v>
      </c>
      <c r="CR12" s="1" t="s">
        <v>5</v>
      </c>
      <c r="CS12" s="1" t="s">
        <v>6</v>
      </c>
      <c r="CT12" s="1" t="s">
        <v>4</v>
      </c>
      <c r="CU12" s="1" t="s">
        <v>266</v>
      </c>
    </row>
    <row r="13" spans="1:129" ht="13.8" x14ac:dyDescent="0.3">
      <c r="A13" s="2">
        <v>44973.634745706018</v>
      </c>
      <c r="B13" s="1" t="s">
        <v>40</v>
      </c>
      <c r="C13" s="1">
        <v>41</v>
      </c>
      <c r="D13" s="1" t="s">
        <v>39</v>
      </c>
      <c r="E13" s="1" t="s">
        <v>18</v>
      </c>
      <c r="F13" s="1" t="s">
        <v>1501</v>
      </c>
      <c r="G13" s="1" t="s">
        <v>16</v>
      </c>
      <c r="H13" s="1" t="s">
        <v>15</v>
      </c>
      <c r="I13" s="1" t="s">
        <v>14</v>
      </c>
      <c r="J13" s="1" t="s">
        <v>206</v>
      </c>
      <c r="K13" s="1" t="s">
        <v>27</v>
      </c>
      <c r="BF13" s="1">
        <v>2</v>
      </c>
      <c r="BG13" s="1">
        <v>2</v>
      </c>
      <c r="BH13" s="1">
        <v>1</v>
      </c>
      <c r="BI13" s="1">
        <v>0</v>
      </c>
      <c r="BJ13" s="1">
        <v>0</v>
      </c>
      <c r="BK13" s="1">
        <v>0</v>
      </c>
      <c r="BL13" s="1" t="s">
        <v>11</v>
      </c>
      <c r="BM13" s="1" t="s">
        <v>11</v>
      </c>
      <c r="BN13" s="1" t="s">
        <v>11</v>
      </c>
      <c r="BO13" s="1" t="s">
        <v>6</v>
      </c>
      <c r="BP13" s="1" t="s">
        <v>70</v>
      </c>
      <c r="BQ13" s="1">
        <v>0</v>
      </c>
      <c r="BR13" s="1">
        <v>0</v>
      </c>
      <c r="BS13" s="1">
        <v>0</v>
      </c>
      <c r="BT13" s="1">
        <v>0</v>
      </c>
      <c r="BU13" s="1">
        <v>0</v>
      </c>
      <c r="BV13" s="1" t="s">
        <v>8</v>
      </c>
      <c r="BW13" s="1">
        <v>0</v>
      </c>
      <c r="BX13" s="1">
        <v>0</v>
      </c>
      <c r="BY13" s="1">
        <v>0</v>
      </c>
      <c r="BZ13" s="1">
        <v>0</v>
      </c>
      <c r="CA13" s="1">
        <v>0</v>
      </c>
      <c r="CB13" s="1" t="s">
        <v>5</v>
      </c>
      <c r="CC13" s="1" t="s">
        <v>5</v>
      </c>
      <c r="CD13" s="1" t="s">
        <v>5</v>
      </c>
      <c r="CE13" s="1" t="s">
        <v>6</v>
      </c>
      <c r="CF13" s="1" t="s">
        <v>5</v>
      </c>
      <c r="CG13" s="1" t="s">
        <v>5</v>
      </c>
      <c r="CH13" s="1" t="s">
        <v>5</v>
      </c>
      <c r="CI13" s="1" t="s">
        <v>5</v>
      </c>
      <c r="CJ13" s="1" t="s">
        <v>5</v>
      </c>
      <c r="CK13" s="1" t="s">
        <v>6</v>
      </c>
      <c r="CL13" s="1" t="s">
        <v>5</v>
      </c>
      <c r="CM13" s="1" t="s">
        <v>6</v>
      </c>
      <c r="CN13" s="1" t="s">
        <v>5</v>
      </c>
      <c r="CO13" s="1" t="s">
        <v>5</v>
      </c>
      <c r="CP13" s="1" t="s">
        <v>6</v>
      </c>
      <c r="CQ13" s="1" t="s">
        <v>6</v>
      </c>
      <c r="CR13" s="1" t="s">
        <v>5</v>
      </c>
      <c r="CS13" s="1" t="s">
        <v>5</v>
      </c>
      <c r="CT13" s="1" t="s">
        <v>133</v>
      </c>
      <c r="CU13" s="1" t="s">
        <v>266</v>
      </c>
    </row>
    <row r="14" spans="1:129" ht="13.8" x14ac:dyDescent="0.3">
      <c r="A14" s="2">
        <v>44973.63606532407</v>
      </c>
      <c r="B14" s="1" t="s">
        <v>20</v>
      </c>
      <c r="C14" s="1">
        <v>22</v>
      </c>
      <c r="D14" s="1" t="s">
        <v>31</v>
      </c>
      <c r="E14" s="1" t="s">
        <v>55</v>
      </c>
      <c r="F14" s="1" t="s">
        <v>1500</v>
      </c>
      <c r="G14" s="1" t="s">
        <v>16</v>
      </c>
      <c r="H14" s="1" t="s">
        <v>15</v>
      </c>
      <c r="I14" s="1" t="s">
        <v>29</v>
      </c>
      <c r="J14" s="1" t="s">
        <v>35</v>
      </c>
      <c r="K14" s="1" t="s">
        <v>27</v>
      </c>
      <c r="BF14" s="1">
        <v>3</v>
      </c>
      <c r="BG14" s="1">
        <v>3</v>
      </c>
      <c r="BH14" s="1">
        <v>1</v>
      </c>
      <c r="BI14" s="1">
        <v>0</v>
      </c>
      <c r="BJ14" s="1">
        <v>3</v>
      </c>
      <c r="BK14" s="1">
        <v>2</v>
      </c>
      <c r="BL14" s="1" t="s">
        <v>11</v>
      </c>
      <c r="BM14" s="1" t="s">
        <v>11</v>
      </c>
      <c r="BN14" s="1" t="s">
        <v>11</v>
      </c>
      <c r="BO14" s="1" t="s">
        <v>5</v>
      </c>
      <c r="BP14" s="1" t="s">
        <v>875</v>
      </c>
      <c r="BQ14" s="1" t="s">
        <v>64</v>
      </c>
      <c r="BR14" s="1" t="s">
        <v>109</v>
      </c>
      <c r="BS14" s="1" t="s">
        <v>9</v>
      </c>
      <c r="BT14" s="1">
        <v>0</v>
      </c>
      <c r="BU14" s="1">
        <v>0</v>
      </c>
      <c r="BV14" s="1">
        <v>0</v>
      </c>
      <c r="BW14" s="1" t="s">
        <v>8</v>
      </c>
      <c r="BX14" s="1">
        <v>0</v>
      </c>
      <c r="BY14" s="1">
        <v>0</v>
      </c>
      <c r="BZ14" s="1">
        <v>0</v>
      </c>
      <c r="CA14" s="1">
        <v>0</v>
      </c>
      <c r="CB14" s="1" t="s">
        <v>5</v>
      </c>
      <c r="CC14" s="1" t="s">
        <v>5</v>
      </c>
      <c r="CD14" s="1" t="s">
        <v>5</v>
      </c>
      <c r="CE14" s="1" t="s">
        <v>5</v>
      </c>
      <c r="CF14" s="1" t="s">
        <v>6</v>
      </c>
      <c r="CG14" s="1" t="s">
        <v>5</v>
      </c>
      <c r="CH14" s="1" t="s">
        <v>6</v>
      </c>
      <c r="CI14" s="1" t="s">
        <v>6</v>
      </c>
      <c r="CJ14" s="1" t="s">
        <v>5</v>
      </c>
      <c r="CK14" s="1" t="s">
        <v>5</v>
      </c>
      <c r="CL14" s="1" t="s">
        <v>5</v>
      </c>
      <c r="CM14" s="1" t="s">
        <v>6</v>
      </c>
      <c r="CN14" s="1" t="s">
        <v>6</v>
      </c>
      <c r="CO14" s="1" t="s">
        <v>5</v>
      </c>
      <c r="CP14" s="1" t="s">
        <v>6</v>
      </c>
      <c r="CQ14" s="1" t="s">
        <v>6</v>
      </c>
      <c r="CR14" s="1" t="s">
        <v>5</v>
      </c>
      <c r="CS14" s="1" t="s">
        <v>5</v>
      </c>
      <c r="CT14" s="1" t="s">
        <v>133</v>
      </c>
      <c r="CU14" s="1" t="s">
        <v>283</v>
      </c>
      <c r="DP14" s="1" t="s">
        <v>27</v>
      </c>
      <c r="DQ14" s="1" t="s">
        <v>577</v>
      </c>
      <c r="DR14" s="1" t="s">
        <v>127</v>
      </c>
      <c r="DS14" s="1" t="s">
        <v>6</v>
      </c>
      <c r="DT14" s="1" t="s">
        <v>115</v>
      </c>
      <c r="DU14" s="1" t="s">
        <v>347</v>
      </c>
      <c r="DV14" s="1" t="s">
        <v>95</v>
      </c>
      <c r="DW14" s="1" t="s">
        <v>1499</v>
      </c>
      <c r="DX14" s="1" t="s">
        <v>1498</v>
      </c>
      <c r="DY14" s="1" t="s">
        <v>84</v>
      </c>
    </row>
    <row r="15" spans="1:129" ht="13.8" x14ac:dyDescent="0.3">
      <c r="A15" s="2">
        <v>44973.638213460647</v>
      </c>
      <c r="B15" s="1" t="s">
        <v>20</v>
      </c>
      <c r="C15" s="1">
        <v>33</v>
      </c>
      <c r="D15" s="1" t="s">
        <v>39</v>
      </c>
      <c r="E15" s="1" t="s">
        <v>18</v>
      </c>
      <c r="F15" s="1" t="s">
        <v>1497</v>
      </c>
      <c r="G15" s="1" t="s">
        <v>77</v>
      </c>
      <c r="H15" s="1" t="s">
        <v>15</v>
      </c>
      <c r="I15" s="1" t="s">
        <v>52</v>
      </c>
      <c r="J15" s="1" t="s">
        <v>206</v>
      </c>
      <c r="K15" s="1" t="s">
        <v>183</v>
      </c>
      <c r="P15" s="1">
        <v>5</v>
      </c>
      <c r="Q15" s="1">
        <v>5</v>
      </c>
      <c r="R15" s="1">
        <v>5</v>
      </c>
      <c r="S15" s="1">
        <v>5</v>
      </c>
      <c r="T15" s="1">
        <v>5</v>
      </c>
      <c r="U15" s="1">
        <v>5</v>
      </c>
      <c r="V15" s="1" t="s">
        <v>26</v>
      </c>
      <c r="W15" s="1" t="s">
        <v>26</v>
      </c>
      <c r="X15" s="1" t="s">
        <v>26</v>
      </c>
      <c r="Y15" s="1" t="s">
        <v>6</v>
      </c>
      <c r="Z15" s="1" t="s">
        <v>264</v>
      </c>
      <c r="AA15" s="1">
        <v>0</v>
      </c>
      <c r="AB15" s="1">
        <v>0</v>
      </c>
      <c r="AC15" s="1">
        <v>0</v>
      </c>
      <c r="AD15" s="1">
        <v>0</v>
      </c>
      <c r="AE15" s="1">
        <v>0</v>
      </c>
      <c r="AF15" s="1">
        <v>0</v>
      </c>
      <c r="AG15" s="1">
        <v>0</v>
      </c>
      <c r="AH15" s="1">
        <v>0</v>
      </c>
      <c r="AI15" s="1">
        <v>0</v>
      </c>
      <c r="AJ15" s="1">
        <v>0</v>
      </c>
      <c r="AK15" s="1">
        <v>0</v>
      </c>
      <c r="AL15" s="1" t="s">
        <v>6</v>
      </c>
      <c r="AM15" s="1" t="s">
        <v>6</v>
      </c>
      <c r="AN15" s="1" t="s">
        <v>6</v>
      </c>
      <c r="AO15" s="1" t="s">
        <v>6</v>
      </c>
      <c r="AP15" s="1" t="s">
        <v>6</v>
      </c>
      <c r="AQ15" s="1" t="s">
        <v>6</v>
      </c>
      <c r="AR15" s="1" t="s">
        <v>6</v>
      </c>
      <c r="AS15" s="1" t="s">
        <v>6</v>
      </c>
      <c r="AT15" s="1" t="s">
        <v>6</v>
      </c>
      <c r="AU15" s="1" t="s">
        <v>6</v>
      </c>
      <c r="AV15" s="1" t="s">
        <v>6</v>
      </c>
      <c r="AW15" s="1" t="s">
        <v>6</v>
      </c>
      <c r="AX15" s="1" t="s">
        <v>6</v>
      </c>
      <c r="AY15" s="1" t="s">
        <v>6</v>
      </c>
      <c r="AZ15" s="1" t="s">
        <v>6</v>
      </c>
      <c r="BA15" s="1" t="s">
        <v>6</v>
      </c>
      <c r="BB15" s="1" t="s">
        <v>6</v>
      </c>
      <c r="BC15" s="1" t="s">
        <v>6</v>
      </c>
      <c r="BD15" s="1" t="s">
        <v>133</v>
      </c>
      <c r="BE15" s="1" t="s">
        <v>1496</v>
      </c>
    </row>
    <row r="16" spans="1:129" ht="13.8" x14ac:dyDescent="0.3">
      <c r="A16" s="2">
        <v>44973.647181145832</v>
      </c>
      <c r="B16" s="1" t="s">
        <v>20</v>
      </c>
      <c r="C16" s="1">
        <v>41</v>
      </c>
      <c r="D16" s="1" t="s">
        <v>39</v>
      </c>
      <c r="E16" s="1" t="s">
        <v>55</v>
      </c>
      <c r="F16" s="1" t="s">
        <v>804</v>
      </c>
      <c r="G16" s="1" t="s">
        <v>77</v>
      </c>
      <c r="H16" s="1" t="s">
        <v>15</v>
      </c>
      <c r="I16" s="1" t="s">
        <v>14</v>
      </c>
      <c r="J16" s="1" t="s">
        <v>206</v>
      </c>
      <c r="K16" s="1" t="s">
        <v>27</v>
      </c>
      <c r="P16" s="1">
        <v>2</v>
      </c>
      <c r="Q16" s="1">
        <v>2</v>
      </c>
      <c r="R16" s="1">
        <v>1</v>
      </c>
      <c r="S16" s="1">
        <v>0</v>
      </c>
      <c r="T16" s="1">
        <v>0</v>
      </c>
      <c r="U16" s="1">
        <v>0</v>
      </c>
      <c r="V16" s="1" t="s">
        <v>43</v>
      </c>
      <c r="W16" s="1" t="s">
        <v>43</v>
      </c>
      <c r="X16" s="1" t="s">
        <v>26</v>
      </c>
      <c r="Y16" s="1" t="s">
        <v>5</v>
      </c>
      <c r="Z16" s="1" t="s">
        <v>296</v>
      </c>
      <c r="AA16" s="1" t="s">
        <v>64</v>
      </c>
      <c r="AB16" s="1" t="s">
        <v>64</v>
      </c>
      <c r="AC16" s="1" t="s">
        <v>9</v>
      </c>
      <c r="AD16" s="1">
        <v>1</v>
      </c>
      <c r="AE16" s="1" t="s">
        <v>173</v>
      </c>
      <c r="AF16" s="1" t="s">
        <v>173</v>
      </c>
      <c r="AG16" s="1" t="s">
        <v>173</v>
      </c>
      <c r="AH16" s="1">
        <v>1</v>
      </c>
      <c r="AI16" s="1">
        <v>1</v>
      </c>
      <c r="AJ16" s="1" t="s">
        <v>173</v>
      </c>
      <c r="AK16" s="1" t="s">
        <v>173</v>
      </c>
      <c r="AL16" s="1" t="s">
        <v>5</v>
      </c>
      <c r="AM16" s="1" t="s">
        <v>5</v>
      </c>
      <c r="AN16" s="1" t="s">
        <v>6</v>
      </c>
      <c r="AO16" s="1" t="s">
        <v>5</v>
      </c>
      <c r="AP16" s="1" t="s">
        <v>5</v>
      </c>
      <c r="AQ16" s="1" t="s">
        <v>5</v>
      </c>
      <c r="AR16" s="1" t="s">
        <v>5</v>
      </c>
      <c r="AS16" s="1" t="s">
        <v>5</v>
      </c>
      <c r="AT16" s="1" t="s">
        <v>5</v>
      </c>
      <c r="AU16" s="1" t="s">
        <v>5</v>
      </c>
      <c r="AV16" s="1" t="s">
        <v>5</v>
      </c>
      <c r="AW16" s="1" t="s">
        <v>5</v>
      </c>
      <c r="AX16" s="1" t="s">
        <v>5</v>
      </c>
      <c r="AY16" s="1" t="s">
        <v>5</v>
      </c>
      <c r="AZ16" s="1" t="s">
        <v>5</v>
      </c>
      <c r="BA16" s="1" t="s">
        <v>6</v>
      </c>
      <c r="BB16" s="1" t="s">
        <v>5</v>
      </c>
      <c r="BC16" s="1" t="s">
        <v>5</v>
      </c>
      <c r="BD16" s="1" t="s">
        <v>24</v>
      </c>
      <c r="BE16" s="1" t="s">
        <v>63</v>
      </c>
      <c r="DP16" s="1" t="s">
        <v>27</v>
      </c>
      <c r="DQ16" s="1" t="s">
        <v>128</v>
      </c>
      <c r="DR16" s="1" t="s">
        <v>98</v>
      </c>
      <c r="DS16" s="1" t="s">
        <v>6</v>
      </c>
      <c r="DT16" s="1" t="s">
        <v>217</v>
      </c>
      <c r="DU16" s="1" t="s">
        <v>236</v>
      </c>
      <c r="DV16" s="1" t="s">
        <v>190</v>
      </c>
      <c r="DW16" s="1" t="s">
        <v>1495</v>
      </c>
      <c r="DX16" s="1" t="s">
        <v>1494</v>
      </c>
      <c r="DY16" s="1" t="s">
        <v>1</v>
      </c>
    </row>
    <row r="17" spans="1:129" ht="13.8" x14ac:dyDescent="0.3">
      <c r="A17" s="2">
        <v>44973.653231157412</v>
      </c>
      <c r="B17" s="1" t="s">
        <v>20</v>
      </c>
      <c r="C17" s="1">
        <v>22</v>
      </c>
      <c r="D17" s="1" t="s">
        <v>31</v>
      </c>
      <c r="E17" s="1" t="s">
        <v>18</v>
      </c>
      <c r="F17" s="1" t="s">
        <v>501</v>
      </c>
      <c r="G17" s="1" t="s">
        <v>77</v>
      </c>
      <c r="H17" s="1" t="s">
        <v>15</v>
      </c>
      <c r="I17" s="1" t="s">
        <v>29</v>
      </c>
      <c r="J17" s="1" t="s">
        <v>13</v>
      </c>
      <c r="K17" s="1" t="s">
        <v>27</v>
      </c>
      <c r="P17" s="1">
        <v>4</v>
      </c>
      <c r="Q17" s="1">
        <v>4</v>
      </c>
      <c r="R17" s="1">
        <v>4</v>
      </c>
      <c r="S17" s="1">
        <v>4</v>
      </c>
      <c r="T17" s="1">
        <v>4</v>
      </c>
      <c r="U17" s="1">
        <v>4</v>
      </c>
      <c r="V17" s="1" t="s">
        <v>11</v>
      </c>
      <c r="W17" s="1" t="s">
        <v>59</v>
      </c>
      <c r="X17" s="1" t="s">
        <v>59</v>
      </c>
      <c r="Y17" s="1" t="s">
        <v>6</v>
      </c>
      <c r="Z17" s="1" t="s">
        <v>49</v>
      </c>
      <c r="AA17" s="1">
        <v>2</v>
      </c>
      <c r="AB17" s="1">
        <v>1</v>
      </c>
      <c r="AC17" s="1">
        <v>1</v>
      </c>
      <c r="AD17" s="1">
        <v>0</v>
      </c>
      <c r="AE17" s="1">
        <v>0</v>
      </c>
      <c r="AF17" s="1">
        <v>0</v>
      </c>
      <c r="AG17" s="1">
        <v>0</v>
      </c>
      <c r="AH17" s="1">
        <v>0</v>
      </c>
      <c r="AI17" s="1">
        <v>0</v>
      </c>
      <c r="AJ17" s="1">
        <v>0</v>
      </c>
      <c r="AK17" s="1">
        <v>0</v>
      </c>
      <c r="AL17" s="1" t="s">
        <v>5</v>
      </c>
      <c r="AM17" s="1" t="s">
        <v>5</v>
      </c>
      <c r="AN17" s="1" t="s">
        <v>5</v>
      </c>
      <c r="AO17" s="1" t="s">
        <v>5</v>
      </c>
      <c r="AP17" s="1" t="s">
        <v>5</v>
      </c>
      <c r="AQ17" s="1" t="s">
        <v>5</v>
      </c>
      <c r="AR17" s="1" t="s">
        <v>5</v>
      </c>
      <c r="AS17" s="1" t="s">
        <v>5</v>
      </c>
      <c r="AT17" s="1" t="s">
        <v>5</v>
      </c>
      <c r="AU17" s="1" t="s">
        <v>5</v>
      </c>
      <c r="AV17" s="1" t="s">
        <v>5</v>
      </c>
      <c r="AW17" s="1" t="s">
        <v>5</v>
      </c>
      <c r="AX17" s="1" t="s">
        <v>5</v>
      </c>
      <c r="AY17" s="1" t="s">
        <v>5</v>
      </c>
      <c r="AZ17" s="1" t="s">
        <v>5</v>
      </c>
      <c r="BA17" s="1" t="s">
        <v>5</v>
      </c>
      <c r="BB17" s="1" t="s">
        <v>5</v>
      </c>
      <c r="BC17" s="1" t="s">
        <v>5</v>
      </c>
      <c r="BD17" s="1" t="s">
        <v>80</v>
      </c>
      <c r="BE17" s="1" t="s">
        <v>69</v>
      </c>
      <c r="DX17" s="1" t="s">
        <v>1493</v>
      </c>
      <c r="DY17" s="1" t="s">
        <v>212</v>
      </c>
    </row>
    <row r="18" spans="1:129" ht="13.8" x14ac:dyDescent="0.3">
      <c r="A18" s="2">
        <v>44973.669432048613</v>
      </c>
      <c r="B18" s="1" t="s">
        <v>20</v>
      </c>
      <c r="C18" s="1">
        <v>26</v>
      </c>
      <c r="D18" s="1" t="s">
        <v>31</v>
      </c>
      <c r="E18" s="1" t="s">
        <v>18</v>
      </c>
      <c r="F18" s="1" t="s">
        <v>1376</v>
      </c>
      <c r="G18" s="1" t="s">
        <v>77</v>
      </c>
      <c r="H18" s="1" t="s">
        <v>15</v>
      </c>
      <c r="I18" s="1" t="s">
        <v>29</v>
      </c>
      <c r="J18" s="1" t="s">
        <v>35</v>
      </c>
      <c r="K18" s="1" t="s">
        <v>27</v>
      </c>
      <c r="P18" s="1">
        <v>0</v>
      </c>
      <c r="Q18" s="1">
        <v>1</v>
      </c>
      <c r="R18" s="1">
        <v>0</v>
      </c>
      <c r="S18" s="1">
        <v>0</v>
      </c>
      <c r="T18" s="1">
        <v>0</v>
      </c>
      <c r="U18" s="1">
        <v>1</v>
      </c>
      <c r="V18" s="1" t="s">
        <v>43</v>
      </c>
      <c r="W18" s="1" t="s">
        <v>43</v>
      </c>
      <c r="X18" s="1" t="s">
        <v>43</v>
      </c>
      <c r="Y18" s="1" t="s">
        <v>5</v>
      </c>
      <c r="Z18" s="1" t="s">
        <v>407</v>
      </c>
      <c r="AA18" s="1">
        <v>0</v>
      </c>
      <c r="AB18" s="1">
        <v>1</v>
      </c>
      <c r="AC18" s="1">
        <v>1</v>
      </c>
      <c r="AD18" s="1">
        <v>1</v>
      </c>
      <c r="AE18" s="1">
        <v>2</v>
      </c>
      <c r="AF18" s="1">
        <v>1</v>
      </c>
      <c r="AG18" s="1">
        <v>2</v>
      </c>
      <c r="AH18" s="1">
        <v>2</v>
      </c>
      <c r="AI18" s="1">
        <v>2</v>
      </c>
      <c r="AJ18" s="1">
        <v>1</v>
      </c>
      <c r="AK18" s="1">
        <v>0</v>
      </c>
      <c r="AL18" s="1" t="s">
        <v>5</v>
      </c>
      <c r="AM18" s="1" t="s">
        <v>6</v>
      </c>
      <c r="AN18" s="1" t="s">
        <v>5</v>
      </c>
      <c r="AO18" s="1" t="s">
        <v>5</v>
      </c>
      <c r="AP18" s="1" t="s">
        <v>5</v>
      </c>
      <c r="AQ18" s="1" t="s">
        <v>5</v>
      </c>
      <c r="AR18" s="1" t="s">
        <v>5</v>
      </c>
      <c r="AS18" s="1" t="s">
        <v>5</v>
      </c>
      <c r="AT18" s="1" t="s">
        <v>5</v>
      </c>
      <c r="AU18" s="1" t="s">
        <v>5</v>
      </c>
      <c r="AV18" s="1" t="s">
        <v>5</v>
      </c>
      <c r="AW18" s="1" t="s">
        <v>5</v>
      </c>
      <c r="AX18" s="1" t="s">
        <v>5</v>
      </c>
      <c r="AY18" s="1" t="s">
        <v>5</v>
      </c>
      <c r="AZ18" s="1" t="s">
        <v>5</v>
      </c>
      <c r="BA18" s="1" t="s">
        <v>5</v>
      </c>
      <c r="BB18" s="1" t="s">
        <v>5</v>
      </c>
      <c r="BC18" s="1" t="s">
        <v>5</v>
      </c>
      <c r="BD18" s="1" t="s">
        <v>133</v>
      </c>
      <c r="BE18" s="1" t="s">
        <v>129</v>
      </c>
      <c r="DP18" s="1" t="s">
        <v>27</v>
      </c>
      <c r="DQ18" s="1" t="s">
        <v>128</v>
      </c>
      <c r="DR18" s="1" t="s">
        <v>98</v>
      </c>
      <c r="DS18" s="1" t="s">
        <v>5</v>
      </c>
      <c r="DT18" s="1" t="s">
        <v>126</v>
      </c>
      <c r="DU18" s="1" t="s">
        <v>1492</v>
      </c>
      <c r="DV18" s="1" t="s">
        <v>167</v>
      </c>
      <c r="DX18" s="1" t="s">
        <v>1491</v>
      </c>
      <c r="DY18" s="1" t="s">
        <v>84</v>
      </c>
    </row>
    <row r="19" spans="1:129" ht="13.8" x14ac:dyDescent="0.3">
      <c r="A19" s="2">
        <v>44973.671238773153</v>
      </c>
      <c r="B19" s="1" t="s">
        <v>20</v>
      </c>
      <c r="C19" s="1">
        <v>42</v>
      </c>
      <c r="D19" s="1" t="s">
        <v>39</v>
      </c>
      <c r="E19" s="1" t="s">
        <v>55</v>
      </c>
      <c r="F19" s="1" t="s">
        <v>1490</v>
      </c>
      <c r="G19" s="1" t="s">
        <v>77</v>
      </c>
      <c r="H19" s="1" t="s">
        <v>15</v>
      </c>
      <c r="I19" s="1" t="s">
        <v>52</v>
      </c>
      <c r="J19" s="1" t="s">
        <v>60</v>
      </c>
      <c r="K19" s="1" t="s">
        <v>27</v>
      </c>
      <c r="P19" s="1">
        <v>3</v>
      </c>
      <c r="Q19" s="1">
        <v>2</v>
      </c>
      <c r="R19" s="1">
        <v>2</v>
      </c>
      <c r="S19" s="1">
        <v>3</v>
      </c>
      <c r="T19" s="1">
        <v>1</v>
      </c>
      <c r="U19" s="1">
        <v>1</v>
      </c>
      <c r="V19" s="1" t="s">
        <v>11</v>
      </c>
      <c r="W19" s="1" t="s">
        <v>11</v>
      </c>
      <c r="X19" s="1" t="s">
        <v>43</v>
      </c>
      <c r="Y19" s="1" t="s">
        <v>5</v>
      </c>
      <c r="Z19" s="1" t="s">
        <v>379</v>
      </c>
      <c r="AA19" s="1" t="s">
        <v>109</v>
      </c>
      <c r="AB19" s="1" t="s">
        <v>109</v>
      </c>
      <c r="AC19" s="1" t="s">
        <v>9</v>
      </c>
      <c r="AD19" s="1" t="s">
        <v>8</v>
      </c>
      <c r="AE19" s="1">
        <v>0</v>
      </c>
      <c r="AF19" s="1" t="s">
        <v>9</v>
      </c>
      <c r="AG19" s="1">
        <v>0</v>
      </c>
      <c r="AH19" s="1" t="s">
        <v>8</v>
      </c>
      <c r="AI19" s="1" t="s">
        <v>8</v>
      </c>
      <c r="AJ19" s="1">
        <v>0</v>
      </c>
      <c r="AK19" s="1" t="s">
        <v>101</v>
      </c>
      <c r="AL19" s="1" t="s">
        <v>5</v>
      </c>
      <c r="AM19" s="1" t="s">
        <v>5</v>
      </c>
      <c r="AN19" s="1" t="s">
        <v>5</v>
      </c>
      <c r="AO19" s="1" t="s">
        <v>6</v>
      </c>
      <c r="AP19" s="1" t="s">
        <v>5</v>
      </c>
      <c r="AQ19" s="1" t="s">
        <v>5</v>
      </c>
      <c r="AR19" s="1" t="s">
        <v>6</v>
      </c>
      <c r="AS19" s="1" t="s">
        <v>5</v>
      </c>
      <c r="AT19" s="1" t="s">
        <v>5</v>
      </c>
      <c r="AU19" s="1" t="s">
        <v>6</v>
      </c>
      <c r="AV19" s="1" t="s">
        <v>5</v>
      </c>
      <c r="AW19" s="1" t="s">
        <v>6</v>
      </c>
      <c r="AX19" s="1" t="s">
        <v>6</v>
      </c>
      <c r="AY19" s="1" t="s">
        <v>5</v>
      </c>
      <c r="AZ19" s="1" t="s">
        <v>6</v>
      </c>
      <c r="BA19" s="1" t="s">
        <v>6</v>
      </c>
      <c r="BB19" s="1" t="s">
        <v>5</v>
      </c>
      <c r="BC19" s="1" t="s">
        <v>6</v>
      </c>
      <c r="BD19" s="1" t="s">
        <v>57</v>
      </c>
      <c r="BE19" s="1" t="s">
        <v>1489</v>
      </c>
      <c r="DP19" s="1" t="s">
        <v>27</v>
      </c>
      <c r="DQ19" s="1" t="s">
        <v>99</v>
      </c>
      <c r="DR19" s="1" t="s">
        <v>98</v>
      </c>
      <c r="DS19" s="1" t="s">
        <v>6</v>
      </c>
      <c r="DT19" s="1" t="s">
        <v>115</v>
      </c>
      <c r="DU19" s="1" t="s">
        <v>247</v>
      </c>
      <c r="DV19" s="1" t="s">
        <v>95</v>
      </c>
      <c r="DW19" s="1" t="s">
        <v>1488</v>
      </c>
      <c r="DX19" s="1" t="s">
        <v>1487</v>
      </c>
      <c r="DY19" s="1" t="s">
        <v>1</v>
      </c>
    </row>
    <row r="20" spans="1:129" ht="13.8" x14ac:dyDescent="0.3">
      <c r="A20" s="2">
        <v>44973.6717746875</v>
      </c>
      <c r="B20" s="1" t="s">
        <v>40</v>
      </c>
      <c r="C20" s="1">
        <v>32</v>
      </c>
      <c r="D20" s="1" t="s">
        <v>39</v>
      </c>
      <c r="E20" s="1" t="s">
        <v>164</v>
      </c>
      <c r="F20" s="1" t="s">
        <v>1486</v>
      </c>
      <c r="G20" s="1" t="s">
        <v>16</v>
      </c>
      <c r="H20" s="1" t="s">
        <v>15</v>
      </c>
      <c r="I20" s="1" t="s">
        <v>52</v>
      </c>
      <c r="J20" s="1" t="s">
        <v>82</v>
      </c>
      <c r="K20" s="1" t="s">
        <v>27</v>
      </c>
      <c r="BF20" s="1">
        <v>3</v>
      </c>
      <c r="BG20" s="1">
        <v>2</v>
      </c>
      <c r="BH20" s="1">
        <v>3</v>
      </c>
      <c r="BI20" s="1">
        <v>2</v>
      </c>
      <c r="BJ20" s="1">
        <v>3</v>
      </c>
      <c r="BK20" s="1">
        <v>3</v>
      </c>
      <c r="BL20" s="1" t="s">
        <v>59</v>
      </c>
      <c r="BM20" s="1" t="s">
        <v>59</v>
      </c>
      <c r="BN20" s="1" t="s">
        <v>59</v>
      </c>
      <c r="BO20" s="1" t="s">
        <v>6</v>
      </c>
      <c r="BP20" s="1" t="s">
        <v>155</v>
      </c>
      <c r="BQ20" s="1">
        <v>0</v>
      </c>
      <c r="BR20" s="1">
        <v>0</v>
      </c>
      <c r="BS20" s="1">
        <v>1</v>
      </c>
      <c r="BT20" s="1">
        <v>0</v>
      </c>
      <c r="BU20" s="1">
        <v>0</v>
      </c>
      <c r="BV20" s="1">
        <v>1</v>
      </c>
      <c r="BW20" s="1">
        <v>0</v>
      </c>
      <c r="BX20" s="1">
        <v>0</v>
      </c>
      <c r="BY20" s="1">
        <v>1</v>
      </c>
      <c r="BZ20" s="1">
        <v>0</v>
      </c>
      <c r="CA20" s="1">
        <v>2</v>
      </c>
      <c r="CB20" s="1" t="s">
        <v>6</v>
      </c>
      <c r="CC20" s="1" t="s">
        <v>5</v>
      </c>
      <c r="CD20" s="1" t="s">
        <v>5</v>
      </c>
      <c r="CE20" s="1" t="s">
        <v>6</v>
      </c>
      <c r="CF20" s="1" t="s">
        <v>5</v>
      </c>
      <c r="CG20" s="1" t="s">
        <v>5</v>
      </c>
      <c r="CH20" s="1" t="s">
        <v>5</v>
      </c>
      <c r="CI20" s="1" t="s">
        <v>6</v>
      </c>
      <c r="CJ20" s="1" t="s">
        <v>5</v>
      </c>
      <c r="CK20" s="1" t="s">
        <v>6</v>
      </c>
      <c r="CL20" s="1" t="s">
        <v>5</v>
      </c>
      <c r="CM20" s="1" t="s">
        <v>5</v>
      </c>
      <c r="CN20" s="1" t="s">
        <v>5</v>
      </c>
      <c r="CO20" s="1" t="s">
        <v>5</v>
      </c>
      <c r="CP20" s="1" t="s">
        <v>5</v>
      </c>
      <c r="CQ20" s="1" t="s">
        <v>6</v>
      </c>
      <c r="CR20" s="1" t="s">
        <v>5</v>
      </c>
      <c r="CS20" s="1" t="s">
        <v>5</v>
      </c>
      <c r="CT20" s="1" t="s">
        <v>133</v>
      </c>
      <c r="CU20" s="1" t="s">
        <v>307</v>
      </c>
      <c r="DX20" s="1" t="s">
        <v>1485</v>
      </c>
      <c r="DY20" s="1" t="s">
        <v>1</v>
      </c>
    </row>
    <row r="21" spans="1:129" ht="13.8" x14ac:dyDescent="0.3">
      <c r="A21" s="2">
        <v>44973.672929837965</v>
      </c>
      <c r="B21" s="1" t="s">
        <v>20</v>
      </c>
      <c r="C21" s="1">
        <v>25</v>
      </c>
      <c r="D21" s="1" t="s">
        <v>31</v>
      </c>
      <c r="E21" s="1" t="s">
        <v>18</v>
      </c>
      <c r="F21" s="1" t="s">
        <v>1038</v>
      </c>
      <c r="G21" s="1" t="s">
        <v>16</v>
      </c>
      <c r="H21" s="1" t="s">
        <v>15</v>
      </c>
      <c r="I21" s="1" t="s">
        <v>14</v>
      </c>
      <c r="J21" s="1" t="s">
        <v>35</v>
      </c>
      <c r="K21" s="1" t="s">
        <v>27</v>
      </c>
      <c r="BF21" s="1">
        <v>2</v>
      </c>
      <c r="BG21" s="1">
        <v>1</v>
      </c>
      <c r="BH21" s="1">
        <v>1</v>
      </c>
      <c r="BI21" s="1">
        <v>1</v>
      </c>
      <c r="BJ21" s="1">
        <v>2</v>
      </c>
      <c r="BK21" s="1">
        <v>1</v>
      </c>
      <c r="BL21" s="1" t="s">
        <v>11</v>
      </c>
      <c r="BM21" s="1" t="s">
        <v>11</v>
      </c>
      <c r="BN21" s="1" t="s">
        <v>11</v>
      </c>
      <c r="BO21" s="1" t="s">
        <v>5</v>
      </c>
      <c r="BP21" s="1" t="s">
        <v>537</v>
      </c>
      <c r="BQ21" s="1">
        <v>1</v>
      </c>
      <c r="BR21" s="1" t="s">
        <v>162</v>
      </c>
      <c r="BS21" s="1">
        <v>3</v>
      </c>
      <c r="BT21" s="1">
        <v>0</v>
      </c>
      <c r="BU21" s="1">
        <v>0</v>
      </c>
      <c r="BV21" s="1">
        <v>2</v>
      </c>
      <c r="BW21" s="1" t="s">
        <v>173</v>
      </c>
      <c r="BX21" s="1">
        <v>0</v>
      </c>
      <c r="BY21" s="1">
        <v>0</v>
      </c>
      <c r="BZ21" s="1">
        <v>1</v>
      </c>
      <c r="CA21" s="1">
        <v>0</v>
      </c>
      <c r="CB21" s="1" t="s">
        <v>5</v>
      </c>
      <c r="CC21" s="1" t="s">
        <v>5</v>
      </c>
      <c r="CD21" s="1" t="s">
        <v>6</v>
      </c>
      <c r="CE21" s="1" t="s">
        <v>5</v>
      </c>
      <c r="CF21" s="1" t="s">
        <v>5</v>
      </c>
      <c r="CG21" s="1" t="s">
        <v>5</v>
      </c>
      <c r="CH21" s="1" t="s">
        <v>6</v>
      </c>
      <c r="CI21" s="1" t="s">
        <v>5</v>
      </c>
      <c r="CJ21" s="1" t="s">
        <v>6</v>
      </c>
      <c r="CK21" s="1" t="s">
        <v>5</v>
      </c>
      <c r="CL21" s="1" t="s">
        <v>5</v>
      </c>
      <c r="CM21" s="1" t="s">
        <v>6</v>
      </c>
      <c r="CN21" s="1" t="s">
        <v>5</v>
      </c>
      <c r="CO21" s="1" t="s">
        <v>5</v>
      </c>
      <c r="CP21" s="1" t="s">
        <v>6</v>
      </c>
      <c r="CQ21" s="1" t="s">
        <v>6</v>
      </c>
      <c r="CR21" s="1" t="s">
        <v>5</v>
      </c>
      <c r="CS21" s="1" t="s">
        <v>5</v>
      </c>
      <c r="CT21" s="1" t="s">
        <v>133</v>
      </c>
      <c r="CU21" s="1" t="s">
        <v>266</v>
      </c>
      <c r="DP21" s="1" t="s">
        <v>27</v>
      </c>
      <c r="DQ21" s="1" t="s">
        <v>219</v>
      </c>
      <c r="DR21" s="1" t="s">
        <v>127</v>
      </c>
      <c r="DS21" s="1" t="s">
        <v>6</v>
      </c>
      <c r="DT21" s="1" t="s">
        <v>115</v>
      </c>
      <c r="DU21" s="1" t="s">
        <v>330</v>
      </c>
      <c r="DV21" s="1" t="s">
        <v>124</v>
      </c>
      <c r="DX21" s="1" t="s">
        <v>1484</v>
      </c>
      <c r="DY21" s="1" t="s">
        <v>1</v>
      </c>
    </row>
    <row r="22" spans="1:129" ht="13.8" x14ac:dyDescent="0.3">
      <c r="A22" s="2">
        <v>44973.674140046292</v>
      </c>
      <c r="B22" s="1" t="s">
        <v>40</v>
      </c>
      <c r="C22" s="1">
        <v>30</v>
      </c>
      <c r="D22" s="1" t="s">
        <v>104</v>
      </c>
      <c r="E22" s="1" t="s">
        <v>18</v>
      </c>
      <c r="F22" s="1" t="s">
        <v>153</v>
      </c>
      <c r="G22" s="1" t="s">
        <v>37</v>
      </c>
      <c r="H22" s="1" t="s">
        <v>15</v>
      </c>
      <c r="L22" s="1" t="s">
        <v>157</v>
      </c>
      <c r="M22" s="1" t="s">
        <v>52</v>
      </c>
      <c r="N22" s="1" t="s">
        <v>28</v>
      </c>
      <c r="O22" s="1" t="s">
        <v>51</v>
      </c>
      <c r="CV22" s="1">
        <v>5</v>
      </c>
      <c r="CW22" s="1">
        <v>5</v>
      </c>
      <c r="CX22" s="1">
        <v>5</v>
      </c>
      <c r="CY22" s="1">
        <v>5</v>
      </c>
      <c r="CZ22" s="1">
        <v>5</v>
      </c>
      <c r="DA22" s="1">
        <v>4</v>
      </c>
      <c r="DB22" s="1">
        <v>5</v>
      </c>
      <c r="DC22" s="1" t="s">
        <v>1483</v>
      </c>
      <c r="DD22" s="1" t="s">
        <v>43</v>
      </c>
      <c r="DE22" s="1" t="s">
        <v>11</v>
      </c>
      <c r="DF22" s="1" t="s">
        <v>11</v>
      </c>
      <c r="DG22" s="1" t="s">
        <v>11</v>
      </c>
      <c r="DH22" s="1" t="s">
        <v>11</v>
      </c>
      <c r="DI22" s="1" t="s">
        <v>11</v>
      </c>
      <c r="DJ22" s="1" t="s">
        <v>6</v>
      </c>
      <c r="DK22" s="1" t="s">
        <v>1474</v>
      </c>
      <c r="DL22" s="1" t="s">
        <v>5</v>
      </c>
      <c r="DM22" s="1" t="s">
        <v>5</v>
      </c>
      <c r="DN22" s="1" t="s">
        <v>5</v>
      </c>
      <c r="DO22" s="1" t="s">
        <v>6</v>
      </c>
      <c r="DX22" s="1" t="s">
        <v>1482</v>
      </c>
      <c r="DY22" s="1" t="s">
        <v>21</v>
      </c>
    </row>
    <row r="23" spans="1:129" ht="13.8" x14ac:dyDescent="0.3">
      <c r="A23" s="2">
        <v>44973.681358125003</v>
      </c>
      <c r="B23" s="1" t="s">
        <v>20</v>
      </c>
      <c r="C23" s="1">
        <v>41</v>
      </c>
      <c r="D23" s="1" t="s">
        <v>185</v>
      </c>
      <c r="E23" s="1" t="s">
        <v>55</v>
      </c>
      <c r="F23" s="1" t="s">
        <v>1381</v>
      </c>
      <c r="G23" s="1" t="s">
        <v>37</v>
      </c>
      <c r="H23" s="1" t="s">
        <v>15</v>
      </c>
      <c r="L23" s="1" t="s">
        <v>36</v>
      </c>
      <c r="M23" s="1" t="s">
        <v>52</v>
      </c>
      <c r="N23" s="1" t="s">
        <v>28</v>
      </c>
      <c r="O23" s="1" t="s">
        <v>27</v>
      </c>
      <c r="CV23" s="1">
        <v>5</v>
      </c>
      <c r="CW23" s="1">
        <v>3</v>
      </c>
      <c r="CX23" s="1">
        <v>4</v>
      </c>
      <c r="CY23" s="1">
        <v>4</v>
      </c>
      <c r="CZ23" s="1">
        <v>5</v>
      </c>
      <c r="DA23" s="1">
        <v>4</v>
      </c>
      <c r="DB23" s="1">
        <v>5</v>
      </c>
      <c r="DC23" s="1" t="s">
        <v>468</v>
      </c>
      <c r="DD23" s="1" t="s">
        <v>43</v>
      </c>
      <c r="DE23" s="1" t="s">
        <v>43</v>
      </c>
      <c r="DF23" s="1" t="s">
        <v>11</v>
      </c>
      <c r="DG23" s="1" t="s">
        <v>43</v>
      </c>
      <c r="DH23" s="1" t="s">
        <v>43</v>
      </c>
      <c r="DI23" s="1" t="s">
        <v>11</v>
      </c>
      <c r="DJ23" s="1" t="s">
        <v>6</v>
      </c>
      <c r="DK23" s="1" t="s">
        <v>407</v>
      </c>
      <c r="DL23" s="1" t="s">
        <v>5</v>
      </c>
      <c r="DM23" s="1" t="s">
        <v>5</v>
      </c>
      <c r="DN23" s="1" t="s">
        <v>6</v>
      </c>
      <c r="DO23" s="1" t="s">
        <v>6</v>
      </c>
      <c r="DX23" s="1" t="s">
        <v>1481</v>
      </c>
      <c r="DY23" s="1" t="s">
        <v>84</v>
      </c>
    </row>
    <row r="24" spans="1:129" ht="13.8" x14ac:dyDescent="0.3">
      <c r="A24" s="2">
        <v>44973.684438368058</v>
      </c>
      <c r="B24" s="1" t="s">
        <v>20</v>
      </c>
      <c r="C24" s="1">
        <v>42</v>
      </c>
      <c r="D24" s="1" t="s">
        <v>39</v>
      </c>
      <c r="E24" s="1" t="s">
        <v>55</v>
      </c>
      <c r="F24" s="1" t="s">
        <v>524</v>
      </c>
      <c r="G24" s="1" t="s">
        <v>77</v>
      </c>
      <c r="H24" s="1" t="s">
        <v>15</v>
      </c>
      <c r="I24" s="1" t="s">
        <v>308</v>
      </c>
      <c r="J24" s="1" t="s">
        <v>35</v>
      </c>
      <c r="K24" s="1" t="s">
        <v>27</v>
      </c>
      <c r="P24" s="1">
        <v>4</v>
      </c>
      <c r="Q24" s="1">
        <v>2</v>
      </c>
      <c r="R24" s="1">
        <v>2</v>
      </c>
      <c r="S24" s="1">
        <v>2</v>
      </c>
      <c r="T24" s="1">
        <v>1</v>
      </c>
      <c r="U24" s="1">
        <v>1</v>
      </c>
      <c r="V24" s="1" t="s">
        <v>43</v>
      </c>
      <c r="W24" s="1" t="s">
        <v>43</v>
      </c>
      <c r="X24" s="1" t="s">
        <v>43</v>
      </c>
      <c r="Y24" s="1" t="s">
        <v>6</v>
      </c>
      <c r="Z24" s="1" t="s">
        <v>537</v>
      </c>
      <c r="AA24" s="1">
        <v>1</v>
      </c>
      <c r="AB24" s="1">
        <v>0</v>
      </c>
      <c r="AC24" s="1">
        <v>1</v>
      </c>
      <c r="AD24" s="1">
        <v>1</v>
      </c>
      <c r="AE24" s="1">
        <v>0</v>
      </c>
      <c r="AF24" s="1">
        <v>1</v>
      </c>
      <c r="AG24" s="1">
        <v>0</v>
      </c>
      <c r="AH24" s="1">
        <v>0</v>
      </c>
      <c r="AI24" s="1">
        <v>0</v>
      </c>
      <c r="AJ24" s="1">
        <v>0</v>
      </c>
      <c r="AK24" s="1">
        <v>1</v>
      </c>
      <c r="AL24" s="1" t="s">
        <v>5</v>
      </c>
      <c r="AM24" s="1" t="s">
        <v>6</v>
      </c>
      <c r="AN24" s="1" t="s">
        <v>5</v>
      </c>
      <c r="AO24" s="1" t="s">
        <v>6</v>
      </c>
      <c r="AP24" s="1" t="s">
        <v>5</v>
      </c>
      <c r="AQ24" s="1" t="s">
        <v>5</v>
      </c>
      <c r="AR24" s="1" t="s">
        <v>5</v>
      </c>
      <c r="AS24" s="1" t="s">
        <v>6</v>
      </c>
      <c r="AT24" s="1" t="s">
        <v>5</v>
      </c>
      <c r="AU24" s="1" t="s">
        <v>6</v>
      </c>
      <c r="AV24" s="1" t="s">
        <v>5</v>
      </c>
      <c r="AW24" s="1" t="s">
        <v>5</v>
      </c>
      <c r="AX24" s="1" t="s">
        <v>6</v>
      </c>
      <c r="AY24" s="1" t="s">
        <v>5</v>
      </c>
      <c r="AZ24" s="1" t="s">
        <v>6</v>
      </c>
      <c r="BA24" s="1" t="s">
        <v>5</v>
      </c>
      <c r="BB24" s="1" t="s">
        <v>5</v>
      </c>
      <c r="BC24" s="1" t="s">
        <v>5</v>
      </c>
      <c r="BD24" s="1" t="s">
        <v>24</v>
      </c>
      <c r="BE24" s="1" t="s">
        <v>106</v>
      </c>
      <c r="DX24" s="1" t="s">
        <v>1480</v>
      </c>
      <c r="DY24" s="1" t="s">
        <v>84</v>
      </c>
    </row>
    <row r="25" spans="1:129" ht="13.8" x14ac:dyDescent="0.3">
      <c r="A25" s="2">
        <v>44973.69121211805</v>
      </c>
      <c r="B25" s="1" t="s">
        <v>20</v>
      </c>
      <c r="C25" s="1">
        <v>31</v>
      </c>
      <c r="D25" s="1" t="s">
        <v>185</v>
      </c>
      <c r="E25" s="1" t="s">
        <v>132</v>
      </c>
      <c r="F25" s="1" t="s">
        <v>1479</v>
      </c>
      <c r="G25" s="1" t="s">
        <v>37</v>
      </c>
      <c r="H25" s="1" t="s">
        <v>15</v>
      </c>
      <c r="L25" s="1" t="s">
        <v>53</v>
      </c>
      <c r="M25" s="1" t="s">
        <v>52</v>
      </c>
      <c r="N25" s="1" t="s">
        <v>206</v>
      </c>
      <c r="O25" s="1" t="s">
        <v>183</v>
      </c>
      <c r="CV25" s="1">
        <v>2</v>
      </c>
      <c r="CW25" s="1">
        <v>2</v>
      </c>
      <c r="CX25" s="1">
        <v>2</v>
      </c>
      <c r="CY25" s="1">
        <v>3</v>
      </c>
      <c r="CZ25" s="1">
        <v>3</v>
      </c>
      <c r="DA25" s="1">
        <v>3</v>
      </c>
      <c r="DB25" s="1">
        <v>3</v>
      </c>
      <c r="DC25" s="1" t="s">
        <v>1478</v>
      </c>
      <c r="DD25" s="1" t="s">
        <v>43</v>
      </c>
      <c r="DE25" s="1" t="s">
        <v>43</v>
      </c>
      <c r="DF25" s="1" t="s">
        <v>43</v>
      </c>
      <c r="DG25" s="1" t="s">
        <v>43</v>
      </c>
      <c r="DH25" s="1" t="s">
        <v>43</v>
      </c>
      <c r="DI25" s="1" t="s">
        <v>43</v>
      </c>
      <c r="DJ25" s="1" t="s">
        <v>6</v>
      </c>
      <c r="DK25" s="1" t="s">
        <v>58</v>
      </c>
      <c r="DL25" s="1" t="s">
        <v>6</v>
      </c>
      <c r="DM25" s="1" t="s">
        <v>6</v>
      </c>
      <c r="DN25" s="1" t="s">
        <v>6</v>
      </c>
      <c r="DO25" s="1" t="s">
        <v>6</v>
      </c>
      <c r="DX25" s="1" t="s">
        <v>1477</v>
      </c>
      <c r="DY25" s="1" t="s">
        <v>212</v>
      </c>
    </row>
    <row r="26" spans="1:129" ht="13.8" x14ac:dyDescent="0.3">
      <c r="A26" s="2">
        <v>44973.69160471065</v>
      </c>
      <c r="B26" s="1" t="s">
        <v>20</v>
      </c>
      <c r="C26" s="1">
        <v>29</v>
      </c>
      <c r="D26" s="1" t="s">
        <v>39</v>
      </c>
      <c r="E26" s="1" t="s">
        <v>55</v>
      </c>
      <c r="F26" s="1" t="s">
        <v>287</v>
      </c>
      <c r="G26" s="1" t="s">
        <v>37</v>
      </c>
      <c r="H26" s="1" t="s">
        <v>15</v>
      </c>
      <c r="L26" s="1" t="s">
        <v>180</v>
      </c>
      <c r="M26" s="1" t="s">
        <v>14</v>
      </c>
      <c r="N26" s="1" t="s">
        <v>60</v>
      </c>
      <c r="O26" s="1" t="s">
        <v>1476</v>
      </c>
      <c r="CV26" s="1">
        <v>5</v>
      </c>
      <c r="CW26" s="1">
        <v>4</v>
      </c>
      <c r="CX26" s="1">
        <v>4</v>
      </c>
      <c r="CY26" s="1">
        <v>4</v>
      </c>
      <c r="CZ26" s="1">
        <v>3</v>
      </c>
      <c r="DA26" s="1">
        <v>5</v>
      </c>
      <c r="DB26" s="1">
        <v>5</v>
      </c>
      <c r="DC26" s="1" t="s">
        <v>1475</v>
      </c>
      <c r="DD26" s="1" t="s">
        <v>11</v>
      </c>
      <c r="DE26" s="1" t="s">
        <v>11</v>
      </c>
      <c r="DF26" s="1" t="s">
        <v>59</v>
      </c>
      <c r="DG26" s="1" t="s">
        <v>43</v>
      </c>
      <c r="DH26" s="1" t="s">
        <v>43</v>
      </c>
      <c r="DI26" s="1" t="s">
        <v>59</v>
      </c>
      <c r="DJ26" s="1" t="s">
        <v>6</v>
      </c>
      <c r="DK26" s="1" t="s">
        <v>1474</v>
      </c>
      <c r="DL26" s="1" t="s">
        <v>5</v>
      </c>
      <c r="DM26" s="1" t="s">
        <v>6</v>
      </c>
      <c r="DN26" s="1" t="s">
        <v>6</v>
      </c>
      <c r="DO26" s="1" t="s">
        <v>6</v>
      </c>
      <c r="DX26" s="1" t="s">
        <v>1473</v>
      </c>
      <c r="DY26" s="1" t="s">
        <v>84</v>
      </c>
    </row>
    <row r="27" spans="1:129" ht="13.8" x14ac:dyDescent="0.3">
      <c r="A27" s="2">
        <v>44973.695818912034</v>
      </c>
      <c r="B27" s="1" t="s">
        <v>20</v>
      </c>
      <c r="C27" s="1">
        <v>24</v>
      </c>
      <c r="D27" s="1" t="s">
        <v>104</v>
      </c>
      <c r="E27" s="1" t="s">
        <v>55</v>
      </c>
      <c r="F27" s="1" t="s">
        <v>287</v>
      </c>
      <c r="G27" s="1" t="s">
        <v>16</v>
      </c>
      <c r="H27" s="1" t="s">
        <v>15</v>
      </c>
      <c r="I27" s="1" t="s">
        <v>370</v>
      </c>
      <c r="J27" s="1" t="s">
        <v>206</v>
      </c>
      <c r="K27" s="1" t="s">
        <v>27</v>
      </c>
      <c r="BF27" s="1">
        <v>2</v>
      </c>
      <c r="BG27" s="1">
        <v>2</v>
      </c>
      <c r="BH27" s="1">
        <v>1</v>
      </c>
      <c r="BI27" s="1">
        <v>1</v>
      </c>
      <c r="BJ27" s="1">
        <v>1</v>
      </c>
      <c r="BK27" s="1">
        <v>1</v>
      </c>
      <c r="BL27" s="1" t="s">
        <v>11</v>
      </c>
      <c r="BM27" s="1" t="s">
        <v>43</v>
      </c>
      <c r="BN27" s="1" t="s">
        <v>59</v>
      </c>
      <c r="BO27" s="1" t="s">
        <v>6</v>
      </c>
      <c r="BP27" s="1" t="s">
        <v>390</v>
      </c>
      <c r="BQ27" s="1">
        <v>2</v>
      </c>
      <c r="BR27" s="1">
        <v>0</v>
      </c>
      <c r="BS27" s="1">
        <v>1</v>
      </c>
      <c r="BT27" s="1">
        <v>1</v>
      </c>
      <c r="BU27" s="1">
        <v>0</v>
      </c>
      <c r="BV27" s="1">
        <v>0</v>
      </c>
      <c r="BW27" s="1">
        <v>0</v>
      </c>
      <c r="BX27" s="1">
        <v>0</v>
      </c>
      <c r="BY27" s="1">
        <v>0</v>
      </c>
      <c r="BZ27" s="1">
        <v>0</v>
      </c>
      <c r="CA27" s="1">
        <v>0</v>
      </c>
      <c r="CB27" s="1" t="s">
        <v>6</v>
      </c>
      <c r="CC27" s="1" t="s">
        <v>5</v>
      </c>
      <c r="CD27" s="1" t="s">
        <v>5</v>
      </c>
      <c r="CE27" s="1" t="s">
        <v>6</v>
      </c>
      <c r="CF27" s="1" t="s">
        <v>5</v>
      </c>
      <c r="CG27" s="1" t="s">
        <v>5</v>
      </c>
      <c r="CH27" s="1" t="s">
        <v>5</v>
      </c>
      <c r="CI27" s="1" t="s">
        <v>5</v>
      </c>
      <c r="CJ27" s="1" t="s">
        <v>5</v>
      </c>
      <c r="CK27" s="1" t="s">
        <v>6</v>
      </c>
      <c r="CL27" s="1" t="s">
        <v>5</v>
      </c>
      <c r="CM27" s="1" t="s">
        <v>6</v>
      </c>
      <c r="CN27" s="1" t="s">
        <v>6</v>
      </c>
      <c r="CO27" s="1" t="s">
        <v>5</v>
      </c>
      <c r="CP27" s="1" t="s">
        <v>5</v>
      </c>
      <c r="CQ27" s="1" t="s">
        <v>5</v>
      </c>
      <c r="CR27" s="1" t="s">
        <v>5</v>
      </c>
      <c r="CS27" s="1" t="s">
        <v>5</v>
      </c>
      <c r="CT27" s="1" t="s">
        <v>133</v>
      </c>
      <c r="CU27" s="1" t="s">
        <v>392</v>
      </c>
      <c r="DX27" s="1" t="s">
        <v>1472</v>
      </c>
      <c r="DY27" s="1" t="s">
        <v>84</v>
      </c>
    </row>
    <row r="28" spans="1:129" ht="13.8" x14ac:dyDescent="0.3">
      <c r="A28" s="2">
        <v>44973.698027673614</v>
      </c>
      <c r="B28" s="1" t="s">
        <v>40</v>
      </c>
      <c r="C28" s="1">
        <v>31</v>
      </c>
      <c r="D28" s="1" t="s">
        <v>39</v>
      </c>
      <c r="E28" s="1" t="s">
        <v>18</v>
      </c>
      <c r="F28" s="1" t="s">
        <v>78</v>
      </c>
      <c r="G28" s="1" t="s">
        <v>37</v>
      </c>
      <c r="H28" s="1" t="s">
        <v>15</v>
      </c>
      <c r="L28" s="1" t="s">
        <v>361</v>
      </c>
      <c r="M28" s="1" t="s">
        <v>199</v>
      </c>
      <c r="N28" s="1" t="s">
        <v>13</v>
      </c>
      <c r="O28" s="1" t="s">
        <v>205</v>
      </c>
      <c r="CV28" s="1">
        <v>2</v>
      </c>
      <c r="CW28" s="1">
        <v>3</v>
      </c>
      <c r="CX28" s="1">
        <v>3</v>
      </c>
      <c r="CY28" s="1">
        <v>3</v>
      </c>
      <c r="CZ28" s="1">
        <v>4</v>
      </c>
      <c r="DA28" s="1">
        <v>1</v>
      </c>
      <c r="DB28" s="1">
        <v>4</v>
      </c>
      <c r="DC28" s="1" t="s">
        <v>360</v>
      </c>
      <c r="DD28" s="1" t="s">
        <v>43</v>
      </c>
      <c r="DE28" s="1" t="s">
        <v>11</v>
      </c>
      <c r="DF28" s="1" t="s">
        <v>11</v>
      </c>
      <c r="DG28" s="1" t="s">
        <v>43</v>
      </c>
      <c r="DH28" s="1" t="s">
        <v>43</v>
      </c>
      <c r="DI28" s="1" t="s">
        <v>11</v>
      </c>
      <c r="DJ28" s="1" t="s">
        <v>6</v>
      </c>
      <c r="DK28" s="1" t="s">
        <v>379</v>
      </c>
      <c r="DL28" s="1" t="s">
        <v>6</v>
      </c>
      <c r="DM28" s="1" t="s">
        <v>5</v>
      </c>
      <c r="DN28" s="1" t="s">
        <v>5</v>
      </c>
      <c r="DO28" s="1" t="s">
        <v>6</v>
      </c>
      <c r="DX28" s="1" t="s">
        <v>1471</v>
      </c>
      <c r="DY28" s="1" t="s">
        <v>1</v>
      </c>
    </row>
    <row r="29" spans="1:129" ht="13.8" x14ac:dyDescent="0.3">
      <c r="A29" s="2">
        <v>44973.698709293982</v>
      </c>
      <c r="B29" s="1" t="s">
        <v>20</v>
      </c>
      <c r="C29" s="1">
        <v>26</v>
      </c>
      <c r="D29" s="1" t="s">
        <v>31</v>
      </c>
      <c r="E29" s="1" t="s">
        <v>55</v>
      </c>
      <c r="F29" s="1" t="s">
        <v>524</v>
      </c>
      <c r="G29" s="1" t="s">
        <v>16</v>
      </c>
      <c r="H29" s="1" t="s">
        <v>15</v>
      </c>
      <c r="I29" s="1" t="s">
        <v>29</v>
      </c>
      <c r="J29" s="1" t="s">
        <v>206</v>
      </c>
      <c r="K29" s="1" t="s">
        <v>51</v>
      </c>
      <c r="BF29" s="1">
        <v>5</v>
      </c>
      <c r="BG29" s="1">
        <v>5</v>
      </c>
      <c r="BH29" s="1">
        <v>2</v>
      </c>
      <c r="BI29" s="1">
        <v>5</v>
      </c>
      <c r="BJ29" s="1">
        <v>4</v>
      </c>
      <c r="BK29" s="1">
        <v>5</v>
      </c>
      <c r="BL29" s="1" t="s">
        <v>11</v>
      </c>
      <c r="BM29" s="1" t="s">
        <v>11</v>
      </c>
      <c r="BN29" s="1" t="s">
        <v>59</v>
      </c>
      <c r="BO29" s="1" t="s">
        <v>6</v>
      </c>
      <c r="BP29" s="1" t="s">
        <v>238</v>
      </c>
      <c r="BQ29" s="1">
        <v>0</v>
      </c>
      <c r="BR29" s="1">
        <v>0</v>
      </c>
      <c r="BS29" s="1">
        <v>0</v>
      </c>
      <c r="BT29" s="1">
        <v>0</v>
      </c>
      <c r="BU29" s="1">
        <v>0</v>
      </c>
      <c r="BV29" s="1">
        <v>0</v>
      </c>
      <c r="BW29" s="1">
        <v>0</v>
      </c>
      <c r="BX29" s="1">
        <v>0</v>
      </c>
      <c r="BY29" s="1">
        <v>0</v>
      </c>
      <c r="BZ29" s="1">
        <v>0</v>
      </c>
      <c r="CA29" s="1">
        <v>0</v>
      </c>
      <c r="CB29" s="1" t="s">
        <v>5</v>
      </c>
      <c r="CC29" s="1" t="s">
        <v>6</v>
      </c>
      <c r="CD29" s="1" t="s">
        <v>6</v>
      </c>
      <c r="CE29" s="1" t="s">
        <v>6</v>
      </c>
      <c r="CF29" s="1" t="s">
        <v>5</v>
      </c>
      <c r="CG29" s="1" t="s">
        <v>5</v>
      </c>
      <c r="CH29" s="1" t="s">
        <v>6</v>
      </c>
      <c r="CI29" s="1" t="s">
        <v>6</v>
      </c>
      <c r="CJ29" s="1" t="s">
        <v>5</v>
      </c>
      <c r="CK29" s="1" t="s">
        <v>6</v>
      </c>
      <c r="CL29" s="1" t="s">
        <v>5</v>
      </c>
      <c r="CM29" s="1" t="s">
        <v>5</v>
      </c>
      <c r="CN29" s="1" t="s">
        <v>6</v>
      </c>
      <c r="CO29" s="1" t="s">
        <v>6</v>
      </c>
      <c r="CP29" s="1" t="s">
        <v>6</v>
      </c>
      <c r="CQ29" s="1" t="s">
        <v>6</v>
      </c>
      <c r="CR29" s="1" t="s">
        <v>5</v>
      </c>
      <c r="CS29" s="1" t="s">
        <v>6</v>
      </c>
      <c r="CT29" s="1" t="s">
        <v>24</v>
      </c>
      <c r="CU29" s="1" t="s">
        <v>106</v>
      </c>
      <c r="DX29" s="1" t="s">
        <v>1470</v>
      </c>
      <c r="DY29" s="1" t="s">
        <v>84</v>
      </c>
    </row>
    <row r="30" spans="1:129" ht="13.8" x14ac:dyDescent="0.3">
      <c r="A30" s="2">
        <v>44973.702271666669</v>
      </c>
      <c r="B30" s="1" t="s">
        <v>40</v>
      </c>
      <c r="C30" s="1">
        <v>23</v>
      </c>
      <c r="D30" s="1" t="s">
        <v>185</v>
      </c>
      <c r="E30" s="1" t="s">
        <v>18</v>
      </c>
      <c r="F30" s="1" t="s">
        <v>350</v>
      </c>
      <c r="G30" s="1" t="s">
        <v>37</v>
      </c>
      <c r="H30" s="1" t="s">
        <v>15</v>
      </c>
      <c r="L30" s="1" t="s">
        <v>45</v>
      </c>
      <c r="M30" s="1" t="s">
        <v>52</v>
      </c>
      <c r="N30" s="1" t="s">
        <v>28</v>
      </c>
      <c r="O30" s="1" t="s">
        <v>27</v>
      </c>
      <c r="CV30" s="1">
        <v>2</v>
      </c>
      <c r="CW30" s="1">
        <v>0</v>
      </c>
      <c r="CX30" s="1">
        <v>1</v>
      </c>
      <c r="CY30" s="1">
        <v>2</v>
      </c>
      <c r="CZ30" s="1">
        <v>2</v>
      </c>
      <c r="DA30" s="1">
        <v>1</v>
      </c>
      <c r="DB30" s="1">
        <v>2</v>
      </c>
      <c r="DC30" s="1" t="s">
        <v>1469</v>
      </c>
      <c r="DD30" s="1" t="s">
        <v>11</v>
      </c>
      <c r="DE30" s="1" t="s">
        <v>11</v>
      </c>
      <c r="DF30" s="1" t="s">
        <v>11</v>
      </c>
      <c r="DG30" s="1" t="s">
        <v>43</v>
      </c>
      <c r="DH30" s="1" t="s">
        <v>11</v>
      </c>
      <c r="DI30" s="1" t="s">
        <v>11</v>
      </c>
      <c r="DJ30" s="1" t="s">
        <v>5</v>
      </c>
      <c r="DK30" s="1" t="s">
        <v>49</v>
      </c>
      <c r="DL30" s="1" t="s">
        <v>5</v>
      </c>
      <c r="DM30" s="1" t="s">
        <v>6</v>
      </c>
      <c r="DN30" s="1" t="s">
        <v>5</v>
      </c>
      <c r="DO30" s="1" t="s">
        <v>6</v>
      </c>
      <c r="DP30" s="1" t="s">
        <v>27</v>
      </c>
      <c r="DQ30" s="1" t="s">
        <v>219</v>
      </c>
      <c r="DR30" s="1" t="s">
        <v>127</v>
      </c>
      <c r="DS30" s="1" t="s">
        <v>6</v>
      </c>
      <c r="DT30" s="1" t="s">
        <v>97</v>
      </c>
      <c r="DU30" s="1" t="s">
        <v>629</v>
      </c>
      <c r="DV30" s="1" t="s">
        <v>95</v>
      </c>
      <c r="DW30" s="1" t="s">
        <v>1468</v>
      </c>
      <c r="DX30" s="1" t="s">
        <v>1467</v>
      </c>
      <c r="DY30" s="1" t="s">
        <v>212</v>
      </c>
    </row>
    <row r="31" spans="1:129" ht="13.8" x14ac:dyDescent="0.3">
      <c r="A31" s="2">
        <v>44973.702665196761</v>
      </c>
      <c r="B31" s="1" t="s">
        <v>20</v>
      </c>
      <c r="C31" s="1">
        <v>28</v>
      </c>
      <c r="D31" s="1" t="s">
        <v>185</v>
      </c>
      <c r="E31" s="1" t="s">
        <v>18</v>
      </c>
      <c r="F31" s="1" t="s">
        <v>1466</v>
      </c>
      <c r="G31" s="1" t="s">
        <v>77</v>
      </c>
      <c r="H31" s="1" t="s">
        <v>15</v>
      </c>
      <c r="I31" s="1" t="s">
        <v>52</v>
      </c>
      <c r="J31" s="1" t="s">
        <v>60</v>
      </c>
      <c r="K31" s="1" t="s">
        <v>27</v>
      </c>
      <c r="P31" s="1">
        <v>5</v>
      </c>
      <c r="Q31" s="1">
        <v>4</v>
      </c>
      <c r="R31" s="1">
        <v>2</v>
      </c>
      <c r="S31" s="1">
        <v>2</v>
      </c>
      <c r="T31" s="1">
        <v>0</v>
      </c>
      <c r="U31" s="1">
        <v>0</v>
      </c>
      <c r="V31" s="1" t="s">
        <v>43</v>
      </c>
      <c r="W31" s="1" t="s">
        <v>43</v>
      </c>
      <c r="X31" s="1" t="s">
        <v>11</v>
      </c>
      <c r="Y31" s="1" t="s">
        <v>5</v>
      </c>
      <c r="Z31" s="1" t="s">
        <v>238</v>
      </c>
      <c r="AA31" s="1" t="s">
        <v>241</v>
      </c>
      <c r="AB31" s="1" t="s">
        <v>7</v>
      </c>
      <c r="AC31" s="1" t="s">
        <v>241</v>
      </c>
      <c r="AD31" s="1">
        <v>0</v>
      </c>
      <c r="AE31" s="1">
        <v>0</v>
      </c>
      <c r="AF31" s="1" t="s">
        <v>162</v>
      </c>
      <c r="AG31" s="1">
        <v>0</v>
      </c>
      <c r="AH31" s="1">
        <v>0</v>
      </c>
      <c r="AI31" s="1">
        <v>0</v>
      </c>
      <c r="AJ31" s="1">
        <v>0</v>
      </c>
      <c r="AK31" s="1" t="s">
        <v>162</v>
      </c>
      <c r="AL31" s="1" t="s">
        <v>5</v>
      </c>
      <c r="AM31" s="1" t="s">
        <v>6</v>
      </c>
      <c r="AN31" s="1" t="s">
        <v>5</v>
      </c>
      <c r="AO31" s="1" t="s">
        <v>6</v>
      </c>
      <c r="AP31" s="1" t="s">
        <v>5</v>
      </c>
      <c r="AQ31" s="1" t="s">
        <v>5</v>
      </c>
      <c r="AR31" s="1" t="s">
        <v>6</v>
      </c>
      <c r="AS31" s="1" t="s">
        <v>5</v>
      </c>
      <c r="AT31" s="1" t="s">
        <v>5</v>
      </c>
      <c r="AU31" s="1" t="s">
        <v>6</v>
      </c>
      <c r="AV31" s="1" t="s">
        <v>5</v>
      </c>
      <c r="AW31" s="1" t="s">
        <v>6</v>
      </c>
      <c r="AX31" s="1" t="s">
        <v>6</v>
      </c>
      <c r="AY31" s="1" t="s">
        <v>5</v>
      </c>
      <c r="AZ31" s="1" t="s">
        <v>6</v>
      </c>
      <c r="BA31" s="1" t="s">
        <v>5</v>
      </c>
      <c r="BB31" s="1" t="s">
        <v>5</v>
      </c>
      <c r="BC31" s="1" t="s">
        <v>5</v>
      </c>
      <c r="BD31" s="1" t="s">
        <v>868</v>
      </c>
      <c r="BE31" s="1" t="s">
        <v>1021</v>
      </c>
      <c r="DP31" s="1" t="s">
        <v>151</v>
      </c>
      <c r="DQ31" s="1" t="s">
        <v>128</v>
      </c>
      <c r="DR31" s="1" t="s">
        <v>150</v>
      </c>
      <c r="DS31" s="1" t="s">
        <v>6</v>
      </c>
      <c r="DT31" s="1" t="s">
        <v>115</v>
      </c>
      <c r="DU31" s="1" t="s">
        <v>149</v>
      </c>
      <c r="DV31" s="1" t="s">
        <v>95</v>
      </c>
      <c r="DY31" s="1" t="s">
        <v>84</v>
      </c>
    </row>
    <row r="32" spans="1:129" ht="13.8" x14ac:dyDescent="0.3">
      <c r="A32" s="2">
        <v>44973.704248298614</v>
      </c>
      <c r="B32" s="1" t="s">
        <v>20</v>
      </c>
      <c r="C32" s="1">
        <v>22</v>
      </c>
      <c r="D32" s="1" t="s">
        <v>185</v>
      </c>
      <c r="E32" s="1" t="s">
        <v>18</v>
      </c>
      <c r="F32" s="1" t="s">
        <v>457</v>
      </c>
      <c r="G32" s="1" t="s">
        <v>16</v>
      </c>
      <c r="H32" s="1" t="s">
        <v>15</v>
      </c>
      <c r="I32" s="1" t="s">
        <v>199</v>
      </c>
      <c r="J32" s="1" t="s">
        <v>60</v>
      </c>
      <c r="K32" s="1" t="s">
        <v>1465</v>
      </c>
      <c r="BF32" s="1">
        <v>4</v>
      </c>
      <c r="BG32" s="1">
        <v>5</v>
      </c>
      <c r="BH32" s="1">
        <v>2</v>
      </c>
      <c r="BI32" s="1">
        <v>3</v>
      </c>
      <c r="BJ32" s="1">
        <v>2</v>
      </c>
      <c r="BK32" s="1">
        <v>3</v>
      </c>
      <c r="BL32" s="1" t="s">
        <v>59</v>
      </c>
      <c r="BM32" s="1" t="s">
        <v>43</v>
      </c>
      <c r="BN32" s="1" t="s">
        <v>59</v>
      </c>
      <c r="BO32" s="1" t="s">
        <v>6</v>
      </c>
      <c r="BP32" s="1" t="s">
        <v>293</v>
      </c>
      <c r="BQ32" s="1">
        <v>0</v>
      </c>
      <c r="BR32" s="1">
        <v>0</v>
      </c>
      <c r="BS32" s="1" t="s">
        <v>109</v>
      </c>
      <c r="BT32" s="1">
        <v>0</v>
      </c>
      <c r="BU32" s="1">
        <v>0</v>
      </c>
      <c r="BV32" s="1">
        <v>0</v>
      </c>
      <c r="BW32" s="1">
        <v>0</v>
      </c>
      <c r="BX32" s="1">
        <v>0</v>
      </c>
      <c r="BY32" s="1">
        <v>0</v>
      </c>
      <c r="BZ32" s="1">
        <v>0</v>
      </c>
      <c r="CA32" s="1">
        <v>0</v>
      </c>
      <c r="CB32" s="1" t="s">
        <v>6</v>
      </c>
      <c r="CC32" s="1" t="s">
        <v>5</v>
      </c>
      <c r="CD32" s="1" t="s">
        <v>6</v>
      </c>
      <c r="CE32" s="1" t="s">
        <v>6</v>
      </c>
      <c r="CF32" s="1" t="s">
        <v>5</v>
      </c>
      <c r="CG32" s="1" t="s">
        <v>6</v>
      </c>
      <c r="CH32" s="1" t="s">
        <v>5</v>
      </c>
      <c r="CI32" s="1" t="s">
        <v>5</v>
      </c>
      <c r="CJ32" s="1" t="s">
        <v>6</v>
      </c>
      <c r="CK32" s="1" t="s">
        <v>6</v>
      </c>
      <c r="CL32" s="1" t="s">
        <v>6</v>
      </c>
      <c r="CM32" s="1" t="s">
        <v>5</v>
      </c>
      <c r="CN32" s="1" t="s">
        <v>5</v>
      </c>
      <c r="CO32" s="1" t="s">
        <v>5</v>
      </c>
      <c r="CP32" s="1" t="s">
        <v>6</v>
      </c>
      <c r="CQ32" s="1" t="s">
        <v>5</v>
      </c>
      <c r="CR32" s="1" t="s">
        <v>5</v>
      </c>
      <c r="CS32" s="1" t="s">
        <v>5</v>
      </c>
      <c r="CT32" s="1" t="s">
        <v>382</v>
      </c>
      <c r="CU32" s="1" t="s">
        <v>307</v>
      </c>
      <c r="DX32" s="1" t="s">
        <v>1464</v>
      </c>
      <c r="DY32" s="1" t="s">
        <v>84</v>
      </c>
    </row>
    <row r="33" spans="1:129" ht="13.8" x14ac:dyDescent="0.3">
      <c r="A33" s="2">
        <v>44973.709214039351</v>
      </c>
      <c r="B33" s="1" t="s">
        <v>20</v>
      </c>
      <c r="C33" s="1">
        <v>38</v>
      </c>
      <c r="D33" s="1" t="s">
        <v>185</v>
      </c>
      <c r="E33" s="1" t="s">
        <v>18</v>
      </c>
      <c r="F33" s="1" t="s">
        <v>374</v>
      </c>
      <c r="G33" s="1" t="s">
        <v>16</v>
      </c>
      <c r="H33" s="1" t="s">
        <v>15</v>
      </c>
      <c r="I33" s="1" t="s">
        <v>370</v>
      </c>
      <c r="J33" s="1" t="s">
        <v>35</v>
      </c>
      <c r="K33" s="1" t="s">
        <v>205</v>
      </c>
      <c r="BF33" s="1">
        <v>5</v>
      </c>
      <c r="BG33" s="1">
        <v>5</v>
      </c>
      <c r="BH33" s="1">
        <v>5</v>
      </c>
      <c r="BI33" s="1">
        <v>5</v>
      </c>
      <c r="BJ33" s="1">
        <v>4</v>
      </c>
      <c r="BK33" s="1">
        <v>4</v>
      </c>
      <c r="BL33" s="1" t="s">
        <v>11</v>
      </c>
      <c r="BM33" s="1" t="s">
        <v>26</v>
      </c>
      <c r="BN33" s="1" t="s">
        <v>59</v>
      </c>
      <c r="BO33" s="1" t="s">
        <v>6</v>
      </c>
      <c r="BP33" s="1" t="s">
        <v>523</v>
      </c>
      <c r="BQ33" s="1" t="s">
        <v>162</v>
      </c>
      <c r="BR33" s="1">
        <v>3</v>
      </c>
      <c r="BS33" s="1">
        <v>3</v>
      </c>
      <c r="BT33" s="1">
        <v>1</v>
      </c>
      <c r="BU33" s="1">
        <v>0</v>
      </c>
      <c r="BV33" s="1">
        <v>2</v>
      </c>
      <c r="BW33" s="1">
        <v>0</v>
      </c>
      <c r="BX33" s="1">
        <v>1</v>
      </c>
      <c r="BY33" s="1">
        <v>0</v>
      </c>
      <c r="BZ33" s="1">
        <v>0</v>
      </c>
      <c r="CA33" s="1">
        <v>2</v>
      </c>
      <c r="CB33" s="1" t="s">
        <v>6</v>
      </c>
      <c r="CC33" s="1" t="s">
        <v>5</v>
      </c>
      <c r="CD33" s="1" t="s">
        <v>6</v>
      </c>
      <c r="CE33" s="1" t="s">
        <v>6</v>
      </c>
      <c r="CF33" s="1" t="s">
        <v>5</v>
      </c>
      <c r="CG33" s="1" t="s">
        <v>5</v>
      </c>
      <c r="CH33" s="1" t="s">
        <v>5</v>
      </c>
      <c r="CI33" s="1" t="s">
        <v>6</v>
      </c>
      <c r="CJ33" s="1" t="s">
        <v>6</v>
      </c>
      <c r="CK33" s="1" t="s">
        <v>6</v>
      </c>
      <c r="CL33" s="1" t="s">
        <v>5</v>
      </c>
      <c r="CM33" s="1" t="s">
        <v>5</v>
      </c>
      <c r="CN33" s="1" t="s">
        <v>6</v>
      </c>
      <c r="CO33" s="1" t="s">
        <v>5</v>
      </c>
      <c r="CP33" s="1" t="s">
        <v>5</v>
      </c>
      <c r="CQ33" s="1" t="s">
        <v>6</v>
      </c>
      <c r="CR33" s="1" t="s">
        <v>5</v>
      </c>
      <c r="CS33" s="1" t="s">
        <v>6</v>
      </c>
      <c r="CT33" s="1" t="s">
        <v>57</v>
      </c>
      <c r="CU33" s="1" t="s">
        <v>57</v>
      </c>
      <c r="DX33" s="1" t="s">
        <v>1463</v>
      </c>
      <c r="DY33" s="1" t="s">
        <v>1</v>
      </c>
    </row>
    <row r="34" spans="1:129" ht="13.8" x14ac:dyDescent="0.3">
      <c r="A34" s="2">
        <v>44973.712232499995</v>
      </c>
      <c r="B34" s="1" t="s">
        <v>20</v>
      </c>
      <c r="C34" s="1">
        <v>26</v>
      </c>
      <c r="D34" s="1" t="s">
        <v>185</v>
      </c>
      <c r="E34" s="1" t="s">
        <v>55</v>
      </c>
      <c r="F34" s="1" t="s">
        <v>1462</v>
      </c>
      <c r="G34" s="1" t="s">
        <v>16</v>
      </c>
      <c r="H34" s="1" t="s">
        <v>15</v>
      </c>
      <c r="I34" s="1" t="s">
        <v>52</v>
      </c>
      <c r="J34" s="1" t="s">
        <v>206</v>
      </c>
      <c r="K34" s="1" t="s">
        <v>27</v>
      </c>
      <c r="BF34" s="1">
        <v>1</v>
      </c>
      <c r="BG34" s="1">
        <v>2</v>
      </c>
      <c r="BH34" s="1">
        <v>1</v>
      </c>
      <c r="BI34" s="1">
        <v>1</v>
      </c>
      <c r="BJ34" s="1">
        <v>0</v>
      </c>
      <c r="BK34" s="1">
        <v>0</v>
      </c>
      <c r="BL34" s="1" t="s">
        <v>43</v>
      </c>
      <c r="BM34" s="1" t="s">
        <v>43</v>
      </c>
      <c r="BN34" s="1" t="s">
        <v>11</v>
      </c>
      <c r="BO34" s="1" t="s">
        <v>5</v>
      </c>
      <c r="BP34" s="1" t="s">
        <v>135</v>
      </c>
      <c r="BQ34" s="1">
        <v>1</v>
      </c>
      <c r="BR34" s="1">
        <v>1</v>
      </c>
      <c r="BS34" s="1">
        <v>1</v>
      </c>
      <c r="BT34" s="1">
        <v>1</v>
      </c>
      <c r="BU34" s="1">
        <v>0</v>
      </c>
      <c r="BV34" s="1">
        <v>1</v>
      </c>
      <c r="BW34" s="1">
        <v>0</v>
      </c>
      <c r="BX34" s="1">
        <v>0</v>
      </c>
      <c r="BY34" s="1">
        <v>0</v>
      </c>
      <c r="BZ34" s="1">
        <v>0</v>
      </c>
      <c r="CA34" s="1">
        <v>0</v>
      </c>
      <c r="CB34" s="1" t="s">
        <v>5</v>
      </c>
      <c r="CC34" s="1" t="s">
        <v>5</v>
      </c>
      <c r="CD34" s="1" t="s">
        <v>6</v>
      </c>
      <c r="CE34" s="1" t="s">
        <v>6</v>
      </c>
      <c r="CF34" s="1" t="s">
        <v>5</v>
      </c>
      <c r="CG34" s="1" t="s">
        <v>6</v>
      </c>
      <c r="CH34" s="1" t="s">
        <v>6</v>
      </c>
      <c r="CI34" s="1" t="s">
        <v>6</v>
      </c>
      <c r="CJ34" s="1" t="s">
        <v>5</v>
      </c>
      <c r="CK34" s="1" t="s">
        <v>6</v>
      </c>
      <c r="CL34" s="1" t="s">
        <v>5</v>
      </c>
      <c r="CM34" s="1" t="s">
        <v>5</v>
      </c>
      <c r="CN34" s="1" t="s">
        <v>5</v>
      </c>
      <c r="CO34" s="1" t="s">
        <v>6</v>
      </c>
      <c r="CP34" s="1" t="s">
        <v>5</v>
      </c>
      <c r="CQ34" s="1" t="s">
        <v>6</v>
      </c>
      <c r="CR34" s="1" t="s">
        <v>5</v>
      </c>
      <c r="CS34" s="1" t="s">
        <v>5</v>
      </c>
      <c r="CT34" s="1" t="s">
        <v>24</v>
      </c>
      <c r="CU34" s="1" t="s">
        <v>182</v>
      </c>
      <c r="DP34" s="1" t="s">
        <v>27</v>
      </c>
      <c r="DQ34" s="1" t="s">
        <v>99</v>
      </c>
      <c r="DR34" s="1" t="s">
        <v>116</v>
      </c>
      <c r="DS34" s="1" t="s">
        <v>6</v>
      </c>
      <c r="DT34" s="1" t="s">
        <v>115</v>
      </c>
      <c r="DU34" s="1" t="s">
        <v>160</v>
      </c>
      <c r="DV34" s="1" t="s">
        <v>95</v>
      </c>
      <c r="DX34" s="1" t="s">
        <v>1461</v>
      </c>
      <c r="DY34" s="1" t="s">
        <v>21</v>
      </c>
    </row>
    <row r="35" spans="1:129" ht="13.8" x14ac:dyDescent="0.3">
      <c r="A35" s="2">
        <v>44973.715373854167</v>
      </c>
      <c r="B35" s="1" t="s">
        <v>20</v>
      </c>
      <c r="C35" s="1">
        <v>26</v>
      </c>
      <c r="D35" s="1" t="s">
        <v>185</v>
      </c>
      <c r="E35" s="1" t="s">
        <v>18</v>
      </c>
      <c r="F35" s="1" t="s">
        <v>1460</v>
      </c>
      <c r="G35" s="1" t="s">
        <v>77</v>
      </c>
      <c r="H35" s="1" t="s">
        <v>15</v>
      </c>
      <c r="I35" s="1" t="s">
        <v>52</v>
      </c>
      <c r="J35" s="1" t="s">
        <v>206</v>
      </c>
      <c r="K35" s="1" t="s">
        <v>27</v>
      </c>
      <c r="P35" s="1">
        <v>2</v>
      </c>
      <c r="Q35" s="1">
        <v>5</v>
      </c>
      <c r="R35" s="1">
        <v>1</v>
      </c>
      <c r="S35" s="1">
        <v>1</v>
      </c>
      <c r="T35" s="1">
        <v>1</v>
      </c>
      <c r="U35" s="1">
        <v>2</v>
      </c>
      <c r="V35" s="1" t="s">
        <v>11</v>
      </c>
      <c r="W35" s="1" t="s">
        <v>11</v>
      </c>
      <c r="X35" s="1" t="s">
        <v>11</v>
      </c>
      <c r="Y35" s="1" t="s">
        <v>6</v>
      </c>
      <c r="Z35" s="1" t="s">
        <v>93</v>
      </c>
      <c r="AA35" s="1">
        <v>1</v>
      </c>
      <c r="AB35" s="1">
        <v>1</v>
      </c>
      <c r="AC35" s="1">
        <v>0</v>
      </c>
      <c r="AD35" s="1">
        <v>0</v>
      </c>
      <c r="AE35" s="1">
        <v>1</v>
      </c>
      <c r="AF35" s="1">
        <v>0</v>
      </c>
      <c r="AG35" s="1">
        <v>1</v>
      </c>
      <c r="AH35" s="1">
        <v>0</v>
      </c>
      <c r="AI35" s="1">
        <v>0</v>
      </c>
      <c r="AJ35" s="1">
        <v>0</v>
      </c>
      <c r="AK35" s="1">
        <v>1</v>
      </c>
      <c r="AL35" s="1" t="s">
        <v>5</v>
      </c>
      <c r="AM35" s="1" t="s">
        <v>6</v>
      </c>
      <c r="AN35" s="1" t="s">
        <v>6</v>
      </c>
      <c r="AO35" s="1" t="s">
        <v>6</v>
      </c>
      <c r="AP35" s="1" t="s">
        <v>6</v>
      </c>
      <c r="AQ35" s="1" t="s">
        <v>6</v>
      </c>
      <c r="AR35" s="1" t="s">
        <v>6</v>
      </c>
      <c r="AS35" s="1" t="s">
        <v>6</v>
      </c>
      <c r="AT35" s="1" t="s">
        <v>5</v>
      </c>
      <c r="AU35" s="1" t="s">
        <v>6</v>
      </c>
      <c r="AV35" s="1" t="s">
        <v>5</v>
      </c>
      <c r="AW35" s="1" t="s">
        <v>5</v>
      </c>
      <c r="AX35" s="1" t="s">
        <v>5</v>
      </c>
      <c r="AY35" s="1" t="s">
        <v>6</v>
      </c>
      <c r="AZ35" s="1" t="s">
        <v>5</v>
      </c>
      <c r="BA35" s="1" t="s">
        <v>6</v>
      </c>
      <c r="BB35" s="1" t="s">
        <v>5</v>
      </c>
      <c r="BC35" s="1" t="s">
        <v>5</v>
      </c>
      <c r="BD35" s="1" t="s">
        <v>503</v>
      </c>
      <c r="BE35" s="1" t="s">
        <v>1459</v>
      </c>
      <c r="DX35" s="1" t="s">
        <v>1458</v>
      </c>
      <c r="DY35" s="1" t="s">
        <v>212</v>
      </c>
    </row>
    <row r="36" spans="1:129" ht="13.8" x14ac:dyDescent="0.3">
      <c r="A36" s="2">
        <v>44973.721795370366</v>
      </c>
      <c r="B36" s="1" t="s">
        <v>20</v>
      </c>
      <c r="C36" s="1">
        <v>23</v>
      </c>
      <c r="D36" s="1" t="s">
        <v>185</v>
      </c>
      <c r="E36" s="1" t="s">
        <v>18</v>
      </c>
      <c r="F36" s="1" t="s">
        <v>1403</v>
      </c>
      <c r="G36" s="1" t="s">
        <v>37</v>
      </c>
      <c r="H36" s="1" t="s">
        <v>15</v>
      </c>
      <c r="L36" s="1" t="s">
        <v>180</v>
      </c>
      <c r="M36" s="1" t="s">
        <v>52</v>
      </c>
      <c r="N36" s="1" t="s">
        <v>28</v>
      </c>
      <c r="O36" s="1" t="s">
        <v>51</v>
      </c>
      <c r="CV36" s="1">
        <v>4</v>
      </c>
      <c r="CW36" s="1">
        <v>1</v>
      </c>
      <c r="CX36" s="1">
        <v>1</v>
      </c>
      <c r="CY36" s="1">
        <v>3</v>
      </c>
      <c r="CZ36" s="1">
        <v>3</v>
      </c>
      <c r="DA36" s="1">
        <v>2</v>
      </c>
      <c r="DB36" s="1">
        <v>2</v>
      </c>
      <c r="DC36" s="1" t="s">
        <v>468</v>
      </c>
      <c r="DD36" s="1" t="s">
        <v>11</v>
      </c>
      <c r="DE36" s="1" t="s">
        <v>11</v>
      </c>
      <c r="DF36" s="1" t="s">
        <v>59</v>
      </c>
      <c r="DG36" s="1" t="s">
        <v>11</v>
      </c>
      <c r="DH36" s="1" t="s">
        <v>11</v>
      </c>
      <c r="DI36" s="1" t="s">
        <v>11</v>
      </c>
      <c r="DJ36" s="1" t="s">
        <v>6</v>
      </c>
      <c r="DK36" s="1" t="s">
        <v>1457</v>
      </c>
      <c r="DL36" s="1" t="s">
        <v>5</v>
      </c>
      <c r="DM36" s="1" t="s">
        <v>5</v>
      </c>
      <c r="DN36" s="1" t="s">
        <v>6</v>
      </c>
      <c r="DO36" s="1" t="s">
        <v>6</v>
      </c>
      <c r="DX36" s="1" t="s">
        <v>1456</v>
      </c>
      <c r="DY36" s="1" t="s">
        <v>21</v>
      </c>
    </row>
    <row r="37" spans="1:129" ht="13.8" x14ac:dyDescent="0.3">
      <c r="A37" s="2">
        <v>44973.722235810186</v>
      </c>
      <c r="B37" s="1" t="s">
        <v>20</v>
      </c>
      <c r="C37" s="1">
        <v>27</v>
      </c>
      <c r="D37" s="1" t="s">
        <v>39</v>
      </c>
      <c r="E37" s="1" t="s">
        <v>55</v>
      </c>
      <c r="F37" s="1" t="s">
        <v>326</v>
      </c>
      <c r="G37" s="1" t="s">
        <v>37</v>
      </c>
      <c r="H37" s="1" t="s">
        <v>15</v>
      </c>
      <c r="L37" s="1" t="s">
        <v>119</v>
      </c>
      <c r="M37" s="1" t="s">
        <v>52</v>
      </c>
      <c r="N37" s="1" t="s">
        <v>28</v>
      </c>
      <c r="O37" s="1" t="s">
        <v>27</v>
      </c>
      <c r="CV37" s="1">
        <v>3</v>
      </c>
      <c r="CW37" s="1">
        <v>3</v>
      </c>
      <c r="CX37" s="1">
        <v>3</v>
      </c>
      <c r="CY37" s="1">
        <v>3</v>
      </c>
      <c r="CZ37" s="1">
        <v>3</v>
      </c>
      <c r="DA37" s="1">
        <v>3</v>
      </c>
      <c r="DB37" s="1">
        <v>3</v>
      </c>
      <c r="DC37" s="1" t="s">
        <v>1455</v>
      </c>
      <c r="DD37" s="1" t="s">
        <v>43</v>
      </c>
      <c r="DE37" s="1" t="s">
        <v>43</v>
      </c>
      <c r="DF37" s="1" t="s">
        <v>59</v>
      </c>
      <c r="DG37" s="1" t="s">
        <v>43</v>
      </c>
      <c r="DH37" s="1" t="s">
        <v>43</v>
      </c>
      <c r="DI37" s="1" t="s">
        <v>59</v>
      </c>
      <c r="DJ37" s="1" t="s">
        <v>6</v>
      </c>
      <c r="DK37" s="1" t="s">
        <v>223</v>
      </c>
      <c r="DL37" s="1" t="s">
        <v>5</v>
      </c>
      <c r="DM37" s="1" t="s">
        <v>6</v>
      </c>
      <c r="DN37" s="1" t="s">
        <v>6</v>
      </c>
      <c r="DO37" s="1" t="s">
        <v>6</v>
      </c>
      <c r="DX37" s="1" t="s">
        <v>1454</v>
      </c>
      <c r="DY37" s="1" t="s">
        <v>1</v>
      </c>
    </row>
    <row r="38" spans="1:129" ht="13.8" x14ac:dyDescent="0.3">
      <c r="A38" s="2">
        <v>44973.726096134254</v>
      </c>
      <c r="B38" s="1" t="s">
        <v>20</v>
      </c>
      <c r="C38" s="1">
        <v>45</v>
      </c>
      <c r="D38" s="1" t="s">
        <v>185</v>
      </c>
      <c r="E38" s="1" t="s">
        <v>18</v>
      </c>
      <c r="F38" s="1" t="s">
        <v>457</v>
      </c>
      <c r="G38" s="1" t="s">
        <v>77</v>
      </c>
      <c r="H38" s="1" t="s">
        <v>15</v>
      </c>
      <c r="I38" s="1" t="s">
        <v>52</v>
      </c>
      <c r="J38" s="1" t="s">
        <v>60</v>
      </c>
      <c r="K38" s="1" t="s">
        <v>27</v>
      </c>
      <c r="P38" s="1">
        <v>5</v>
      </c>
      <c r="Q38" s="1">
        <v>5</v>
      </c>
      <c r="R38" s="1">
        <v>5</v>
      </c>
      <c r="S38" s="1">
        <v>5</v>
      </c>
      <c r="T38" s="1">
        <v>2</v>
      </c>
      <c r="U38" s="1">
        <v>3</v>
      </c>
      <c r="V38" s="1" t="s">
        <v>11</v>
      </c>
      <c r="W38" s="1" t="s">
        <v>11</v>
      </c>
      <c r="X38" s="1" t="s">
        <v>11</v>
      </c>
      <c r="Y38" s="1" t="s">
        <v>5</v>
      </c>
      <c r="Z38" s="1" t="s">
        <v>523</v>
      </c>
      <c r="AA38" s="1" t="s">
        <v>109</v>
      </c>
      <c r="AB38" s="1" t="s">
        <v>109</v>
      </c>
      <c r="AC38" s="1" t="s">
        <v>109</v>
      </c>
      <c r="AD38" s="1" t="s">
        <v>109</v>
      </c>
      <c r="AE38" s="1" t="s">
        <v>9</v>
      </c>
      <c r="AF38" s="1" t="s">
        <v>9</v>
      </c>
      <c r="AG38" s="1" t="s">
        <v>241</v>
      </c>
      <c r="AH38" s="1" t="s">
        <v>9</v>
      </c>
      <c r="AI38" s="1" t="s">
        <v>64</v>
      </c>
      <c r="AJ38" s="1" t="s">
        <v>64</v>
      </c>
      <c r="AK38" s="1" t="s">
        <v>241</v>
      </c>
      <c r="AL38" s="1" t="s">
        <v>5</v>
      </c>
      <c r="AM38" s="1" t="s">
        <v>5</v>
      </c>
      <c r="AN38" s="1" t="s">
        <v>6</v>
      </c>
      <c r="AO38" s="1" t="s">
        <v>6</v>
      </c>
      <c r="AP38" s="1" t="s">
        <v>5</v>
      </c>
      <c r="AQ38" s="1" t="s">
        <v>5</v>
      </c>
      <c r="AR38" s="1" t="s">
        <v>5</v>
      </c>
      <c r="AS38" s="1" t="s">
        <v>5</v>
      </c>
      <c r="AT38" s="1" t="s">
        <v>5</v>
      </c>
      <c r="AU38" s="1" t="s">
        <v>6</v>
      </c>
      <c r="AV38" s="1" t="s">
        <v>5</v>
      </c>
      <c r="AW38" s="1" t="s">
        <v>5</v>
      </c>
      <c r="AX38" s="1" t="s">
        <v>5</v>
      </c>
      <c r="AY38" s="1" t="s">
        <v>5</v>
      </c>
      <c r="AZ38" s="1" t="s">
        <v>5</v>
      </c>
      <c r="BA38" s="1" t="s">
        <v>5</v>
      </c>
      <c r="BB38" s="1" t="s">
        <v>5</v>
      </c>
      <c r="BC38" s="1" t="s">
        <v>5</v>
      </c>
      <c r="BD38" s="1" t="s">
        <v>382</v>
      </c>
      <c r="BE38" s="1" t="s">
        <v>266</v>
      </c>
      <c r="DP38" s="1" t="s">
        <v>27</v>
      </c>
      <c r="DQ38" s="1" t="s">
        <v>128</v>
      </c>
      <c r="DR38" s="1" t="s">
        <v>406</v>
      </c>
      <c r="DS38" s="1" t="s">
        <v>6</v>
      </c>
      <c r="DT38" s="1" t="s">
        <v>217</v>
      </c>
      <c r="DU38" s="1" t="s">
        <v>405</v>
      </c>
      <c r="DV38" s="1" t="s">
        <v>190</v>
      </c>
      <c r="DY38" s="1" t="s">
        <v>1</v>
      </c>
    </row>
    <row r="39" spans="1:129" ht="13.8" x14ac:dyDescent="0.3">
      <c r="A39" s="2">
        <v>44973.729277800929</v>
      </c>
      <c r="B39" s="1" t="s">
        <v>40</v>
      </c>
      <c r="C39" s="1">
        <v>20</v>
      </c>
      <c r="D39" s="1" t="s">
        <v>31</v>
      </c>
      <c r="E39" s="1" t="s">
        <v>18</v>
      </c>
      <c r="F39" s="1" t="s">
        <v>153</v>
      </c>
      <c r="G39" s="1" t="s">
        <v>16</v>
      </c>
      <c r="H39" s="1" t="s">
        <v>15</v>
      </c>
      <c r="I39" s="1" t="s">
        <v>52</v>
      </c>
      <c r="J39" s="1" t="s">
        <v>206</v>
      </c>
      <c r="K39" s="1" t="s">
        <v>27</v>
      </c>
      <c r="BF39" s="1">
        <v>3</v>
      </c>
      <c r="BG39" s="1">
        <v>2</v>
      </c>
      <c r="BH39" s="1">
        <v>2</v>
      </c>
      <c r="BI39" s="1">
        <v>1</v>
      </c>
      <c r="BJ39" s="1">
        <v>1</v>
      </c>
      <c r="BK39" s="1">
        <v>1</v>
      </c>
      <c r="BL39" s="1" t="s">
        <v>43</v>
      </c>
      <c r="BM39" s="1" t="s">
        <v>11</v>
      </c>
      <c r="BN39" s="1" t="s">
        <v>11</v>
      </c>
      <c r="BO39" s="1" t="s">
        <v>6</v>
      </c>
      <c r="BP39" s="1" t="s">
        <v>155</v>
      </c>
      <c r="BQ39" s="1" t="s">
        <v>369</v>
      </c>
      <c r="BR39" s="1">
        <v>3</v>
      </c>
      <c r="BS39" s="1">
        <v>0</v>
      </c>
      <c r="BT39" s="1">
        <v>1</v>
      </c>
      <c r="BU39" s="1">
        <v>0</v>
      </c>
      <c r="BV39" s="1">
        <v>0</v>
      </c>
      <c r="BW39" s="3" t="s">
        <v>783</v>
      </c>
      <c r="BX39" s="1">
        <v>0</v>
      </c>
      <c r="BY39" s="1">
        <v>0</v>
      </c>
      <c r="BZ39" s="1">
        <v>0</v>
      </c>
      <c r="CA39" s="1">
        <v>0</v>
      </c>
      <c r="CB39" s="1" t="s">
        <v>6</v>
      </c>
      <c r="CC39" s="1" t="s">
        <v>5</v>
      </c>
      <c r="CD39" s="1" t="s">
        <v>6</v>
      </c>
      <c r="CE39" s="1" t="s">
        <v>6</v>
      </c>
      <c r="CF39" s="1" t="s">
        <v>5</v>
      </c>
      <c r="CG39" s="1" t="s">
        <v>6</v>
      </c>
      <c r="CH39" s="1" t="s">
        <v>6</v>
      </c>
      <c r="CI39" s="1" t="s">
        <v>6</v>
      </c>
      <c r="CJ39" s="1" t="s">
        <v>6</v>
      </c>
      <c r="CK39" s="1" t="s">
        <v>6</v>
      </c>
      <c r="CL39" s="1" t="s">
        <v>5</v>
      </c>
      <c r="CM39" s="1" t="s">
        <v>6</v>
      </c>
      <c r="CN39" s="1" t="s">
        <v>5</v>
      </c>
      <c r="CO39" s="1" t="s">
        <v>5</v>
      </c>
      <c r="CP39" s="1" t="s">
        <v>6</v>
      </c>
      <c r="CQ39" s="1" t="s">
        <v>6</v>
      </c>
      <c r="CR39" s="1" t="s">
        <v>5</v>
      </c>
      <c r="CS39" s="1" t="s">
        <v>5</v>
      </c>
      <c r="CT39" s="1" t="s">
        <v>80</v>
      </c>
      <c r="CU39" s="1" t="s">
        <v>129</v>
      </c>
      <c r="DX39" s="1" t="s">
        <v>1453</v>
      </c>
      <c r="DY39" s="1" t="s">
        <v>1</v>
      </c>
    </row>
    <row r="40" spans="1:129" ht="13.8" x14ac:dyDescent="0.3">
      <c r="A40" s="2">
        <v>44973.731488900463</v>
      </c>
      <c r="B40" s="1" t="s">
        <v>40</v>
      </c>
      <c r="C40" s="1">
        <v>21</v>
      </c>
      <c r="D40" s="1" t="s">
        <v>31</v>
      </c>
      <c r="E40" s="1" t="s">
        <v>18</v>
      </c>
      <c r="F40" s="1" t="s">
        <v>1238</v>
      </c>
      <c r="G40" s="1" t="s">
        <v>77</v>
      </c>
      <c r="H40" s="1" t="s">
        <v>15</v>
      </c>
      <c r="I40" s="1" t="s">
        <v>29</v>
      </c>
      <c r="J40" s="1" t="s">
        <v>35</v>
      </c>
      <c r="K40" s="1" t="s">
        <v>27</v>
      </c>
      <c r="P40" s="1">
        <v>3</v>
      </c>
      <c r="Q40" s="1">
        <v>4</v>
      </c>
      <c r="R40" s="1">
        <v>2</v>
      </c>
      <c r="S40" s="1">
        <v>0</v>
      </c>
      <c r="T40" s="1">
        <v>1</v>
      </c>
      <c r="U40" s="1">
        <v>0</v>
      </c>
      <c r="V40" s="1" t="s">
        <v>11</v>
      </c>
      <c r="W40" s="1" t="s">
        <v>11</v>
      </c>
      <c r="X40" s="1" t="s">
        <v>26</v>
      </c>
      <c r="Y40" s="1" t="s">
        <v>6</v>
      </c>
      <c r="Z40" s="1" t="s">
        <v>135</v>
      </c>
      <c r="AA40" s="1" t="s">
        <v>9</v>
      </c>
      <c r="AB40" s="1">
        <v>0</v>
      </c>
      <c r="AC40" s="1" t="s">
        <v>65</v>
      </c>
      <c r="AD40" s="1">
        <v>0</v>
      </c>
      <c r="AE40" s="1">
        <v>0</v>
      </c>
      <c r="AF40" s="1" t="s">
        <v>64</v>
      </c>
      <c r="AG40" s="1">
        <v>0</v>
      </c>
      <c r="AH40" s="1">
        <v>0</v>
      </c>
      <c r="AI40" s="1">
        <v>0</v>
      </c>
      <c r="AJ40" s="1">
        <v>0</v>
      </c>
      <c r="AK40" s="1">
        <v>0</v>
      </c>
      <c r="AL40" s="1" t="s">
        <v>5</v>
      </c>
      <c r="AM40" s="1" t="s">
        <v>5</v>
      </c>
      <c r="AN40" s="1" t="s">
        <v>5</v>
      </c>
      <c r="AO40" s="1" t="s">
        <v>5</v>
      </c>
      <c r="AP40" s="1" t="s">
        <v>5</v>
      </c>
      <c r="AQ40" s="1" t="s">
        <v>5</v>
      </c>
      <c r="AR40" s="1" t="s">
        <v>5</v>
      </c>
      <c r="AS40" s="1" t="s">
        <v>6</v>
      </c>
      <c r="AT40" s="1" t="s">
        <v>5</v>
      </c>
      <c r="AU40" s="1" t="s">
        <v>5</v>
      </c>
      <c r="AV40" s="1" t="s">
        <v>5</v>
      </c>
      <c r="AW40" s="1" t="s">
        <v>5</v>
      </c>
      <c r="AX40" s="1" t="s">
        <v>5</v>
      </c>
      <c r="AY40" s="1" t="s">
        <v>5</v>
      </c>
      <c r="AZ40" s="1" t="s">
        <v>6</v>
      </c>
      <c r="BA40" s="1" t="s">
        <v>5</v>
      </c>
      <c r="BB40" s="1" t="s">
        <v>5</v>
      </c>
      <c r="BC40" s="1" t="s">
        <v>5</v>
      </c>
      <c r="BD40" s="1" t="s">
        <v>24</v>
      </c>
      <c r="BE40" s="1" t="s">
        <v>3</v>
      </c>
      <c r="DX40" s="1" t="s">
        <v>1452</v>
      </c>
      <c r="DY40" s="1" t="s">
        <v>21</v>
      </c>
    </row>
    <row r="41" spans="1:129" ht="13.8" x14ac:dyDescent="0.3">
      <c r="A41" s="2">
        <v>44973.73379293982</v>
      </c>
      <c r="B41" s="1" t="s">
        <v>20</v>
      </c>
      <c r="C41" s="1">
        <v>41</v>
      </c>
      <c r="D41" s="1" t="s">
        <v>39</v>
      </c>
      <c r="E41" s="1" t="s">
        <v>18</v>
      </c>
      <c r="F41" s="1" t="s">
        <v>340</v>
      </c>
      <c r="G41" s="1" t="s">
        <v>16</v>
      </c>
      <c r="H41" s="1" t="s">
        <v>15</v>
      </c>
      <c r="I41" s="1" t="s">
        <v>193</v>
      </c>
      <c r="J41" s="1" t="s">
        <v>60</v>
      </c>
      <c r="K41" s="1" t="s">
        <v>51</v>
      </c>
      <c r="BF41" s="1">
        <v>2</v>
      </c>
      <c r="BG41" s="1">
        <v>5</v>
      </c>
      <c r="BH41" s="1">
        <v>2</v>
      </c>
      <c r="BI41" s="1">
        <v>1</v>
      </c>
      <c r="BJ41" s="1">
        <v>1</v>
      </c>
      <c r="BK41" s="1">
        <v>1</v>
      </c>
      <c r="BL41" s="1" t="s">
        <v>11</v>
      </c>
      <c r="BM41" s="1" t="s">
        <v>11</v>
      </c>
      <c r="BN41" s="1" t="s">
        <v>11</v>
      </c>
      <c r="BO41" s="1" t="s">
        <v>6</v>
      </c>
      <c r="BP41" s="1" t="s">
        <v>175</v>
      </c>
      <c r="BQ41" s="1" t="s">
        <v>241</v>
      </c>
      <c r="BR41" s="1" t="s">
        <v>241</v>
      </c>
      <c r="BS41" s="1" t="s">
        <v>64</v>
      </c>
      <c r="BT41" s="1" t="s">
        <v>64</v>
      </c>
      <c r="BU41" s="1" t="s">
        <v>241</v>
      </c>
      <c r="BV41" s="1" t="s">
        <v>64</v>
      </c>
      <c r="BW41" s="1">
        <v>2</v>
      </c>
      <c r="BX41" s="1">
        <v>2</v>
      </c>
      <c r="BY41" s="1">
        <v>1</v>
      </c>
      <c r="BZ41" s="1">
        <v>1</v>
      </c>
      <c r="CA41" s="1">
        <v>1</v>
      </c>
      <c r="CB41" s="1" t="s">
        <v>5</v>
      </c>
      <c r="CC41" s="1" t="s">
        <v>5</v>
      </c>
      <c r="CD41" s="1" t="s">
        <v>6</v>
      </c>
      <c r="CE41" s="1" t="s">
        <v>6</v>
      </c>
      <c r="CF41" s="1" t="s">
        <v>5</v>
      </c>
      <c r="CG41" s="1" t="s">
        <v>5</v>
      </c>
      <c r="CH41" s="1" t="s">
        <v>5</v>
      </c>
      <c r="CI41" s="1" t="s">
        <v>5</v>
      </c>
      <c r="CJ41" s="1" t="s">
        <v>6</v>
      </c>
      <c r="CK41" s="1" t="s">
        <v>6</v>
      </c>
      <c r="CL41" s="1" t="s">
        <v>5</v>
      </c>
      <c r="CM41" s="1" t="s">
        <v>5</v>
      </c>
      <c r="CN41" s="1" t="s">
        <v>5</v>
      </c>
      <c r="CO41" s="1" t="s">
        <v>5</v>
      </c>
      <c r="CP41" s="1" t="s">
        <v>6</v>
      </c>
      <c r="CQ41" s="1" t="s">
        <v>5</v>
      </c>
      <c r="CR41" s="1" t="s">
        <v>5</v>
      </c>
      <c r="CS41" s="1" t="s">
        <v>5</v>
      </c>
      <c r="CT41" s="1" t="s">
        <v>382</v>
      </c>
      <c r="CU41" s="1" t="s">
        <v>3</v>
      </c>
      <c r="DY41" s="1" t="s">
        <v>21</v>
      </c>
    </row>
    <row r="42" spans="1:129" ht="13.8" x14ac:dyDescent="0.3">
      <c r="A42" s="2">
        <v>44973.73542592593</v>
      </c>
      <c r="B42" s="1" t="s">
        <v>40</v>
      </c>
      <c r="C42" s="1">
        <v>18</v>
      </c>
      <c r="D42" s="1" t="s">
        <v>31</v>
      </c>
      <c r="E42" s="1" t="s">
        <v>55</v>
      </c>
      <c r="F42" s="1" t="s">
        <v>287</v>
      </c>
      <c r="G42" s="1" t="s">
        <v>77</v>
      </c>
      <c r="H42" s="1" t="s">
        <v>15</v>
      </c>
      <c r="I42" s="1" t="s">
        <v>29</v>
      </c>
      <c r="J42" s="1" t="s">
        <v>60</v>
      </c>
      <c r="K42" s="1" t="s">
        <v>27</v>
      </c>
      <c r="P42" s="1">
        <v>4</v>
      </c>
      <c r="Q42" s="1">
        <v>5</v>
      </c>
      <c r="R42" s="1">
        <v>3</v>
      </c>
      <c r="S42" s="1">
        <v>3</v>
      </c>
      <c r="T42" s="1">
        <v>3</v>
      </c>
      <c r="U42" s="1">
        <v>1</v>
      </c>
      <c r="V42" s="1" t="s">
        <v>11</v>
      </c>
      <c r="W42" s="1" t="s">
        <v>11</v>
      </c>
      <c r="X42" s="1" t="s">
        <v>26</v>
      </c>
      <c r="Y42" s="1" t="s">
        <v>6</v>
      </c>
      <c r="Z42" s="1" t="s">
        <v>573</v>
      </c>
      <c r="AA42" s="1">
        <v>0</v>
      </c>
      <c r="AB42" s="1">
        <v>0</v>
      </c>
      <c r="AC42" s="1">
        <v>0</v>
      </c>
      <c r="AD42" s="1">
        <v>0</v>
      </c>
      <c r="AE42" s="1">
        <v>0</v>
      </c>
      <c r="AF42" s="1">
        <v>0</v>
      </c>
      <c r="AG42" s="1">
        <v>0</v>
      </c>
      <c r="AH42" s="1">
        <v>0</v>
      </c>
      <c r="AI42" s="1">
        <v>0</v>
      </c>
      <c r="AJ42" s="1">
        <v>0</v>
      </c>
      <c r="AK42" s="1">
        <v>0</v>
      </c>
      <c r="AL42" s="1" t="s">
        <v>6</v>
      </c>
      <c r="AM42" s="1" t="s">
        <v>6</v>
      </c>
      <c r="AN42" s="1" t="s">
        <v>6</v>
      </c>
      <c r="AO42" s="1" t="s">
        <v>6</v>
      </c>
      <c r="AP42" s="1" t="s">
        <v>5</v>
      </c>
      <c r="AQ42" s="1" t="s">
        <v>6</v>
      </c>
      <c r="AR42" s="1" t="s">
        <v>5</v>
      </c>
      <c r="AS42" s="1" t="s">
        <v>5</v>
      </c>
      <c r="AT42" s="1" t="s">
        <v>5</v>
      </c>
      <c r="AU42" s="1" t="s">
        <v>6</v>
      </c>
      <c r="AV42" s="1" t="s">
        <v>5</v>
      </c>
      <c r="AW42" s="1" t="s">
        <v>6</v>
      </c>
      <c r="AX42" s="1" t="s">
        <v>6</v>
      </c>
      <c r="AY42" s="1" t="s">
        <v>5</v>
      </c>
      <c r="AZ42" s="1" t="s">
        <v>5</v>
      </c>
      <c r="BA42" s="1" t="s">
        <v>6</v>
      </c>
      <c r="BB42" s="1" t="s">
        <v>5</v>
      </c>
      <c r="BC42" s="1" t="s">
        <v>6</v>
      </c>
      <c r="BD42" s="1" t="s">
        <v>133</v>
      </c>
      <c r="BE42" s="1" t="s">
        <v>69</v>
      </c>
      <c r="DX42" s="1" t="s">
        <v>1451</v>
      </c>
      <c r="DY42" s="1" t="s">
        <v>84</v>
      </c>
    </row>
    <row r="43" spans="1:129" ht="13.8" x14ac:dyDescent="0.3">
      <c r="A43" s="2">
        <v>44973.736418368055</v>
      </c>
      <c r="B43" s="1" t="s">
        <v>40</v>
      </c>
      <c r="C43" s="1">
        <v>18</v>
      </c>
      <c r="D43" s="1" t="s">
        <v>31</v>
      </c>
      <c r="E43" s="1" t="s">
        <v>55</v>
      </c>
      <c r="F43" s="1" t="s">
        <v>1450</v>
      </c>
      <c r="G43" s="1" t="s">
        <v>37</v>
      </c>
      <c r="H43" s="1" t="s">
        <v>15</v>
      </c>
      <c r="L43" s="1" t="s">
        <v>157</v>
      </c>
      <c r="M43" s="1" t="s">
        <v>52</v>
      </c>
      <c r="N43" s="1" t="s">
        <v>206</v>
      </c>
      <c r="O43" s="1" t="s">
        <v>27</v>
      </c>
      <c r="CV43" s="1">
        <v>3</v>
      </c>
      <c r="CW43" s="1">
        <v>3</v>
      </c>
      <c r="CX43" s="1">
        <v>0</v>
      </c>
      <c r="CY43" s="1">
        <v>4</v>
      </c>
      <c r="CZ43" s="1">
        <v>5</v>
      </c>
      <c r="DA43" s="1">
        <v>2</v>
      </c>
      <c r="DB43" s="1">
        <v>0</v>
      </c>
      <c r="DC43" s="1" t="s">
        <v>192</v>
      </c>
      <c r="DD43" s="1" t="s">
        <v>59</v>
      </c>
      <c r="DE43" s="1" t="s">
        <v>26</v>
      </c>
      <c r="DF43" s="1" t="s">
        <v>59</v>
      </c>
      <c r="DG43" s="1" t="s">
        <v>11</v>
      </c>
      <c r="DH43" s="1" t="s">
        <v>11</v>
      </c>
      <c r="DI43" s="1" t="s">
        <v>59</v>
      </c>
      <c r="DJ43" s="1" t="s">
        <v>6</v>
      </c>
      <c r="DK43" s="1" t="s">
        <v>264</v>
      </c>
      <c r="DL43" s="1" t="s">
        <v>6</v>
      </c>
      <c r="DM43" s="1" t="s">
        <v>6</v>
      </c>
      <c r="DN43" s="1" t="s">
        <v>6</v>
      </c>
      <c r="DO43" s="1" t="s">
        <v>6</v>
      </c>
      <c r="DX43" s="1" t="s">
        <v>1449</v>
      </c>
      <c r="DY43" s="1" t="s">
        <v>84</v>
      </c>
    </row>
    <row r="44" spans="1:129" ht="13.8" x14ac:dyDescent="0.3">
      <c r="A44" s="2">
        <v>44973.739251435181</v>
      </c>
      <c r="B44" s="1" t="s">
        <v>20</v>
      </c>
      <c r="C44" s="1">
        <v>37</v>
      </c>
      <c r="D44" s="1" t="s">
        <v>39</v>
      </c>
      <c r="E44" s="1" t="s">
        <v>55</v>
      </c>
      <c r="F44" s="1" t="s">
        <v>543</v>
      </c>
      <c r="G44" s="1" t="s">
        <v>37</v>
      </c>
      <c r="H44" s="1" t="s">
        <v>15</v>
      </c>
      <c r="L44" s="1" t="s">
        <v>157</v>
      </c>
      <c r="M44" s="1" t="s">
        <v>52</v>
      </c>
      <c r="N44" s="1" t="s">
        <v>28</v>
      </c>
      <c r="O44" s="1" t="s">
        <v>12</v>
      </c>
      <c r="CV44" s="1">
        <v>5</v>
      </c>
      <c r="CW44" s="1">
        <v>5</v>
      </c>
      <c r="CX44" s="1">
        <v>5</v>
      </c>
      <c r="CY44" s="1">
        <v>5</v>
      </c>
      <c r="CZ44" s="1">
        <v>5</v>
      </c>
      <c r="DA44" s="1">
        <v>5</v>
      </c>
      <c r="DB44" s="1">
        <v>5</v>
      </c>
      <c r="DC44" s="1" t="s">
        <v>242</v>
      </c>
      <c r="DD44" s="1" t="s">
        <v>11</v>
      </c>
      <c r="DE44" s="1" t="s">
        <v>11</v>
      </c>
      <c r="DF44" s="1" t="s">
        <v>26</v>
      </c>
      <c r="DG44" s="1" t="s">
        <v>11</v>
      </c>
      <c r="DH44" s="1" t="s">
        <v>59</v>
      </c>
      <c r="DI44" s="1" t="s">
        <v>26</v>
      </c>
      <c r="DJ44" s="1" t="s">
        <v>6</v>
      </c>
      <c r="DK44" s="1" t="s">
        <v>510</v>
      </c>
      <c r="DL44" s="1" t="s">
        <v>5</v>
      </c>
      <c r="DM44" s="1" t="s">
        <v>5</v>
      </c>
      <c r="DN44" s="1" t="s">
        <v>6</v>
      </c>
      <c r="DO44" s="1" t="s">
        <v>6</v>
      </c>
      <c r="DX44" s="1" t="s">
        <v>1448</v>
      </c>
      <c r="DY44" s="1" t="s">
        <v>212</v>
      </c>
    </row>
    <row r="45" spans="1:129" ht="13.8" x14ac:dyDescent="0.3">
      <c r="A45" s="2">
        <v>44973.757234062505</v>
      </c>
      <c r="B45" s="1" t="s">
        <v>20</v>
      </c>
      <c r="C45" s="1">
        <v>40</v>
      </c>
      <c r="D45" s="1" t="s">
        <v>39</v>
      </c>
      <c r="E45" s="1" t="s">
        <v>55</v>
      </c>
      <c r="F45" s="1" t="s">
        <v>1447</v>
      </c>
      <c r="G45" s="1" t="s">
        <v>37</v>
      </c>
      <c r="H45" s="1" t="s">
        <v>15</v>
      </c>
      <c r="L45" s="1" t="s">
        <v>180</v>
      </c>
      <c r="M45" s="1" t="s">
        <v>52</v>
      </c>
      <c r="N45" s="1" t="s">
        <v>60</v>
      </c>
      <c r="O45" s="1" t="s">
        <v>12</v>
      </c>
      <c r="CV45" s="1">
        <v>1</v>
      </c>
      <c r="CW45" s="1">
        <v>1</v>
      </c>
      <c r="CX45" s="1">
        <v>2</v>
      </c>
      <c r="CY45" s="1">
        <v>2</v>
      </c>
      <c r="CZ45" s="1">
        <v>2</v>
      </c>
      <c r="DA45" s="1">
        <v>1</v>
      </c>
      <c r="DB45" s="1">
        <v>1</v>
      </c>
      <c r="DC45" s="1" t="s">
        <v>360</v>
      </c>
      <c r="DD45" s="1" t="s">
        <v>11</v>
      </c>
      <c r="DE45" s="1" t="s">
        <v>11</v>
      </c>
      <c r="DF45" s="1" t="s">
        <v>11</v>
      </c>
      <c r="DG45" s="1" t="s">
        <v>11</v>
      </c>
      <c r="DH45" s="1" t="s">
        <v>11</v>
      </c>
      <c r="DI45" s="1" t="s">
        <v>11</v>
      </c>
      <c r="DJ45" s="1" t="s">
        <v>6</v>
      </c>
      <c r="DK45" s="1" t="s">
        <v>268</v>
      </c>
      <c r="DL45" s="1" t="s">
        <v>5</v>
      </c>
      <c r="DM45" s="1" t="s">
        <v>5</v>
      </c>
      <c r="DN45" s="1" t="s">
        <v>5</v>
      </c>
      <c r="DO45" s="1" t="s">
        <v>6</v>
      </c>
      <c r="DX45" s="1" t="s">
        <v>1446</v>
      </c>
      <c r="DY45" s="1" t="s">
        <v>140</v>
      </c>
    </row>
    <row r="46" spans="1:129" ht="13.8" x14ac:dyDescent="0.3">
      <c r="A46" s="2">
        <v>44973.759287118053</v>
      </c>
      <c r="B46" s="1" t="s">
        <v>40</v>
      </c>
      <c r="C46" s="1">
        <v>27</v>
      </c>
      <c r="D46" s="1" t="s">
        <v>39</v>
      </c>
      <c r="E46" s="1" t="s">
        <v>18</v>
      </c>
      <c r="F46" s="1" t="s">
        <v>612</v>
      </c>
      <c r="G46" s="1" t="s">
        <v>77</v>
      </c>
      <c r="H46" s="1" t="s">
        <v>15</v>
      </c>
      <c r="I46" s="1" t="s">
        <v>52</v>
      </c>
      <c r="J46" s="1" t="s">
        <v>206</v>
      </c>
      <c r="K46" s="1" t="s">
        <v>27</v>
      </c>
      <c r="P46" s="1">
        <v>5</v>
      </c>
      <c r="Q46" s="1">
        <v>5</v>
      </c>
      <c r="R46" s="1">
        <v>5</v>
      </c>
      <c r="S46" s="1">
        <v>3</v>
      </c>
      <c r="T46" s="1">
        <v>1</v>
      </c>
      <c r="U46" s="1">
        <v>0</v>
      </c>
      <c r="V46" s="1" t="s">
        <v>11</v>
      </c>
      <c r="W46" s="1" t="s">
        <v>11</v>
      </c>
      <c r="X46" s="1" t="s">
        <v>11</v>
      </c>
      <c r="Y46" s="1" t="s">
        <v>6</v>
      </c>
      <c r="Z46" s="1" t="s">
        <v>81</v>
      </c>
      <c r="AA46" s="1">
        <v>0</v>
      </c>
      <c r="AB46" s="1">
        <v>0</v>
      </c>
      <c r="AC46" s="1">
        <v>0</v>
      </c>
      <c r="AD46" s="1">
        <v>0</v>
      </c>
      <c r="AE46" s="1">
        <v>0</v>
      </c>
      <c r="AF46" s="1">
        <v>0</v>
      </c>
      <c r="AG46" s="1">
        <v>0</v>
      </c>
      <c r="AH46" s="1">
        <v>0</v>
      </c>
      <c r="AI46" s="1">
        <v>0</v>
      </c>
      <c r="AJ46" s="1">
        <v>0</v>
      </c>
      <c r="AK46" s="1">
        <v>0</v>
      </c>
      <c r="AL46" s="1" t="s">
        <v>5</v>
      </c>
      <c r="AM46" s="1" t="s">
        <v>5</v>
      </c>
      <c r="AN46" s="1" t="s">
        <v>6</v>
      </c>
      <c r="AO46" s="1" t="s">
        <v>6</v>
      </c>
      <c r="AP46" s="1" t="s">
        <v>5</v>
      </c>
      <c r="AQ46" s="1" t="s">
        <v>5</v>
      </c>
      <c r="AR46" s="1" t="s">
        <v>6</v>
      </c>
      <c r="AS46" s="1" t="s">
        <v>6</v>
      </c>
      <c r="AT46" s="1" t="s">
        <v>5</v>
      </c>
      <c r="AU46" s="1" t="s">
        <v>6</v>
      </c>
      <c r="AV46" s="1" t="s">
        <v>6</v>
      </c>
      <c r="AW46" s="1" t="s">
        <v>6</v>
      </c>
      <c r="AX46" s="1" t="s">
        <v>5</v>
      </c>
      <c r="AY46" s="1" t="s">
        <v>6</v>
      </c>
      <c r="AZ46" s="1" t="s">
        <v>6</v>
      </c>
      <c r="BA46" s="1" t="s">
        <v>6</v>
      </c>
      <c r="BB46" s="1" t="s">
        <v>5</v>
      </c>
      <c r="BC46" s="1" t="s">
        <v>5</v>
      </c>
      <c r="BD46" s="1" t="s">
        <v>24</v>
      </c>
      <c r="BE46" s="1" t="s">
        <v>398</v>
      </c>
      <c r="DX46" s="1" t="s">
        <v>1445</v>
      </c>
      <c r="DY46" s="1" t="s">
        <v>21</v>
      </c>
    </row>
    <row r="47" spans="1:129" ht="13.8" x14ac:dyDescent="0.3">
      <c r="A47" s="2">
        <v>44973.77566594907</v>
      </c>
      <c r="B47" s="1" t="s">
        <v>20</v>
      </c>
      <c r="C47" s="1">
        <v>24</v>
      </c>
      <c r="D47" s="1" t="s">
        <v>31</v>
      </c>
      <c r="E47" s="1" t="s">
        <v>55</v>
      </c>
      <c r="F47" s="1" t="s">
        <v>287</v>
      </c>
      <c r="G47" s="1" t="s">
        <v>37</v>
      </c>
      <c r="H47" s="1" t="s">
        <v>15</v>
      </c>
      <c r="L47" s="1" t="s">
        <v>180</v>
      </c>
      <c r="M47" s="1" t="s">
        <v>52</v>
      </c>
      <c r="N47" s="1" t="s">
        <v>28</v>
      </c>
      <c r="O47" s="1" t="s">
        <v>27</v>
      </c>
      <c r="CV47" s="1">
        <v>5</v>
      </c>
      <c r="CW47" s="1">
        <v>5</v>
      </c>
      <c r="CX47" s="1">
        <v>5</v>
      </c>
      <c r="CY47" s="1">
        <v>5</v>
      </c>
      <c r="CZ47" s="1">
        <v>5</v>
      </c>
      <c r="DA47" s="1">
        <v>5</v>
      </c>
      <c r="DB47" s="1">
        <v>5</v>
      </c>
      <c r="DC47" s="1" t="s">
        <v>1444</v>
      </c>
      <c r="DD47" s="1" t="s">
        <v>11</v>
      </c>
      <c r="DE47" s="1" t="s">
        <v>11</v>
      </c>
      <c r="DF47" s="1" t="s">
        <v>11</v>
      </c>
      <c r="DG47" s="1" t="s">
        <v>11</v>
      </c>
      <c r="DH47" s="1" t="s">
        <v>11</v>
      </c>
      <c r="DI47" s="1" t="s">
        <v>11</v>
      </c>
      <c r="DJ47" s="1" t="s">
        <v>5</v>
      </c>
      <c r="DK47" s="1" t="s">
        <v>195</v>
      </c>
      <c r="DL47" s="1" t="s">
        <v>5</v>
      </c>
      <c r="DM47" s="1" t="s">
        <v>6</v>
      </c>
      <c r="DN47" s="1" t="s">
        <v>6</v>
      </c>
      <c r="DO47" s="1" t="s">
        <v>6</v>
      </c>
      <c r="DP47" s="1" t="s">
        <v>27</v>
      </c>
      <c r="DQ47" s="1" t="s">
        <v>128</v>
      </c>
      <c r="DR47" s="1" t="s">
        <v>406</v>
      </c>
      <c r="DS47" s="1" t="s">
        <v>5</v>
      </c>
      <c r="DT47" s="1" t="s">
        <v>758</v>
      </c>
      <c r="DU47" s="1" t="s">
        <v>629</v>
      </c>
      <c r="DV47" s="1" t="s">
        <v>190</v>
      </c>
      <c r="DX47" s="1" t="s">
        <v>1443</v>
      </c>
      <c r="DY47" s="1" t="s">
        <v>84</v>
      </c>
    </row>
    <row r="48" spans="1:129" ht="13.8" x14ac:dyDescent="0.3">
      <c r="A48" s="2">
        <v>44973.77577039352</v>
      </c>
      <c r="B48" s="1" t="s">
        <v>20</v>
      </c>
      <c r="C48" s="1">
        <v>21</v>
      </c>
      <c r="D48" s="1" t="s">
        <v>185</v>
      </c>
      <c r="E48" s="1" t="s">
        <v>18</v>
      </c>
      <c r="F48" s="1" t="s">
        <v>419</v>
      </c>
      <c r="G48" s="1" t="s">
        <v>77</v>
      </c>
      <c r="H48" s="1" t="s">
        <v>15</v>
      </c>
      <c r="I48" s="1" t="s">
        <v>52</v>
      </c>
      <c r="J48" s="1" t="s">
        <v>28</v>
      </c>
      <c r="K48" s="1" t="s">
        <v>27</v>
      </c>
      <c r="P48" s="1">
        <v>2</v>
      </c>
      <c r="Q48" s="1">
        <v>2</v>
      </c>
      <c r="R48" s="1">
        <v>2</v>
      </c>
      <c r="S48" s="1">
        <v>3</v>
      </c>
      <c r="T48" s="1">
        <v>1</v>
      </c>
      <c r="U48" s="1">
        <v>1</v>
      </c>
      <c r="V48" s="1" t="s">
        <v>43</v>
      </c>
      <c r="W48" s="1" t="s">
        <v>43</v>
      </c>
      <c r="X48" s="1" t="s">
        <v>26</v>
      </c>
      <c r="Y48" s="1" t="s">
        <v>6</v>
      </c>
      <c r="Z48" s="1" t="s">
        <v>598</v>
      </c>
      <c r="AA48" s="1">
        <v>1</v>
      </c>
      <c r="AB48" s="1">
        <v>0</v>
      </c>
      <c r="AC48" s="1">
        <v>1</v>
      </c>
      <c r="AD48" s="1">
        <v>0</v>
      </c>
      <c r="AE48" s="1">
        <v>0</v>
      </c>
      <c r="AF48" s="1">
        <v>2</v>
      </c>
      <c r="AG48" s="1">
        <v>1</v>
      </c>
      <c r="AH48" s="1">
        <v>0</v>
      </c>
      <c r="AI48" s="1">
        <v>0</v>
      </c>
      <c r="AJ48" s="1">
        <v>0</v>
      </c>
      <c r="AK48" s="1">
        <v>2</v>
      </c>
      <c r="AL48" s="1" t="s">
        <v>6</v>
      </c>
      <c r="AM48" s="1" t="s">
        <v>5</v>
      </c>
      <c r="AN48" s="1" t="s">
        <v>6</v>
      </c>
      <c r="AO48" s="1" t="s">
        <v>6</v>
      </c>
      <c r="AP48" s="1" t="s">
        <v>5</v>
      </c>
      <c r="AQ48" s="1" t="s">
        <v>5</v>
      </c>
      <c r="AR48" s="1" t="s">
        <v>6</v>
      </c>
      <c r="AS48" s="1" t="s">
        <v>6</v>
      </c>
      <c r="AT48" s="1" t="s">
        <v>5</v>
      </c>
      <c r="AU48" s="1" t="s">
        <v>6</v>
      </c>
      <c r="AV48" s="1" t="s">
        <v>5</v>
      </c>
      <c r="AW48" s="1" t="s">
        <v>5</v>
      </c>
      <c r="AX48" s="1" t="s">
        <v>5</v>
      </c>
      <c r="AY48" s="1" t="s">
        <v>5</v>
      </c>
      <c r="AZ48" s="1" t="s">
        <v>6</v>
      </c>
      <c r="BA48" s="1" t="s">
        <v>6</v>
      </c>
      <c r="BB48" s="1" t="s">
        <v>5</v>
      </c>
      <c r="BC48" s="1" t="s">
        <v>5</v>
      </c>
      <c r="BD48" s="1" t="s">
        <v>24</v>
      </c>
      <c r="BE48" s="1" t="s">
        <v>63</v>
      </c>
      <c r="DY48" s="1" t="s">
        <v>84</v>
      </c>
    </row>
    <row r="49" spans="1:129" ht="13.8" x14ac:dyDescent="0.3">
      <c r="A49" s="2">
        <v>44973.78616570602</v>
      </c>
      <c r="B49" s="1" t="s">
        <v>20</v>
      </c>
      <c r="C49" s="1">
        <v>22</v>
      </c>
      <c r="D49" s="1" t="s">
        <v>31</v>
      </c>
      <c r="E49" s="1" t="s">
        <v>18</v>
      </c>
      <c r="F49" s="1" t="s">
        <v>1188</v>
      </c>
      <c r="G49" s="1" t="s">
        <v>77</v>
      </c>
      <c r="H49" s="1" t="s">
        <v>15</v>
      </c>
      <c r="I49" s="1" t="s">
        <v>29</v>
      </c>
      <c r="J49" s="1" t="s">
        <v>28</v>
      </c>
      <c r="K49" s="1" t="s">
        <v>27</v>
      </c>
      <c r="P49" s="1">
        <v>3</v>
      </c>
      <c r="Q49" s="1">
        <v>5</v>
      </c>
      <c r="R49" s="1">
        <v>0</v>
      </c>
      <c r="S49" s="1">
        <v>2</v>
      </c>
      <c r="T49" s="1">
        <v>0</v>
      </c>
      <c r="U49" s="1">
        <v>0</v>
      </c>
      <c r="V49" s="1" t="s">
        <v>43</v>
      </c>
      <c r="W49" s="1" t="s">
        <v>43</v>
      </c>
      <c r="X49" s="1" t="s">
        <v>11</v>
      </c>
      <c r="Y49" s="1" t="s">
        <v>5</v>
      </c>
      <c r="Z49" s="1" t="s">
        <v>93</v>
      </c>
      <c r="AA49" s="1" t="s">
        <v>109</v>
      </c>
      <c r="AB49" s="1" t="s">
        <v>109</v>
      </c>
      <c r="AC49" s="1" t="s">
        <v>109</v>
      </c>
      <c r="AD49" s="1" t="s">
        <v>8</v>
      </c>
      <c r="AE49" s="1">
        <v>0</v>
      </c>
      <c r="AF49" s="1">
        <v>0</v>
      </c>
      <c r="AG49" s="1" t="s">
        <v>9</v>
      </c>
      <c r="AH49" s="1">
        <v>0</v>
      </c>
      <c r="AI49" s="1">
        <v>0</v>
      </c>
      <c r="AJ49" s="1">
        <v>0</v>
      </c>
      <c r="AK49" s="1">
        <v>0</v>
      </c>
      <c r="AL49" s="1" t="s">
        <v>5</v>
      </c>
      <c r="AM49" s="1" t="s">
        <v>6</v>
      </c>
      <c r="AN49" s="1" t="s">
        <v>5</v>
      </c>
      <c r="AO49" s="1" t="s">
        <v>5</v>
      </c>
      <c r="AP49" s="1" t="s">
        <v>5</v>
      </c>
      <c r="AQ49" s="1" t="s">
        <v>6</v>
      </c>
      <c r="AR49" s="1" t="s">
        <v>5</v>
      </c>
      <c r="AS49" s="1" t="s">
        <v>6</v>
      </c>
      <c r="AT49" s="1" t="s">
        <v>5</v>
      </c>
      <c r="AU49" s="1" t="s">
        <v>5</v>
      </c>
      <c r="AV49" s="1" t="s">
        <v>5</v>
      </c>
      <c r="AW49" s="1" t="s">
        <v>6</v>
      </c>
      <c r="AX49" s="1" t="s">
        <v>5</v>
      </c>
      <c r="AY49" s="1" t="s">
        <v>5</v>
      </c>
      <c r="AZ49" s="1" t="s">
        <v>6</v>
      </c>
      <c r="BA49" s="1" t="s">
        <v>6</v>
      </c>
      <c r="BB49" s="1" t="s">
        <v>5</v>
      </c>
      <c r="BC49" s="1" t="s">
        <v>5</v>
      </c>
      <c r="BD49" s="1" t="s">
        <v>503</v>
      </c>
      <c r="BE49" s="1" t="s">
        <v>63</v>
      </c>
      <c r="DP49" s="1" t="s">
        <v>151</v>
      </c>
      <c r="DQ49" s="1" t="s">
        <v>99</v>
      </c>
      <c r="DR49" s="1" t="s">
        <v>116</v>
      </c>
      <c r="DS49" s="1" t="s">
        <v>5</v>
      </c>
      <c r="DT49" s="1" t="s">
        <v>115</v>
      </c>
      <c r="DU49" s="1" t="s">
        <v>1044</v>
      </c>
      <c r="DV49" s="1" t="s">
        <v>95</v>
      </c>
      <c r="DX49" s="1" t="s">
        <v>1442</v>
      </c>
      <c r="DY49" s="1" t="s">
        <v>1</v>
      </c>
    </row>
    <row r="50" spans="1:129" ht="13.8" x14ac:dyDescent="0.3">
      <c r="A50" s="2">
        <v>44973.798096250001</v>
      </c>
      <c r="B50" s="1" t="s">
        <v>40</v>
      </c>
      <c r="C50" s="1">
        <v>46</v>
      </c>
      <c r="D50" s="1" t="s">
        <v>39</v>
      </c>
      <c r="E50" s="1" t="s">
        <v>132</v>
      </c>
      <c r="F50" s="1" t="s">
        <v>1441</v>
      </c>
      <c r="G50" s="1" t="s">
        <v>16</v>
      </c>
      <c r="H50" s="1" t="s">
        <v>15</v>
      </c>
      <c r="I50" s="1" t="s">
        <v>52</v>
      </c>
      <c r="J50" s="1" t="s">
        <v>82</v>
      </c>
      <c r="K50" s="1" t="s">
        <v>27</v>
      </c>
      <c r="BF50" s="1">
        <v>5</v>
      </c>
      <c r="BG50" s="1">
        <v>5</v>
      </c>
      <c r="BH50" s="1">
        <v>3</v>
      </c>
      <c r="BI50" s="1">
        <v>4</v>
      </c>
      <c r="BJ50" s="1">
        <v>5</v>
      </c>
      <c r="BK50" s="1">
        <v>5</v>
      </c>
      <c r="BL50" s="1" t="s">
        <v>353</v>
      </c>
      <c r="BM50" s="1" t="s">
        <v>59</v>
      </c>
      <c r="BN50" s="1" t="s">
        <v>353</v>
      </c>
      <c r="BO50" s="1" t="s">
        <v>6</v>
      </c>
      <c r="BP50" s="1" t="s">
        <v>268</v>
      </c>
      <c r="BQ50" s="1">
        <v>0</v>
      </c>
      <c r="BR50" s="1">
        <v>0</v>
      </c>
      <c r="BS50" s="1">
        <v>0</v>
      </c>
      <c r="BT50" s="1">
        <v>0</v>
      </c>
      <c r="BU50" s="1">
        <v>0</v>
      </c>
      <c r="BV50" s="1">
        <v>0</v>
      </c>
      <c r="BW50" s="1">
        <v>0</v>
      </c>
      <c r="BX50" s="1">
        <v>0</v>
      </c>
      <c r="BY50" s="1">
        <v>0</v>
      </c>
      <c r="BZ50" s="1">
        <v>0</v>
      </c>
      <c r="CA50" s="1">
        <v>0</v>
      </c>
      <c r="CB50" s="1" t="s">
        <v>6</v>
      </c>
      <c r="CC50" s="1" t="s">
        <v>6</v>
      </c>
      <c r="CD50" s="1" t="s">
        <v>6</v>
      </c>
      <c r="CE50" s="1" t="s">
        <v>6</v>
      </c>
      <c r="CF50" s="1" t="s">
        <v>5</v>
      </c>
      <c r="CG50" s="1" t="s">
        <v>5</v>
      </c>
      <c r="CH50" s="1" t="s">
        <v>5</v>
      </c>
      <c r="CI50" s="1" t="s">
        <v>5</v>
      </c>
      <c r="CJ50" s="1" t="s">
        <v>5</v>
      </c>
      <c r="CK50" s="1" t="s">
        <v>5</v>
      </c>
      <c r="CL50" s="1" t="s">
        <v>5</v>
      </c>
      <c r="CM50" s="1" t="s">
        <v>5</v>
      </c>
      <c r="CN50" s="1" t="s">
        <v>5</v>
      </c>
      <c r="CO50" s="1" t="s">
        <v>5</v>
      </c>
      <c r="CP50" s="1" t="s">
        <v>5</v>
      </c>
      <c r="CQ50" s="1" t="s">
        <v>5</v>
      </c>
      <c r="CR50" s="1" t="s">
        <v>5</v>
      </c>
      <c r="CS50" s="1" t="s">
        <v>5</v>
      </c>
      <c r="CT50" s="1" t="s">
        <v>24</v>
      </c>
      <c r="CU50" s="1" t="s">
        <v>266</v>
      </c>
      <c r="DX50" s="1" t="s">
        <v>1440</v>
      </c>
      <c r="DY50" s="1" t="s">
        <v>1</v>
      </c>
    </row>
    <row r="51" spans="1:129" ht="13.8" x14ac:dyDescent="0.3">
      <c r="A51" s="2">
        <v>44973.799764004631</v>
      </c>
      <c r="B51" s="1" t="s">
        <v>40</v>
      </c>
      <c r="C51" s="1">
        <v>18</v>
      </c>
      <c r="D51" s="1" t="s">
        <v>31</v>
      </c>
      <c r="E51" s="1" t="s">
        <v>18</v>
      </c>
      <c r="F51" s="1" t="s">
        <v>698</v>
      </c>
      <c r="G51" s="1" t="s">
        <v>16</v>
      </c>
      <c r="H51" s="1" t="s">
        <v>15</v>
      </c>
      <c r="I51" s="1" t="s">
        <v>29</v>
      </c>
      <c r="J51" s="1" t="s">
        <v>82</v>
      </c>
      <c r="K51" s="1" t="s">
        <v>27</v>
      </c>
      <c r="BF51" s="1">
        <v>2</v>
      </c>
      <c r="BG51" s="1">
        <v>2</v>
      </c>
      <c r="BH51" s="1">
        <v>1</v>
      </c>
      <c r="BI51" s="1">
        <v>0</v>
      </c>
      <c r="BJ51" s="1">
        <v>2</v>
      </c>
      <c r="BK51" s="1">
        <v>2</v>
      </c>
      <c r="BL51" s="1" t="s">
        <v>11</v>
      </c>
      <c r="BM51" s="1" t="s">
        <v>11</v>
      </c>
      <c r="BN51" s="1" t="s">
        <v>11</v>
      </c>
      <c r="BO51" s="1" t="s">
        <v>6</v>
      </c>
      <c r="BP51" s="1" t="s">
        <v>390</v>
      </c>
      <c r="BQ51" s="1">
        <v>0</v>
      </c>
      <c r="BR51" s="1">
        <v>0</v>
      </c>
      <c r="BS51" s="1">
        <v>1</v>
      </c>
      <c r="BT51" s="1">
        <v>0</v>
      </c>
      <c r="BU51" s="1">
        <v>0</v>
      </c>
      <c r="BV51" s="1">
        <v>0</v>
      </c>
      <c r="BW51" s="1">
        <v>0</v>
      </c>
      <c r="BX51" s="1">
        <v>0</v>
      </c>
      <c r="BY51" s="1">
        <v>0</v>
      </c>
      <c r="BZ51" s="1">
        <v>0</v>
      </c>
      <c r="CA51" s="1">
        <v>0</v>
      </c>
      <c r="CB51" s="1" t="s">
        <v>6</v>
      </c>
      <c r="CC51" s="1" t="s">
        <v>5</v>
      </c>
      <c r="CD51" s="1" t="s">
        <v>6</v>
      </c>
      <c r="CE51" s="1" t="s">
        <v>6</v>
      </c>
      <c r="CF51" s="1" t="s">
        <v>6</v>
      </c>
      <c r="CG51" s="1" t="s">
        <v>6</v>
      </c>
      <c r="CH51" s="1" t="s">
        <v>6</v>
      </c>
      <c r="CI51" s="1" t="s">
        <v>5</v>
      </c>
      <c r="CJ51" s="1" t="s">
        <v>5</v>
      </c>
      <c r="CK51" s="1" t="s">
        <v>6</v>
      </c>
      <c r="CL51" s="1" t="s">
        <v>5</v>
      </c>
      <c r="CM51" s="1" t="s">
        <v>6</v>
      </c>
      <c r="CN51" s="1" t="s">
        <v>6</v>
      </c>
      <c r="CO51" s="1" t="s">
        <v>6</v>
      </c>
      <c r="CP51" s="1" t="s">
        <v>6</v>
      </c>
      <c r="CQ51" s="1" t="s">
        <v>6</v>
      </c>
      <c r="CR51" s="1" t="s">
        <v>5</v>
      </c>
      <c r="CS51" s="1" t="s">
        <v>6</v>
      </c>
      <c r="CT51" s="1" t="s">
        <v>4</v>
      </c>
      <c r="CU51" s="1" t="s">
        <v>69</v>
      </c>
      <c r="DX51" s="1" t="s">
        <v>1439</v>
      </c>
      <c r="DY51" s="1" t="s">
        <v>1</v>
      </c>
    </row>
    <row r="52" spans="1:129" ht="13.8" x14ac:dyDescent="0.3">
      <c r="A52" s="2">
        <v>44973.80084916667</v>
      </c>
      <c r="B52" s="1" t="s">
        <v>20</v>
      </c>
      <c r="C52" s="1">
        <v>16</v>
      </c>
      <c r="D52" s="1" t="s">
        <v>31</v>
      </c>
      <c r="E52" s="1" t="s">
        <v>55</v>
      </c>
      <c r="F52" s="1" t="s">
        <v>230</v>
      </c>
      <c r="G52" s="1" t="s">
        <v>37</v>
      </c>
      <c r="H52" s="1" t="s">
        <v>15</v>
      </c>
      <c r="L52" s="1" t="s">
        <v>180</v>
      </c>
      <c r="M52" s="1" t="s">
        <v>199</v>
      </c>
      <c r="N52" s="1" t="s">
        <v>82</v>
      </c>
      <c r="O52" s="1" t="s">
        <v>51</v>
      </c>
      <c r="CV52" s="1">
        <v>3</v>
      </c>
      <c r="CW52" s="1">
        <v>4</v>
      </c>
      <c r="CX52" s="1">
        <v>4</v>
      </c>
      <c r="CY52" s="1">
        <v>3</v>
      </c>
      <c r="CZ52" s="1">
        <v>5</v>
      </c>
      <c r="DA52" s="1">
        <v>5</v>
      </c>
      <c r="DB52" s="1">
        <v>5</v>
      </c>
      <c r="DC52" s="1" t="s">
        <v>1438</v>
      </c>
      <c r="DD52" s="1" t="s">
        <v>11</v>
      </c>
      <c r="DE52" s="1" t="s">
        <v>11</v>
      </c>
      <c r="DF52" s="1" t="s">
        <v>26</v>
      </c>
      <c r="DG52" s="1" t="s">
        <v>11</v>
      </c>
      <c r="DH52" s="1" t="s">
        <v>11</v>
      </c>
      <c r="DI52" s="1" t="s">
        <v>26</v>
      </c>
      <c r="DJ52" s="1" t="s">
        <v>6</v>
      </c>
      <c r="DK52" s="1" t="s">
        <v>213</v>
      </c>
      <c r="DL52" s="1" t="s">
        <v>6</v>
      </c>
      <c r="DM52" s="1" t="s">
        <v>5</v>
      </c>
      <c r="DN52" s="1" t="s">
        <v>5</v>
      </c>
      <c r="DO52" s="1" t="s">
        <v>6</v>
      </c>
      <c r="DX52" s="1" t="s">
        <v>1437</v>
      </c>
      <c r="DY52" s="1" t="s">
        <v>84</v>
      </c>
    </row>
    <row r="53" spans="1:129" ht="13.8" x14ac:dyDescent="0.3">
      <c r="A53" s="2">
        <v>44973.803454907407</v>
      </c>
      <c r="B53" s="1" t="s">
        <v>20</v>
      </c>
      <c r="C53" s="1">
        <v>22</v>
      </c>
      <c r="D53" s="1" t="s">
        <v>185</v>
      </c>
      <c r="E53" s="1" t="s">
        <v>18</v>
      </c>
      <c r="F53" s="1" t="s">
        <v>1422</v>
      </c>
      <c r="G53" s="1" t="s">
        <v>37</v>
      </c>
      <c r="L53" s="1" t="s">
        <v>157</v>
      </c>
      <c r="M53" s="1" t="s">
        <v>52</v>
      </c>
      <c r="N53" s="1" t="s">
        <v>28</v>
      </c>
      <c r="O53" s="1" t="s">
        <v>27</v>
      </c>
      <c r="CV53" s="1">
        <v>3</v>
      </c>
      <c r="CW53" s="1">
        <v>3</v>
      </c>
      <c r="CX53" s="1">
        <v>2</v>
      </c>
      <c r="CY53" s="1">
        <v>5</v>
      </c>
      <c r="CZ53" s="1">
        <v>2</v>
      </c>
      <c r="DA53" s="1">
        <v>2</v>
      </c>
      <c r="DB53" s="1">
        <v>2</v>
      </c>
      <c r="DC53" s="1" t="s">
        <v>192</v>
      </c>
      <c r="DD53" s="1" t="s">
        <v>11</v>
      </c>
      <c r="DE53" s="1" t="s">
        <v>11</v>
      </c>
      <c r="DF53" s="1" t="s">
        <v>26</v>
      </c>
      <c r="DG53" s="1" t="s">
        <v>11</v>
      </c>
      <c r="DH53" s="1" t="s">
        <v>11</v>
      </c>
      <c r="DI53" s="1" t="s">
        <v>26</v>
      </c>
      <c r="DJ53" s="1" t="s">
        <v>6</v>
      </c>
      <c r="DK53" s="1" t="s">
        <v>117</v>
      </c>
      <c r="DL53" s="1" t="s">
        <v>6</v>
      </c>
      <c r="DM53" s="1" t="s">
        <v>5</v>
      </c>
      <c r="DN53" s="1" t="s">
        <v>6</v>
      </c>
      <c r="DO53" s="1" t="s">
        <v>5</v>
      </c>
      <c r="DX53" s="1" t="s">
        <v>1436</v>
      </c>
      <c r="DY53" s="1" t="s">
        <v>84</v>
      </c>
    </row>
    <row r="54" spans="1:129" ht="13.8" x14ac:dyDescent="0.3">
      <c r="A54" s="2">
        <v>44973.812206180555</v>
      </c>
      <c r="B54" s="1" t="s">
        <v>20</v>
      </c>
      <c r="C54" s="1">
        <v>24</v>
      </c>
      <c r="D54" s="1" t="s">
        <v>31</v>
      </c>
      <c r="E54" s="1" t="s">
        <v>55</v>
      </c>
      <c r="F54" s="1" t="s">
        <v>313</v>
      </c>
      <c r="G54" s="1" t="s">
        <v>77</v>
      </c>
      <c r="H54" s="1" t="s">
        <v>15</v>
      </c>
      <c r="I54" s="1" t="s">
        <v>29</v>
      </c>
      <c r="J54" s="1" t="s">
        <v>82</v>
      </c>
      <c r="K54" s="1" t="s">
        <v>27</v>
      </c>
      <c r="P54" s="1">
        <v>3</v>
      </c>
      <c r="Q54" s="1">
        <v>3</v>
      </c>
      <c r="R54" s="1">
        <v>1</v>
      </c>
      <c r="S54" s="1">
        <v>3</v>
      </c>
      <c r="T54" s="1">
        <v>1</v>
      </c>
      <c r="U54" s="1">
        <v>1</v>
      </c>
      <c r="V54" s="1" t="s">
        <v>11</v>
      </c>
      <c r="W54" s="1" t="s">
        <v>11</v>
      </c>
      <c r="X54" s="1" t="s">
        <v>43</v>
      </c>
      <c r="Y54" s="1" t="s">
        <v>6</v>
      </c>
      <c r="Z54" s="1" t="s">
        <v>1375</v>
      </c>
      <c r="AA54" s="1">
        <v>0</v>
      </c>
      <c r="AB54" s="1">
        <v>0</v>
      </c>
      <c r="AC54" s="1">
        <v>0</v>
      </c>
      <c r="AD54" s="1">
        <v>0</v>
      </c>
      <c r="AE54" s="1">
        <v>0</v>
      </c>
      <c r="AF54" s="1">
        <v>1</v>
      </c>
      <c r="AG54" s="1">
        <v>0</v>
      </c>
      <c r="AH54" s="1">
        <v>0</v>
      </c>
      <c r="AI54" s="1">
        <v>0</v>
      </c>
      <c r="AJ54" s="1">
        <v>0</v>
      </c>
      <c r="AK54" s="1">
        <v>0</v>
      </c>
      <c r="AL54" s="1" t="s">
        <v>6</v>
      </c>
      <c r="AM54" s="1" t="s">
        <v>5</v>
      </c>
      <c r="AN54" s="1" t="s">
        <v>6</v>
      </c>
      <c r="AO54" s="1" t="s">
        <v>6</v>
      </c>
      <c r="AP54" s="1" t="s">
        <v>6</v>
      </c>
      <c r="AQ54" s="1" t="s">
        <v>6</v>
      </c>
      <c r="AR54" s="1" t="s">
        <v>5</v>
      </c>
      <c r="AS54" s="1" t="s">
        <v>5</v>
      </c>
      <c r="AT54" s="1" t="s">
        <v>5</v>
      </c>
      <c r="AU54" s="1" t="s">
        <v>6</v>
      </c>
      <c r="AV54" s="1" t="s">
        <v>5</v>
      </c>
      <c r="AW54" s="1" t="s">
        <v>6</v>
      </c>
      <c r="AX54" s="1" t="s">
        <v>6</v>
      </c>
      <c r="AY54" s="1" t="s">
        <v>5</v>
      </c>
      <c r="AZ54" s="1" t="s">
        <v>6</v>
      </c>
      <c r="BA54" s="1" t="s">
        <v>6</v>
      </c>
      <c r="BB54" s="1" t="s">
        <v>5</v>
      </c>
      <c r="BC54" s="1" t="s">
        <v>5</v>
      </c>
      <c r="BD54" s="1" t="s">
        <v>24</v>
      </c>
      <c r="BE54" s="1" t="s">
        <v>63</v>
      </c>
      <c r="DX54" s="1" t="s">
        <v>1435</v>
      </c>
      <c r="DY54" s="1" t="s">
        <v>21</v>
      </c>
    </row>
    <row r="55" spans="1:129" ht="13.8" x14ac:dyDescent="0.3">
      <c r="A55" s="2">
        <v>44973.812754293976</v>
      </c>
      <c r="B55" s="1" t="s">
        <v>40</v>
      </c>
      <c r="C55" s="1">
        <v>42</v>
      </c>
      <c r="D55" s="1" t="s">
        <v>31</v>
      </c>
      <c r="E55" s="1" t="s">
        <v>18</v>
      </c>
      <c r="F55" s="1" t="s">
        <v>78</v>
      </c>
      <c r="G55" s="1" t="s">
        <v>77</v>
      </c>
      <c r="H55" s="1" t="s">
        <v>15</v>
      </c>
      <c r="I55" s="1" t="s">
        <v>29</v>
      </c>
      <c r="J55" s="1" t="s">
        <v>60</v>
      </c>
      <c r="K55" s="1" t="s">
        <v>27</v>
      </c>
      <c r="P55" s="1">
        <v>2</v>
      </c>
      <c r="Q55" s="1">
        <v>3</v>
      </c>
      <c r="R55" s="1">
        <v>2</v>
      </c>
      <c r="S55" s="1">
        <v>2</v>
      </c>
      <c r="T55" s="1">
        <v>2</v>
      </c>
      <c r="U55" s="1">
        <v>3</v>
      </c>
      <c r="V55" s="1" t="s">
        <v>11</v>
      </c>
      <c r="W55" s="1" t="s">
        <v>59</v>
      </c>
      <c r="X55" s="1" t="s">
        <v>26</v>
      </c>
      <c r="Y55" s="1" t="s">
        <v>6</v>
      </c>
      <c r="Z55" s="1" t="s">
        <v>122</v>
      </c>
      <c r="AA55" s="1">
        <v>2</v>
      </c>
      <c r="AB55" s="1">
        <v>2</v>
      </c>
      <c r="AC55" s="1">
        <v>3</v>
      </c>
      <c r="AD55" s="1">
        <v>2</v>
      </c>
      <c r="AE55" s="1">
        <v>3</v>
      </c>
      <c r="AF55" s="1">
        <v>3</v>
      </c>
      <c r="AG55" s="1">
        <v>2</v>
      </c>
      <c r="AH55" s="1">
        <v>2</v>
      </c>
      <c r="AI55" s="1">
        <v>1</v>
      </c>
      <c r="AJ55" s="1">
        <v>1</v>
      </c>
      <c r="AK55" s="1" t="s">
        <v>369</v>
      </c>
      <c r="AL55" s="1" t="s">
        <v>5</v>
      </c>
      <c r="AM55" s="1" t="s">
        <v>5</v>
      </c>
      <c r="AN55" s="1" t="s">
        <v>5</v>
      </c>
      <c r="AO55" s="1" t="s">
        <v>6</v>
      </c>
      <c r="AP55" s="1" t="s">
        <v>5</v>
      </c>
      <c r="AQ55" s="1" t="s">
        <v>5</v>
      </c>
      <c r="AR55" s="1" t="s">
        <v>5</v>
      </c>
      <c r="AS55" s="1" t="s">
        <v>5</v>
      </c>
      <c r="AT55" s="1" t="s">
        <v>5</v>
      </c>
      <c r="AU55" s="1" t="s">
        <v>6</v>
      </c>
      <c r="AV55" s="1" t="s">
        <v>6</v>
      </c>
      <c r="AW55" s="1" t="s">
        <v>5</v>
      </c>
      <c r="AX55" s="1" t="s">
        <v>6</v>
      </c>
      <c r="AY55" s="1" t="s">
        <v>6</v>
      </c>
      <c r="AZ55" s="1" t="s">
        <v>5</v>
      </c>
      <c r="BA55" s="1" t="s">
        <v>5</v>
      </c>
      <c r="BB55" s="1" t="s">
        <v>6</v>
      </c>
      <c r="BC55" s="1" t="s">
        <v>6</v>
      </c>
      <c r="BD55" s="1" t="s">
        <v>133</v>
      </c>
      <c r="BE55" s="1" t="s">
        <v>465</v>
      </c>
      <c r="DX55" s="1" t="s">
        <v>1434</v>
      </c>
      <c r="DY55" s="1" t="s">
        <v>21</v>
      </c>
    </row>
    <row r="56" spans="1:129" ht="13.8" x14ac:dyDescent="0.3">
      <c r="A56" s="2">
        <v>44973.813144733795</v>
      </c>
      <c r="B56" s="1" t="s">
        <v>40</v>
      </c>
      <c r="C56" s="1">
        <v>39</v>
      </c>
      <c r="D56" s="1" t="s">
        <v>372</v>
      </c>
      <c r="E56" s="1" t="s">
        <v>18</v>
      </c>
      <c r="F56" s="1" t="s">
        <v>419</v>
      </c>
      <c r="G56" s="1" t="s">
        <v>37</v>
      </c>
      <c r="H56" s="1" t="s">
        <v>15</v>
      </c>
      <c r="L56" s="1" t="s">
        <v>157</v>
      </c>
      <c r="M56" s="1" t="s">
        <v>1433</v>
      </c>
      <c r="N56" s="1" t="s">
        <v>28</v>
      </c>
      <c r="O56" s="1" t="s">
        <v>1432</v>
      </c>
      <c r="CV56" s="1">
        <v>0</v>
      </c>
      <c r="CW56" s="1">
        <v>0</v>
      </c>
      <c r="CX56" s="1">
        <v>0</v>
      </c>
      <c r="CY56" s="1">
        <v>0</v>
      </c>
      <c r="CZ56" s="1">
        <v>0</v>
      </c>
      <c r="DA56" s="1">
        <v>0</v>
      </c>
      <c r="DB56" s="1">
        <v>0</v>
      </c>
      <c r="DC56" s="1" t="s">
        <v>50</v>
      </c>
      <c r="DD56" s="1" t="s">
        <v>43</v>
      </c>
      <c r="DE56" s="1" t="s">
        <v>43</v>
      </c>
      <c r="DF56" s="1" t="s">
        <v>43</v>
      </c>
      <c r="DG56" s="1" t="s">
        <v>43</v>
      </c>
      <c r="DH56" s="1" t="s">
        <v>43</v>
      </c>
      <c r="DI56" s="1" t="s">
        <v>43</v>
      </c>
      <c r="DJ56" s="1" t="s">
        <v>6</v>
      </c>
      <c r="DK56" s="1" t="s">
        <v>264</v>
      </c>
      <c r="DL56" s="1" t="s">
        <v>6</v>
      </c>
      <c r="DM56" s="1" t="s">
        <v>6</v>
      </c>
      <c r="DN56" s="1" t="s">
        <v>6</v>
      </c>
      <c r="DO56" s="1" t="s">
        <v>6</v>
      </c>
      <c r="DX56" s="1" t="s">
        <v>1431</v>
      </c>
      <c r="DY56" s="1" t="s">
        <v>1</v>
      </c>
    </row>
    <row r="57" spans="1:129" ht="13.8" x14ac:dyDescent="0.3">
      <c r="A57" s="2">
        <v>44973.818633171293</v>
      </c>
      <c r="B57" s="1" t="s">
        <v>40</v>
      </c>
      <c r="C57" s="1">
        <v>43</v>
      </c>
      <c r="D57" s="1" t="s">
        <v>39</v>
      </c>
      <c r="E57" s="1" t="s">
        <v>55</v>
      </c>
      <c r="F57" s="1" t="s">
        <v>582</v>
      </c>
      <c r="G57" s="1" t="s">
        <v>37</v>
      </c>
      <c r="H57" s="1" t="s">
        <v>15</v>
      </c>
      <c r="L57" s="1" t="s">
        <v>157</v>
      </c>
      <c r="M57" s="1" t="s">
        <v>52</v>
      </c>
      <c r="N57" s="1" t="s">
        <v>28</v>
      </c>
      <c r="O57" s="1" t="s">
        <v>27</v>
      </c>
      <c r="CV57" s="1">
        <v>3</v>
      </c>
      <c r="CW57" s="1">
        <v>4</v>
      </c>
      <c r="CX57" s="1">
        <v>3</v>
      </c>
      <c r="CY57" s="1">
        <v>3</v>
      </c>
      <c r="CZ57" s="1">
        <v>2</v>
      </c>
      <c r="DA57" s="1">
        <v>2</v>
      </c>
      <c r="DB57" s="1">
        <v>2</v>
      </c>
      <c r="DC57" s="1" t="s">
        <v>456</v>
      </c>
      <c r="DD57" s="1" t="s">
        <v>11</v>
      </c>
      <c r="DE57" s="1" t="s">
        <v>11</v>
      </c>
      <c r="DF57" s="1" t="s">
        <v>11</v>
      </c>
      <c r="DG57" s="1" t="s">
        <v>11</v>
      </c>
      <c r="DH57" s="1" t="s">
        <v>11</v>
      </c>
      <c r="DI57" s="1" t="s">
        <v>11</v>
      </c>
      <c r="DJ57" s="1" t="s">
        <v>6</v>
      </c>
      <c r="DK57" s="1" t="s">
        <v>49</v>
      </c>
      <c r="DL57" s="1" t="s">
        <v>6</v>
      </c>
      <c r="DM57" s="1" t="s">
        <v>6</v>
      </c>
      <c r="DN57" s="1" t="s">
        <v>6</v>
      </c>
      <c r="DO57" s="1" t="s">
        <v>6</v>
      </c>
      <c r="DX57" s="1" t="s">
        <v>1430</v>
      </c>
      <c r="DY57" s="1" t="s">
        <v>84</v>
      </c>
    </row>
    <row r="58" spans="1:129" ht="13.8" x14ac:dyDescent="0.3">
      <c r="A58" s="2">
        <v>44973.833988217593</v>
      </c>
      <c r="B58" s="1" t="s">
        <v>40</v>
      </c>
      <c r="C58" s="1">
        <v>46</v>
      </c>
      <c r="D58" s="1" t="s">
        <v>185</v>
      </c>
      <c r="E58" s="1" t="s">
        <v>18</v>
      </c>
      <c r="F58" s="1" t="s">
        <v>1429</v>
      </c>
      <c r="G58" s="1" t="s">
        <v>37</v>
      </c>
      <c r="H58" s="1" t="s">
        <v>15</v>
      </c>
      <c r="L58" s="1" t="s">
        <v>157</v>
      </c>
      <c r="M58" s="1" t="s">
        <v>52</v>
      </c>
      <c r="N58" s="1" t="s">
        <v>60</v>
      </c>
      <c r="O58" s="1" t="s">
        <v>51</v>
      </c>
      <c r="CV58" s="1">
        <v>4</v>
      </c>
      <c r="CW58" s="1">
        <v>4</v>
      </c>
      <c r="CX58" s="1">
        <v>5</v>
      </c>
      <c r="CY58" s="1">
        <v>5</v>
      </c>
      <c r="CZ58" s="1">
        <v>5</v>
      </c>
      <c r="DA58" s="1">
        <v>5</v>
      </c>
      <c r="DB58" s="1">
        <v>5</v>
      </c>
      <c r="DC58" s="1" t="s">
        <v>468</v>
      </c>
      <c r="DD58" s="1" t="s">
        <v>11</v>
      </c>
      <c r="DE58" s="1" t="s">
        <v>11</v>
      </c>
      <c r="DF58" s="1" t="s">
        <v>11</v>
      </c>
      <c r="DG58" s="1" t="s">
        <v>11</v>
      </c>
      <c r="DH58" s="1" t="s">
        <v>11</v>
      </c>
      <c r="DI58" s="1" t="s">
        <v>11</v>
      </c>
      <c r="DJ58" s="1" t="s">
        <v>6</v>
      </c>
      <c r="DK58" s="1" t="s">
        <v>49</v>
      </c>
      <c r="DL58" s="1" t="s">
        <v>5</v>
      </c>
      <c r="DM58" s="1" t="s">
        <v>6</v>
      </c>
      <c r="DN58" s="1" t="s">
        <v>5</v>
      </c>
      <c r="DO58" s="1" t="s">
        <v>6</v>
      </c>
      <c r="DX58" s="1" t="s">
        <v>1428</v>
      </c>
      <c r="DY58" s="1" t="s">
        <v>84</v>
      </c>
    </row>
    <row r="59" spans="1:129" ht="13.8" x14ac:dyDescent="0.3">
      <c r="A59" s="2">
        <v>44973.844683171294</v>
      </c>
      <c r="B59" s="1" t="s">
        <v>40</v>
      </c>
      <c r="C59" s="1">
        <v>41</v>
      </c>
      <c r="D59" s="1" t="s">
        <v>185</v>
      </c>
      <c r="E59" s="1" t="s">
        <v>18</v>
      </c>
      <c r="F59" s="1" t="s">
        <v>1427</v>
      </c>
      <c r="G59" s="1" t="s">
        <v>16</v>
      </c>
      <c r="H59" s="1" t="s">
        <v>15</v>
      </c>
      <c r="I59" s="1" t="s">
        <v>52</v>
      </c>
      <c r="J59" s="1" t="s">
        <v>28</v>
      </c>
      <c r="K59" s="1" t="s">
        <v>27</v>
      </c>
      <c r="BF59" s="1">
        <v>3</v>
      </c>
      <c r="BG59" s="1">
        <v>3</v>
      </c>
      <c r="BH59" s="1">
        <v>2</v>
      </c>
      <c r="BI59" s="1">
        <v>4</v>
      </c>
      <c r="BJ59" s="1">
        <v>4</v>
      </c>
      <c r="BK59" s="1">
        <v>4</v>
      </c>
      <c r="BL59" s="1" t="s">
        <v>59</v>
      </c>
      <c r="BM59" s="1" t="s">
        <v>59</v>
      </c>
      <c r="BN59" s="1" t="s">
        <v>26</v>
      </c>
      <c r="BO59" s="1" t="s">
        <v>6</v>
      </c>
      <c r="BP59" s="1" t="s">
        <v>390</v>
      </c>
      <c r="BQ59" s="1">
        <v>0</v>
      </c>
      <c r="BR59" s="1">
        <v>0</v>
      </c>
      <c r="BS59" s="1" t="s">
        <v>1296</v>
      </c>
      <c r="BT59" s="1">
        <v>0</v>
      </c>
      <c r="BU59" s="1">
        <v>0</v>
      </c>
      <c r="BV59" s="1">
        <v>0</v>
      </c>
      <c r="BW59" s="1">
        <v>0</v>
      </c>
      <c r="BX59" s="1">
        <v>0</v>
      </c>
      <c r="BY59" s="1">
        <v>0</v>
      </c>
      <c r="BZ59" s="1">
        <v>0</v>
      </c>
      <c r="CA59" s="1">
        <v>0</v>
      </c>
      <c r="CB59" s="1" t="s">
        <v>6</v>
      </c>
      <c r="CC59" s="1" t="s">
        <v>6</v>
      </c>
      <c r="CD59" s="1" t="s">
        <v>6</v>
      </c>
      <c r="CE59" s="1" t="s">
        <v>6</v>
      </c>
      <c r="CF59" s="1" t="s">
        <v>5</v>
      </c>
      <c r="CG59" s="1" t="s">
        <v>6</v>
      </c>
      <c r="CH59" s="1" t="s">
        <v>6</v>
      </c>
      <c r="CI59" s="1" t="s">
        <v>6</v>
      </c>
      <c r="CJ59" s="1" t="s">
        <v>5</v>
      </c>
      <c r="CK59" s="1" t="s">
        <v>6</v>
      </c>
      <c r="CL59" s="1" t="s">
        <v>5</v>
      </c>
      <c r="CM59" s="1" t="s">
        <v>6</v>
      </c>
      <c r="CN59" s="1" t="s">
        <v>6</v>
      </c>
      <c r="CO59" s="1" t="s">
        <v>6</v>
      </c>
      <c r="CP59" s="1" t="s">
        <v>6</v>
      </c>
      <c r="CQ59" s="1" t="s">
        <v>6</v>
      </c>
      <c r="CR59" s="1" t="s">
        <v>5</v>
      </c>
      <c r="CS59" s="1" t="s">
        <v>6</v>
      </c>
      <c r="CT59" s="1" t="s">
        <v>133</v>
      </c>
      <c r="CU59" s="1" t="s">
        <v>161</v>
      </c>
      <c r="DX59" s="1" t="s">
        <v>1426</v>
      </c>
      <c r="DY59" s="1" t="s">
        <v>212</v>
      </c>
    </row>
    <row r="60" spans="1:129" ht="13.8" x14ac:dyDescent="0.3">
      <c r="A60" s="2">
        <v>44973.846331562498</v>
      </c>
      <c r="B60" s="1" t="s">
        <v>20</v>
      </c>
      <c r="C60" s="1">
        <v>19</v>
      </c>
      <c r="D60" s="1" t="s">
        <v>31</v>
      </c>
      <c r="E60" s="1" t="s">
        <v>55</v>
      </c>
      <c r="F60" s="1" t="s">
        <v>744</v>
      </c>
      <c r="G60" s="1" t="s">
        <v>77</v>
      </c>
      <c r="H60" s="1" t="s">
        <v>15</v>
      </c>
      <c r="I60" s="1" t="s">
        <v>370</v>
      </c>
      <c r="J60" s="1" t="s">
        <v>13</v>
      </c>
      <c r="K60" s="1" t="s">
        <v>27</v>
      </c>
      <c r="P60" s="1">
        <v>3</v>
      </c>
      <c r="Q60" s="1">
        <v>3</v>
      </c>
      <c r="R60" s="1">
        <v>1</v>
      </c>
      <c r="S60" s="1">
        <v>3</v>
      </c>
      <c r="T60" s="1">
        <v>2</v>
      </c>
      <c r="U60" s="1">
        <v>0</v>
      </c>
      <c r="V60" s="1" t="s">
        <v>11</v>
      </c>
      <c r="W60" s="1" t="s">
        <v>43</v>
      </c>
      <c r="X60" s="1" t="s">
        <v>11</v>
      </c>
      <c r="Y60" s="1" t="s">
        <v>5</v>
      </c>
      <c r="Z60" s="1" t="s">
        <v>249</v>
      </c>
      <c r="AA60" s="1" t="s">
        <v>109</v>
      </c>
      <c r="AB60" s="1" t="s">
        <v>109</v>
      </c>
      <c r="AC60" s="1" t="s">
        <v>9</v>
      </c>
      <c r="AD60" s="1">
        <v>0</v>
      </c>
      <c r="AE60" s="1">
        <v>0</v>
      </c>
      <c r="AF60" s="1" t="s">
        <v>8</v>
      </c>
      <c r="AG60" s="1">
        <v>0</v>
      </c>
      <c r="AH60" s="1">
        <v>0</v>
      </c>
      <c r="AI60" s="1">
        <v>0</v>
      </c>
      <c r="AJ60" s="1">
        <v>0</v>
      </c>
      <c r="AK60" s="1">
        <v>0</v>
      </c>
      <c r="AL60" s="1" t="s">
        <v>5</v>
      </c>
      <c r="AM60" s="1" t="s">
        <v>5</v>
      </c>
      <c r="AN60" s="1" t="s">
        <v>5</v>
      </c>
      <c r="AO60" s="1" t="s">
        <v>5</v>
      </c>
      <c r="AP60" s="1" t="s">
        <v>5</v>
      </c>
      <c r="AQ60" s="1" t="s">
        <v>5</v>
      </c>
      <c r="AR60" s="1" t="s">
        <v>5</v>
      </c>
      <c r="AS60" s="1" t="s">
        <v>5</v>
      </c>
      <c r="AT60" s="1" t="s">
        <v>5</v>
      </c>
      <c r="AU60" s="1" t="s">
        <v>5</v>
      </c>
      <c r="AV60" s="1" t="s">
        <v>5</v>
      </c>
      <c r="AW60" s="1" t="s">
        <v>5</v>
      </c>
      <c r="AX60" s="1" t="s">
        <v>5</v>
      </c>
      <c r="AY60" s="1" t="s">
        <v>5</v>
      </c>
      <c r="AZ60" s="1" t="s">
        <v>6</v>
      </c>
      <c r="BA60" s="1" t="s">
        <v>5</v>
      </c>
      <c r="BB60" s="1" t="s">
        <v>5</v>
      </c>
      <c r="BC60" s="1" t="s">
        <v>5</v>
      </c>
      <c r="BD60" s="1" t="s">
        <v>24</v>
      </c>
      <c r="BE60" s="1" t="s">
        <v>182</v>
      </c>
      <c r="DP60" s="1" t="s">
        <v>27</v>
      </c>
      <c r="DQ60" s="1" t="s">
        <v>128</v>
      </c>
      <c r="DR60" s="1" t="s">
        <v>116</v>
      </c>
      <c r="DS60" s="1" t="s">
        <v>6</v>
      </c>
      <c r="DT60" s="1" t="s">
        <v>115</v>
      </c>
      <c r="DU60" s="1" t="s">
        <v>576</v>
      </c>
      <c r="DV60" s="1" t="s">
        <v>95</v>
      </c>
      <c r="DW60" s="1" t="s">
        <v>1425</v>
      </c>
      <c r="DX60" s="1" t="s">
        <v>1424</v>
      </c>
      <c r="DY60" s="1" t="s">
        <v>84</v>
      </c>
    </row>
    <row r="61" spans="1:129" ht="13.8" x14ac:dyDescent="0.3">
      <c r="A61" s="2">
        <v>44973.850712141204</v>
      </c>
      <c r="B61" s="1" t="s">
        <v>40</v>
      </c>
      <c r="C61" s="1">
        <v>37</v>
      </c>
      <c r="D61" s="1" t="s">
        <v>104</v>
      </c>
      <c r="E61" s="1" t="s">
        <v>55</v>
      </c>
      <c r="F61" s="1" t="s">
        <v>1423</v>
      </c>
      <c r="G61" s="1" t="s">
        <v>37</v>
      </c>
      <c r="H61" s="1" t="s">
        <v>15</v>
      </c>
      <c r="L61" s="1" t="s">
        <v>157</v>
      </c>
      <c r="M61" s="1" t="s">
        <v>14</v>
      </c>
      <c r="N61" s="1" t="s">
        <v>206</v>
      </c>
      <c r="O61" s="1" t="s">
        <v>27</v>
      </c>
      <c r="CV61" s="1">
        <v>1</v>
      </c>
      <c r="CW61" s="1">
        <v>1</v>
      </c>
      <c r="CX61" s="1">
        <v>1</v>
      </c>
      <c r="CY61" s="1">
        <v>1</v>
      </c>
      <c r="CZ61" s="1">
        <v>1</v>
      </c>
      <c r="DA61" s="1">
        <v>2</v>
      </c>
      <c r="DB61" s="1">
        <v>1</v>
      </c>
      <c r="DC61" s="1" t="s">
        <v>192</v>
      </c>
      <c r="DD61" s="1" t="s">
        <v>43</v>
      </c>
      <c r="DE61" s="1" t="s">
        <v>11</v>
      </c>
      <c r="DF61" s="1" t="s">
        <v>11</v>
      </c>
      <c r="DG61" s="1" t="s">
        <v>11</v>
      </c>
      <c r="DH61" s="1" t="s">
        <v>11</v>
      </c>
      <c r="DI61" s="1" t="s">
        <v>11</v>
      </c>
      <c r="DJ61" s="1" t="s">
        <v>6</v>
      </c>
      <c r="DK61" s="1" t="s">
        <v>49</v>
      </c>
      <c r="DL61" s="1" t="s">
        <v>6</v>
      </c>
      <c r="DM61" s="1" t="s">
        <v>6</v>
      </c>
      <c r="DN61" s="1" t="s">
        <v>6</v>
      </c>
      <c r="DO61" s="1" t="s">
        <v>6</v>
      </c>
      <c r="DY61" s="1" t="s">
        <v>1</v>
      </c>
    </row>
    <row r="62" spans="1:129" ht="13.8" x14ac:dyDescent="0.3">
      <c r="A62" s="2">
        <v>44973.85242325232</v>
      </c>
      <c r="B62" s="1" t="s">
        <v>20</v>
      </c>
      <c r="C62" s="1">
        <v>26</v>
      </c>
      <c r="D62" s="1" t="s">
        <v>39</v>
      </c>
      <c r="E62" s="1" t="s">
        <v>18</v>
      </c>
      <c r="F62" s="1" t="s">
        <v>1422</v>
      </c>
      <c r="G62" s="1" t="s">
        <v>77</v>
      </c>
      <c r="H62" s="1" t="s">
        <v>15</v>
      </c>
      <c r="I62" s="1" t="s">
        <v>52</v>
      </c>
      <c r="J62" s="1" t="s">
        <v>28</v>
      </c>
      <c r="K62" s="1" t="s">
        <v>27</v>
      </c>
      <c r="P62" s="1">
        <v>2</v>
      </c>
      <c r="Q62" s="1">
        <v>2</v>
      </c>
      <c r="R62" s="1">
        <v>2</v>
      </c>
      <c r="S62" s="1">
        <v>2</v>
      </c>
      <c r="T62" s="1">
        <v>0</v>
      </c>
      <c r="U62" s="1">
        <v>0</v>
      </c>
      <c r="V62" s="1" t="s">
        <v>43</v>
      </c>
      <c r="W62" s="1" t="s">
        <v>43</v>
      </c>
      <c r="X62" s="1" t="s">
        <v>43</v>
      </c>
      <c r="Y62" s="1" t="s">
        <v>6</v>
      </c>
      <c r="Z62" s="1" t="s">
        <v>1049</v>
      </c>
      <c r="AA62" s="1">
        <v>1</v>
      </c>
      <c r="AB62" s="1">
        <v>1</v>
      </c>
      <c r="AC62" s="1">
        <v>1</v>
      </c>
      <c r="AD62" s="1">
        <v>1</v>
      </c>
      <c r="AE62" s="1">
        <v>1</v>
      </c>
      <c r="AF62" s="1">
        <v>1</v>
      </c>
      <c r="AG62" s="1">
        <v>1</v>
      </c>
      <c r="AH62" s="1">
        <v>1</v>
      </c>
      <c r="AI62" s="1">
        <v>1</v>
      </c>
      <c r="AJ62" s="1">
        <v>1</v>
      </c>
      <c r="AK62" s="1">
        <v>1</v>
      </c>
      <c r="AL62" s="1" t="s">
        <v>5</v>
      </c>
      <c r="AM62" s="1" t="s">
        <v>5</v>
      </c>
      <c r="AN62" s="1" t="s">
        <v>5</v>
      </c>
      <c r="AO62" s="1" t="s">
        <v>6</v>
      </c>
      <c r="AP62" s="1" t="s">
        <v>5</v>
      </c>
      <c r="AQ62" s="1" t="s">
        <v>5</v>
      </c>
      <c r="AR62" s="1" t="s">
        <v>5</v>
      </c>
      <c r="AS62" s="1" t="s">
        <v>5</v>
      </c>
      <c r="AT62" s="1" t="s">
        <v>5</v>
      </c>
      <c r="AU62" s="1" t="s">
        <v>6</v>
      </c>
      <c r="AV62" s="1" t="s">
        <v>5</v>
      </c>
      <c r="AW62" s="1" t="s">
        <v>5</v>
      </c>
      <c r="AX62" s="1" t="s">
        <v>5</v>
      </c>
      <c r="AY62" s="1" t="s">
        <v>5</v>
      </c>
      <c r="AZ62" s="1" t="s">
        <v>5</v>
      </c>
      <c r="BA62" s="1" t="s">
        <v>5</v>
      </c>
      <c r="BB62" s="1" t="s">
        <v>5</v>
      </c>
      <c r="BC62" s="1" t="s">
        <v>5</v>
      </c>
      <c r="BD62" s="1" t="s">
        <v>133</v>
      </c>
      <c r="BE62" s="1" t="s">
        <v>554</v>
      </c>
      <c r="DX62" s="1" t="s">
        <v>1421</v>
      </c>
      <c r="DY62" s="1" t="s">
        <v>84</v>
      </c>
    </row>
    <row r="63" spans="1:129" ht="13.8" x14ac:dyDescent="0.3">
      <c r="A63" s="2">
        <v>44973.853929039353</v>
      </c>
      <c r="B63" s="1" t="s">
        <v>40</v>
      </c>
      <c r="C63" s="1">
        <v>42</v>
      </c>
      <c r="D63" s="1" t="s">
        <v>39</v>
      </c>
      <c r="E63" s="1" t="s">
        <v>132</v>
      </c>
      <c r="F63" s="1" t="s">
        <v>575</v>
      </c>
      <c r="G63" s="1" t="s">
        <v>77</v>
      </c>
      <c r="H63" s="1" t="s">
        <v>15</v>
      </c>
      <c r="I63" s="1" t="s">
        <v>14</v>
      </c>
      <c r="J63" s="1" t="s">
        <v>35</v>
      </c>
      <c r="K63" s="1" t="s">
        <v>27</v>
      </c>
      <c r="P63" s="1">
        <v>2</v>
      </c>
      <c r="Q63" s="1">
        <v>3</v>
      </c>
      <c r="R63" s="1">
        <v>2</v>
      </c>
      <c r="S63" s="1">
        <v>1</v>
      </c>
      <c r="T63" s="1">
        <v>1</v>
      </c>
      <c r="U63" s="1">
        <v>1</v>
      </c>
      <c r="V63" s="1" t="s">
        <v>26</v>
      </c>
      <c r="W63" s="1" t="s">
        <v>26</v>
      </c>
      <c r="X63" s="1" t="s">
        <v>59</v>
      </c>
      <c r="Y63" s="1" t="s">
        <v>6</v>
      </c>
      <c r="Z63" s="1" t="s">
        <v>122</v>
      </c>
      <c r="AA63" s="1">
        <v>0</v>
      </c>
      <c r="AB63" s="1">
        <v>0</v>
      </c>
      <c r="AC63" s="1">
        <v>0</v>
      </c>
      <c r="AD63" s="1">
        <v>0</v>
      </c>
      <c r="AE63" s="1">
        <v>1</v>
      </c>
      <c r="AF63" s="1">
        <v>0</v>
      </c>
      <c r="AG63" s="1">
        <v>0</v>
      </c>
      <c r="AH63" s="1">
        <v>0</v>
      </c>
      <c r="AI63" s="1">
        <v>0</v>
      </c>
      <c r="AJ63" s="1">
        <v>0</v>
      </c>
      <c r="AK63" s="1">
        <v>0</v>
      </c>
      <c r="AL63" s="1" t="s">
        <v>6</v>
      </c>
      <c r="AM63" s="1" t="s">
        <v>6</v>
      </c>
      <c r="AN63" s="1" t="s">
        <v>6</v>
      </c>
      <c r="AO63" s="1" t="s">
        <v>6</v>
      </c>
      <c r="AP63" s="1" t="s">
        <v>5</v>
      </c>
      <c r="AQ63" s="1" t="s">
        <v>5</v>
      </c>
      <c r="AR63" s="1" t="s">
        <v>5</v>
      </c>
      <c r="AS63" s="1" t="s">
        <v>6</v>
      </c>
      <c r="AT63" s="1" t="s">
        <v>6</v>
      </c>
      <c r="AU63" s="1" t="s">
        <v>6</v>
      </c>
      <c r="AV63" s="1" t="s">
        <v>5</v>
      </c>
      <c r="AW63" s="1" t="s">
        <v>6</v>
      </c>
      <c r="AX63" s="1" t="s">
        <v>6</v>
      </c>
      <c r="AY63" s="1" t="s">
        <v>6</v>
      </c>
      <c r="AZ63" s="1" t="s">
        <v>6</v>
      </c>
      <c r="BA63" s="1" t="s">
        <v>6</v>
      </c>
      <c r="BB63" s="1" t="s">
        <v>5</v>
      </c>
      <c r="BC63" s="1" t="s">
        <v>6</v>
      </c>
      <c r="BD63" s="1" t="s">
        <v>80</v>
      </c>
      <c r="BE63" s="1" t="s">
        <v>69</v>
      </c>
      <c r="DX63" s="1" t="s">
        <v>1420</v>
      </c>
      <c r="DY63" s="1" t="s">
        <v>1</v>
      </c>
    </row>
    <row r="64" spans="1:129" ht="13.8" x14ac:dyDescent="0.3">
      <c r="A64" s="2">
        <v>44973.857710231481</v>
      </c>
      <c r="B64" s="1" t="s">
        <v>40</v>
      </c>
      <c r="C64" s="1">
        <v>20</v>
      </c>
      <c r="D64" s="1" t="s">
        <v>185</v>
      </c>
      <c r="E64" s="1" t="s">
        <v>55</v>
      </c>
      <c r="F64" s="1" t="s">
        <v>1310</v>
      </c>
      <c r="G64" s="1" t="s">
        <v>77</v>
      </c>
      <c r="H64" s="1" t="s">
        <v>15</v>
      </c>
      <c r="I64" s="1" t="s">
        <v>52</v>
      </c>
      <c r="J64" s="1" t="s">
        <v>82</v>
      </c>
      <c r="K64" s="1" t="s">
        <v>27</v>
      </c>
      <c r="P64" s="1">
        <v>3</v>
      </c>
      <c r="Q64" s="1">
        <v>2</v>
      </c>
      <c r="R64" s="1">
        <v>2</v>
      </c>
      <c r="S64" s="1">
        <v>2</v>
      </c>
      <c r="T64" s="1">
        <v>2</v>
      </c>
      <c r="U64" s="1">
        <v>3</v>
      </c>
      <c r="V64" s="1" t="s">
        <v>11</v>
      </c>
      <c r="W64" s="1" t="s">
        <v>11</v>
      </c>
      <c r="X64" s="1" t="s">
        <v>11</v>
      </c>
      <c r="Y64" s="1" t="s">
        <v>6</v>
      </c>
      <c r="Z64" s="1" t="s">
        <v>72</v>
      </c>
      <c r="AA64" s="1">
        <v>0</v>
      </c>
      <c r="AB64" s="1">
        <v>0</v>
      </c>
      <c r="AC64" s="1">
        <v>0</v>
      </c>
      <c r="AD64" s="1">
        <v>0</v>
      </c>
      <c r="AE64" s="1" t="s">
        <v>8</v>
      </c>
      <c r="AF64" s="1" t="s">
        <v>9</v>
      </c>
      <c r="AG64" s="1">
        <v>0</v>
      </c>
      <c r="AH64" s="1">
        <v>0</v>
      </c>
      <c r="AI64" s="1">
        <v>0</v>
      </c>
      <c r="AJ64" s="1">
        <v>0</v>
      </c>
      <c r="AK64" s="1" t="s">
        <v>9</v>
      </c>
      <c r="AL64" s="1" t="s">
        <v>5</v>
      </c>
      <c r="AM64" s="1" t="s">
        <v>5</v>
      </c>
      <c r="AN64" s="1" t="s">
        <v>5</v>
      </c>
      <c r="AO64" s="1" t="s">
        <v>6</v>
      </c>
      <c r="AP64" s="1" t="s">
        <v>5</v>
      </c>
      <c r="AQ64" s="1" t="s">
        <v>5</v>
      </c>
      <c r="AR64" s="1" t="s">
        <v>6</v>
      </c>
      <c r="AS64" s="1" t="s">
        <v>6</v>
      </c>
      <c r="AT64" s="1" t="s">
        <v>5</v>
      </c>
      <c r="AU64" s="1" t="s">
        <v>6</v>
      </c>
      <c r="AV64" s="1" t="s">
        <v>5</v>
      </c>
      <c r="AW64" s="1" t="s">
        <v>6</v>
      </c>
      <c r="AX64" s="1" t="s">
        <v>6</v>
      </c>
      <c r="AY64" s="1" t="s">
        <v>5</v>
      </c>
      <c r="AZ64" s="1" t="s">
        <v>6</v>
      </c>
      <c r="BA64" s="1" t="s">
        <v>6</v>
      </c>
      <c r="BB64" s="1" t="s">
        <v>5</v>
      </c>
      <c r="BC64" s="1" t="s">
        <v>5</v>
      </c>
      <c r="BD64" s="1" t="s">
        <v>133</v>
      </c>
      <c r="BE64" s="1" t="s">
        <v>554</v>
      </c>
      <c r="DY64" s="1" t="s">
        <v>84</v>
      </c>
    </row>
    <row r="65" spans="1:129" ht="13.8" x14ac:dyDescent="0.3">
      <c r="A65" s="2">
        <v>44973.869994131943</v>
      </c>
      <c r="B65" s="1" t="s">
        <v>40</v>
      </c>
      <c r="C65" s="1">
        <v>33</v>
      </c>
      <c r="D65" s="1" t="s">
        <v>185</v>
      </c>
      <c r="E65" s="1" t="s">
        <v>55</v>
      </c>
      <c r="F65" s="1" t="s">
        <v>524</v>
      </c>
      <c r="G65" s="1" t="s">
        <v>77</v>
      </c>
      <c r="H65" s="1" t="s">
        <v>15</v>
      </c>
      <c r="I65" s="1" t="s">
        <v>52</v>
      </c>
      <c r="J65" s="1" t="s">
        <v>206</v>
      </c>
      <c r="K65" s="1" t="s">
        <v>27</v>
      </c>
      <c r="P65" s="1">
        <v>3</v>
      </c>
      <c r="Q65" s="1">
        <v>3</v>
      </c>
      <c r="R65" s="1">
        <v>3</v>
      </c>
      <c r="S65" s="1">
        <v>3</v>
      </c>
      <c r="T65" s="1">
        <v>3</v>
      </c>
      <c r="U65" s="1">
        <v>3</v>
      </c>
      <c r="V65" s="1" t="s">
        <v>11</v>
      </c>
      <c r="W65" s="1" t="s">
        <v>59</v>
      </c>
      <c r="X65" s="1" t="s">
        <v>11</v>
      </c>
      <c r="Y65" s="1" t="s">
        <v>6</v>
      </c>
      <c r="Z65" s="1" t="s">
        <v>434</v>
      </c>
      <c r="AA65" s="1">
        <v>0</v>
      </c>
      <c r="AB65" s="1">
        <v>0</v>
      </c>
      <c r="AC65" s="1">
        <v>0</v>
      </c>
      <c r="AD65" s="1">
        <v>0</v>
      </c>
      <c r="AE65" s="1">
        <v>0</v>
      </c>
      <c r="AF65" s="1">
        <v>0</v>
      </c>
      <c r="AG65" s="1">
        <v>0</v>
      </c>
      <c r="AH65" s="1">
        <v>0</v>
      </c>
      <c r="AI65" s="1">
        <v>0</v>
      </c>
      <c r="AJ65" s="1">
        <v>0</v>
      </c>
      <c r="AK65" s="1" t="s">
        <v>369</v>
      </c>
      <c r="AL65" s="1" t="s">
        <v>5</v>
      </c>
      <c r="AM65" s="1" t="s">
        <v>5</v>
      </c>
      <c r="AN65" s="1" t="s">
        <v>5</v>
      </c>
      <c r="AO65" s="1" t="s">
        <v>5</v>
      </c>
      <c r="AP65" s="1" t="s">
        <v>5</v>
      </c>
      <c r="AQ65" s="1" t="s">
        <v>5</v>
      </c>
      <c r="AR65" s="1" t="s">
        <v>5</v>
      </c>
      <c r="AS65" s="1" t="s">
        <v>5</v>
      </c>
      <c r="AT65" s="1" t="s">
        <v>5</v>
      </c>
      <c r="AU65" s="1" t="s">
        <v>5</v>
      </c>
      <c r="AV65" s="1" t="s">
        <v>5</v>
      </c>
      <c r="AW65" s="1" t="s">
        <v>5</v>
      </c>
      <c r="AX65" s="1" t="s">
        <v>5</v>
      </c>
      <c r="AY65" s="1" t="s">
        <v>5</v>
      </c>
      <c r="AZ65" s="1" t="s">
        <v>5</v>
      </c>
      <c r="BA65" s="1" t="s">
        <v>5</v>
      </c>
      <c r="BB65" s="1" t="s">
        <v>5</v>
      </c>
      <c r="BC65" s="1" t="s">
        <v>5</v>
      </c>
      <c r="BD65" s="1" t="s">
        <v>24</v>
      </c>
      <c r="BE65" s="1" t="s">
        <v>106</v>
      </c>
      <c r="DX65" s="1" t="s">
        <v>1419</v>
      </c>
      <c r="DY65" s="1" t="s">
        <v>1</v>
      </c>
    </row>
    <row r="66" spans="1:129" ht="13.8" x14ac:dyDescent="0.3">
      <c r="A66" s="2">
        <v>44973.871801400463</v>
      </c>
      <c r="B66" s="1" t="s">
        <v>20</v>
      </c>
      <c r="C66" s="1">
        <v>30</v>
      </c>
      <c r="D66" s="1" t="s">
        <v>39</v>
      </c>
      <c r="E66" s="1" t="s">
        <v>55</v>
      </c>
      <c r="F66" s="1" t="s">
        <v>287</v>
      </c>
      <c r="G66" s="1" t="s">
        <v>37</v>
      </c>
      <c r="H66" s="1" t="s">
        <v>15</v>
      </c>
      <c r="L66" s="1" t="s">
        <v>45</v>
      </c>
      <c r="M66" s="1" t="s">
        <v>52</v>
      </c>
      <c r="N66" s="1" t="s">
        <v>28</v>
      </c>
      <c r="O66" s="1" t="s">
        <v>27</v>
      </c>
      <c r="CV66" s="1">
        <v>2</v>
      </c>
      <c r="CW66" s="1">
        <v>4</v>
      </c>
      <c r="CX66" s="1">
        <v>2</v>
      </c>
      <c r="CY66" s="1">
        <v>2</v>
      </c>
      <c r="CZ66" s="1">
        <v>3</v>
      </c>
      <c r="DA66" s="1">
        <v>1</v>
      </c>
      <c r="DB66" s="1">
        <v>1</v>
      </c>
      <c r="DC66" s="1" t="s">
        <v>909</v>
      </c>
      <c r="DD66" s="1" t="s">
        <v>43</v>
      </c>
      <c r="DE66" s="1" t="s">
        <v>43</v>
      </c>
      <c r="DF66" s="1" t="s">
        <v>11</v>
      </c>
      <c r="DG66" s="1" t="s">
        <v>43</v>
      </c>
      <c r="DH66" s="1" t="s">
        <v>43</v>
      </c>
      <c r="DI66" s="1" t="s">
        <v>43</v>
      </c>
      <c r="DJ66" s="1" t="s">
        <v>6</v>
      </c>
      <c r="DK66" s="1" t="s">
        <v>268</v>
      </c>
      <c r="DL66" s="1" t="s">
        <v>6</v>
      </c>
      <c r="DM66" s="1" t="s">
        <v>5</v>
      </c>
      <c r="DN66" s="1" t="s">
        <v>6</v>
      </c>
      <c r="DO66" s="1" t="s">
        <v>6</v>
      </c>
      <c r="DX66" s="1" t="s">
        <v>1418</v>
      </c>
      <c r="DY66" s="1" t="s">
        <v>84</v>
      </c>
    </row>
    <row r="67" spans="1:129" ht="13.8" x14ac:dyDescent="0.3">
      <c r="A67" s="2">
        <v>44973.875751770829</v>
      </c>
      <c r="B67" s="1" t="s">
        <v>20</v>
      </c>
      <c r="C67" s="1">
        <v>43</v>
      </c>
      <c r="D67" s="1" t="s">
        <v>185</v>
      </c>
      <c r="E67" s="1" t="s">
        <v>55</v>
      </c>
      <c r="F67" s="1" t="s">
        <v>524</v>
      </c>
      <c r="G67" s="1" t="s">
        <v>16</v>
      </c>
      <c r="H67" s="1" t="s">
        <v>15</v>
      </c>
      <c r="I67" s="1" t="s">
        <v>52</v>
      </c>
      <c r="J67" s="1" t="s">
        <v>28</v>
      </c>
      <c r="K67" s="1" t="s">
        <v>27</v>
      </c>
      <c r="BF67" s="1">
        <v>3</v>
      </c>
      <c r="BG67" s="1">
        <v>4</v>
      </c>
      <c r="BH67" s="1">
        <v>3</v>
      </c>
      <c r="BI67" s="1">
        <v>4</v>
      </c>
      <c r="BJ67" s="1">
        <v>4</v>
      </c>
      <c r="BK67" s="1">
        <v>3</v>
      </c>
      <c r="BL67" s="1" t="s">
        <v>43</v>
      </c>
      <c r="BM67" s="1" t="s">
        <v>43</v>
      </c>
      <c r="BN67" s="1" t="s">
        <v>59</v>
      </c>
      <c r="BO67" s="1" t="s">
        <v>6</v>
      </c>
      <c r="BP67" s="1" t="s">
        <v>213</v>
      </c>
      <c r="BQ67" s="1" t="s">
        <v>241</v>
      </c>
      <c r="BR67" s="1" t="s">
        <v>241</v>
      </c>
      <c r="BS67" s="1" t="s">
        <v>241</v>
      </c>
      <c r="BT67" s="1" t="s">
        <v>241</v>
      </c>
      <c r="BU67" s="1">
        <v>0</v>
      </c>
      <c r="BV67" s="1" t="s">
        <v>162</v>
      </c>
      <c r="BW67" s="1">
        <v>1</v>
      </c>
      <c r="BX67" s="1">
        <v>1</v>
      </c>
      <c r="BY67" s="1">
        <v>1</v>
      </c>
      <c r="BZ67" s="1" t="s">
        <v>173</v>
      </c>
      <c r="CA67" s="1">
        <v>2</v>
      </c>
      <c r="CB67" s="1" t="s">
        <v>6</v>
      </c>
      <c r="CC67" s="1" t="s">
        <v>6</v>
      </c>
      <c r="CD67" s="1" t="s">
        <v>6</v>
      </c>
      <c r="CE67" s="1" t="s">
        <v>6</v>
      </c>
      <c r="CF67" s="1" t="s">
        <v>5</v>
      </c>
      <c r="CG67" s="1" t="s">
        <v>5</v>
      </c>
      <c r="CH67" s="1" t="s">
        <v>5</v>
      </c>
      <c r="CI67" s="1" t="s">
        <v>5</v>
      </c>
      <c r="CJ67" s="1" t="s">
        <v>5</v>
      </c>
      <c r="CK67" s="1" t="s">
        <v>6</v>
      </c>
      <c r="CL67" s="1" t="s">
        <v>5</v>
      </c>
      <c r="CM67" s="1" t="s">
        <v>5</v>
      </c>
      <c r="CN67" s="1" t="s">
        <v>6</v>
      </c>
      <c r="CO67" s="1" t="s">
        <v>5</v>
      </c>
      <c r="CP67" s="1" t="s">
        <v>5</v>
      </c>
      <c r="CQ67" s="1" t="s">
        <v>5</v>
      </c>
      <c r="CR67" s="1" t="s">
        <v>5</v>
      </c>
      <c r="CS67" s="1" t="s">
        <v>5</v>
      </c>
      <c r="CT67" s="1" t="s">
        <v>24</v>
      </c>
      <c r="CU67" s="1" t="s">
        <v>266</v>
      </c>
      <c r="DX67" s="1" t="s">
        <v>1417</v>
      </c>
      <c r="DY67" s="1" t="s">
        <v>84</v>
      </c>
    </row>
    <row r="68" spans="1:129" ht="13.8" x14ac:dyDescent="0.3">
      <c r="A68" s="2">
        <v>44973.875753194443</v>
      </c>
      <c r="B68" s="1" t="s">
        <v>20</v>
      </c>
      <c r="C68" s="1">
        <v>15</v>
      </c>
      <c r="D68" s="1" t="s">
        <v>31</v>
      </c>
      <c r="E68" s="1" t="s">
        <v>18</v>
      </c>
      <c r="F68" s="1" t="s">
        <v>67</v>
      </c>
      <c r="G68" s="1" t="s">
        <v>16</v>
      </c>
      <c r="H68" s="1" t="s">
        <v>15</v>
      </c>
      <c r="I68" s="1" t="s">
        <v>29</v>
      </c>
      <c r="J68" s="1" t="s">
        <v>60</v>
      </c>
      <c r="K68" s="1" t="s">
        <v>27</v>
      </c>
      <c r="BF68" s="1">
        <v>3</v>
      </c>
      <c r="BG68" s="1">
        <v>1</v>
      </c>
      <c r="BH68" s="1">
        <v>3</v>
      </c>
      <c r="BI68" s="1">
        <v>3</v>
      </c>
      <c r="BJ68" s="1">
        <v>3</v>
      </c>
      <c r="BK68" s="1">
        <v>1</v>
      </c>
      <c r="BL68" s="1" t="s">
        <v>11</v>
      </c>
      <c r="BM68" s="1" t="s">
        <v>43</v>
      </c>
      <c r="BN68" s="1" t="s">
        <v>353</v>
      </c>
      <c r="BO68" s="1" t="s">
        <v>6</v>
      </c>
      <c r="BP68" s="1" t="s">
        <v>233</v>
      </c>
      <c r="BQ68" s="1" t="s">
        <v>162</v>
      </c>
      <c r="BR68" s="1">
        <v>1</v>
      </c>
      <c r="BS68" s="1">
        <v>0</v>
      </c>
      <c r="BT68" s="1">
        <v>0</v>
      </c>
      <c r="BU68" s="1">
        <v>0</v>
      </c>
      <c r="BV68" s="1">
        <v>0</v>
      </c>
      <c r="BW68" s="1">
        <v>0</v>
      </c>
      <c r="BX68" s="1">
        <v>0</v>
      </c>
      <c r="BY68" s="1">
        <v>0</v>
      </c>
      <c r="BZ68" s="1">
        <v>0</v>
      </c>
      <c r="CA68" s="1">
        <v>0</v>
      </c>
      <c r="CB68" s="1" t="s">
        <v>6</v>
      </c>
      <c r="CC68" s="1" t="s">
        <v>6</v>
      </c>
      <c r="CD68" s="1" t="s">
        <v>5</v>
      </c>
      <c r="CE68" s="1" t="s">
        <v>6</v>
      </c>
      <c r="CF68" s="1" t="s">
        <v>5</v>
      </c>
      <c r="CG68" s="1" t="s">
        <v>5</v>
      </c>
      <c r="CH68" s="1" t="s">
        <v>5</v>
      </c>
      <c r="CI68" s="1" t="s">
        <v>6</v>
      </c>
      <c r="CJ68" s="1" t="s">
        <v>5</v>
      </c>
      <c r="CK68" s="1" t="s">
        <v>6</v>
      </c>
      <c r="CL68" s="1" t="s">
        <v>5</v>
      </c>
      <c r="CM68" s="1" t="s">
        <v>5</v>
      </c>
      <c r="CN68" s="1" t="s">
        <v>6</v>
      </c>
      <c r="CO68" s="1" t="s">
        <v>5</v>
      </c>
      <c r="CP68" s="1" t="s">
        <v>5</v>
      </c>
      <c r="CQ68" s="1" t="s">
        <v>5</v>
      </c>
      <c r="CR68" s="1" t="s">
        <v>5</v>
      </c>
      <c r="CS68" s="1" t="s">
        <v>6</v>
      </c>
      <c r="CT68" s="1" t="s">
        <v>4</v>
      </c>
      <c r="CU68" s="1" t="s">
        <v>3</v>
      </c>
      <c r="DX68" s="1" t="s">
        <v>1416</v>
      </c>
      <c r="DY68" s="1" t="s">
        <v>21</v>
      </c>
    </row>
    <row r="69" spans="1:129" ht="13.8" x14ac:dyDescent="0.3">
      <c r="A69" s="2">
        <v>44973.877178344905</v>
      </c>
      <c r="B69" s="1" t="s">
        <v>20</v>
      </c>
      <c r="C69" s="1">
        <v>18</v>
      </c>
      <c r="D69" s="1" t="s">
        <v>31</v>
      </c>
      <c r="E69" s="1" t="s">
        <v>55</v>
      </c>
      <c r="F69" s="1" t="s">
        <v>287</v>
      </c>
      <c r="G69" s="1" t="s">
        <v>16</v>
      </c>
      <c r="H69" s="1" t="s">
        <v>15</v>
      </c>
      <c r="I69" s="1" t="s">
        <v>29</v>
      </c>
      <c r="J69" s="1" t="s">
        <v>60</v>
      </c>
      <c r="K69" s="1" t="s">
        <v>27</v>
      </c>
      <c r="BF69" s="1">
        <v>1</v>
      </c>
      <c r="BG69" s="1">
        <v>2</v>
      </c>
      <c r="BH69" s="1">
        <v>1</v>
      </c>
      <c r="BI69" s="1">
        <v>2</v>
      </c>
      <c r="BJ69" s="1">
        <v>1</v>
      </c>
      <c r="BK69" s="1">
        <v>2</v>
      </c>
      <c r="BL69" s="1" t="s">
        <v>11</v>
      </c>
      <c r="BM69" s="1" t="s">
        <v>11</v>
      </c>
      <c r="BN69" s="1" t="s">
        <v>26</v>
      </c>
      <c r="BO69" s="1" t="s">
        <v>5</v>
      </c>
      <c r="BP69" s="1" t="s">
        <v>87</v>
      </c>
      <c r="BQ69" s="1">
        <v>0</v>
      </c>
      <c r="BR69" s="1">
        <v>0</v>
      </c>
      <c r="BS69" s="1">
        <v>0</v>
      </c>
      <c r="BT69" s="1">
        <v>0</v>
      </c>
      <c r="BU69" s="1">
        <v>1</v>
      </c>
      <c r="BV69" s="1">
        <v>0</v>
      </c>
      <c r="BW69" s="1">
        <v>0</v>
      </c>
      <c r="BX69" s="1">
        <v>0</v>
      </c>
      <c r="BY69" s="1">
        <v>0</v>
      </c>
      <c r="BZ69" s="1">
        <v>0</v>
      </c>
      <c r="CA69" s="1">
        <v>1</v>
      </c>
      <c r="CB69" s="1" t="s">
        <v>5</v>
      </c>
      <c r="CC69" s="1" t="s">
        <v>5</v>
      </c>
      <c r="CD69" s="1" t="s">
        <v>5</v>
      </c>
      <c r="CE69" s="1" t="s">
        <v>6</v>
      </c>
      <c r="CF69" s="1" t="s">
        <v>5</v>
      </c>
      <c r="CG69" s="1" t="s">
        <v>5</v>
      </c>
      <c r="CH69" s="1" t="s">
        <v>5</v>
      </c>
      <c r="CI69" s="1" t="s">
        <v>5</v>
      </c>
      <c r="CJ69" s="1" t="s">
        <v>6</v>
      </c>
      <c r="CK69" s="1" t="s">
        <v>6</v>
      </c>
      <c r="CL69" s="1" t="s">
        <v>5</v>
      </c>
      <c r="CM69" s="1" t="s">
        <v>5</v>
      </c>
      <c r="CN69" s="1" t="s">
        <v>5</v>
      </c>
      <c r="CO69" s="1" t="s">
        <v>5</v>
      </c>
      <c r="CP69" s="1" t="s">
        <v>5</v>
      </c>
      <c r="CQ69" s="1" t="s">
        <v>6</v>
      </c>
      <c r="CR69" s="1" t="s">
        <v>5</v>
      </c>
      <c r="CS69" s="1" t="s">
        <v>5</v>
      </c>
      <c r="CT69" s="1" t="s">
        <v>133</v>
      </c>
      <c r="CU69" s="1" t="s">
        <v>106</v>
      </c>
      <c r="DP69" s="1" t="s">
        <v>27</v>
      </c>
      <c r="DQ69" s="1" t="s">
        <v>577</v>
      </c>
      <c r="DR69" s="1" t="s">
        <v>116</v>
      </c>
      <c r="DS69" s="1" t="s">
        <v>5</v>
      </c>
      <c r="DT69" s="1" t="s">
        <v>563</v>
      </c>
      <c r="DU69" s="1" t="s">
        <v>405</v>
      </c>
      <c r="DV69" s="1" t="s">
        <v>95</v>
      </c>
      <c r="DW69" s="1" t="s">
        <v>1415</v>
      </c>
      <c r="DX69" s="1" t="s">
        <v>1414</v>
      </c>
      <c r="DY69" s="1" t="s">
        <v>84</v>
      </c>
    </row>
    <row r="70" spans="1:129" ht="13.8" x14ac:dyDescent="0.3">
      <c r="A70" s="2">
        <v>44973.879322418987</v>
      </c>
      <c r="B70" s="1" t="s">
        <v>20</v>
      </c>
      <c r="C70" s="1">
        <v>21</v>
      </c>
      <c r="D70" s="1" t="s">
        <v>185</v>
      </c>
      <c r="E70" s="1" t="s">
        <v>132</v>
      </c>
      <c r="F70" s="1" t="s">
        <v>1413</v>
      </c>
      <c r="G70" s="1" t="s">
        <v>37</v>
      </c>
      <c r="H70" s="1" t="s">
        <v>15</v>
      </c>
      <c r="L70" s="1" t="s">
        <v>180</v>
      </c>
      <c r="M70" s="1" t="s">
        <v>52</v>
      </c>
      <c r="N70" s="1" t="s">
        <v>28</v>
      </c>
      <c r="O70" s="1" t="s">
        <v>51</v>
      </c>
      <c r="CV70" s="1">
        <v>5</v>
      </c>
      <c r="CW70" s="1">
        <v>1</v>
      </c>
      <c r="CX70" s="1">
        <v>5</v>
      </c>
      <c r="CY70" s="1">
        <v>5</v>
      </c>
      <c r="CZ70" s="1">
        <v>5</v>
      </c>
      <c r="DA70" s="1">
        <v>5</v>
      </c>
      <c r="DB70" s="1">
        <v>5</v>
      </c>
      <c r="DC70" s="1" t="s">
        <v>468</v>
      </c>
      <c r="DD70" s="1" t="s">
        <v>11</v>
      </c>
      <c r="DE70" s="1" t="s">
        <v>11</v>
      </c>
      <c r="DF70" s="1" t="s">
        <v>11</v>
      </c>
      <c r="DG70" s="1" t="s">
        <v>11</v>
      </c>
      <c r="DH70" s="1" t="s">
        <v>11</v>
      </c>
      <c r="DI70" s="1" t="s">
        <v>11</v>
      </c>
      <c r="DJ70" s="1" t="s">
        <v>6</v>
      </c>
      <c r="DK70" s="1" t="s">
        <v>379</v>
      </c>
      <c r="DL70" s="1" t="s">
        <v>6</v>
      </c>
      <c r="DM70" s="1" t="s">
        <v>6</v>
      </c>
      <c r="DN70" s="1" t="s">
        <v>6</v>
      </c>
      <c r="DO70" s="1" t="s">
        <v>6</v>
      </c>
      <c r="DX70" s="1" t="s">
        <v>1412</v>
      </c>
      <c r="DY70" s="1" t="s">
        <v>21</v>
      </c>
    </row>
    <row r="71" spans="1:129" ht="13.8" x14ac:dyDescent="0.3">
      <c r="A71" s="2">
        <v>44973.880099456015</v>
      </c>
      <c r="B71" s="1" t="s">
        <v>20</v>
      </c>
      <c r="C71" s="1">
        <v>35</v>
      </c>
      <c r="D71" s="1" t="s">
        <v>185</v>
      </c>
      <c r="E71" s="1" t="s">
        <v>164</v>
      </c>
      <c r="F71" s="1" t="s">
        <v>1411</v>
      </c>
      <c r="G71" s="1" t="s">
        <v>77</v>
      </c>
      <c r="H71" s="1" t="s">
        <v>15</v>
      </c>
      <c r="I71" s="1" t="s">
        <v>52</v>
      </c>
      <c r="J71" s="1" t="s">
        <v>28</v>
      </c>
      <c r="K71" s="1" t="s">
        <v>27</v>
      </c>
      <c r="P71" s="1">
        <v>4</v>
      </c>
      <c r="Q71" s="1">
        <v>2</v>
      </c>
      <c r="R71" s="1">
        <v>4</v>
      </c>
      <c r="S71" s="1">
        <v>3</v>
      </c>
      <c r="T71" s="1">
        <v>4</v>
      </c>
      <c r="U71" s="1">
        <v>4</v>
      </c>
      <c r="V71" s="1" t="s">
        <v>11</v>
      </c>
      <c r="W71" s="1" t="s">
        <v>11</v>
      </c>
      <c r="X71" s="1" t="s">
        <v>26</v>
      </c>
      <c r="Y71" s="1" t="s">
        <v>6</v>
      </c>
      <c r="Z71" s="1" t="s">
        <v>70</v>
      </c>
      <c r="AA71" s="1">
        <v>0</v>
      </c>
      <c r="AB71" s="1">
        <v>0</v>
      </c>
      <c r="AC71" s="1">
        <v>2</v>
      </c>
      <c r="AD71" s="1">
        <v>1</v>
      </c>
      <c r="AE71" s="1">
        <v>0</v>
      </c>
      <c r="AF71" s="1">
        <v>1</v>
      </c>
      <c r="AG71" s="1">
        <v>0</v>
      </c>
      <c r="AH71" s="1">
        <v>0</v>
      </c>
      <c r="AI71" s="1">
        <v>0</v>
      </c>
      <c r="AJ71" s="1">
        <v>0</v>
      </c>
      <c r="AK71" s="1">
        <v>0</v>
      </c>
      <c r="AL71" s="1" t="s">
        <v>5</v>
      </c>
      <c r="AM71" s="1" t="s">
        <v>6</v>
      </c>
      <c r="AN71" s="1" t="s">
        <v>6</v>
      </c>
      <c r="AO71" s="1" t="s">
        <v>6</v>
      </c>
      <c r="AP71" s="1" t="s">
        <v>5</v>
      </c>
      <c r="AQ71" s="1" t="s">
        <v>6</v>
      </c>
      <c r="AR71" s="1" t="s">
        <v>5</v>
      </c>
      <c r="AS71" s="1" t="s">
        <v>6</v>
      </c>
      <c r="AT71" s="1" t="s">
        <v>5</v>
      </c>
      <c r="AU71" s="1" t="s">
        <v>6</v>
      </c>
      <c r="AV71" s="1" t="s">
        <v>5</v>
      </c>
      <c r="AW71" s="1" t="s">
        <v>6</v>
      </c>
      <c r="AX71" s="1" t="s">
        <v>5</v>
      </c>
      <c r="AY71" s="1" t="s">
        <v>5</v>
      </c>
      <c r="AZ71" s="1" t="s">
        <v>6</v>
      </c>
      <c r="BA71" s="1" t="s">
        <v>5</v>
      </c>
      <c r="BB71" s="1" t="s">
        <v>5</v>
      </c>
      <c r="BC71" s="1" t="s">
        <v>5</v>
      </c>
      <c r="BD71" s="1" t="s">
        <v>24</v>
      </c>
      <c r="BE71" s="1" t="s">
        <v>356</v>
      </c>
      <c r="DX71" s="1" t="s">
        <v>1410</v>
      </c>
      <c r="DY71" s="1" t="s">
        <v>84</v>
      </c>
    </row>
    <row r="72" spans="1:129" ht="13.8" x14ac:dyDescent="0.3">
      <c r="A72" s="2">
        <v>44973.880795763893</v>
      </c>
      <c r="B72" s="1" t="s">
        <v>20</v>
      </c>
      <c r="C72" s="1">
        <v>37</v>
      </c>
      <c r="D72" s="1" t="s">
        <v>39</v>
      </c>
      <c r="E72" s="1" t="s">
        <v>18</v>
      </c>
      <c r="F72" s="1" t="s">
        <v>762</v>
      </c>
      <c r="G72" s="1" t="s">
        <v>37</v>
      </c>
      <c r="H72" s="1" t="s">
        <v>15</v>
      </c>
      <c r="L72" s="1" t="s">
        <v>53</v>
      </c>
      <c r="M72" s="1" t="s">
        <v>193</v>
      </c>
      <c r="N72" s="1" t="s">
        <v>28</v>
      </c>
      <c r="O72" s="1" t="s">
        <v>12</v>
      </c>
      <c r="CV72" s="1">
        <v>3</v>
      </c>
      <c r="CW72" s="1">
        <v>3</v>
      </c>
      <c r="CX72" s="1">
        <v>3</v>
      </c>
      <c r="CY72" s="1">
        <v>3</v>
      </c>
      <c r="CZ72" s="1">
        <v>3</v>
      </c>
      <c r="DA72" s="1">
        <v>3</v>
      </c>
      <c r="DB72" s="1">
        <v>3</v>
      </c>
      <c r="DC72" s="1" t="s">
        <v>192</v>
      </c>
      <c r="DD72" s="1" t="s">
        <v>11</v>
      </c>
      <c r="DE72" s="1" t="s">
        <v>11</v>
      </c>
      <c r="DF72" s="1" t="s">
        <v>26</v>
      </c>
      <c r="DG72" s="1" t="s">
        <v>59</v>
      </c>
      <c r="DH72" s="1" t="s">
        <v>26</v>
      </c>
      <c r="DI72" s="1" t="s">
        <v>59</v>
      </c>
      <c r="DJ72" s="1" t="s">
        <v>5</v>
      </c>
      <c r="DK72" s="1" t="s">
        <v>268</v>
      </c>
      <c r="DL72" s="1" t="s">
        <v>5</v>
      </c>
      <c r="DM72" s="1" t="s">
        <v>5</v>
      </c>
      <c r="DN72" s="1" t="s">
        <v>6</v>
      </c>
      <c r="DO72" s="1" t="s">
        <v>6</v>
      </c>
      <c r="DP72" s="1" t="s">
        <v>27</v>
      </c>
      <c r="DQ72" s="1" t="s">
        <v>128</v>
      </c>
      <c r="DR72" s="1" t="s">
        <v>116</v>
      </c>
      <c r="DS72" s="1" t="s">
        <v>5</v>
      </c>
      <c r="DT72" s="1" t="s">
        <v>115</v>
      </c>
      <c r="DU72" s="1" t="s">
        <v>1409</v>
      </c>
      <c r="DV72" s="1" t="s">
        <v>95</v>
      </c>
      <c r="DX72" s="1" t="s">
        <v>1408</v>
      </c>
      <c r="DY72" s="1" t="s">
        <v>1</v>
      </c>
    </row>
    <row r="73" spans="1:129" ht="13.8" x14ac:dyDescent="0.3">
      <c r="A73" s="2">
        <v>44973.884134780092</v>
      </c>
      <c r="B73" s="1" t="s">
        <v>20</v>
      </c>
      <c r="C73" s="1">
        <v>34</v>
      </c>
      <c r="D73" s="1" t="s">
        <v>185</v>
      </c>
      <c r="E73" s="1" t="s">
        <v>18</v>
      </c>
      <c r="F73" s="1" t="s">
        <v>1407</v>
      </c>
      <c r="G73" s="1" t="s">
        <v>37</v>
      </c>
      <c r="H73" s="1" t="s">
        <v>15</v>
      </c>
      <c r="L73" s="1" t="s">
        <v>157</v>
      </c>
      <c r="M73" s="1" t="s">
        <v>14</v>
      </c>
      <c r="N73" s="1" t="s">
        <v>35</v>
      </c>
      <c r="O73" s="1" t="s">
        <v>51</v>
      </c>
      <c r="CV73" s="1">
        <v>2</v>
      </c>
      <c r="CW73" s="1">
        <v>1</v>
      </c>
      <c r="CX73" s="1">
        <v>0</v>
      </c>
      <c r="CY73" s="1">
        <v>1</v>
      </c>
      <c r="CZ73" s="1">
        <v>2</v>
      </c>
      <c r="DA73" s="1">
        <v>2</v>
      </c>
      <c r="DB73" s="1">
        <v>2</v>
      </c>
      <c r="DC73" s="1" t="s">
        <v>1406</v>
      </c>
      <c r="DD73" s="1" t="s">
        <v>43</v>
      </c>
      <c r="DE73" s="1" t="s">
        <v>11</v>
      </c>
      <c r="DF73" s="1" t="s">
        <v>11</v>
      </c>
      <c r="DG73" s="1" t="s">
        <v>11</v>
      </c>
      <c r="DH73" s="1" t="s">
        <v>11</v>
      </c>
      <c r="DI73" s="1" t="s">
        <v>11</v>
      </c>
      <c r="DJ73" s="1" t="s">
        <v>6</v>
      </c>
      <c r="DK73" s="1" t="s">
        <v>407</v>
      </c>
      <c r="DL73" s="1" t="s">
        <v>5</v>
      </c>
      <c r="DM73" s="1" t="s">
        <v>5</v>
      </c>
      <c r="DN73" s="1" t="s">
        <v>5</v>
      </c>
      <c r="DO73" s="1" t="s">
        <v>6</v>
      </c>
      <c r="DX73" s="1" t="s">
        <v>1405</v>
      </c>
      <c r="DY73" s="1" t="s">
        <v>212</v>
      </c>
    </row>
    <row r="74" spans="1:129" ht="13.8" x14ac:dyDescent="0.3">
      <c r="A74" s="2">
        <v>44973.889825428239</v>
      </c>
      <c r="B74" s="1" t="s">
        <v>40</v>
      </c>
      <c r="C74" s="1">
        <v>25</v>
      </c>
      <c r="D74" s="1" t="s">
        <v>31</v>
      </c>
      <c r="E74" s="1" t="s">
        <v>18</v>
      </c>
      <c r="F74" s="1" t="s">
        <v>715</v>
      </c>
      <c r="G74" s="1" t="s">
        <v>16</v>
      </c>
      <c r="H74" s="1" t="s">
        <v>15</v>
      </c>
      <c r="I74" s="1" t="s">
        <v>14</v>
      </c>
      <c r="J74" s="1" t="s">
        <v>35</v>
      </c>
      <c r="K74" s="1" t="s">
        <v>27</v>
      </c>
      <c r="BF74" s="1">
        <v>3</v>
      </c>
      <c r="BG74" s="1">
        <v>3</v>
      </c>
      <c r="BH74" s="1">
        <v>4</v>
      </c>
      <c r="BI74" s="1">
        <v>3</v>
      </c>
      <c r="BJ74" s="1">
        <v>3</v>
      </c>
      <c r="BK74" s="1">
        <v>2</v>
      </c>
      <c r="BL74" s="1" t="s">
        <v>26</v>
      </c>
      <c r="BM74" s="1" t="s">
        <v>11</v>
      </c>
      <c r="BN74" s="1" t="s">
        <v>59</v>
      </c>
      <c r="BO74" s="1" t="s">
        <v>6</v>
      </c>
      <c r="BP74" s="1" t="s">
        <v>1049</v>
      </c>
      <c r="BQ74" s="1">
        <v>0</v>
      </c>
      <c r="BR74" s="1">
        <v>0</v>
      </c>
      <c r="BS74" s="1">
        <v>0</v>
      </c>
      <c r="BT74" s="1">
        <v>0</v>
      </c>
      <c r="BU74" s="1">
        <v>0</v>
      </c>
      <c r="BV74" s="1">
        <v>2</v>
      </c>
      <c r="BW74" s="1">
        <v>2</v>
      </c>
      <c r="BX74" s="1">
        <v>0</v>
      </c>
      <c r="BY74" s="1">
        <v>0</v>
      </c>
      <c r="BZ74" s="1">
        <v>0</v>
      </c>
      <c r="CA74" s="1">
        <v>3</v>
      </c>
      <c r="CB74" s="1" t="s">
        <v>6</v>
      </c>
      <c r="CC74" s="1" t="s">
        <v>5</v>
      </c>
      <c r="CD74" s="1" t="s">
        <v>5</v>
      </c>
      <c r="CE74" s="1" t="s">
        <v>5</v>
      </c>
      <c r="CF74" s="1" t="s">
        <v>5</v>
      </c>
      <c r="CG74" s="1" t="s">
        <v>5</v>
      </c>
      <c r="CH74" s="1" t="s">
        <v>5</v>
      </c>
      <c r="CI74" s="1" t="s">
        <v>6</v>
      </c>
      <c r="CJ74" s="1" t="s">
        <v>5</v>
      </c>
      <c r="CK74" s="1" t="s">
        <v>5</v>
      </c>
      <c r="CL74" s="1" t="s">
        <v>5</v>
      </c>
      <c r="CM74" s="1" t="s">
        <v>5</v>
      </c>
      <c r="CN74" s="1" t="s">
        <v>5</v>
      </c>
      <c r="CO74" s="1" t="s">
        <v>5</v>
      </c>
      <c r="CP74" s="1" t="s">
        <v>5</v>
      </c>
      <c r="CQ74" s="1" t="s">
        <v>5</v>
      </c>
      <c r="CR74" s="1" t="s">
        <v>5</v>
      </c>
      <c r="CS74" s="1" t="s">
        <v>5</v>
      </c>
      <c r="CT74" s="1" t="s">
        <v>382</v>
      </c>
      <c r="CU74" s="1" t="s">
        <v>3</v>
      </c>
      <c r="DX74" s="1" t="s">
        <v>1404</v>
      </c>
      <c r="DY74" s="1" t="s">
        <v>84</v>
      </c>
    </row>
    <row r="75" spans="1:129" ht="13.8" x14ac:dyDescent="0.3">
      <c r="A75" s="2">
        <v>44973.892726921295</v>
      </c>
      <c r="B75" s="1" t="s">
        <v>20</v>
      </c>
      <c r="C75" s="1">
        <v>41</v>
      </c>
      <c r="D75" s="1" t="s">
        <v>185</v>
      </c>
      <c r="E75" s="1" t="s">
        <v>1403</v>
      </c>
      <c r="F75" s="1" t="s">
        <v>1402</v>
      </c>
      <c r="G75" s="1" t="s">
        <v>77</v>
      </c>
      <c r="H75" s="1" t="s">
        <v>15</v>
      </c>
      <c r="I75" s="1" t="s">
        <v>308</v>
      </c>
      <c r="J75" s="1" t="s">
        <v>206</v>
      </c>
      <c r="K75" s="1" t="s">
        <v>12</v>
      </c>
      <c r="P75" s="1">
        <v>5</v>
      </c>
      <c r="Q75" s="1">
        <v>5</v>
      </c>
      <c r="R75" s="1">
        <v>3</v>
      </c>
      <c r="S75" s="1">
        <v>4</v>
      </c>
      <c r="T75" s="1">
        <v>3</v>
      </c>
      <c r="U75" s="1">
        <v>3</v>
      </c>
      <c r="V75" s="1" t="s">
        <v>11</v>
      </c>
      <c r="W75" s="1" t="s">
        <v>11</v>
      </c>
      <c r="X75" s="1" t="s">
        <v>353</v>
      </c>
      <c r="Y75" s="1" t="s">
        <v>6</v>
      </c>
      <c r="Z75" s="1" t="s">
        <v>66</v>
      </c>
      <c r="AA75" s="1">
        <v>0</v>
      </c>
      <c r="AB75" s="1">
        <v>0</v>
      </c>
      <c r="AC75" s="1">
        <v>0</v>
      </c>
      <c r="AD75" s="1">
        <v>0</v>
      </c>
      <c r="AE75" s="1">
        <v>0</v>
      </c>
      <c r="AF75" s="1">
        <v>0</v>
      </c>
      <c r="AG75" s="1">
        <v>0</v>
      </c>
      <c r="AH75" s="1">
        <v>0</v>
      </c>
      <c r="AI75" s="1">
        <v>0</v>
      </c>
      <c r="AJ75" s="1">
        <v>0</v>
      </c>
      <c r="AK75" s="1">
        <v>0</v>
      </c>
      <c r="AL75" s="1" t="s">
        <v>6</v>
      </c>
      <c r="AM75" s="1" t="s">
        <v>5</v>
      </c>
      <c r="AN75" s="1" t="s">
        <v>6</v>
      </c>
      <c r="AO75" s="1" t="s">
        <v>6</v>
      </c>
      <c r="AP75" s="1" t="s">
        <v>5</v>
      </c>
      <c r="AQ75" s="1" t="s">
        <v>6</v>
      </c>
      <c r="AR75" s="1" t="s">
        <v>6</v>
      </c>
      <c r="AS75" s="1" t="s">
        <v>5</v>
      </c>
      <c r="AT75" s="1" t="s">
        <v>5</v>
      </c>
      <c r="AU75" s="1" t="s">
        <v>6</v>
      </c>
      <c r="AV75" s="1" t="s">
        <v>5</v>
      </c>
      <c r="AW75" s="1" t="s">
        <v>6</v>
      </c>
      <c r="AX75" s="1" t="s">
        <v>6</v>
      </c>
      <c r="AY75" s="1" t="s">
        <v>6</v>
      </c>
      <c r="AZ75" s="1" t="s">
        <v>6</v>
      </c>
      <c r="BA75" s="1" t="s">
        <v>6</v>
      </c>
      <c r="BB75" s="1" t="s">
        <v>6</v>
      </c>
      <c r="BC75" s="1" t="s">
        <v>6</v>
      </c>
      <c r="BD75" s="1" t="s">
        <v>4</v>
      </c>
      <c r="BE75" s="1" t="s">
        <v>57</v>
      </c>
      <c r="DX75" s="1" t="s">
        <v>1401</v>
      </c>
      <c r="DY75" s="1" t="s">
        <v>84</v>
      </c>
    </row>
    <row r="76" spans="1:129" ht="13.8" x14ac:dyDescent="0.3">
      <c r="A76" s="2">
        <v>44973.893793877316</v>
      </c>
      <c r="B76" s="1" t="s">
        <v>20</v>
      </c>
      <c r="C76" s="1">
        <v>30</v>
      </c>
      <c r="D76" s="1" t="s">
        <v>185</v>
      </c>
      <c r="E76" s="1" t="s">
        <v>55</v>
      </c>
      <c r="F76" s="1" t="s">
        <v>524</v>
      </c>
      <c r="G76" s="1" t="s">
        <v>16</v>
      </c>
      <c r="H76" s="1" t="s">
        <v>15</v>
      </c>
      <c r="I76" s="1" t="s">
        <v>52</v>
      </c>
      <c r="J76" s="1" t="s">
        <v>28</v>
      </c>
      <c r="K76" s="1" t="s">
        <v>27</v>
      </c>
      <c r="BF76" s="1">
        <v>0</v>
      </c>
      <c r="BG76" s="1">
        <v>1</v>
      </c>
      <c r="BH76" s="1">
        <v>0</v>
      </c>
      <c r="BI76" s="1">
        <v>0</v>
      </c>
      <c r="BJ76" s="1">
        <v>1</v>
      </c>
      <c r="BK76" s="1">
        <v>0</v>
      </c>
      <c r="BL76" s="1" t="s">
        <v>43</v>
      </c>
      <c r="BM76" s="1" t="s">
        <v>11</v>
      </c>
      <c r="BN76" s="1" t="s">
        <v>43</v>
      </c>
      <c r="BO76" s="1" t="s">
        <v>5</v>
      </c>
      <c r="BP76" s="1" t="s">
        <v>169</v>
      </c>
      <c r="BQ76" s="1">
        <v>2</v>
      </c>
      <c r="BR76" s="1">
        <v>2</v>
      </c>
      <c r="BS76" s="1">
        <v>2</v>
      </c>
      <c r="BT76" s="1">
        <v>2</v>
      </c>
      <c r="BU76" s="1">
        <v>2</v>
      </c>
      <c r="BV76" s="1">
        <v>2</v>
      </c>
      <c r="BW76" s="1">
        <v>2</v>
      </c>
      <c r="BX76" s="1">
        <v>2</v>
      </c>
      <c r="BY76" s="1">
        <v>2</v>
      </c>
      <c r="BZ76" s="1">
        <v>2</v>
      </c>
      <c r="CA76" s="1">
        <v>2</v>
      </c>
      <c r="CB76" s="1" t="s">
        <v>5</v>
      </c>
      <c r="CC76" s="1" t="s">
        <v>5</v>
      </c>
      <c r="CD76" s="1" t="s">
        <v>5</v>
      </c>
      <c r="CE76" s="1" t="s">
        <v>6</v>
      </c>
      <c r="CF76" s="1" t="s">
        <v>5</v>
      </c>
      <c r="CG76" s="1" t="s">
        <v>5</v>
      </c>
      <c r="CH76" s="1" t="s">
        <v>6</v>
      </c>
      <c r="CI76" s="1" t="s">
        <v>5</v>
      </c>
      <c r="CJ76" s="1" t="s">
        <v>5</v>
      </c>
      <c r="CK76" s="1" t="s">
        <v>6</v>
      </c>
      <c r="CL76" s="1" t="s">
        <v>5</v>
      </c>
      <c r="CM76" s="1" t="s">
        <v>6</v>
      </c>
      <c r="CN76" s="1" t="s">
        <v>5</v>
      </c>
      <c r="CO76" s="1" t="s">
        <v>5</v>
      </c>
      <c r="CP76" s="1" t="s">
        <v>5</v>
      </c>
      <c r="CQ76" s="1" t="s">
        <v>5</v>
      </c>
      <c r="CR76" s="1" t="s">
        <v>5</v>
      </c>
      <c r="CS76" s="1" t="s">
        <v>6</v>
      </c>
      <c r="CT76" s="1" t="s">
        <v>4</v>
      </c>
      <c r="CU76" s="1" t="s">
        <v>75</v>
      </c>
      <c r="DP76" s="1" t="s">
        <v>602</v>
      </c>
      <c r="DQ76" s="1" t="s">
        <v>277</v>
      </c>
      <c r="DR76" s="1" t="s">
        <v>116</v>
      </c>
      <c r="DS76" s="1" t="s">
        <v>5</v>
      </c>
      <c r="DT76" s="1" t="s">
        <v>237</v>
      </c>
      <c r="DU76" s="1" t="s">
        <v>1400</v>
      </c>
      <c r="DV76" s="1" t="s">
        <v>190</v>
      </c>
      <c r="DX76" s="1" t="s">
        <v>1399</v>
      </c>
      <c r="DY76" s="1" t="s">
        <v>84</v>
      </c>
    </row>
    <row r="77" spans="1:129" ht="13.8" x14ac:dyDescent="0.3">
      <c r="A77" s="2">
        <v>44973.895423622685</v>
      </c>
      <c r="B77" s="1" t="s">
        <v>40</v>
      </c>
      <c r="C77" s="1">
        <v>30</v>
      </c>
      <c r="D77" s="1" t="s">
        <v>39</v>
      </c>
      <c r="E77" s="1" t="s">
        <v>55</v>
      </c>
      <c r="F77" s="1" t="s">
        <v>1381</v>
      </c>
      <c r="G77" s="1" t="s">
        <v>37</v>
      </c>
      <c r="H77" s="1" t="s">
        <v>15</v>
      </c>
      <c r="L77" s="1" t="s">
        <v>157</v>
      </c>
      <c r="M77" s="1" t="s">
        <v>52</v>
      </c>
      <c r="N77" s="1" t="s">
        <v>28</v>
      </c>
      <c r="O77" s="1" t="s">
        <v>27</v>
      </c>
      <c r="CV77" s="1">
        <v>5</v>
      </c>
      <c r="CW77" s="1">
        <v>5</v>
      </c>
      <c r="CX77" s="1">
        <v>5</v>
      </c>
      <c r="CY77" s="1">
        <v>5</v>
      </c>
      <c r="CZ77" s="1">
        <v>5</v>
      </c>
      <c r="DA77" s="1">
        <v>4</v>
      </c>
      <c r="DB77" s="1">
        <v>5</v>
      </c>
      <c r="DC77" s="1" t="s">
        <v>456</v>
      </c>
      <c r="DD77" s="1" t="s">
        <v>11</v>
      </c>
      <c r="DE77" s="1" t="s">
        <v>11</v>
      </c>
      <c r="DF77" s="1" t="s">
        <v>26</v>
      </c>
      <c r="DG77" s="1" t="s">
        <v>26</v>
      </c>
      <c r="DH77" s="1" t="s">
        <v>26</v>
      </c>
      <c r="DI77" s="1" t="s">
        <v>11</v>
      </c>
      <c r="DJ77" s="1" t="s">
        <v>6</v>
      </c>
      <c r="DK77" s="1" t="s">
        <v>58</v>
      </c>
      <c r="DL77" s="1" t="s">
        <v>5</v>
      </c>
      <c r="DM77" s="1" t="s">
        <v>5</v>
      </c>
      <c r="DN77" s="1" t="s">
        <v>6</v>
      </c>
      <c r="DO77" s="1" t="s">
        <v>6</v>
      </c>
      <c r="DY77" s="1" t="s">
        <v>84</v>
      </c>
    </row>
    <row r="78" spans="1:129" ht="13.8" x14ac:dyDescent="0.3">
      <c r="A78" s="2">
        <v>44973.898040578701</v>
      </c>
      <c r="B78" s="1" t="s">
        <v>20</v>
      </c>
      <c r="C78" s="1">
        <v>25</v>
      </c>
      <c r="D78" s="1" t="s">
        <v>31</v>
      </c>
      <c r="E78" s="1" t="s">
        <v>18</v>
      </c>
      <c r="F78" s="1" t="s">
        <v>501</v>
      </c>
      <c r="G78" s="1" t="s">
        <v>16</v>
      </c>
      <c r="H78" s="1" t="s">
        <v>15</v>
      </c>
      <c r="I78" s="1" t="s">
        <v>29</v>
      </c>
      <c r="J78" s="1" t="s">
        <v>82</v>
      </c>
      <c r="K78" s="1" t="s">
        <v>27</v>
      </c>
      <c r="BF78" s="1">
        <v>3</v>
      </c>
      <c r="BG78" s="1">
        <v>3</v>
      </c>
      <c r="BH78" s="1">
        <v>2</v>
      </c>
      <c r="BI78" s="1">
        <v>3</v>
      </c>
      <c r="BJ78" s="1">
        <v>2</v>
      </c>
      <c r="BK78" s="1">
        <v>4</v>
      </c>
      <c r="BL78" s="1" t="s">
        <v>11</v>
      </c>
      <c r="BM78" s="1" t="s">
        <v>11</v>
      </c>
      <c r="BN78" s="1" t="s">
        <v>26</v>
      </c>
      <c r="BO78" s="1" t="s">
        <v>6</v>
      </c>
      <c r="BP78" s="1" t="s">
        <v>58</v>
      </c>
      <c r="BQ78" s="1">
        <v>0</v>
      </c>
      <c r="BR78" s="1">
        <v>1</v>
      </c>
      <c r="BS78" s="1">
        <v>2</v>
      </c>
      <c r="BT78" s="1">
        <v>1</v>
      </c>
      <c r="BU78" s="1">
        <v>0</v>
      </c>
      <c r="BV78" s="1">
        <v>2</v>
      </c>
      <c r="BW78" s="1">
        <v>0</v>
      </c>
      <c r="BX78" s="1">
        <v>0</v>
      </c>
      <c r="BY78" s="1">
        <v>0</v>
      </c>
      <c r="BZ78" s="1">
        <v>0</v>
      </c>
      <c r="CA78" s="1">
        <v>0</v>
      </c>
      <c r="CB78" s="1" t="s">
        <v>5</v>
      </c>
      <c r="CC78" s="1" t="s">
        <v>6</v>
      </c>
      <c r="CD78" s="1" t="s">
        <v>6</v>
      </c>
      <c r="CE78" s="1" t="s">
        <v>6</v>
      </c>
      <c r="CF78" s="1" t="s">
        <v>5</v>
      </c>
      <c r="CG78" s="1" t="s">
        <v>5</v>
      </c>
      <c r="CH78" s="1" t="s">
        <v>5</v>
      </c>
      <c r="CI78" s="1" t="s">
        <v>6</v>
      </c>
      <c r="CJ78" s="1" t="s">
        <v>6</v>
      </c>
      <c r="CK78" s="1" t="s">
        <v>6</v>
      </c>
      <c r="CL78" s="1" t="s">
        <v>6</v>
      </c>
      <c r="CM78" s="1" t="s">
        <v>5</v>
      </c>
      <c r="CN78" s="1" t="s">
        <v>5</v>
      </c>
      <c r="CO78" s="1" t="s">
        <v>5</v>
      </c>
      <c r="CP78" s="1" t="s">
        <v>6</v>
      </c>
      <c r="CQ78" s="1" t="s">
        <v>5</v>
      </c>
      <c r="CR78" s="1" t="s">
        <v>5</v>
      </c>
      <c r="CS78" s="1" t="s">
        <v>5</v>
      </c>
      <c r="CT78" s="1" t="s">
        <v>80</v>
      </c>
      <c r="CU78" s="1" t="s">
        <v>3</v>
      </c>
      <c r="DX78" s="1" t="s">
        <v>1398</v>
      </c>
      <c r="DY78" s="1" t="s">
        <v>1</v>
      </c>
    </row>
    <row r="79" spans="1:129" ht="13.8" x14ac:dyDescent="0.3">
      <c r="A79" s="2">
        <v>44973.899902094912</v>
      </c>
      <c r="B79" s="1" t="s">
        <v>40</v>
      </c>
      <c r="C79" s="1">
        <v>41</v>
      </c>
      <c r="D79" s="1" t="s">
        <v>39</v>
      </c>
      <c r="E79" s="1" t="s">
        <v>18</v>
      </c>
      <c r="F79" s="1" t="s">
        <v>1397</v>
      </c>
      <c r="G79" s="1" t="s">
        <v>37</v>
      </c>
      <c r="H79" s="1" t="s">
        <v>15</v>
      </c>
      <c r="L79" s="1" t="s">
        <v>157</v>
      </c>
      <c r="M79" s="1" t="s">
        <v>193</v>
      </c>
      <c r="N79" s="1" t="s">
        <v>28</v>
      </c>
      <c r="O79" s="1" t="s">
        <v>51</v>
      </c>
      <c r="CV79" s="1">
        <v>4</v>
      </c>
      <c r="CW79" s="1">
        <v>5</v>
      </c>
      <c r="CX79" s="1">
        <v>5</v>
      </c>
      <c r="CY79" s="1">
        <v>5</v>
      </c>
      <c r="CZ79" s="1">
        <v>5</v>
      </c>
      <c r="DA79" s="1">
        <v>5</v>
      </c>
      <c r="DB79" s="1">
        <v>5</v>
      </c>
      <c r="DC79" s="1" t="s">
        <v>456</v>
      </c>
      <c r="DD79" s="1" t="s">
        <v>43</v>
      </c>
      <c r="DE79" s="1" t="s">
        <v>11</v>
      </c>
      <c r="DF79" s="1" t="s">
        <v>11</v>
      </c>
      <c r="DG79" s="1" t="s">
        <v>59</v>
      </c>
      <c r="DH79" s="1" t="s">
        <v>11</v>
      </c>
      <c r="DI79" s="1" t="s">
        <v>43</v>
      </c>
      <c r="DJ79" s="1" t="s">
        <v>6</v>
      </c>
      <c r="DK79" s="1" t="s">
        <v>732</v>
      </c>
      <c r="DL79" s="1" t="s">
        <v>5</v>
      </c>
      <c r="DM79" s="1" t="s">
        <v>5</v>
      </c>
      <c r="DN79" s="1" t="s">
        <v>6</v>
      </c>
      <c r="DO79" s="1" t="s">
        <v>6</v>
      </c>
      <c r="DX79" s="1" t="s">
        <v>1396</v>
      </c>
      <c r="DY79" s="1" t="s">
        <v>84</v>
      </c>
    </row>
    <row r="80" spans="1:129" ht="13.8" x14ac:dyDescent="0.3">
      <c r="A80" s="2">
        <v>44973.908086006944</v>
      </c>
      <c r="B80" s="1" t="s">
        <v>40</v>
      </c>
      <c r="C80" s="1">
        <v>25</v>
      </c>
      <c r="D80" s="1" t="s">
        <v>31</v>
      </c>
      <c r="E80" s="1" t="s">
        <v>18</v>
      </c>
      <c r="F80" s="1" t="s">
        <v>1395</v>
      </c>
      <c r="G80" s="1" t="s">
        <v>16</v>
      </c>
      <c r="H80" s="1" t="s">
        <v>15</v>
      </c>
      <c r="I80" s="1" t="s">
        <v>29</v>
      </c>
      <c r="J80" s="1" t="s">
        <v>28</v>
      </c>
      <c r="K80" s="1" t="s">
        <v>27</v>
      </c>
      <c r="BF80" s="1">
        <v>4</v>
      </c>
      <c r="BG80" s="1">
        <v>3</v>
      </c>
      <c r="BH80" s="1">
        <v>2</v>
      </c>
      <c r="BI80" s="1">
        <v>3</v>
      </c>
      <c r="BJ80" s="1">
        <v>3</v>
      </c>
      <c r="BK80" s="1">
        <v>2</v>
      </c>
      <c r="BL80" s="1" t="s">
        <v>26</v>
      </c>
      <c r="BM80" s="1" t="s">
        <v>11</v>
      </c>
      <c r="BN80" s="1" t="s">
        <v>11</v>
      </c>
      <c r="BO80" s="1" t="s">
        <v>6</v>
      </c>
      <c r="BP80" s="1" t="s">
        <v>25</v>
      </c>
      <c r="BQ80" s="1">
        <v>0</v>
      </c>
      <c r="BR80" s="1">
        <v>0</v>
      </c>
      <c r="BS80" s="1">
        <v>0</v>
      </c>
      <c r="BT80" s="1">
        <v>0</v>
      </c>
      <c r="BU80" s="1">
        <v>0</v>
      </c>
      <c r="BV80" s="1">
        <v>1</v>
      </c>
      <c r="BW80" s="1">
        <v>1</v>
      </c>
      <c r="BX80" s="1">
        <v>0</v>
      </c>
      <c r="BY80" s="1">
        <v>0</v>
      </c>
      <c r="BZ80" s="1">
        <v>0</v>
      </c>
      <c r="CA80" s="1">
        <v>0</v>
      </c>
      <c r="CB80" s="1" t="s">
        <v>6</v>
      </c>
      <c r="CC80" s="1" t="s">
        <v>6</v>
      </c>
      <c r="CD80" s="1" t="s">
        <v>5</v>
      </c>
      <c r="CE80" s="1" t="s">
        <v>6</v>
      </c>
      <c r="CF80" s="1" t="s">
        <v>5</v>
      </c>
      <c r="CG80" s="1" t="s">
        <v>6</v>
      </c>
      <c r="CH80" s="1" t="s">
        <v>6</v>
      </c>
      <c r="CI80" s="1" t="s">
        <v>6</v>
      </c>
      <c r="CJ80" s="1" t="s">
        <v>5</v>
      </c>
      <c r="CK80" s="1" t="s">
        <v>6</v>
      </c>
      <c r="CL80" s="1" t="s">
        <v>5</v>
      </c>
      <c r="CM80" s="1" t="s">
        <v>6</v>
      </c>
      <c r="CN80" s="1" t="s">
        <v>6</v>
      </c>
      <c r="CO80" s="1" t="s">
        <v>5</v>
      </c>
      <c r="CP80" s="1" t="s">
        <v>6</v>
      </c>
      <c r="CQ80" s="1" t="s">
        <v>6</v>
      </c>
      <c r="CR80" s="1" t="s">
        <v>5</v>
      </c>
      <c r="CS80" s="1" t="s">
        <v>6</v>
      </c>
      <c r="CT80" s="1" t="s">
        <v>24</v>
      </c>
      <c r="CU80" s="1" t="s">
        <v>69</v>
      </c>
      <c r="DX80" s="1" t="s">
        <v>1394</v>
      </c>
      <c r="DY80" s="1" t="s">
        <v>1</v>
      </c>
    </row>
    <row r="81" spans="1:129" ht="13.8" x14ac:dyDescent="0.3">
      <c r="A81" s="2">
        <v>44973.908709988427</v>
      </c>
      <c r="B81" s="1" t="s">
        <v>40</v>
      </c>
      <c r="C81" s="1">
        <v>28</v>
      </c>
      <c r="D81" s="1" t="s">
        <v>31</v>
      </c>
      <c r="E81" s="1" t="s">
        <v>55</v>
      </c>
      <c r="F81" s="1" t="s">
        <v>1393</v>
      </c>
      <c r="G81" s="1" t="s">
        <v>37</v>
      </c>
      <c r="H81" s="1" t="s">
        <v>15</v>
      </c>
      <c r="L81" s="1" t="s">
        <v>53</v>
      </c>
      <c r="M81" s="1" t="s">
        <v>52</v>
      </c>
      <c r="N81" s="1" t="s">
        <v>82</v>
      </c>
      <c r="O81" s="1" t="s">
        <v>51</v>
      </c>
      <c r="CV81" s="1">
        <v>5</v>
      </c>
      <c r="CW81" s="1">
        <v>3</v>
      </c>
      <c r="CX81" s="1">
        <v>5</v>
      </c>
      <c r="CY81" s="1">
        <v>5</v>
      </c>
      <c r="CZ81" s="1">
        <v>5</v>
      </c>
      <c r="DA81" s="1">
        <v>5</v>
      </c>
      <c r="DB81" s="1">
        <v>5</v>
      </c>
      <c r="DC81" s="1" t="s">
        <v>50</v>
      </c>
      <c r="DD81" s="1" t="s">
        <v>26</v>
      </c>
      <c r="DE81" s="1" t="s">
        <v>43</v>
      </c>
      <c r="DF81" s="1" t="s">
        <v>26</v>
      </c>
      <c r="DG81" s="1" t="s">
        <v>26</v>
      </c>
      <c r="DH81" s="1" t="s">
        <v>43</v>
      </c>
      <c r="DI81" s="1" t="s">
        <v>26</v>
      </c>
      <c r="DJ81" s="1" t="s">
        <v>6</v>
      </c>
      <c r="DK81" s="1" t="s">
        <v>442</v>
      </c>
      <c r="DL81" s="1" t="s">
        <v>5</v>
      </c>
      <c r="DM81" s="1" t="s">
        <v>5</v>
      </c>
      <c r="DN81" s="1" t="s">
        <v>5</v>
      </c>
      <c r="DO81" s="1" t="s">
        <v>6</v>
      </c>
      <c r="DX81" s="1" t="s">
        <v>1392</v>
      </c>
      <c r="DY81" s="1" t="s">
        <v>21</v>
      </c>
    </row>
    <row r="82" spans="1:129" ht="13.8" x14ac:dyDescent="0.3">
      <c r="A82" s="2">
        <v>44973.909602708329</v>
      </c>
      <c r="B82" s="1" t="s">
        <v>40</v>
      </c>
      <c r="C82" s="1">
        <v>25</v>
      </c>
      <c r="D82" s="1" t="s">
        <v>39</v>
      </c>
      <c r="E82" s="1" t="s">
        <v>55</v>
      </c>
      <c r="F82" s="1" t="s">
        <v>1391</v>
      </c>
      <c r="G82" s="1" t="s">
        <v>37</v>
      </c>
      <c r="H82" s="1" t="s">
        <v>15</v>
      </c>
      <c r="L82" s="1" t="s">
        <v>53</v>
      </c>
      <c r="M82" s="1" t="s">
        <v>14</v>
      </c>
      <c r="N82" s="1" t="s">
        <v>28</v>
      </c>
      <c r="O82" s="1" t="s">
        <v>1390</v>
      </c>
      <c r="CV82" s="1">
        <v>5</v>
      </c>
      <c r="CW82" s="1">
        <v>3</v>
      </c>
      <c r="CX82" s="1">
        <v>3</v>
      </c>
      <c r="CY82" s="1">
        <v>3</v>
      </c>
      <c r="CZ82" s="1">
        <v>5</v>
      </c>
      <c r="DA82" s="1">
        <v>5</v>
      </c>
      <c r="DB82" s="1">
        <v>5</v>
      </c>
      <c r="DC82" s="1" t="s">
        <v>1389</v>
      </c>
      <c r="DD82" s="1" t="s">
        <v>43</v>
      </c>
      <c r="DE82" s="1" t="s">
        <v>43</v>
      </c>
      <c r="DF82" s="1" t="s">
        <v>43</v>
      </c>
      <c r="DG82" s="1" t="s">
        <v>43</v>
      </c>
      <c r="DH82" s="1" t="s">
        <v>43</v>
      </c>
      <c r="DI82" s="1" t="s">
        <v>43</v>
      </c>
      <c r="DJ82" s="1" t="s">
        <v>6</v>
      </c>
      <c r="DK82" s="1" t="s">
        <v>296</v>
      </c>
      <c r="DL82" s="1" t="s">
        <v>5</v>
      </c>
      <c r="DM82" s="1" t="s">
        <v>5</v>
      </c>
      <c r="DN82" s="1" t="s">
        <v>6</v>
      </c>
      <c r="DO82" s="1" t="s">
        <v>6</v>
      </c>
      <c r="DX82" s="1" t="s">
        <v>1388</v>
      </c>
      <c r="DY82" s="1" t="s">
        <v>21</v>
      </c>
    </row>
    <row r="83" spans="1:129" ht="13.8" x14ac:dyDescent="0.3">
      <c r="A83" s="2">
        <v>44973.913564456016</v>
      </c>
      <c r="B83" s="1" t="s">
        <v>40</v>
      </c>
      <c r="C83" s="1">
        <v>26</v>
      </c>
      <c r="D83" s="1" t="s">
        <v>104</v>
      </c>
      <c r="E83" s="1" t="s">
        <v>18</v>
      </c>
      <c r="F83" s="1" t="s">
        <v>1387</v>
      </c>
      <c r="G83" s="1" t="s">
        <v>37</v>
      </c>
      <c r="H83" s="1" t="s">
        <v>15</v>
      </c>
      <c r="L83" s="1" t="s">
        <v>53</v>
      </c>
      <c r="M83" s="1" t="s">
        <v>199</v>
      </c>
      <c r="N83" s="1" t="s">
        <v>60</v>
      </c>
      <c r="O83" s="1" t="s">
        <v>27</v>
      </c>
      <c r="CV83" s="1">
        <v>3</v>
      </c>
      <c r="CW83" s="1">
        <v>1</v>
      </c>
      <c r="CX83" s="1">
        <v>3</v>
      </c>
      <c r="CY83" s="1">
        <v>2</v>
      </c>
      <c r="CZ83" s="1">
        <v>3</v>
      </c>
      <c r="DA83" s="1">
        <v>3</v>
      </c>
      <c r="DB83" s="1">
        <v>1</v>
      </c>
      <c r="DC83" s="1" t="s">
        <v>272</v>
      </c>
      <c r="DD83" s="1" t="s">
        <v>11</v>
      </c>
      <c r="DE83" s="1" t="s">
        <v>26</v>
      </c>
      <c r="DF83" s="1" t="s">
        <v>11</v>
      </c>
      <c r="DG83" s="1" t="s">
        <v>11</v>
      </c>
      <c r="DH83" s="1" t="s">
        <v>26</v>
      </c>
      <c r="DI83" s="1" t="s">
        <v>11</v>
      </c>
      <c r="DJ83" s="1" t="s">
        <v>6</v>
      </c>
      <c r="DK83" s="1" t="s">
        <v>434</v>
      </c>
      <c r="DL83" s="1" t="s">
        <v>5</v>
      </c>
      <c r="DM83" s="1" t="s">
        <v>5</v>
      </c>
      <c r="DN83" s="1" t="s">
        <v>5</v>
      </c>
      <c r="DO83" s="1" t="s">
        <v>5</v>
      </c>
      <c r="DX83" s="1" t="s">
        <v>1386</v>
      </c>
      <c r="DY83" s="1" t="s">
        <v>21</v>
      </c>
    </row>
    <row r="84" spans="1:129" ht="13.8" x14ac:dyDescent="0.3">
      <c r="A84" s="2">
        <v>44973.915921678243</v>
      </c>
      <c r="B84" s="1" t="s">
        <v>40</v>
      </c>
      <c r="C84" s="1">
        <v>27</v>
      </c>
      <c r="D84" s="1" t="s">
        <v>31</v>
      </c>
      <c r="E84" s="1" t="s">
        <v>18</v>
      </c>
      <c r="F84" s="1" t="s">
        <v>501</v>
      </c>
      <c r="G84" s="1" t="s">
        <v>37</v>
      </c>
      <c r="H84" s="1" t="s">
        <v>15</v>
      </c>
      <c r="L84" s="1" t="s">
        <v>157</v>
      </c>
      <c r="M84" s="1" t="s">
        <v>29</v>
      </c>
      <c r="N84" s="1" t="s">
        <v>28</v>
      </c>
      <c r="O84" s="1" t="s">
        <v>51</v>
      </c>
      <c r="CV84" s="1">
        <v>4</v>
      </c>
      <c r="CW84" s="1">
        <v>4</v>
      </c>
      <c r="CX84" s="1">
        <v>4</v>
      </c>
      <c r="CY84" s="1">
        <v>4</v>
      </c>
      <c r="CZ84" s="1">
        <v>4</v>
      </c>
      <c r="DA84" s="1">
        <v>4</v>
      </c>
      <c r="DB84" s="1">
        <v>4</v>
      </c>
      <c r="DC84" s="1" t="s">
        <v>192</v>
      </c>
      <c r="DD84" s="1" t="s">
        <v>11</v>
      </c>
      <c r="DE84" s="1" t="s">
        <v>11</v>
      </c>
      <c r="DF84" s="1" t="s">
        <v>11</v>
      </c>
      <c r="DG84" s="1" t="s">
        <v>11</v>
      </c>
      <c r="DH84" s="1" t="s">
        <v>11</v>
      </c>
      <c r="DI84" s="1" t="s">
        <v>11</v>
      </c>
      <c r="DJ84" s="1" t="s">
        <v>6</v>
      </c>
      <c r="DK84" s="1" t="s">
        <v>339</v>
      </c>
      <c r="DL84" s="1" t="s">
        <v>6</v>
      </c>
      <c r="DM84" s="1" t="s">
        <v>5</v>
      </c>
      <c r="DN84" s="1" t="s">
        <v>5</v>
      </c>
      <c r="DO84" s="1" t="s">
        <v>5</v>
      </c>
      <c r="DY84" s="1" t="s">
        <v>84</v>
      </c>
    </row>
    <row r="85" spans="1:129" ht="13.8" x14ac:dyDescent="0.3">
      <c r="A85" s="2">
        <v>44973.9255008912</v>
      </c>
      <c r="B85" s="1" t="s">
        <v>20</v>
      </c>
      <c r="C85" s="1">
        <v>42</v>
      </c>
      <c r="D85" s="1" t="s">
        <v>185</v>
      </c>
      <c r="E85" s="1" t="s">
        <v>18</v>
      </c>
      <c r="F85" s="1" t="s">
        <v>123</v>
      </c>
      <c r="G85" s="1" t="s">
        <v>77</v>
      </c>
      <c r="H85" s="1" t="s">
        <v>15</v>
      </c>
      <c r="I85" s="1" t="s">
        <v>14</v>
      </c>
      <c r="J85" s="1" t="s">
        <v>60</v>
      </c>
      <c r="K85" s="1" t="s">
        <v>27</v>
      </c>
      <c r="P85" s="1">
        <v>3</v>
      </c>
      <c r="Q85" s="1">
        <v>3</v>
      </c>
      <c r="R85" s="1">
        <v>3</v>
      </c>
      <c r="S85" s="1">
        <v>3</v>
      </c>
      <c r="T85" s="1">
        <v>3</v>
      </c>
      <c r="U85" s="1">
        <v>3</v>
      </c>
      <c r="V85" s="1" t="s">
        <v>11</v>
      </c>
      <c r="W85" s="1" t="s">
        <v>11</v>
      </c>
      <c r="X85" s="1" t="s">
        <v>11</v>
      </c>
      <c r="Y85" s="1" t="s">
        <v>6</v>
      </c>
      <c r="Z85" s="1" t="s">
        <v>238</v>
      </c>
      <c r="AA85" s="1" t="s">
        <v>162</v>
      </c>
      <c r="AB85" s="1" t="s">
        <v>162</v>
      </c>
      <c r="AC85" s="1" t="s">
        <v>162</v>
      </c>
      <c r="AD85" s="1" t="s">
        <v>162</v>
      </c>
      <c r="AE85" s="1" t="s">
        <v>162</v>
      </c>
      <c r="AF85" s="1" t="s">
        <v>162</v>
      </c>
      <c r="AG85" s="1" t="s">
        <v>162</v>
      </c>
      <c r="AH85" s="1" t="s">
        <v>162</v>
      </c>
      <c r="AI85" s="1" t="s">
        <v>162</v>
      </c>
      <c r="AJ85" s="1" t="s">
        <v>162</v>
      </c>
      <c r="AK85" s="1" t="s">
        <v>162</v>
      </c>
      <c r="AL85" s="1" t="s">
        <v>5</v>
      </c>
      <c r="AM85" s="1" t="s">
        <v>5</v>
      </c>
      <c r="AN85" s="1" t="s">
        <v>5</v>
      </c>
      <c r="AO85" s="1" t="s">
        <v>5</v>
      </c>
      <c r="AP85" s="1" t="s">
        <v>5</v>
      </c>
      <c r="AQ85" s="1" t="s">
        <v>5</v>
      </c>
      <c r="AR85" s="1" t="s">
        <v>5</v>
      </c>
      <c r="AS85" s="1" t="s">
        <v>5</v>
      </c>
      <c r="AT85" s="1" t="s">
        <v>5</v>
      </c>
      <c r="AU85" s="1" t="s">
        <v>5</v>
      </c>
      <c r="AV85" s="1" t="s">
        <v>5</v>
      </c>
      <c r="AW85" s="1" t="s">
        <v>5</v>
      </c>
      <c r="AX85" s="1" t="s">
        <v>6</v>
      </c>
      <c r="AY85" s="1" t="s">
        <v>5</v>
      </c>
      <c r="AZ85" s="1" t="s">
        <v>5</v>
      </c>
      <c r="BA85" s="1" t="s">
        <v>5</v>
      </c>
      <c r="BB85" s="1" t="s">
        <v>5</v>
      </c>
      <c r="BC85" s="1" t="s">
        <v>5</v>
      </c>
      <c r="BD85" s="1" t="s">
        <v>267</v>
      </c>
      <c r="BE85" s="1" t="s">
        <v>1059</v>
      </c>
      <c r="DX85" s="1" t="s">
        <v>1385</v>
      </c>
      <c r="DY85" s="1" t="s">
        <v>140</v>
      </c>
    </row>
    <row r="86" spans="1:129" ht="13.8" x14ac:dyDescent="0.3">
      <c r="A86" s="2">
        <v>44973.925913310188</v>
      </c>
      <c r="B86" s="1" t="s">
        <v>20</v>
      </c>
      <c r="C86" s="1">
        <v>20</v>
      </c>
      <c r="D86" s="1" t="s">
        <v>185</v>
      </c>
      <c r="E86" s="1" t="s">
        <v>55</v>
      </c>
      <c r="F86" s="1" t="s">
        <v>1384</v>
      </c>
      <c r="G86" s="1" t="s">
        <v>16</v>
      </c>
      <c r="H86" s="1" t="s">
        <v>15</v>
      </c>
      <c r="I86" s="1" t="s">
        <v>14</v>
      </c>
      <c r="J86" s="1" t="s">
        <v>60</v>
      </c>
      <c r="K86" s="1" t="s">
        <v>27</v>
      </c>
      <c r="BF86" s="1">
        <v>3</v>
      </c>
      <c r="BG86" s="1">
        <v>3</v>
      </c>
      <c r="BH86" s="1">
        <v>2</v>
      </c>
      <c r="BI86" s="1">
        <v>2</v>
      </c>
      <c r="BJ86" s="1">
        <v>2</v>
      </c>
      <c r="BK86" s="1">
        <v>3</v>
      </c>
      <c r="BL86" s="1" t="s">
        <v>26</v>
      </c>
      <c r="BM86" s="1" t="s">
        <v>11</v>
      </c>
      <c r="BN86" s="1" t="s">
        <v>26</v>
      </c>
      <c r="BO86" s="1" t="s">
        <v>5</v>
      </c>
      <c r="BP86" s="1" t="s">
        <v>630</v>
      </c>
      <c r="BQ86" s="1" t="s">
        <v>162</v>
      </c>
      <c r="BR86" s="1" t="s">
        <v>475</v>
      </c>
      <c r="BS86" s="1" t="s">
        <v>162</v>
      </c>
      <c r="BT86" s="1" t="s">
        <v>258</v>
      </c>
      <c r="BU86" s="1">
        <v>0</v>
      </c>
      <c r="BV86" s="1">
        <v>2</v>
      </c>
      <c r="BW86" s="1">
        <v>3</v>
      </c>
      <c r="BX86" s="1">
        <v>1</v>
      </c>
      <c r="BY86" s="1">
        <v>0</v>
      </c>
      <c r="BZ86" s="1">
        <v>0</v>
      </c>
      <c r="CA86" s="1">
        <v>1</v>
      </c>
      <c r="CB86" s="1" t="s">
        <v>6</v>
      </c>
      <c r="CC86" s="1" t="s">
        <v>6</v>
      </c>
      <c r="CD86" s="1" t="s">
        <v>5</v>
      </c>
      <c r="CE86" s="1" t="s">
        <v>5</v>
      </c>
      <c r="CF86" s="1" t="s">
        <v>5</v>
      </c>
      <c r="CG86" s="1" t="s">
        <v>5</v>
      </c>
      <c r="CH86" s="1" t="s">
        <v>5</v>
      </c>
      <c r="CI86" s="1" t="s">
        <v>6</v>
      </c>
      <c r="CJ86" s="1" t="s">
        <v>5</v>
      </c>
      <c r="CK86" s="1" t="s">
        <v>5</v>
      </c>
      <c r="CL86" s="1" t="s">
        <v>5</v>
      </c>
      <c r="CM86" s="1" t="s">
        <v>5</v>
      </c>
      <c r="CN86" s="1" t="s">
        <v>6</v>
      </c>
      <c r="CO86" s="1" t="s">
        <v>6</v>
      </c>
      <c r="CP86" s="1" t="s">
        <v>5</v>
      </c>
      <c r="CQ86" s="1" t="s">
        <v>5</v>
      </c>
      <c r="CR86" s="1" t="s">
        <v>5</v>
      </c>
      <c r="CS86" s="1" t="s">
        <v>5</v>
      </c>
      <c r="CT86" s="1" t="s">
        <v>24</v>
      </c>
      <c r="CU86" s="1" t="s">
        <v>63</v>
      </c>
      <c r="DP86" s="1" t="s">
        <v>27</v>
      </c>
      <c r="DQ86" s="1" t="s">
        <v>99</v>
      </c>
      <c r="DR86" s="1" t="s">
        <v>98</v>
      </c>
      <c r="DS86" s="1" t="s">
        <v>5</v>
      </c>
      <c r="DT86" s="1" t="s">
        <v>217</v>
      </c>
      <c r="DU86" s="1" t="s">
        <v>1383</v>
      </c>
      <c r="DV86" s="1" t="s">
        <v>124</v>
      </c>
      <c r="DW86" s="1" t="s">
        <v>1382</v>
      </c>
      <c r="DY86" s="1" t="s">
        <v>84</v>
      </c>
    </row>
    <row r="87" spans="1:129" ht="13.8" x14ac:dyDescent="0.3">
      <c r="A87" s="2">
        <v>44973.945696180555</v>
      </c>
      <c r="B87" s="1" t="s">
        <v>20</v>
      </c>
      <c r="C87" s="1">
        <v>63</v>
      </c>
      <c r="D87" s="1" t="s">
        <v>39</v>
      </c>
      <c r="E87" s="1" t="s">
        <v>55</v>
      </c>
      <c r="F87" s="1" t="s">
        <v>1381</v>
      </c>
      <c r="G87" s="1" t="s">
        <v>16</v>
      </c>
      <c r="H87" s="1" t="s">
        <v>15</v>
      </c>
      <c r="I87" s="1" t="s">
        <v>52</v>
      </c>
      <c r="J87" s="1" t="s">
        <v>60</v>
      </c>
      <c r="K87" s="1" t="s">
        <v>27</v>
      </c>
      <c r="BF87" s="1">
        <v>3</v>
      </c>
      <c r="BG87" s="1">
        <v>4</v>
      </c>
      <c r="BH87" s="1">
        <v>2</v>
      </c>
      <c r="BI87" s="1">
        <v>2</v>
      </c>
      <c r="BJ87" s="1">
        <v>3</v>
      </c>
      <c r="BK87" s="1">
        <v>3</v>
      </c>
      <c r="BL87" s="1" t="s">
        <v>43</v>
      </c>
      <c r="BM87" s="1" t="s">
        <v>11</v>
      </c>
      <c r="BN87" s="1" t="s">
        <v>26</v>
      </c>
      <c r="BO87" s="1" t="s">
        <v>6</v>
      </c>
      <c r="BP87" s="1" t="s">
        <v>598</v>
      </c>
      <c r="BQ87" s="1" t="s">
        <v>9</v>
      </c>
      <c r="BR87" s="1" t="s">
        <v>9</v>
      </c>
      <c r="BS87" s="1" t="s">
        <v>9</v>
      </c>
      <c r="BT87" s="1" t="s">
        <v>7</v>
      </c>
      <c r="BU87" s="1" t="s">
        <v>7</v>
      </c>
      <c r="BV87" s="1" t="s">
        <v>8</v>
      </c>
      <c r="BW87" s="1" t="s">
        <v>7</v>
      </c>
      <c r="BX87" s="1" t="s">
        <v>7</v>
      </c>
      <c r="BY87" s="1" t="s">
        <v>7</v>
      </c>
      <c r="BZ87" s="1" t="s">
        <v>7</v>
      </c>
      <c r="CA87" s="1" t="s">
        <v>8</v>
      </c>
      <c r="CB87" s="1" t="s">
        <v>5</v>
      </c>
      <c r="CC87" s="1" t="s">
        <v>6</v>
      </c>
      <c r="CD87" s="1" t="s">
        <v>6</v>
      </c>
      <c r="CE87" s="1" t="s">
        <v>6</v>
      </c>
      <c r="CF87" s="1" t="s">
        <v>5</v>
      </c>
      <c r="CG87" s="1" t="s">
        <v>5</v>
      </c>
      <c r="CH87" s="1" t="s">
        <v>6</v>
      </c>
      <c r="CI87" s="1" t="s">
        <v>6</v>
      </c>
      <c r="CJ87" s="1" t="s">
        <v>5</v>
      </c>
      <c r="CK87" s="1" t="s">
        <v>6</v>
      </c>
      <c r="CL87" s="1" t="s">
        <v>5</v>
      </c>
      <c r="CM87" s="1" t="s">
        <v>6</v>
      </c>
      <c r="CN87" s="1" t="s">
        <v>5</v>
      </c>
      <c r="CO87" s="1" t="s">
        <v>5</v>
      </c>
      <c r="CP87" s="1" t="s">
        <v>6</v>
      </c>
      <c r="CQ87" s="1" t="s">
        <v>6</v>
      </c>
      <c r="CR87" s="1" t="s">
        <v>5</v>
      </c>
      <c r="CS87" s="1" t="s">
        <v>5</v>
      </c>
      <c r="CT87" s="1" t="s">
        <v>24</v>
      </c>
      <c r="CU87" s="1" t="s">
        <v>161</v>
      </c>
      <c r="DX87" s="4" t="s">
        <v>1380</v>
      </c>
      <c r="DY87" s="1" t="s">
        <v>84</v>
      </c>
    </row>
    <row r="88" spans="1:129" ht="13.8" x14ac:dyDescent="0.3">
      <c r="A88" s="2">
        <v>44973.95174128472</v>
      </c>
      <c r="B88" s="1" t="s">
        <v>20</v>
      </c>
      <c r="C88" s="1">
        <v>19</v>
      </c>
      <c r="D88" s="1" t="s">
        <v>31</v>
      </c>
      <c r="E88" s="1" t="s">
        <v>18</v>
      </c>
      <c r="F88" s="1" t="s">
        <v>1379</v>
      </c>
      <c r="G88" s="1" t="s">
        <v>16</v>
      </c>
      <c r="H88" s="1" t="s">
        <v>15</v>
      </c>
      <c r="I88" s="1" t="s">
        <v>29</v>
      </c>
      <c r="J88" s="1" t="s">
        <v>206</v>
      </c>
      <c r="K88" s="1" t="s">
        <v>27</v>
      </c>
      <c r="BF88" s="1">
        <v>3</v>
      </c>
      <c r="BG88" s="1">
        <v>2</v>
      </c>
      <c r="BH88" s="1">
        <v>0</v>
      </c>
      <c r="BI88" s="1">
        <v>3</v>
      </c>
      <c r="BJ88" s="1">
        <v>3</v>
      </c>
      <c r="BK88" s="1">
        <v>3</v>
      </c>
      <c r="BL88" s="1" t="s">
        <v>11</v>
      </c>
      <c r="BM88" s="1" t="s">
        <v>11</v>
      </c>
      <c r="BN88" s="1" t="s">
        <v>43</v>
      </c>
      <c r="BO88" s="1" t="s">
        <v>6</v>
      </c>
      <c r="BP88" s="1" t="s">
        <v>685</v>
      </c>
      <c r="BQ88" s="1" t="s">
        <v>8</v>
      </c>
      <c r="BR88" s="1">
        <v>0</v>
      </c>
      <c r="BS88" s="1" t="s">
        <v>8</v>
      </c>
      <c r="BT88" s="1">
        <v>0</v>
      </c>
      <c r="BU88" s="1">
        <v>0</v>
      </c>
      <c r="BV88" s="1">
        <v>0</v>
      </c>
      <c r="BW88" s="1">
        <v>0</v>
      </c>
      <c r="BX88" s="1">
        <v>0</v>
      </c>
      <c r="BY88" s="1">
        <v>0</v>
      </c>
      <c r="BZ88" s="1">
        <v>0</v>
      </c>
      <c r="CA88" s="1" t="s">
        <v>8</v>
      </c>
      <c r="CB88" s="1" t="s">
        <v>5</v>
      </c>
      <c r="CC88" s="1" t="s">
        <v>5</v>
      </c>
      <c r="CD88" s="1" t="s">
        <v>5</v>
      </c>
      <c r="CE88" s="1" t="s">
        <v>5</v>
      </c>
      <c r="CF88" s="1" t="s">
        <v>5</v>
      </c>
      <c r="CG88" s="1" t="s">
        <v>5</v>
      </c>
      <c r="CH88" s="1" t="s">
        <v>5</v>
      </c>
      <c r="CI88" s="1" t="s">
        <v>5</v>
      </c>
      <c r="CJ88" s="1" t="s">
        <v>5</v>
      </c>
      <c r="CK88" s="1" t="s">
        <v>5</v>
      </c>
      <c r="CL88" s="1" t="s">
        <v>5</v>
      </c>
      <c r="CM88" s="1" t="s">
        <v>6</v>
      </c>
      <c r="CN88" s="1" t="s">
        <v>5</v>
      </c>
      <c r="CO88" s="1" t="s">
        <v>5</v>
      </c>
      <c r="CP88" s="1" t="s">
        <v>5</v>
      </c>
      <c r="CQ88" s="1" t="s">
        <v>5</v>
      </c>
      <c r="CR88" s="1" t="s">
        <v>5</v>
      </c>
      <c r="CS88" s="1" t="s">
        <v>5</v>
      </c>
      <c r="CT88" s="1" t="s">
        <v>133</v>
      </c>
      <c r="CU88" s="1" t="s">
        <v>129</v>
      </c>
      <c r="DX88" s="1" t="s">
        <v>1378</v>
      </c>
      <c r="DY88" s="1" t="s">
        <v>84</v>
      </c>
    </row>
    <row r="89" spans="1:129" ht="13.8" x14ac:dyDescent="0.3">
      <c r="A89" s="2">
        <v>44973.954818668979</v>
      </c>
      <c r="B89" s="1" t="s">
        <v>40</v>
      </c>
      <c r="C89" s="1">
        <v>41</v>
      </c>
      <c r="D89" s="1" t="s">
        <v>39</v>
      </c>
      <c r="E89" s="1" t="s">
        <v>55</v>
      </c>
      <c r="F89" s="1" t="s">
        <v>1377</v>
      </c>
      <c r="G89" s="1" t="s">
        <v>37</v>
      </c>
      <c r="H89" s="1" t="s">
        <v>15</v>
      </c>
      <c r="L89" s="1" t="s">
        <v>157</v>
      </c>
      <c r="M89" s="1" t="s">
        <v>14</v>
      </c>
      <c r="N89" s="1" t="s">
        <v>35</v>
      </c>
      <c r="O89" s="1" t="s">
        <v>27</v>
      </c>
      <c r="CV89" s="1">
        <v>5</v>
      </c>
      <c r="CW89" s="1">
        <v>5</v>
      </c>
      <c r="CX89" s="1">
        <v>5</v>
      </c>
      <c r="CY89" s="1">
        <v>5</v>
      </c>
      <c r="CZ89" s="1">
        <v>5</v>
      </c>
      <c r="DA89" s="1">
        <v>1</v>
      </c>
      <c r="DB89" s="1">
        <v>5</v>
      </c>
      <c r="DC89" s="1" t="s">
        <v>50</v>
      </c>
      <c r="DD89" s="1" t="s">
        <v>43</v>
      </c>
      <c r="DE89" s="1" t="s">
        <v>59</v>
      </c>
      <c r="DF89" s="1" t="s">
        <v>43</v>
      </c>
      <c r="DG89" s="1" t="s">
        <v>26</v>
      </c>
      <c r="DH89" s="1" t="s">
        <v>26</v>
      </c>
      <c r="DI89" s="1" t="s">
        <v>26</v>
      </c>
      <c r="DJ89" s="1" t="s">
        <v>6</v>
      </c>
      <c r="DK89" s="1" t="s">
        <v>264</v>
      </c>
      <c r="DL89" s="1" t="s">
        <v>6</v>
      </c>
      <c r="DM89" s="1" t="s">
        <v>6</v>
      </c>
      <c r="DN89" s="1" t="s">
        <v>6</v>
      </c>
      <c r="DO89" s="1" t="s">
        <v>6</v>
      </c>
      <c r="DY89" s="1" t="s">
        <v>1</v>
      </c>
    </row>
    <row r="90" spans="1:129" ht="13.8" x14ac:dyDescent="0.3">
      <c r="A90" s="2">
        <v>44973.976816724535</v>
      </c>
      <c r="B90" s="1" t="s">
        <v>40</v>
      </c>
      <c r="C90" s="1">
        <v>41</v>
      </c>
      <c r="D90" s="1" t="s">
        <v>185</v>
      </c>
      <c r="E90" s="1" t="s">
        <v>18</v>
      </c>
      <c r="F90" s="1" t="s">
        <v>1376</v>
      </c>
      <c r="G90" s="1" t="s">
        <v>77</v>
      </c>
      <c r="H90" s="1" t="s">
        <v>15</v>
      </c>
      <c r="I90" s="1" t="s">
        <v>14</v>
      </c>
      <c r="J90" s="1" t="s">
        <v>13</v>
      </c>
      <c r="K90" s="1" t="s">
        <v>12</v>
      </c>
      <c r="P90" s="1">
        <v>1</v>
      </c>
      <c r="Q90" s="1">
        <v>2</v>
      </c>
      <c r="R90" s="1">
        <v>1</v>
      </c>
      <c r="S90" s="1">
        <v>1</v>
      </c>
      <c r="T90" s="1">
        <v>1</v>
      </c>
      <c r="U90" s="1">
        <v>1</v>
      </c>
      <c r="V90" s="1" t="s">
        <v>11</v>
      </c>
      <c r="W90" s="1" t="s">
        <v>11</v>
      </c>
      <c r="X90" s="1" t="s">
        <v>26</v>
      </c>
      <c r="Y90" s="1" t="s">
        <v>6</v>
      </c>
      <c r="Z90" s="1" t="s">
        <v>1375</v>
      </c>
      <c r="AA90" s="1">
        <v>0</v>
      </c>
      <c r="AB90" s="1">
        <v>0</v>
      </c>
      <c r="AC90" s="1">
        <v>0</v>
      </c>
      <c r="AD90" s="1">
        <v>0</v>
      </c>
      <c r="AE90" s="1">
        <v>0</v>
      </c>
      <c r="AF90" s="1">
        <v>0</v>
      </c>
      <c r="AG90" s="1">
        <v>0</v>
      </c>
      <c r="AH90" s="1">
        <v>0</v>
      </c>
      <c r="AI90" s="1">
        <v>0</v>
      </c>
      <c r="AJ90" s="1">
        <v>0</v>
      </c>
      <c r="AK90" s="1">
        <v>1</v>
      </c>
      <c r="AL90" s="1" t="s">
        <v>6</v>
      </c>
      <c r="AM90" s="1" t="s">
        <v>6</v>
      </c>
      <c r="AN90" s="1" t="s">
        <v>6</v>
      </c>
      <c r="AO90" s="1" t="s">
        <v>6</v>
      </c>
      <c r="AP90" s="1" t="s">
        <v>5</v>
      </c>
      <c r="AQ90" s="1" t="s">
        <v>5</v>
      </c>
      <c r="AR90" s="1" t="s">
        <v>5</v>
      </c>
      <c r="AS90" s="1" t="s">
        <v>5</v>
      </c>
      <c r="AT90" s="1" t="s">
        <v>5</v>
      </c>
      <c r="AU90" s="1" t="s">
        <v>6</v>
      </c>
      <c r="AV90" s="1" t="s">
        <v>5</v>
      </c>
      <c r="AW90" s="1" t="s">
        <v>5</v>
      </c>
      <c r="AX90" s="1" t="s">
        <v>5</v>
      </c>
      <c r="AY90" s="1" t="s">
        <v>5</v>
      </c>
      <c r="AZ90" s="1" t="s">
        <v>5</v>
      </c>
      <c r="BA90" s="1" t="s">
        <v>5</v>
      </c>
      <c r="BB90" s="1" t="s">
        <v>5</v>
      </c>
      <c r="BC90" s="1" t="s">
        <v>5</v>
      </c>
      <c r="BD90" s="1" t="s">
        <v>24</v>
      </c>
      <c r="BE90" s="1" t="s">
        <v>266</v>
      </c>
      <c r="DX90" s="1" t="s">
        <v>1374</v>
      </c>
      <c r="DY90" s="1" t="s">
        <v>84</v>
      </c>
    </row>
    <row r="91" spans="1:129" ht="13.8" x14ac:dyDescent="0.3">
      <c r="A91" s="2">
        <v>44973.980884687495</v>
      </c>
      <c r="B91" s="1" t="s">
        <v>20</v>
      </c>
      <c r="C91" s="1">
        <v>24</v>
      </c>
      <c r="D91" s="1" t="s">
        <v>31</v>
      </c>
      <c r="E91" s="1" t="s">
        <v>164</v>
      </c>
      <c r="F91" s="1" t="s">
        <v>1373</v>
      </c>
      <c r="G91" s="1" t="s">
        <v>37</v>
      </c>
      <c r="H91" s="1" t="s">
        <v>15</v>
      </c>
      <c r="L91" s="1" t="s">
        <v>53</v>
      </c>
      <c r="M91" s="1" t="s">
        <v>29</v>
      </c>
      <c r="N91" s="1" t="s">
        <v>28</v>
      </c>
      <c r="O91" s="1" t="s">
        <v>27</v>
      </c>
      <c r="CV91" s="1">
        <v>3</v>
      </c>
      <c r="CW91" s="1">
        <v>3</v>
      </c>
      <c r="CX91" s="1">
        <v>3</v>
      </c>
      <c r="CY91" s="1">
        <v>3</v>
      </c>
      <c r="CZ91" s="1">
        <v>3</v>
      </c>
      <c r="DA91" s="1">
        <v>3</v>
      </c>
      <c r="DB91" s="1">
        <v>3</v>
      </c>
      <c r="DC91" s="1" t="s">
        <v>1372</v>
      </c>
      <c r="DD91" s="1" t="s">
        <v>43</v>
      </c>
      <c r="DE91" s="1" t="s">
        <v>43</v>
      </c>
      <c r="DF91" s="1" t="s">
        <v>11</v>
      </c>
      <c r="DG91" s="1" t="s">
        <v>43</v>
      </c>
      <c r="DH91" s="1" t="s">
        <v>43</v>
      </c>
      <c r="DI91" s="1" t="s">
        <v>11</v>
      </c>
      <c r="DJ91" s="1" t="s">
        <v>5</v>
      </c>
      <c r="DK91" s="1" t="s">
        <v>195</v>
      </c>
      <c r="DL91" s="1" t="s">
        <v>5</v>
      </c>
      <c r="DM91" s="1" t="s">
        <v>5</v>
      </c>
      <c r="DN91" s="1" t="s">
        <v>5</v>
      </c>
      <c r="DO91" s="1" t="s">
        <v>5</v>
      </c>
      <c r="DP91" s="1" t="s">
        <v>151</v>
      </c>
      <c r="DQ91" s="1" t="s">
        <v>128</v>
      </c>
      <c r="DR91" s="1" t="s">
        <v>116</v>
      </c>
      <c r="DS91" s="1" t="s">
        <v>6</v>
      </c>
      <c r="DT91" s="1" t="s">
        <v>758</v>
      </c>
      <c r="DU91" s="1" t="s">
        <v>938</v>
      </c>
      <c r="DV91" s="1" t="s">
        <v>95</v>
      </c>
      <c r="DY91" s="1" t="s">
        <v>1</v>
      </c>
    </row>
    <row r="92" spans="1:129" ht="13.8" x14ac:dyDescent="0.3">
      <c r="A92" s="2">
        <v>44973.995979201391</v>
      </c>
      <c r="B92" s="1" t="s">
        <v>40</v>
      </c>
      <c r="C92" s="1">
        <v>43</v>
      </c>
      <c r="D92" s="1" t="s">
        <v>185</v>
      </c>
      <c r="E92" s="1" t="s">
        <v>18</v>
      </c>
      <c r="F92" s="1" t="s">
        <v>1371</v>
      </c>
      <c r="G92" s="1" t="s">
        <v>37</v>
      </c>
      <c r="H92" s="1" t="s">
        <v>15</v>
      </c>
      <c r="L92" s="1" t="s">
        <v>157</v>
      </c>
      <c r="M92" s="1" t="s">
        <v>52</v>
      </c>
      <c r="N92" s="1" t="s">
        <v>28</v>
      </c>
      <c r="O92" s="1" t="s">
        <v>51</v>
      </c>
      <c r="CV92" s="1">
        <v>3</v>
      </c>
      <c r="CW92" s="1">
        <v>3</v>
      </c>
      <c r="CX92" s="1">
        <v>3</v>
      </c>
      <c r="CY92" s="1">
        <v>3</v>
      </c>
      <c r="CZ92" s="1">
        <v>3</v>
      </c>
      <c r="DA92" s="1">
        <v>3</v>
      </c>
      <c r="DB92" s="1">
        <v>3</v>
      </c>
      <c r="DC92" s="1" t="s">
        <v>1370</v>
      </c>
      <c r="DD92" s="1" t="s">
        <v>43</v>
      </c>
      <c r="DE92" s="1" t="s">
        <v>43</v>
      </c>
      <c r="DF92" s="1" t="s">
        <v>43</v>
      </c>
      <c r="DG92" s="1" t="s">
        <v>43</v>
      </c>
      <c r="DH92" s="1" t="s">
        <v>43</v>
      </c>
      <c r="DI92" s="1" t="s">
        <v>43</v>
      </c>
      <c r="DJ92" s="1" t="s">
        <v>6</v>
      </c>
      <c r="DK92" s="1" t="s">
        <v>138</v>
      </c>
      <c r="DL92" s="1" t="s">
        <v>5</v>
      </c>
      <c r="DM92" s="1" t="s">
        <v>6</v>
      </c>
      <c r="DN92" s="1" t="s">
        <v>6</v>
      </c>
      <c r="DO92" s="1" t="s">
        <v>6</v>
      </c>
      <c r="DX92" s="1" t="s">
        <v>1369</v>
      </c>
      <c r="DY92" s="1" t="s">
        <v>1</v>
      </c>
    </row>
    <row r="93" spans="1:129" ht="13.8" x14ac:dyDescent="0.3">
      <c r="A93" s="2">
        <v>44974.213770231479</v>
      </c>
      <c r="B93" s="1" t="s">
        <v>20</v>
      </c>
      <c r="C93" s="1">
        <v>24</v>
      </c>
      <c r="D93" s="1" t="s">
        <v>185</v>
      </c>
      <c r="E93" s="1" t="s">
        <v>55</v>
      </c>
      <c r="F93" s="1" t="s">
        <v>294</v>
      </c>
      <c r="G93" s="1" t="s">
        <v>77</v>
      </c>
      <c r="H93" s="1" t="s">
        <v>15</v>
      </c>
      <c r="I93" s="1" t="s">
        <v>52</v>
      </c>
      <c r="J93" s="1" t="s">
        <v>60</v>
      </c>
      <c r="K93" s="1" t="s">
        <v>27</v>
      </c>
      <c r="P93" s="1">
        <v>2</v>
      </c>
      <c r="Q93" s="1">
        <v>3</v>
      </c>
      <c r="R93" s="1">
        <v>2</v>
      </c>
      <c r="S93" s="1">
        <v>0</v>
      </c>
      <c r="T93" s="1">
        <v>2</v>
      </c>
      <c r="U93" s="1">
        <v>2</v>
      </c>
      <c r="V93" s="1" t="s">
        <v>59</v>
      </c>
      <c r="W93" s="1" t="s">
        <v>59</v>
      </c>
      <c r="X93" s="1" t="s">
        <v>26</v>
      </c>
      <c r="Y93" s="1" t="s">
        <v>6</v>
      </c>
      <c r="Z93" s="1" t="s">
        <v>434</v>
      </c>
      <c r="AA93" s="1">
        <v>2</v>
      </c>
      <c r="AB93" s="1">
        <v>2</v>
      </c>
      <c r="AC93" s="1">
        <v>2</v>
      </c>
      <c r="AD93" s="1">
        <v>0</v>
      </c>
      <c r="AE93" s="1">
        <v>0</v>
      </c>
      <c r="AF93" s="1">
        <v>1</v>
      </c>
      <c r="AG93" s="1">
        <v>0</v>
      </c>
      <c r="AH93" s="1">
        <v>0</v>
      </c>
      <c r="AI93" s="1">
        <v>0</v>
      </c>
      <c r="AJ93" s="1">
        <v>0</v>
      </c>
      <c r="AK93" s="1">
        <v>1</v>
      </c>
      <c r="AL93" s="1" t="s">
        <v>5</v>
      </c>
      <c r="AM93" s="1" t="s">
        <v>5</v>
      </c>
      <c r="AN93" s="1" t="s">
        <v>6</v>
      </c>
      <c r="AO93" s="1" t="s">
        <v>6</v>
      </c>
      <c r="AP93" s="1" t="s">
        <v>5</v>
      </c>
      <c r="AQ93" s="1" t="s">
        <v>5</v>
      </c>
      <c r="AR93" s="1" t="s">
        <v>6</v>
      </c>
      <c r="AS93" s="1" t="s">
        <v>6</v>
      </c>
      <c r="AT93" s="1" t="s">
        <v>5</v>
      </c>
      <c r="AU93" s="1" t="s">
        <v>6</v>
      </c>
      <c r="AV93" s="1" t="s">
        <v>6</v>
      </c>
      <c r="AW93" s="1" t="s">
        <v>6</v>
      </c>
      <c r="AX93" s="1" t="s">
        <v>5</v>
      </c>
      <c r="AY93" s="1" t="s">
        <v>5</v>
      </c>
      <c r="AZ93" s="1" t="s">
        <v>6</v>
      </c>
      <c r="BA93" s="1" t="s">
        <v>6</v>
      </c>
      <c r="BB93" s="1" t="s">
        <v>5</v>
      </c>
      <c r="BC93" s="1" t="s">
        <v>6</v>
      </c>
      <c r="BD93" s="1" t="s">
        <v>24</v>
      </c>
      <c r="BE93" s="1" t="s">
        <v>398</v>
      </c>
      <c r="DX93" s="1" t="s">
        <v>1368</v>
      </c>
      <c r="DY93" s="1" t="s">
        <v>212</v>
      </c>
    </row>
    <row r="94" spans="1:129" ht="13.8" x14ac:dyDescent="0.3">
      <c r="A94" s="2">
        <v>44974.223685821758</v>
      </c>
      <c r="B94" s="1" t="s">
        <v>40</v>
      </c>
      <c r="C94" s="1">
        <v>35</v>
      </c>
      <c r="D94" s="1" t="s">
        <v>185</v>
      </c>
      <c r="E94" s="1" t="s">
        <v>18</v>
      </c>
      <c r="F94" s="1" t="s">
        <v>1367</v>
      </c>
      <c r="G94" s="1" t="s">
        <v>37</v>
      </c>
      <c r="H94" s="1" t="s">
        <v>15</v>
      </c>
      <c r="L94" s="1" t="s">
        <v>53</v>
      </c>
      <c r="M94" s="1" t="s">
        <v>52</v>
      </c>
      <c r="N94" s="1" t="s">
        <v>28</v>
      </c>
      <c r="O94" s="1" t="s">
        <v>27</v>
      </c>
      <c r="CV94" s="1">
        <v>5</v>
      </c>
      <c r="CW94" s="1">
        <v>4</v>
      </c>
      <c r="CX94" s="1">
        <v>5</v>
      </c>
      <c r="CY94" s="1">
        <v>5</v>
      </c>
      <c r="CZ94" s="1">
        <v>5</v>
      </c>
      <c r="DA94" s="1">
        <v>5</v>
      </c>
      <c r="DB94" s="1">
        <v>4</v>
      </c>
      <c r="DC94" s="1" t="s">
        <v>192</v>
      </c>
      <c r="DD94" s="1" t="s">
        <v>59</v>
      </c>
      <c r="DE94" s="1" t="s">
        <v>11</v>
      </c>
      <c r="DF94" s="1" t="s">
        <v>11</v>
      </c>
      <c r="DG94" s="1" t="s">
        <v>11</v>
      </c>
      <c r="DH94" s="1" t="s">
        <v>11</v>
      </c>
      <c r="DI94" s="1" t="s">
        <v>11</v>
      </c>
      <c r="DJ94" s="1" t="s">
        <v>6</v>
      </c>
      <c r="DK94" s="1" t="s">
        <v>523</v>
      </c>
      <c r="DL94" s="1" t="s">
        <v>5</v>
      </c>
      <c r="DM94" s="1" t="s">
        <v>5</v>
      </c>
      <c r="DN94" s="1" t="s">
        <v>6</v>
      </c>
      <c r="DO94" s="1" t="s">
        <v>6</v>
      </c>
      <c r="DX94" s="1" t="s">
        <v>1366</v>
      </c>
      <c r="DY94" s="1" t="s">
        <v>84</v>
      </c>
    </row>
    <row r="95" spans="1:129" ht="13.8" x14ac:dyDescent="0.3">
      <c r="A95" s="2">
        <v>44974.289462280096</v>
      </c>
      <c r="B95" s="1" t="s">
        <v>20</v>
      </c>
      <c r="C95" s="1">
        <v>26</v>
      </c>
      <c r="D95" s="1" t="s">
        <v>185</v>
      </c>
      <c r="E95" s="1" t="s">
        <v>18</v>
      </c>
      <c r="F95" s="1" t="s">
        <v>1365</v>
      </c>
      <c r="G95" s="1" t="s">
        <v>77</v>
      </c>
      <c r="H95" s="1" t="s">
        <v>15</v>
      </c>
      <c r="I95" s="1" t="s">
        <v>52</v>
      </c>
      <c r="J95" s="1" t="s">
        <v>82</v>
      </c>
      <c r="K95" s="1" t="s">
        <v>27</v>
      </c>
      <c r="P95" s="1">
        <v>2</v>
      </c>
      <c r="Q95" s="1">
        <v>2</v>
      </c>
      <c r="R95" s="1">
        <v>2</v>
      </c>
      <c r="S95" s="1">
        <v>1</v>
      </c>
      <c r="T95" s="1">
        <v>1</v>
      </c>
      <c r="U95" s="1">
        <v>1</v>
      </c>
      <c r="V95" s="1" t="s">
        <v>43</v>
      </c>
      <c r="W95" s="1" t="s">
        <v>11</v>
      </c>
      <c r="X95" s="1" t="s">
        <v>11</v>
      </c>
      <c r="Y95" s="1" t="s">
        <v>5</v>
      </c>
      <c r="Z95" s="1" t="s">
        <v>10</v>
      </c>
      <c r="AA95" s="1">
        <v>1</v>
      </c>
      <c r="AB95" s="1">
        <v>1</v>
      </c>
      <c r="AC95" s="1">
        <v>1</v>
      </c>
      <c r="AD95" s="1">
        <v>1</v>
      </c>
      <c r="AE95" s="1">
        <v>0</v>
      </c>
      <c r="AF95" s="1">
        <v>0</v>
      </c>
      <c r="AG95" s="1">
        <v>0</v>
      </c>
      <c r="AH95" s="1">
        <v>1</v>
      </c>
      <c r="AI95" s="1">
        <v>2</v>
      </c>
      <c r="AJ95" s="1">
        <v>2</v>
      </c>
      <c r="AK95" s="1">
        <v>0</v>
      </c>
      <c r="AL95" s="1" t="s">
        <v>6</v>
      </c>
      <c r="AM95" s="1" t="s">
        <v>5</v>
      </c>
      <c r="AN95" s="1" t="s">
        <v>6</v>
      </c>
      <c r="AO95" s="1" t="s">
        <v>6</v>
      </c>
      <c r="AP95" s="1" t="s">
        <v>5</v>
      </c>
      <c r="AQ95" s="1" t="s">
        <v>6</v>
      </c>
      <c r="AR95" s="1" t="s">
        <v>5</v>
      </c>
      <c r="AS95" s="1" t="s">
        <v>6</v>
      </c>
      <c r="AT95" s="1" t="s">
        <v>6</v>
      </c>
      <c r="AU95" s="1" t="s">
        <v>6</v>
      </c>
      <c r="AV95" s="1" t="s">
        <v>5</v>
      </c>
      <c r="AW95" s="1" t="s">
        <v>6</v>
      </c>
      <c r="AX95" s="1" t="s">
        <v>6</v>
      </c>
      <c r="AY95" s="1" t="s">
        <v>5</v>
      </c>
      <c r="AZ95" s="1" t="s">
        <v>6</v>
      </c>
      <c r="BA95" s="1" t="s">
        <v>5</v>
      </c>
      <c r="BB95" s="1" t="s">
        <v>5</v>
      </c>
      <c r="BC95" s="1" t="s">
        <v>6</v>
      </c>
      <c r="BD95" s="1" t="s">
        <v>24</v>
      </c>
      <c r="BE95" s="1" t="s">
        <v>676</v>
      </c>
      <c r="DP95" s="1" t="s">
        <v>27</v>
      </c>
      <c r="DQ95" s="1" t="s">
        <v>128</v>
      </c>
      <c r="DR95" s="1" t="s">
        <v>150</v>
      </c>
      <c r="DS95" s="1" t="s">
        <v>6</v>
      </c>
      <c r="DT95" s="1" t="s">
        <v>115</v>
      </c>
      <c r="DU95" s="1" t="s">
        <v>149</v>
      </c>
      <c r="DV95" s="1" t="s">
        <v>95</v>
      </c>
      <c r="DY95" s="1" t="s">
        <v>1</v>
      </c>
    </row>
    <row r="96" spans="1:129" ht="13.8" x14ac:dyDescent="0.3">
      <c r="A96" s="2">
        <v>44974.298569224542</v>
      </c>
      <c r="B96" s="1" t="s">
        <v>20</v>
      </c>
      <c r="C96" s="1">
        <v>45</v>
      </c>
      <c r="D96" s="1" t="s">
        <v>19</v>
      </c>
      <c r="E96" s="1" t="s">
        <v>18</v>
      </c>
      <c r="F96" s="1" t="s">
        <v>1364</v>
      </c>
      <c r="G96" s="1" t="s">
        <v>37</v>
      </c>
      <c r="H96" s="1" t="s">
        <v>15</v>
      </c>
      <c r="L96" s="1" t="s">
        <v>53</v>
      </c>
      <c r="M96" s="1" t="s">
        <v>193</v>
      </c>
      <c r="N96" s="1" t="s">
        <v>28</v>
      </c>
      <c r="O96" s="1" t="s">
        <v>205</v>
      </c>
      <c r="CV96" s="1">
        <v>4</v>
      </c>
      <c r="CW96" s="1">
        <v>4</v>
      </c>
      <c r="CX96" s="1">
        <v>0</v>
      </c>
      <c r="CY96" s="1">
        <v>5</v>
      </c>
      <c r="CZ96" s="1">
        <v>5</v>
      </c>
      <c r="DA96" s="1">
        <v>5</v>
      </c>
      <c r="DB96" s="1">
        <v>5</v>
      </c>
      <c r="DC96" s="1" t="s">
        <v>1363</v>
      </c>
      <c r="DD96" s="1" t="s">
        <v>43</v>
      </c>
      <c r="DE96" s="1" t="s">
        <v>43</v>
      </c>
      <c r="DF96" s="1" t="s">
        <v>11</v>
      </c>
      <c r="DG96" s="1" t="s">
        <v>43</v>
      </c>
      <c r="DH96" s="1" t="s">
        <v>43</v>
      </c>
      <c r="DI96" s="1" t="s">
        <v>26</v>
      </c>
      <c r="DJ96" s="1" t="s">
        <v>6</v>
      </c>
      <c r="DK96" s="1" t="s">
        <v>208</v>
      </c>
      <c r="DL96" s="1" t="s">
        <v>5</v>
      </c>
      <c r="DM96" s="1" t="s">
        <v>5</v>
      </c>
      <c r="DN96" s="1" t="s">
        <v>5</v>
      </c>
      <c r="DO96" s="1" t="s">
        <v>5</v>
      </c>
      <c r="DX96" s="1" t="s">
        <v>1362</v>
      </c>
      <c r="DY96" s="1" t="s">
        <v>140</v>
      </c>
    </row>
    <row r="97" spans="1:129" ht="13.8" x14ac:dyDescent="0.3">
      <c r="A97" s="2">
        <v>44974.321212430557</v>
      </c>
      <c r="B97" s="1" t="s">
        <v>20</v>
      </c>
      <c r="C97" s="1">
        <v>21</v>
      </c>
      <c r="D97" s="1" t="s">
        <v>31</v>
      </c>
      <c r="E97" s="1" t="s">
        <v>55</v>
      </c>
      <c r="F97" s="1" t="s">
        <v>1361</v>
      </c>
      <c r="G97" s="1" t="s">
        <v>77</v>
      </c>
      <c r="H97" s="1" t="s">
        <v>15</v>
      </c>
      <c r="I97" s="1" t="s">
        <v>29</v>
      </c>
      <c r="J97" s="1" t="s">
        <v>206</v>
      </c>
      <c r="K97" s="1" t="s">
        <v>27</v>
      </c>
      <c r="P97" s="1">
        <v>2</v>
      </c>
      <c r="Q97" s="1">
        <v>2</v>
      </c>
      <c r="R97" s="1">
        <v>1</v>
      </c>
      <c r="S97" s="1">
        <v>0</v>
      </c>
      <c r="T97" s="1">
        <v>0</v>
      </c>
      <c r="U97" s="1">
        <v>0</v>
      </c>
      <c r="V97" s="1" t="s">
        <v>26</v>
      </c>
      <c r="W97" s="1" t="s">
        <v>11</v>
      </c>
      <c r="X97" s="1" t="s">
        <v>26</v>
      </c>
      <c r="Y97" s="1" t="s">
        <v>5</v>
      </c>
      <c r="Z97" s="1" t="s">
        <v>201</v>
      </c>
      <c r="AA97" s="1" t="s">
        <v>64</v>
      </c>
      <c r="AB97" s="1" t="s">
        <v>8</v>
      </c>
      <c r="AC97" s="1">
        <v>0</v>
      </c>
      <c r="AD97" s="1">
        <v>0</v>
      </c>
      <c r="AE97" s="1">
        <v>0</v>
      </c>
      <c r="AF97" s="1" t="s">
        <v>9</v>
      </c>
      <c r="AG97" s="1">
        <v>0</v>
      </c>
      <c r="AH97" s="1">
        <v>0</v>
      </c>
      <c r="AI97" s="1">
        <v>0</v>
      </c>
      <c r="AJ97" s="1">
        <v>0</v>
      </c>
      <c r="AK97" s="1">
        <v>0</v>
      </c>
      <c r="AL97" s="1" t="s">
        <v>5</v>
      </c>
      <c r="AM97" s="1" t="s">
        <v>5</v>
      </c>
      <c r="AN97" s="1" t="s">
        <v>5</v>
      </c>
      <c r="AO97" s="1" t="s">
        <v>6</v>
      </c>
      <c r="AP97" s="1" t="s">
        <v>5</v>
      </c>
      <c r="AQ97" s="1" t="s">
        <v>5</v>
      </c>
      <c r="AR97" s="1" t="s">
        <v>5</v>
      </c>
      <c r="AS97" s="1" t="s">
        <v>6</v>
      </c>
      <c r="AT97" s="1" t="s">
        <v>5</v>
      </c>
      <c r="AU97" s="1" t="s">
        <v>6</v>
      </c>
      <c r="AV97" s="1" t="s">
        <v>5</v>
      </c>
      <c r="AW97" s="1" t="s">
        <v>5</v>
      </c>
      <c r="AX97" s="1" t="s">
        <v>5</v>
      </c>
      <c r="AY97" s="1" t="s">
        <v>5</v>
      </c>
      <c r="AZ97" s="1" t="s">
        <v>6</v>
      </c>
      <c r="BA97" s="1" t="s">
        <v>5</v>
      </c>
      <c r="BB97" s="1" t="s">
        <v>5</v>
      </c>
      <c r="BC97" s="1" t="s">
        <v>5</v>
      </c>
      <c r="BD97" s="1" t="s">
        <v>24</v>
      </c>
      <c r="BE97" s="1" t="s">
        <v>3</v>
      </c>
      <c r="DP97" s="1" t="s">
        <v>27</v>
      </c>
      <c r="DQ97" s="1" t="s">
        <v>128</v>
      </c>
      <c r="DR97" s="1" t="s">
        <v>98</v>
      </c>
      <c r="DS97" s="1" t="s">
        <v>6</v>
      </c>
      <c r="DT97" s="1" t="s">
        <v>217</v>
      </c>
      <c r="DU97" s="1" t="s">
        <v>942</v>
      </c>
      <c r="DV97" s="1" t="s">
        <v>95</v>
      </c>
      <c r="DX97" s="1" t="s">
        <v>1360</v>
      </c>
      <c r="DY97" s="1" t="s">
        <v>21</v>
      </c>
    </row>
    <row r="98" spans="1:129" ht="13.8" x14ac:dyDescent="0.3">
      <c r="A98" s="2">
        <v>44974.32312724537</v>
      </c>
      <c r="B98" s="1" t="s">
        <v>40</v>
      </c>
      <c r="C98" s="1">
        <v>21</v>
      </c>
      <c r="D98" s="1" t="s">
        <v>31</v>
      </c>
      <c r="E98" s="1" t="s">
        <v>18</v>
      </c>
      <c r="F98" s="1" t="s">
        <v>1359</v>
      </c>
      <c r="G98" s="1" t="s">
        <v>16</v>
      </c>
      <c r="H98" s="1" t="s">
        <v>15</v>
      </c>
      <c r="I98" s="1" t="s">
        <v>29</v>
      </c>
      <c r="J98" s="1" t="s">
        <v>82</v>
      </c>
      <c r="K98" s="1" t="s">
        <v>27</v>
      </c>
      <c r="BF98" s="1">
        <v>2</v>
      </c>
      <c r="BG98" s="1">
        <v>3</v>
      </c>
      <c r="BH98" s="1">
        <v>3</v>
      </c>
      <c r="BI98" s="1">
        <v>1</v>
      </c>
      <c r="BJ98" s="1">
        <v>2</v>
      </c>
      <c r="BK98" s="1">
        <v>1</v>
      </c>
      <c r="BL98" s="1" t="s">
        <v>11</v>
      </c>
      <c r="BM98" s="1" t="s">
        <v>11</v>
      </c>
      <c r="BN98" s="1" t="s">
        <v>26</v>
      </c>
      <c r="BO98" s="1" t="s">
        <v>6</v>
      </c>
      <c r="BP98" s="1" t="s">
        <v>25</v>
      </c>
      <c r="BQ98" s="1">
        <v>0</v>
      </c>
      <c r="BR98" s="1">
        <v>0</v>
      </c>
      <c r="BS98" s="1">
        <v>0</v>
      </c>
      <c r="BT98" s="1">
        <v>0</v>
      </c>
      <c r="BU98" s="1">
        <v>0</v>
      </c>
      <c r="BV98" s="1">
        <v>0</v>
      </c>
      <c r="BW98" s="1">
        <v>0</v>
      </c>
      <c r="BX98" s="1">
        <v>0</v>
      </c>
      <c r="BY98" s="1">
        <v>0</v>
      </c>
      <c r="BZ98" s="1">
        <v>0</v>
      </c>
      <c r="CA98" s="1">
        <v>0</v>
      </c>
      <c r="CB98" s="1" t="s">
        <v>6</v>
      </c>
      <c r="CC98" s="1" t="s">
        <v>5</v>
      </c>
      <c r="CD98" s="1" t="s">
        <v>5</v>
      </c>
      <c r="CE98" s="1" t="s">
        <v>6</v>
      </c>
      <c r="CF98" s="1" t="s">
        <v>5</v>
      </c>
      <c r="CG98" s="1" t="s">
        <v>6</v>
      </c>
      <c r="CH98" s="1" t="s">
        <v>5</v>
      </c>
      <c r="CI98" s="1" t="s">
        <v>6</v>
      </c>
      <c r="CJ98" s="1" t="s">
        <v>5</v>
      </c>
      <c r="CK98" s="1" t="s">
        <v>6</v>
      </c>
      <c r="CL98" s="1" t="s">
        <v>5</v>
      </c>
      <c r="CM98" s="1" t="s">
        <v>6</v>
      </c>
      <c r="CN98" s="1" t="s">
        <v>5</v>
      </c>
      <c r="CO98" s="1" t="s">
        <v>5</v>
      </c>
      <c r="CP98" s="1" t="s">
        <v>5</v>
      </c>
      <c r="CQ98" s="1" t="s">
        <v>5</v>
      </c>
      <c r="CR98" s="1" t="s">
        <v>5</v>
      </c>
      <c r="CS98" s="1" t="s">
        <v>5</v>
      </c>
      <c r="CT98" s="1" t="s">
        <v>24</v>
      </c>
      <c r="CU98" s="1" t="s">
        <v>161</v>
      </c>
      <c r="DX98" s="1" t="s">
        <v>1358</v>
      </c>
      <c r="DY98" s="1" t="s">
        <v>1</v>
      </c>
    </row>
    <row r="99" spans="1:129" ht="13.8" x14ac:dyDescent="0.3">
      <c r="A99" s="2">
        <v>44974.366202511577</v>
      </c>
      <c r="B99" s="1" t="s">
        <v>40</v>
      </c>
      <c r="C99" s="1">
        <v>38</v>
      </c>
      <c r="D99" s="1" t="s">
        <v>185</v>
      </c>
      <c r="E99" s="1" t="s">
        <v>55</v>
      </c>
      <c r="F99" s="1" t="s">
        <v>55</v>
      </c>
      <c r="G99" s="1" t="s">
        <v>37</v>
      </c>
      <c r="H99" s="1" t="s">
        <v>15</v>
      </c>
      <c r="L99" s="1" t="s">
        <v>512</v>
      </c>
      <c r="M99" s="1" t="s">
        <v>52</v>
      </c>
      <c r="N99" s="1" t="s">
        <v>28</v>
      </c>
      <c r="O99" s="1" t="s">
        <v>27</v>
      </c>
      <c r="CV99" s="1">
        <v>3</v>
      </c>
      <c r="CW99" s="1">
        <v>3</v>
      </c>
      <c r="CX99" s="1">
        <v>3</v>
      </c>
      <c r="CY99" s="1">
        <v>3</v>
      </c>
      <c r="CZ99" s="1">
        <v>3</v>
      </c>
      <c r="DA99" s="1">
        <v>3</v>
      </c>
      <c r="DB99" s="1">
        <v>3</v>
      </c>
      <c r="DC99" s="1" t="s">
        <v>456</v>
      </c>
      <c r="DD99" s="1" t="s">
        <v>26</v>
      </c>
      <c r="DE99" s="1" t="s">
        <v>26</v>
      </c>
      <c r="DF99" s="1" t="s">
        <v>26</v>
      </c>
      <c r="DG99" s="1" t="s">
        <v>26</v>
      </c>
      <c r="DH99" s="1" t="s">
        <v>26</v>
      </c>
      <c r="DI99" s="1" t="s">
        <v>26</v>
      </c>
      <c r="DJ99" s="1" t="s">
        <v>6</v>
      </c>
      <c r="DK99" s="1" t="s">
        <v>379</v>
      </c>
      <c r="DL99" s="1" t="s">
        <v>6</v>
      </c>
      <c r="DM99" s="1" t="s">
        <v>6</v>
      </c>
      <c r="DN99" s="1" t="s">
        <v>5</v>
      </c>
      <c r="DO99" s="1" t="s">
        <v>6</v>
      </c>
      <c r="DX99" s="1" t="s">
        <v>1357</v>
      </c>
      <c r="DY99" s="1" t="s">
        <v>84</v>
      </c>
    </row>
    <row r="100" spans="1:129" ht="13.8" x14ac:dyDescent="0.3">
      <c r="A100" s="2">
        <v>44974.372359618057</v>
      </c>
      <c r="B100" s="1" t="s">
        <v>20</v>
      </c>
      <c r="C100" s="1">
        <v>22</v>
      </c>
      <c r="D100" s="1" t="s">
        <v>31</v>
      </c>
      <c r="E100" s="1" t="s">
        <v>55</v>
      </c>
      <c r="F100" s="1" t="s">
        <v>1356</v>
      </c>
      <c r="G100" s="1" t="s">
        <v>37</v>
      </c>
      <c r="H100" s="1" t="s">
        <v>15</v>
      </c>
      <c r="L100" s="1" t="s">
        <v>119</v>
      </c>
      <c r="M100" s="1" t="s">
        <v>199</v>
      </c>
      <c r="N100" s="1" t="s">
        <v>35</v>
      </c>
      <c r="O100" s="1" t="s">
        <v>51</v>
      </c>
      <c r="CV100" s="1">
        <v>4</v>
      </c>
      <c r="CW100" s="1">
        <v>5</v>
      </c>
      <c r="CX100" s="1">
        <v>4</v>
      </c>
      <c r="CY100" s="1">
        <v>5</v>
      </c>
      <c r="CZ100" s="1">
        <v>5</v>
      </c>
      <c r="DA100" s="1">
        <v>5</v>
      </c>
      <c r="DB100" s="1">
        <v>5</v>
      </c>
      <c r="DC100" s="1" t="s">
        <v>1320</v>
      </c>
      <c r="DD100" s="1" t="s">
        <v>11</v>
      </c>
      <c r="DE100" s="1" t="s">
        <v>11</v>
      </c>
      <c r="DF100" s="1" t="s">
        <v>26</v>
      </c>
      <c r="DG100" s="1" t="s">
        <v>11</v>
      </c>
      <c r="DH100" s="1" t="s">
        <v>11</v>
      </c>
      <c r="DI100" s="1" t="s">
        <v>59</v>
      </c>
      <c r="DJ100" s="1" t="s">
        <v>6</v>
      </c>
      <c r="DK100" s="1" t="s">
        <v>875</v>
      </c>
      <c r="DL100" s="1" t="s">
        <v>5</v>
      </c>
      <c r="DM100" s="1" t="s">
        <v>6</v>
      </c>
      <c r="DN100" s="1" t="s">
        <v>6</v>
      </c>
      <c r="DO100" s="1" t="s">
        <v>6</v>
      </c>
      <c r="DX100" s="1" t="s">
        <v>1355</v>
      </c>
      <c r="DY100" s="1" t="s">
        <v>21</v>
      </c>
    </row>
    <row r="101" spans="1:129" ht="13.8" x14ac:dyDescent="0.3">
      <c r="A101" s="2">
        <v>44974.382330798609</v>
      </c>
      <c r="B101" s="1" t="s">
        <v>20</v>
      </c>
      <c r="C101" s="1">
        <v>22</v>
      </c>
      <c r="D101" s="1" t="s">
        <v>185</v>
      </c>
      <c r="E101" s="1" t="s">
        <v>18</v>
      </c>
      <c r="F101" s="1" t="s">
        <v>1354</v>
      </c>
      <c r="G101" s="1" t="s">
        <v>37</v>
      </c>
      <c r="H101" s="1" t="s">
        <v>15</v>
      </c>
      <c r="L101" s="1" t="s">
        <v>53</v>
      </c>
      <c r="M101" s="1" t="s">
        <v>52</v>
      </c>
      <c r="N101" s="1" t="s">
        <v>60</v>
      </c>
      <c r="O101" s="1" t="s">
        <v>27</v>
      </c>
      <c r="CV101" s="1">
        <v>3</v>
      </c>
      <c r="CW101" s="1">
        <v>4</v>
      </c>
      <c r="CX101" s="1">
        <v>4</v>
      </c>
      <c r="CY101" s="1">
        <v>3</v>
      </c>
      <c r="CZ101" s="1">
        <v>5</v>
      </c>
      <c r="DA101" s="1">
        <v>5</v>
      </c>
      <c r="DB101" s="1">
        <v>5</v>
      </c>
      <c r="DC101" s="1" t="s">
        <v>1353</v>
      </c>
      <c r="DD101" s="1" t="s">
        <v>43</v>
      </c>
      <c r="DE101" s="1" t="s">
        <v>43</v>
      </c>
      <c r="DF101" s="1" t="s">
        <v>43</v>
      </c>
      <c r="DG101" s="1" t="s">
        <v>43</v>
      </c>
      <c r="DH101" s="1" t="s">
        <v>43</v>
      </c>
      <c r="DI101" s="1" t="s">
        <v>11</v>
      </c>
      <c r="DJ101" s="1" t="s">
        <v>6</v>
      </c>
      <c r="DK101" s="1" t="s">
        <v>146</v>
      </c>
      <c r="DL101" s="1" t="s">
        <v>6</v>
      </c>
      <c r="DM101" s="1" t="s">
        <v>5</v>
      </c>
      <c r="DN101" s="1" t="s">
        <v>5</v>
      </c>
      <c r="DO101" s="1" t="s">
        <v>5</v>
      </c>
      <c r="DX101" s="1" t="s">
        <v>1352</v>
      </c>
      <c r="DY101" s="1" t="s">
        <v>21</v>
      </c>
    </row>
    <row r="102" spans="1:129" ht="13.8" x14ac:dyDescent="0.3">
      <c r="A102" s="2">
        <v>44974.389472592593</v>
      </c>
      <c r="B102" s="1" t="s">
        <v>20</v>
      </c>
      <c r="C102" s="1">
        <v>37</v>
      </c>
      <c r="D102" s="1" t="s">
        <v>39</v>
      </c>
      <c r="E102" s="1" t="s">
        <v>132</v>
      </c>
      <c r="F102" s="1" t="s">
        <v>1147</v>
      </c>
      <c r="G102" s="1" t="s">
        <v>16</v>
      </c>
      <c r="H102" s="1" t="s">
        <v>15</v>
      </c>
      <c r="I102" s="1" t="s">
        <v>52</v>
      </c>
      <c r="J102" s="1" t="s">
        <v>60</v>
      </c>
      <c r="K102" s="1" t="s">
        <v>27</v>
      </c>
      <c r="BF102" s="1">
        <v>1</v>
      </c>
      <c r="BG102" s="1">
        <v>1</v>
      </c>
      <c r="BH102" s="1">
        <v>1</v>
      </c>
      <c r="BI102" s="1">
        <v>1</v>
      </c>
      <c r="BJ102" s="1">
        <v>1</v>
      </c>
      <c r="BK102" s="1">
        <v>1</v>
      </c>
      <c r="BL102" s="1" t="s">
        <v>11</v>
      </c>
      <c r="BM102" s="1" t="s">
        <v>11</v>
      </c>
      <c r="BN102" s="1" t="s">
        <v>11</v>
      </c>
      <c r="BO102" s="1" t="s">
        <v>6</v>
      </c>
      <c r="BP102" s="1" t="s">
        <v>70</v>
      </c>
      <c r="BQ102" s="1">
        <v>1</v>
      </c>
      <c r="BR102" s="1">
        <v>2</v>
      </c>
      <c r="BS102" s="1">
        <v>3</v>
      </c>
      <c r="BT102" s="1">
        <v>0</v>
      </c>
      <c r="BU102" s="1">
        <v>0</v>
      </c>
      <c r="BV102" s="1">
        <v>1</v>
      </c>
      <c r="BW102" s="1">
        <v>0</v>
      </c>
      <c r="BX102" s="1">
        <v>0</v>
      </c>
      <c r="BY102" s="1">
        <v>0</v>
      </c>
      <c r="BZ102" s="1">
        <v>0</v>
      </c>
      <c r="CA102" s="1">
        <v>0</v>
      </c>
      <c r="CB102" s="1" t="s">
        <v>5</v>
      </c>
      <c r="CC102" s="1" t="s">
        <v>6</v>
      </c>
      <c r="CD102" s="1" t="s">
        <v>5</v>
      </c>
      <c r="CE102" s="1" t="s">
        <v>6</v>
      </c>
      <c r="CF102" s="1" t="s">
        <v>5</v>
      </c>
      <c r="CG102" s="1" t="s">
        <v>5</v>
      </c>
      <c r="CH102" s="1" t="s">
        <v>5</v>
      </c>
      <c r="CI102" s="1" t="s">
        <v>5</v>
      </c>
      <c r="CJ102" s="1" t="s">
        <v>5</v>
      </c>
      <c r="CK102" s="1" t="s">
        <v>5</v>
      </c>
      <c r="CL102" s="1" t="s">
        <v>5</v>
      </c>
      <c r="CM102" s="1" t="s">
        <v>5</v>
      </c>
      <c r="CN102" s="1" t="s">
        <v>5</v>
      </c>
      <c r="CO102" s="1" t="s">
        <v>5</v>
      </c>
      <c r="CP102" s="1" t="s">
        <v>5</v>
      </c>
      <c r="CQ102" s="1" t="s">
        <v>5</v>
      </c>
      <c r="CR102" s="1" t="s">
        <v>5</v>
      </c>
      <c r="CS102" s="1" t="s">
        <v>6</v>
      </c>
      <c r="CT102" s="1" t="s">
        <v>382</v>
      </c>
      <c r="CU102" s="1" t="s">
        <v>283</v>
      </c>
      <c r="DX102" s="1" t="s">
        <v>1351</v>
      </c>
      <c r="DY102" s="1" t="s">
        <v>84</v>
      </c>
    </row>
    <row r="103" spans="1:129" ht="13.8" x14ac:dyDescent="0.3">
      <c r="A103" s="2">
        <v>44974.396500324074</v>
      </c>
      <c r="B103" s="1" t="s">
        <v>20</v>
      </c>
      <c r="C103" s="1">
        <v>20</v>
      </c>
      <c r="D103" s="1" t="s">
        <v>185</v>
      </c>
      <c r="E103" s="1" t="s">
        <v>132</v>
      </c>
      <c r="F103" s="1" t="s">
        <v>1350</v>
      </c>
      <c r="G103" s="1" t="s">
        <v>37</v>
      </c>
      <c r="H103" s="1" t="s">
        <v>15</v>
      </c>
      <c r="L103" s="1" t="s">
        <v>157</v>
      </c>
      <c r="M103" s="1" t="s">
        <v>52</v>
      </c>
      <c r="N103" s="1" t="s">
        <v>60</v>
      </c>
      <c r="O103" s="1" t="s">
        <v>27</v>
      </c>
      <c r="CV103" s="1">
        <v>5</v>
      </c>
      <c r="CW103" s="1">
        <v>5</v>
      </c>
      <c r="CX103" s="1">
        <v>5</v>
      </c>
      <c r="CY103" s="1">
        <v>5</v>
      </c>
      <c r="CZ103" s="1">
        <v>5</v>
      </c>
      <c r="DA103" s="1">
        <v>5</v>
      </c>
      <c r="DB103" s="1">
        <v>5</v>
      </c>
      <c r="DC103" s="1" t="s">
        <v>1349</v>
      </c>
      <c r="DD103" s="1" t="s">
        <v>59</v>
      </c>
      <c r="DE103" s="1" t="s">
        <v>11</v>
      </c>
      <c r="DF103" s="1" t="s">
        <v>26</v>
      </c>
      <c r="DG103" s="1" t="s">
        <v>11</v>
      </c>
      <c r="DH103" s="1" t="s">
        <v>43</v>
      </c>
      <c r="DI103" s="1" t="s">
        <v>26</v>
      </c>
      <c r="DJ103" s="1" t="s">
        <v>5</v>
      </c>
      <c r="DK103" s="1" t="s">
        <v>835</v>
      </c>
      <c r="DL103" s="1" t="s">
        <v>6</v>
      </c>
      <c r="DM103" s="1" t="s">
        <v>5</v>
      </c>
      <c r="DN103" s="1" t="s">
        <v>5</v>
      </c>
      <c r="DO103" s="1" t="s">
        <v>5</v>
      </c>
      <c r="DP103" s="1" t="s">
        <v>27</v>
      </c>
      <c r="DQ103" s="1" t="s">
        <v>577</v>
      </c>
      <c r="DR103" s="1" t="s">
        <v>222</v>
      </c>
      <c r="DS103" s="1" t="s">
        <v>5</v>
      </c>
      <c r="DT103" s="1" t="s">
        <v>217</v>
      </c>
      <c r="DU103" s="1" t="s">
        <v>1348</v>
      </c>
      <c r="DV103" s="1" t="s">
        <v>124</v>
      </c>
      <c r="DX103" s="1" t="s">
        <v>1347</v>
      </c>
      <c r="DY103" s="1" t="s">
        <v>84</v>
      </c>
    </row>
    <row r="104" spans="1:129" ht="13.8" x14ac:dyDescent="0.3">
      <c r="A104" s="2">
        <v>44974.396670393515</v>
      </c>
      <c r="B104" s="1" t="s">
        <v>20</v>
      </c>
      <c r="C104" s="1">
        <v>29</v>
      </c>
      <c r="D104" s="1" t="s">
        <v>185</v>
      </c>
      <c r="E104" s="1" t="s">
        <v>55</v>
      </c>
      <c r="F104" s="1" t="s">
        <v>1346</v>
      </c>
      <c r="G104" s="1" t="s">
        <v>37</v>
      </c>
      <c r="H104" s="1" t="s">
        <v>15</v>
      </c>
      <c r="L104" s="1" t="s">
        <v>157</v>
      </c>
      <c r="M104" s="1" t="s">
        <v>52</v>
      </c>
      <c r="N104" s="1" t="s">
        <v>28</v>
      </c>
      <c r="O104" s="1" t="s">
        <v>27</v>
      </c>
      <c r="CV104" s="1">
        <v>3</v>
      </c>
      <c r="CW104" s="1">
        <v>3</v>
      </c>
      <c r="CX104" s="1">
        <v>2</v>
      </c>
      <c r="CY104" s="1">
        <v>3</v>
      </c>
      <c r="CZ104" s="1">
        <v>3</v>
      </c>
      <c r="DA104" s="1">
        <v>3</v>
      </c>
      <c r="DB104" s="1">
        <v>3</v>
      </c>
      <c r="DC104" s="1" t="s">
        <v>1345</v>
      </c>
      <c r="DD104" s="1" t="s">
        <v>43</v>
      </c>
      <c r="DE104" s="1" t="s">
        <v>43</v>
      </c>
      <c r="DF104" s="1" t="s">
        <v>26</v>
      </c>
      <c r="DG104" s="1" t="s">
        <v>43</v>
      </c>
      <c r="DH104" s="1" t="s">
        <v>43</v>
      </c>
      <c r="DI104" s="1" t="s">
        <v>26</v>
      </c>
      <c r="DJ104" s="1" t="s">
        <v>5</v>
      </c>
      <c r="DK104" s="1" t="s">
        <v>878</v>
      </c>
      <c r="DL104" s="1" t="s">
        <v>5</v>
      </c>
      <c r="DM104" s="1" t="s">
        <v>6</v>
      </c>
      <c r="DN104" s="1" t="s">
        <v>6</v>
      </c>
      <c r="DO104" s="1" t="s">
        <v>5</v>
      </c>
      <c r="DP104" s="1" t="s">
        <v>27</v>
      </c>
      <c r="DQ104" s="1" t="s">
        <v>277</v>
      </c>
      <c r="DR104" s="1" t="s">
        <v>150</v>
      </c>
      <c r="DS104" s="1" t="s">
        <v>6</v>
      </c>
      <c r="DT104" s="1" t="s">
        <v>115</v>
      </c>
      <c r="DU104" s="1" t="s">
        <v>1344</v>
      </c>
      <c r="DV104" s="1" t="s">
        <v>95</v>
      </c>
      <c r="DX104" s="1" t="s">
        <v>1343</v>
      </c>
      <c r="DY104" s="1" t="s">
        <v>1</v>
      </c>
    </row>
    <row r="105" spans="1:129" ht="13.8" x14ac:dyDescent="0.3">
      <c r="A105" s="2">
        <v>44974.399988182871</v>
      </c>
      <c r="B105" s="1" t="s">
        <v>40</v>
      </c>
      <c r="C105" s="1">
        <v>23</v>
      </c>
      <c r="D105" s="1" t="s">
        <v>31</v>
      </c>
      <c r="E105" s="1" t="s">
        <v>55</v>
      </c>
      <c r="F105" s="1" t="s">
        <v>300</v>
      </c>
      <c r="G105" s="1" t="s">
        <v>77</v>
      </c>
      <c r="H105" s="1" t="s">
        <v>15</v>
      </c>
      <c r="I105" s="1" t="s">
        <v>29</v>
      </c>
      <c r="J105" s="1" t="s">
        <v>60</v>
      </c>
      <c r="K105" s="1" t="s">
        <v>27</v>
      </c>
      <c r="P105" s="1">
        <v>1</v>
      </c>
      <c r="Q105" s="1">
        <v>0</v>
      </c>
      <c r="R105" s="1">
        <v>2</v>
      </c>
      <c r="S105" s="1">
        <v>0</v>
      </c>
      <c r="T105" s="1">
        <v>0</v>
      </c>
      <c r="U105" s="1">
        <v>0</v>
      </c>
      <c r="V105" s="1" t="s">
        <v>43</v>
      </c>
      <c r="W105" s="1" t="s">
        <v>43</v>
      </c>
      <c r="X105" s="1" t="s">
        <v>43</v>
      </c>
      <c r="Y105" s="1" t="s">
        <v>5</v>
      </c>
      <c r="Z105" s="1" t="s">
        <v>93</v>
      </c>
      <c r="AA105" s="1">
        <v>2</v>
      </c>
      <c r="AB105" s="1">
        <v>0</v>
      </c>
      <c r="AC105" s="1">
        <v>2</v>
      </c>
      <c r="AD105" s="1">
        <v>2</v>
      </c>
      <c r="AE105" s="1">
        <v>0</v>
      </c>
      <c r="AF105" s="1">
        <v>2</v>
      </c>
      <c r="AG105" s="1">
        <v>2</v>
      </c>
      <c r="AH105" s="1">
        <v>2</v>
      </c>
      <c r="AI105" s="1">
        <v>2</v>
      </c>
      <c r="AJ105" s="1">
        <v>0</v>
      </c>
      <c r="AK105" s="1">
        <v>2</v>
      </c>
      <c r="AL105" s="1" t="s">
        <v>5</v>
      </c>
      <c r="AM105" s="1" t="s">
        <v>5</v>
      </c>
      <c r="AN105" s="1" t="s">
        <v>6</v>
      </c>
      <c r="AO105" s="1" t="s">
        <v>6</v>
      </c>
      <c r="AP105" s="1" t="s">
        <v>5</v>
      </c>
      <c r="AQ105" s="1" t="s">
        <v>5</v>
      </c>
      <c r="AR105" s="1" t="s">
        <v>5</v>
      </c>
      <c r="AS105" s="1" t="s">
        <v>6</v>
      </c>
      <c r="AT105" s="1" t="s">
        <v>5</v>
      </c>
      <c r="AU105" s="1" t="s">
        <v>6</v>
      </c>
      <c r="AV105" s="1" t="s">
        <v>5</v>
      </c>
      <c r="AW105" s="1" t="s">
        <v>6</v>
      </c>
      <c r="AX105" s="1" t="s">
        <v>5</v>
      </c>
      <c r="AY105" s="1" t="s">
        <v>5</v>
      </c>
      <c r="AZ105" s="1" t="s">
        <v>5</v>
      </c>
      <c r="BA105" s="1" t="s">
        <v>5</v>
      </c>
      <c r="BB105" s="1" t="s">
        <v>5</v>
      </c>
      <c r="BC105" s="1" t="s">
        <v>5</v>
      </c>
      <c r="BD105" s="1" t="s">
        <v>133</v>
      </c>
      <c r="BE105" s="1" t="s">
        <v>554</v>
      </c>
      <c r="DP105" s="1" t="s">
        <v>27</v>
      </c>
      <c r="DQ105" s="1" t="s">
        <v>128</v>
      </c>
      <c r="DR105" s="1" t="s">
        <v>150</v>
      </c>
      <c r="DS105" s="1" t="s">
        <v>6</v>
      </c>
      <c r="DT105" s="1" t="s">
        <v>115</v>
      </c>
      <c r="DU105" s="1" t="s">
        <v>247</v>
      </c>
      <c r="DV105" s="1" t="s">
        <v>190</v>
      </c>
      <c r="DW105" s="1" t="s">
        <v>1342</v>
      </c>
      <c r="DX105" s="1" t="s">
        <v>1341</v>
      </c>
      <c r="DY105" s="1" t="s">
        <v>84</v>
      </c>
    </row>
    <row r="106" spans="1:129" ht="13.8" x14ac:dyDescent="0.3">
      <c r="A106" s="2">
        <v>44974.41241675926</v>
      </c>
      <c r="B106" s="1" t="s">
        <v>20</v>
      </c>
      <c r="C106" s="1">
        <v>40</v>
      </c>
      <c r="D106" s="1" t="s">
        <v>39</v>
      </c>
      <c r="E106" s="1" t="s">
        <v>18</v>
      </c>
      <c r="F106" s="1" t="s">
        <v>1340</v>
      </c>
      <c r="G106" s="1" t="s">
        <v>37</v>
      </c>
      <c r="H106" s="1" t="s">
        <v>15</v>
      </c>
      <c r="L106" s="1" t="s">
        <v>53</v>
      </c>
      <c r="M106" s="1" t="s">
        <v>370</v>
      </c>
      <c r="N106" s="1" t="s">
        <v>13</v>
      </c>
      <c r="O106" s="1" t="s">
        <v>51</v>
      </c>
      <c r="CV106" s="1">
        <v>5</v>
      </c>
      <c r="CW106" s="1">
        <v>5</v>
      </c>
      <c r="CX106" s="1">
        <v>5</v>
      </c>
      <c r="CY106" s="1">
        <v>5</v>
      </c>
      <c r="CZ106" s="1">
        <v>5</v>
      </c>
      <c r="DA106" s="1">
        <v>5</v>
      </c>
      <c r="DB106" s="1">
        <v>5</v>
      </c>
      <c r="DC106" s="1" t="s">
        <v>1339</v>
      </c>
      <c r="DD106" s="1" t="s">
        <v>11</v>
      </c>
      <c r="DE106" s="1" t="s">
        <v>11</v>
      </c>
      <c r="DF106" s="1" t="s">
        <v>11</v>
      </c>
      <c r="DG106" s="1" t="s">
        <v>11</v>
      </c>
      <c r="DH106" s="1" t="s">
        <v>43</v>
      </c>
      <c r="DI106" s="1" t="s">
        <v>11</v>
      </c>
      <c r="DJ106" s="1" t="s">
        <v>5</v>
      </c>
      <c r="DK106" s="1" t="s">
        <v>102</v>
      </c>
      <c r="DL106" s="1" t="s">
        <v>5</v>
      </c>
      <c r="DM106" s="1" t="s">
        <v>5</v>
      </c>
      <c r="DN106" s="1" t="s">
        <v>5</v>
      </c>
      <c r="DO106" s="1" t="s">
        <v>5</v>
      </c>
      <c r="DP106" s="1" t="s">
        <v>27</v>
      </c>
      <c r="DQ106" s="1" t="s">
        <v>128</v>
      </c>
      <c r="DR106" s="1" t="s">
        <v>218</v>
      </c>
      <c r="DS106" s="1" t="s">
        <v>5</v>
      </c>
      <c r="DT106" s="1" t="s">
        <v>115</v>
      </c>
      <c r="DU106" s="1" t="s">
        <v>247</v>
      </c>
      <c r="DV106" s="1" t="s">
        <v>124</v>
      </c>
      <c r="DW106" s="1" t="s">
        <v>1338</v>
      </c>
      <c r="DY106" s="1" t="s">
        <v>84</v>
      </c>
    </row>
    <row r="107" spans="1:129" ht="13.8" x14ac:dyDescent="0.3">
      <c r="A107" s="2">
        <v>44974.439409548606</v>
      </c>
      <c r="B107" s="1" t="s">
        <v>20</v>
      </c>
      <c r="C107" s="1">
        <v>24</v>
      </c>
      <c r="D107" s="1" t="s">
        <v>185</v>
      </c>
      <c r="E107" s="1" t="s">
        <v>164</v>
      </c>
      <c r="F107" s="1" t="s">
        <v>1337</v>
      </c>
      <c r="G107" s="1" t="s">
        <v>77</v>
      </c>
      <c r="H107" s="1" t="s">
        <v>15</v>
      </c>
      <c r="I107" s="1" t="s">
        <v>52</v>
      </c>
      <c r="J107" s="1" t="s">
        <v>35</v>
      </c>
      <c r="K107" s="1" t="s">
        <v>27</v>
      </c>
      <c r="P107" s="1">
        <v>1</v>
      </c>
      <c r="Q107" s="1">
        <v>0</v>
      </c>
      <c r="R107" s="1">
        <v>0</v>
      </c>
      <c r="S107" s="1">
        <v>0</v>
      </c>
      <c r="T107" s="1">
        <v>1</v>
      </c>
      <c r="U107" s="1">
        <v>0</v>
      </c>
      <c r="V107" s="1" t="s">
        <v>11</v>
      </c>
      <c r="W107" s="1" t="s">
        <v>11</v>
      </c>
      <c r="X107" s="1" t="s">
        <v>11</v>
      </c>
      <c r="Y107" s="1" t="s">
        <v>6</v>
      </c>
      <c r="Z107" s="1" t="s">
        <v>229</v>
      </c>
      <c r="AA107" s="1">
        <v>1</v>
      </c>
      <c r="AB107" s="1">
        <v>0</v>
      </c>
      <c r="AC107" s="1">
        <v>1</v>
      </c>
      <c r="AD107" s="1">
        <v>0</v>
      </c>
      <c r="AE107" s="1">
        <v>0</v>
      </c>
      <c r="AF107" s="1">
        <v>0</v>
      </c>
      <c r="AG107" s="1">
        <v>0</v>
      </c>
      <c r="AH107" s="1">
        <v>0</v>
      </c>
      <c r="AI107" s="1">
        <v>0</v>
      </c>
      <c r="AJ107" s="1">
        <v>0</v>
      </c>
      <c r="AK107" s="1" t="s">
        <v>162</v>
      </c>
      <c r="AL107" s="1" t="s">
        <v>6</v>
      </c>
      <c r="AM107" s="1" t="s">
        <v>5</v>
      </c>
      <c r="AN107" s="1" t="s">
        <v>6</v>
      </c>
      <c r="AO107" s="1" t="s">
        <v>5</v>
      </c>
      <c r="AP107" s="1" t="s">
        <v>5</v>
      </c>
      <c r="AQ107" s="1" t="s">
        <v>6</v>
      </c>
      <c r="AR107" s="1" t="s">
        <v>6</v>
      </c>
      <c r="AS107" s="1" t="s">
        <v>6</v>
      </c>
      <c r="AT107" s="1" t="s">
        <v>5</v>
      </c>
      <c r="AU107" s="1" t="s">
        <v>5</v>
      </c>
      <c r="AV107" s="1" t="s">
        <v>5</v>
      </c>
      <c r="AW107" s="1" t="s">
        <v>5</v>
      </c>
      <c r="AX107" s="1" t="s">
        <v>5</v>
      </c>
      <c r="AY107" s="1" t="s">
        <v>5</v>
      </c>
      <c r="AZ107" s="1" t="s">
        <v>6</v>
      </c>
      <c r="BA107" s="1" t="s">
        <v>6</v>
      </c>
      <c r="BB107" s="1" t="s">
        <v>5</v>
      </c>
      <c r="BC107" s="1" t="s">
        <v>5</v>
      </c>
      <c r="BD107" s="1" t="s">
        <v>24</v>
      </c>
      <c r="BE107" s="1" t="s">
        <v>63</v>
      </c>
      <c r="DX107" s="1" t="s">
        <v>1336</v>
      </c>
      <c r="DY107" s="1" t="s">
        <v>1</v>
      </c>
    </row>
    <row r="108" spans="1:129" ht="13.8" x14ac:dyDescent="0.3">
      <c r="A108" s="2">
        <v>44974.443966805557</v>
      </c>
      <c r="B108" s="1" t="s">
        <v>20</v>
      </c>
      <c r="C108" s="1">
        <v>21</v>
      </c>
      <c r="D108" s="1" t="s">
        <v>185</v>
      </c>
      <c r="E108" s="1" t="s">
        <v>18</v>
      </c>
      <c r="F108" s="1" t="s">
        <v>1335</v>
      </c>
      <c r="G108" s="1" t="s">
        <v>77</v>
      </c>
      <c r="H108" s="1" t="s">
        <v>15</v>
      </c>
      <c r="I108" s="1" t="s">
        <v>52</v>
      </c>
      <c r="J108" s="1" t="s">
        <v>28</v>
      </c>
      <c r="K108" s="1" t="s">
        <v>1334</v>
      </c>
      <c r="P108" s="1">
        <v>2</v>
      </c>
      <c r="Q108" s="1">
        <v>5</v>
      </c>
      <c r="R108" s="1">
        <v>0</v>
      </c>
      <c r="S108" s="1">
        <v>2</v>
      </c>
      <c r="T108" s="1">
        <v>5</v>
      </c>
      <c r="U108" s="1">
        <v>5</v>
      </c>
      <c r="V108" s="1" t="s">
        <v>353</v>
      </c>
      <c r="W108" s="1" t="s">
        <v>353</v>
      </c>
      <c r="X108" s="1" t="s">
        <v>353</v>
      </c>
      <c r="Y108" s="1" t="s">
        <v>6</v>
      </c>
      <c r="Z108" s="1" t="s">
        <v>630</v>
      </c>
      <c r="AA108" s="1">
        <v>0</v>
      </c>
      <c r="AB108" s="1">
        <v>0</v>
      </c>
      <c r="AC108" s="1">
        <v>0</v>
      </c>
      <c r="AD108" s="1">
        <v>0</v>
      </c>
      <c r="AE108" s="1">
        <v>0</v>
      </c>
      <c r="AF108" s="1">
        <v>0</v>
      </c>
      <c r="AG108" s="1">
        <v>0</v>
      </c>
      <c r="AH108" s="1">
        <v>0</v>
      </c>
      <c r="AI108" s="1">
        <v>0</v>
      </c>
      <c r="AJ108" s="1">
        <v>0</v>
      </c>
      <c r="AK108" s="1">
        <v>0</v>
      </c>
      <c r="AL108" s="1" t="s">
        <v>5</v>
      </c>
      <c r="AM108" s="1" t="s">
        <v>5</v>
      </c>
      <c r="AN108" s="1" t="s">
        <v>5</v>
      </c>
      <c r="AO108" s="1" t="s">
        <v>6</v>
      </c>
      <c r="AP108" s="1" t="s">
        <v>5</v>
      </c>
      <c r="AQ108" s="1" t="s">
        <v>5</v>
      </c>
      <c r="AR108" s="1" t="s">
        <v>5</v>
      </c>
      <c r="AS108" s="1" t="s">
        <v>5</v>
      </c>
      <c r="AT108" s="1" t="s">
        <v>5</v>
      </c>
      <c r="AU108" s="1" t="s">
        <v>6</v>
      </c>
      <c r="AV108" s="1" t="s">
        <v>5</v>
      </c>
      <c r="AW108" s="1" t="s">
        <v>5</v>
      </c>
      <c r="AX108" s="1" t="s">
        <v>5</v>
      </c>
      <c r="AY108" s="1" t="s">
        <v>5</v>
      </c>
      <c r="AZ108" s="1" t="s">
        <v>6</v>
      </c>
      <c r="BA108" s="1" t="s">
        <v>5</v>
      </c>
      <c r="BB108" s="1" t="s">
        <v>5</v>
      </c>
      <c r="BC108" s="1" t="s">
        <v>6</v>
      </c>
      <c r="BD108" s="1" t="s">
        <v>24</v>
      </c>
      <c r="BE108" s="1" t="s">
        <v>63</v>
      </c>
      <c r="DX108" s="1" t="s">
        <v>1333</v>
      </c>
      <c r="DY108" s="1" t="s">
        <v>212</v>
      </c>
    </row>
    <row r="109" spans="1:129" ht="13.8" x14ac:dyDescent="0.3">
      <c r="A109" s="2">
        <v>44974.444478657402</v>
      </c>
      <c r="B109" s="1" t="s">
        <v>20</v>
      </c>
      <c r="C109" s="1">
        <v>42</v>
      </c>
      <c r="D109" s="1" t="s">
        <v>39</v>
      </c>
      <c r="E109" s="1" t="s">
        <v>18</v>
      </c>
      <c r="F109" s="1" t="s">
        <v>340</v>
      </c>
      <c r="G109" s="1" t="s">
        <v>37</v>
      </c>
      <c r="H109" s="1" t="s">
        <v>15</v>
      </c>
      <c r="L109" s="1" t="s">
        <v>53</v>
      </c>
      <c r="M109" s="1" t="s">
        <v>52</v>
      </c>
      <c r="N109" s="1" t="s">
        <v>206</v>
      </c>
      <c r="O109" s="1" t="s">
        <v>27</v>
      </c>
      <c r="CV109" s="1">
        <v>1</v>
      </c>
      <c r="CW109" s="1">
        <v>4</v>
      </c>
      <c r="CX109" s="1">
        <v>3</v>
      </c>
      <c r="CY109" s="1">
        <v>2</v>
      </c>
      <c r="CZ109" s="1">
        <v>5</v>
      </c>
      <c r="DA109" s="1">
        <v>0</v>
      </c>
      <c r="DB109" s="1">
        <v>4</v>
      </c>
      <c r="DC109" s="1" t="s">
        <v>909</v>
      </c>
      <c r="DD109" s="1" t="s">
        <v>43</v>
      </c>
      <c r="DE109" s="1" t="s">
        <v>11</v>
      </c>
      <c r="DF109" s="1" t="s">
        <v>26</v>
      </c>
      <c r="DG109" s="1" t="s">
        <v>43</v>
      </c>
      <c r="DH109" s="1" t="s">
        <v>11</v>
      </c>
      <c r="DI109" s="1" t="s">
        <v>26</v>
      </c>
      <c r="DJ109" s="1" t="s">
        <v>5</v>
      </c>
      <c r="DK109" s="1" t="s">
        <v>49</v>
      </c>
      <c r="DL109" s="1" t="s">
        <v>5</v>
      </c>
      <c r="DM109" s="1" t="s">
        <v>6</v>
      </c>
      <c r="DN109" s="1" t="s">
        <v>5</v>
      </c>
      <c r="DO109" s="1" t="s">
        <v>5</v>
      </c>
      <c r="DP109" s="1" t="s">
        <v>602</v>
      </c>
      <c r="DQ109" s="1" t="s">
        <v>99</v>
      </c>
      <c r="DR109" s="1" t="s">
        <v>218</v>
      </c>
      <c r="DS109" s="1" t="s">
        <v>5</v>
      </c>
      <c r="DT109" s="1" t="s">
        <v>5</v>
      </c>
      <c r="DU109" s="1" t="s">
        <v>1332</v>
      </c>
      <c r="DV109" s="1" t="s">
        <v>124</v>
      </c>
      <c r="DX109" s="1" t="s">
        <v>1331</v>
      </c>
      <c r="DY109" s="1" t="s">
        <v>1</v>
      </c>
    </row>
    <row r="110" spans="1:129" ht="13.8" x14ac:dyDescent="0.3">
      <c r="A110" s="2">
        <v>44974.445452789354</v>
      </c>
      <c r="B110" s="1" t="s">
        <v>40</v>
      </c>
      <c r="C110" s="1">
        <v>27</v>
      </c>
      <c r="D110" s="1" t="s">
        <v>185</v>
      </c>
      <c r="E110" s="1" t="s">
        <v>18</v>
      </c>
      <c r="F110" s="1" t="s">
        <v>1330</v>
      </c>
      <c r="G110" s="1" t="s">
        <v>16</v>
      </c>
      <c r="H110" s="1" t="s">
        <v>15</v>
      </c>
      <c r="I110" s="1" t="s">
        <v>52</v>
      </c>
      <c r="J110" s="1" t="s">
        <v>13</v>
      </c>
      <c r="K110" s="1" t="s">
        <v>27</v>
      </c>
      <c r="BF110" s="1">
        <v>4</v>
      </c>
      <c r="BG110" s="1">
        <v>4</v>
      </c>
      <c r="BH110" s="1">
        <v>3</v>
      </c>
      <c r="BI110" s="1">
        <v>3</v>
      </c>
      <c r="BJ110" s="1">
        <v>1</v>
      </c>
      <c r="BK110" s="1">
        <v>0</v>
      </c>
      <c r="BL110" s="1" t="s">
        <v>11</v>
      </c>
      <c r="BM110" s="1" t="s">
        <v>11</v>
      </c>
      <c r="BN110" s="1" t="s">
        <v>26</v>
      </c>
      <c r="BO110" s="1" t="s">
        <v>6</v>
      </c>
      <c r="BP110" s="1" t="s">
        <v>1067</v>
      </c>
      <c r="BQ110" s="1">
        <v>0</v>
      </c>
      <c r="BR110" s="1">
        <v>0</v>
      </c>
      <c r="BS110" s="1">
        <v>0</v>
      </c>
      <c r="BT110" s="1">
        <v>0</v>
      </c>
      <c r="BU110" s="1">
        <v>0</v>
      </c>
      <c r="BV110" s="1">
        <v>0</v>
      </c>
      <c r="BW110" s="1">
        <v>0</v>
      </c>
      <c r="BX110" s="1">
        <v>0</v>
      </c>
      <c r="BY110" s="1">
        <v>0</v>
      </c>
      <c r="BZ110" s="1">
        <v>0</v>
      </c>
      <c r="CA110" s="1">
        <v>0</v>
      </c>
      <c r="CB110" s="1" t="s">
        <v>5</v>
      </c>
      <c r="CC110" s="1" t="s">
        <v>5</v>
      </c>
      <c r="CD110" s="1" t="s">
        <v>5</v>
      </c>
      <c r="CE110" s="1" t="s">
        <v>6</v>
      </c>
      <c r="CF110" s="1" t="s">
        <v>5</v>
      </c>
      <c r="CG110" s="1" t="s">
        <v>5</v>
      </c>
      <c r="CH110" s="1" t="s">
        <v>6</v>
      </c>
      <c r="CI110" s="1" t="s">
        <v>5</v>
      </c>
      <c r="CJ110" s="1" t="s">
        <v>5</v>
      </c>
      <c r="CK110" s="1" t="s">
        <v>6</v>
      </c>
      <c r="CL110" s="1" t="s">
        <v>5</v>
      </c>
      <c r="CM110" s="1" t="s">
        <v>5</v>
      </c>
      <c r="CN110" s="1" t="s">
        <v>5</v>
      </c>
      <c r="CO110" s="1" t="s">
        <v>5</v>
      </c>
      <c r="CP110" s="1" t="s">
        <v>5</v>
      </c>
      <c r="CQ110" s="1" t="s">
        <v>5</v>
      </c>
      <c r="CR110" s="1" t="s">
        <v>5</v>
      </c>
      <c r="CS110" s="1" t="s">
        <v>6</v>
      </c>
      <c r="CT110" s="1" t="s">
        <v>133</v>
      </c>
      <c r="CU110" s="1" t="s">
        <v>376</v>
      </c>
      <c r="DX110" s="1" t="s">
        <v>1329</v>
      </c>
      <c r="DY110" s="1" t="s">
        <v>84</v>
      </c>
    </row>
    <row r="111" spans="1:129" ht="13.8" x14ac:dyDescent="0.3">
      <c r="A111" s="2">
        <v>44974.445546504634</v>
      </c>
      <c r="B111" s="1" t="s">
        <v>20</v>
      </c>
      <c r="C111" s="1">
        <v>38</v>
      </c>
      <c r="D111" s="1" t="s">
        <v>185</v>
      </c>
      <c r="E111" s="1" t="s">
        <v>132</v>
      </c>
      <c r="F111" s="1" t="s">
        <v>1328</v>
      </c>
      <c r="G111" s="1" t="s">
        <v>77</v>
      </c>
      <c r="H111" s="1" t="s">
        <v>15</v>
      </c>
      <c r="I111" s="1" t="s">
        <v>52</v>
      </c>
      <c r="J111" s="1" t="s">
        <v>28</v>
      </c>
      <c r="K111" s="1" t="s">
        <v>27</v>
      </c>
      <c r="P111" s="1">
        <v>3</v>
      </c>
      <c r="Q111" s="1">
        <v>4</v>
      </c>
      <c r="R111" s="1">
        <v>3</v>
      </c>
      <c r="S111" s="1">
        <v>1</v>
      </c>
      <c r="T111" s="1">
        <v>1</v>
      </c>
      <c r="U111" s="1">
        <v>1</v>
      </c>
      <c r="V111" s="1" t="s">
        <v>43</v>
      </c>
      <c r="W111" s="1" t="s">
        <v>43</v>
      </c>
      <c r="X111" s="1" t="s">
        <v>43</v>
      </c>
      <c r="Y111" s="1" t="s">
        <v>5</v>
      </c>
      <c r="Z111" s="1" t="s">
        <v>390</v>
      </c>
      <c r="AA111" s="1" t="s">
        <v>109</v>
      </c>
      <c r="AB111" s="1" t="s">
        <v>9</v>
      </c>
      <c r="AC111" s="1" t="s">
        <v>109</v>
      </c>
      <c r="AD111" s="1" t="s">
        <v>9</v>
      </c>
      <c r="AE111" s="1" t="s">
        <v>9</v>
      </c>
      <c r="AF111" s="1" t="s">
        <v>109</v>
      </c>
      <c r="AG111" s="1" t="s">
        <v>64</v>
      </c>
      <c r="AH111" s="1" t="s">
        <v>9</v>
      </c>
      <c r="AI111" s="1" t="s">
        <v>64</v>
      </c>
      <c r="AJ111" s="1" t="s">
        <v>9</v>
      </c>
      <c r="AK111" s="1" t="s">
        <v>9</v>
      </c>
      <c r="AL111" s="1" t="s">
        <v>5</v>
      </c>
      <c r="AM111" s="1" t="s">
        <v>5</v>
      </c>
      <c r="AN111" s="1" t="s">
        <v>6</v>
      </c>
      <c r="AO111" s="1" t="s">
        <v>6</v>
      </c>
      <c r="AP111" s="1" t="s">
        <v>5</v>
      </c>
      <c r="AQ111" s="1" t="s">
        <v>5</v>
      </c>
      <c r="AR111" s="1" t="s">
        <v>5</v>
      </c>
      <c r="AS111" s="1" t="s">
        <v>6</v>
      </c>
      <c r="AT111" s="1" t="s">
        <v>5</v>
      </c>
      <c r="AU111" s="1" t="s">
        <v>6</v>
      </c>
      <c r="AV111" s="1" t="s">
        <v>5</v>
      </c>
      <c r="AW111" s="1" t="s">
        <v>5</v>
      </c>
      <c r="AX111" s="1" t="s">
        <v>5</v>
      </c>
      <c r="AY111" s="1" t="s">
        <v>5</v>
      </c>
      <c r="AZ111" s="1" t="s">
        <v>5</v>
      </c>
      <c r="BA111" s="1" t="s">
        <v>5</v>
      </c>
      <c r="BB111" s="1" t="s">
        <v>5</v>
      </c>
      <c r="BC111" s="1" t="s">
        <v>5</v>
      </c>
      <c r="BD111" s="1" t="s">
        <v>24</v>
      </c>
      <c r="BE111" s="1" t="s">
        <v>3</v>
      </c>
      <c r="DP111" s="1" t="s">
        <v>27</v>
      </c>
      <c r="DQ111" s="1" t="s">
        <v>128</v>
      </c>
      <c r="DR111" s="1" t="s">
        <v>116</v>
      </c>
      <c r="DS111" s="1" t="s">
        <v>5</v>
      </c>
      <c r="DT111" s="1" t="s">
        <v>115</v>
      </c>
      <c r="DU111" s="1" t="s">
        <v>1327</v>
      </c>
      <c r="DV111" s="1" t="s">
        <v>124</v>
      </c>
      <c r="DW111" s="1" t="s">
        <v>1326</v>
      </c>
      <c r="DX111" s="1" t="s">
        <v>1325</v>
      </c>
      <c r="DY111" s="1" t="s">
        <v>1</v>
      </c>
    </row>
    <row r="112" spans="1:129" ht="13.8" x14ac:dyDescent="0.3">
      <c r="A112" s="2">
        <v>44974.445681724537</v>
      </c>
      <c r="B112" s="1" t="s">
        <v>20</v>
      </c>
      <c r="C112" s="1">
        <v>23</v>
      </c>
      <c r="D112" s="1" t="s">
        <v>31</v>
      </c>
      <c r="E112" s="1" t="s">
        <v>55</v>
      </c>
      <c r="F112" s="1" t="s">
        <v>1324</v>
      </c>
      <c r="G112" s="1" t="s">
        <v>37</v>
      </c>
      <c r="H112" s="1" t="s">
        <v>15</v>
      </c>
      <c r="L112" s="1" t="s">
        <v>157</v>
      </c>
      <c r="M112" s="1" t="s">
        <v>1323</v>
      </c>
      <c r="N112" s="1" t="s">
        <v>82</v>
      </c>
      <c r="O112" s="1" t="s">
        <v>27</v>
      </c>
      <c r="CV112" s="1">
        <v>5</v>
      </c>
      <c r="CW112" s="1">
        <v>4</v>
      </c>
      <c r="CX112" s="1">
        <v>4</v>
      </c>
      <c r="CY112" s="1">
        <v>4</v>
      </c>
      <c r="CZ112" s="1">
        <v>4</v>
      </c>
      <c r="DA112" s="1">
        <v>4</v>
      </c>
      <c r="DB112" s="1">
        <v>4</v>
      </c>
      <c r="DC112" s="1" t="s">
        <v>34</v>
      </c>
      <c r="DD112" s="1" t="s">
        <v>43</v>
      </c>
      <c r="DE112" s="1" t="s">
        <v>43</v>
      </c>
      <c r="DF112" s="1" t="s">
        <v>43</v>
      </c>
      <c r="DG112" s="1" t="s">
        <v>43</v>
      </c>
      <c r="DH112" s="1" t="s">
        <v>43</v>
      </c>
      <c r="DI112" s="1" t="s">
        <v>43</v>
      </c>
      <c r="DJ112" s="1" t="s">
        <v>6</v>
      </c>
      <c r="DK112" s="1" t="s">
        <v>49</v>
      </c>
      <c r="DL112" s="1" t="s">
        <v>5</v>
      </c>
      <c r="DM112" s="1" t="s">
        <v>5</v>
      </c>
      <c r="DN112" s="1" t="s">
        <v>5</v>
      </c>
      <c r="DO112" s="1" t="s">
        <v>6</v>
      </c>
      <c r="DX112" s="1" t="s">
        <v>1322</v>
      </c>
      <c r="DY112" s="1" t="s">
        <v>84</v>
      </c>
    </row>
    <row r="113" spans="1:129" ht="13.8" x14ac:dyDescent="0.3">
      <c r="A113" s="2">
        <v>44974.44603924769</v>
      </c>
      <c r="B113" s="1" t="s">
        <v>20</v>
      </c>
      <c r="C113" s="1">
        <v>32</v>
      </c>
      <c r="D113" s="1" t="s">
        <v>185</v>
      </c>
      <c r="E113" s="1" t="s">
        <v>55</v>
      </c>
      <c r="F113" s="1" t="s">
        <v>911</v>
      </c>
      <c r="G113" s="1" t="s">
        <v>16</v>
      </c>
      <c r="H113" s="1" t="s">
        <v>15</v>
      </c>
      <c r="I113" s="1" t="s">
        <v>14</v>
      </c>
      <c r="J113" s="1" t="s">
        <v>206</v>
      </c>
      <c r="K113" s="1" t="s">
        <v>27</v>
      </c>
      <c r="BF113" s="1">
        <v>2</v>
      </c>
      <c r="BG113" s="1">
        <v>3</v>
      </c>
      <c r="BH113" s="1">
        <v>2</v>
      </c>
      <c r="BI113" s="1">
        <v>1</v>
      </c>
      <c r="BJ113" s="1">
        <v>2</v>
      </c>
      <c r="BK113" s="1">
        <v>1</v>
      </c>
      <c r="BL113" s="1" t="s">
        <v>11</v>
      </c>
      <c r="BM113" s="1" t="s">
        <v>11</v>
      </c>
      <c r="BN113" s="1" t="s">
        <v>26</v>
      </c>
      <c r="BO113" s="1" t="s">
        <v>6</v>
      </c>
      <c r="BP113" s="1" t="s">
        <v>268</v>
      </c>
      <c r="BQ113" s="1">
        <v>1</v>
      </c>
      <c r="BR113" s="1">
        <v>0</v>
      </c>
      <c r="BS113" s="1">
        <v>1</v>
      </c>
      <c r="BT113" s="1">
        <v>0</v>
      </c>
      <c r="BU113" s="1">
        <v>0</v>
      </c>
      <c r="BV113" s="1">
        <v>0</v>
      </c>
      <c r="BW113" s="1">
        <v>0</v>
      </c>
      <c r="BX113" s="1">
        <v>0</v>
      </c>
      <c r="BY113" s="1">
        <v>0</v>
      </c>
      <c r="BZ113" s="1">
        <v>0</v>
      </c>
      <c r="CA113" s="1">
        <v>0</v>
      </c>
      <c r="CB113" s="1" t="s">
        <v>6</v>
      </c>
      <c r="CC113" s="1" t="s">
        <v>6</v>
      </c>
      <c r="CD113" s="1" t="s">
        <v>6</v>
      </c>
      <c r="CE113" s="1" t="s">
        <v>6</v>
      </c>
      <c r="CF113" s="1" t="s">
        <v>5</v>
      </c>
      <c r="CG113" s="1" t="s">
        <v>5</v>
      </c>
      <c r="CH113" s="1" t="s">
        <v>6</v>
      </c>
      <c r="CI113" s="1" t="s">
        <v>6</v>
      </c>
      <c r="CJ113" s="1" t="s">
        <v>6</v>
      </c>
      <c r="CK113" s="1" t="s">
        <v>6</v>
      </c>
      <c r="CL113" s="1" t="s">
        <v>6</v>
      </c>
      <c r="CM113" s="1" t="s">
        <v>6</v>
      </c>
      <c r="CN113" s="1" t="s">
        <v>6</v>
      </c>
      <c r="CO113" s="1" t="s">
        <v>6</v>
      </c>
      <c r="CP113" s="1" t="s">
        <v>6</v>
      </c>
      <c r="CQ113" s="1" t="s">
        <v>6</v>
      </c>
      <c r="CR113" s="1" t="s">
        <v>6</v>
      </c>
      <c r="CS113" s="1" t="s">
        <v>6</v>
      </c>
      <c r="CT113" s="1" t="s">
        <v>133</v>
      </c>
      <c r="CU113" s="1" t="s">
        <v>676</v>
      </c>
      <c r="DX113" s="1" t="s">
        <v>1321</v>
      </c>
      <c r="DY113" s="1" t="s">
        <v>84</v>
      </c>
    </row>
    <row r="114" spans="1:129" ht="13.8" x14ac:dyDescent="0.3">
      <c r="A114" s="2">
        <v>44974.446398298613</v>
      </c>
      <c r="B114" s="1" t="s">
        <v>40</v>
      </c>
      <c r="C114" s="1">
        <v>45</v>
      </c>
      <c r="D114" s="1" t="s">
        <v>39</v>
      </c>
      <c r="E114" s="1" t="s">
        <v>18</v>
      </c>
      <c r="F114" s="1" t="s">
        <v>564</v>
      </c>
      <c r="G114" s="1" t="s">
        <v>37</v>
      </c>
      <c r="H114" s="1" t="s">
        <v>15</v>
      </c>
      <c r="L114" s="1" t="s">
        <v>53</v>
      </c>
      <c r="M114" s="1" t="s">
        <v>52</v>
      </c>
      <c r="N114" s="1" t="s">
        <v>206</v>
      </c>
      <c r="O114" s="1" t="s">
        <v>27</v>
      </c>
      <c r="CV114" s="1">
        <v>5</v>
      </c>
      <c r="CW114" s="1">
        <v>5</v>
      </c>
      <c r="CX114" s="1">
        <v>5</v>
      </c>
      <c r="CY114" s="1">
        <v>5</v>
      </c>
      <c r="CZ114" s="1">
        <v>5</v>
      </c>
      <c r="DA114" s="1">
        <v>5</v>
      </c>
      <c r="DB114" s="1">
        <v>5</v>
      </c>
      <c r="DC114" s="1" t="s">
        <v>1320</v>
      </c>
      <c r="DD114" s="1" t="s">
        <v>353</v>
      </c>
      <c r="DE114" s="1" t="s">
        <v>353</v>
      </c>
      <c r="DF114" s="1" t="s">
        <v>353</v>
      </c>
      <c r="DG114" s="1" t="s">
        <v>353</v>
      </c>
      <c r="DH114" s="1" t="s">
        <v>353</v>
      </c>
      <c r="DI114" s="1" t="s">
        <v>353</v>
      </c>
      <c r="DJ114" s="1" t="s">
        <v>5</v>
      </c>
      <c r="DK114" s="1" t="s">
        <v>1319</v>
      </c>
      <c r="DL114" s="1" t="s">
        <v>5</v>
      </c>
      <c r="DM114" s="1" t="s">
        <v>5</v>
      </c>
      <c r="DN114" s="1" t="s">
        <v>5</v>
      </c>
      <c r="DO114" s="1" t="s">
        <v>5</v>
      </c>
      <c r="DP114" s="1" t="s">
        <v>151</v>
      </c>
      <c r="DQ114" s="1" t="s">
        <v>577</v>
      </c>
      <c r="DR114" s="1" t="s">
        <v>150</v>
      </c>
      <c r="DS114" s="1" t="s">
        <v>5</v>
      </c>
      <c r="DT114" s="1" t="s">
        <v>1318</v>
      </c>
      <c r="DU114" s="1" t="s">
        <v>1317</v>
      </c>
      <c r="DV114" s="1" t="s">
        <v>1316</v>
      </c>
      <c r="DW114" s="1" t="s">
        <v>1315</v>
      </c>
      <c r="DX114" s="1" t="s">
        <v>1314</v>
      </c>
      <c r="DY114" s="1" t="s">
        <v>1</v>
      </c>
    </row>
    <row r="115" spans="1:129" ht="13.8" x14ac:dyDescent="0.3">
      <c r="A115" s="2">
        <v>44974.450007673615</v>
      </c>
      <c r="B115" s="1" t="s">
        <v>20</v>
      </c>
      <c r="C115" s="1">
        <v>44</v>
      </c>
      <c r="D115" s="1" t="s">
        <v>185</v>
      </c>
      <c r="E115" s="1" t="s">
        <v>18</v>
      </c>
      <c r="F115" s="1" t="s">
        <v>340</v>
      </c>
      <c r="G115" s="1" t="s">
        <v>37</v>
      </c>
      <c r="H115" s="1" t="s">
        <v>15</v>
      </c>
      <c r="L115" s="1" t="s">
        <v>53</v>
      </c>
      <c r="M115" s="1" t="s">
        <v>52</v>
      </c>
      <c r="N115" s="1" t="s">
        <v>28</v>
      </c>
      <c r="O115" s="1" t="s">
        <v>51</v>
      </c>
      <c r="CV115" s="1">
        <v>5</v>
      </c>
      <c r="CW115" s="1">
        <v>5</v>
      </c>
      <c r="CX115" s="1">
        <v>5</v>
      </c>
      <c r="CY115" s="1">
        <v>5</v>
      </c>
      <c r="CZ115" s="1">
        <v>5</v>
      </c>
      <c r="DA115" s="1">
        <v>5</v>
      </c>
      <c r="DB115" s="1">
        <v>5</v>
      </c>
      <c r="DC115" s="1" t="s">
        <v>909</v>
      </c>
      <c r="DD115" s="1" t="s">
        <v>59</v>
      </c>
      <c r="DE115" s="1" t="s">
        <v>11</v>
      </c>
      <c r="DF115" s="1" t="s">
        <v>59</v>
      </c>
      <c r="DG115" s="1" t="s">
        <v>59</v>
      </c>
      <c r="DH115" s="1" t="s">
        <v>59</v>
      </c>
      <c r="DI115" s="1" t="s">
        <v>59</v>
      </c>
      <c r="DJ115" s="1" t="s">
        <v>6</v>
      </c>
      <c r="DK115" s="1" t="s">
        <v>49</v>
      </c>
      <c r="DL115" s="1" t="s">
        <v>6</v>
      </c>
      <c r="DM115" s="1" t="s">
        <v>5</v>
      </c>
      <c r="DN115" s="1" t="s">
        <v>5</v>
      </c>
      <c r="DO115" s="1" t="s">
        <v>5</v>
      </c>
      <c r="DY115" s="1" t="s">
        <v>21</v>
      </c>
    </row>
    <row r="116" spans="1:129" ht="13.8" x14ac:dyDescent="0.3">
      <c r="A116" s="2">
        <v>44974.450217407408</v>
      </c>
      <c r="B116" s="1" t="s">
        <v>20</v>
      </c>
      <c r="C116" s="1">
        <v>40</v>
      </c>
      <c r="D116" s="1" t="s">
        <v>185</v>
      </c>
      <c r="E116" s="1" t="s">
        <v>55</v>
      </c>
      <c r="F116" s="1" t="s">
        <v>1313</v>
      </c>
      <c r="G116" s="1" t="s">
        <v>16</v>
      </c>
      <c r="H116" s="1" t="s">
        <v>15</v>
      </c>
      <c r="I116" s="1" t="s">
        <v>52</v>
      </c>
      <c r="J116" s="1" t="s">
        <v>60</v>
      </c>
      <c r="K116" s="1" t="s">
        <v>639</v>
      </c>
      <c r="BF116" s="1">
        <v>1</v>
      </c>
      <c r="BG116" s="1">
        <v>0</v>
      </c>
      <c r="BH116" s="1">
        <v>0</v>
      </c>
      <c r="BI116" s="1">
        <v>1</v>
      </c>
      <c r="BJ116" s="1">
        <v>2</v>
      </c>
      <c r="BK116" s="1">
        <v>2</v>
      </c>
      <c r="BL116" s="1" t="s">
        <v>11</v>
      </c>
      <c r="BM116" s="1" t="s">
        <v>11</v>
      </c>
      <c r="BN116" s="1" t="s">
        <v>43</v>
      </c>
      <c r="BO116" s="1" t="s">
        <v>6</v>
      </c>
      <c r="BP116" s="1" t="s">
        <v>434</v>
      </c>
      <c r="BQ116" s="1">
        <v>2</v>
      </c>
      <c r="BR116" s="1">
        <v>2</v>
      </c>
      <c r="BS116" s="1">
        <v>1</v>
      </c>
      <c r="BT116" s="1">
        <v>1</v>
      </c>
      <c r="BU116" s="1">
        <v>0</v>
      </c>
      <c r="BV116" s="1">
        <v>2</v>
      </c>
      <c r="BW116" s="1">
        <v>0</v>
      </c>
      <c r="BX116" s="1">
        <v>0</v>
      </c>
      <c r="BY116" s="1">
        <v>0</v>
      </c>
      <c r="BZ116" s="1">
        <v>0</v>
      </c>
      <c r="CA116" s="1">
        <v>0</v>
      </c>
      <c r="CB116" s="1" t="s">
        <v>5</v>
      </c>
      <c r="CC116" s="1" t="s">
        <v>6</v>
      </c>
      <c r="CD116" s="1" t="s">
        <v>6</v>
      </c>
      <c r="CE116" s="1" t="s">
        <v>6</v>
      </c>
      <c r="CF116" s="1" t="s">
        <v>5</v>
      </c>
      <c r="CG116" s="1" t="s">
        <v>5</v>
      </c>
      <c r="CH116" s="1" t="s">
        <v>6</v>
      </c>
      <c r="CI116" s="1" t="s">
        <v>5</v>
      </c>
      <c r="CJ116" s="1" t="s">
        <v>5</v>
      </c>
      <c r="CK116" s="1" t="s">
        <v>6</v>
      </c>
      <c r="CL116" s="1" t="s">
        <v>5</v>
      </c>
      <c r="CM116" s="1" t="s">
        <v>5</v>
      </c>
      <c r="CN116" s="1" t="s">
        <v>5</v>
      </c>
      <c r="CO116" s="1" t="s">
        <v>5</v>
      </c>
      <c r="CP116" s="1" t="s">
        <v>6</v>
      </c>
      <c r="CQ116" s="1" t="s">
        <v>6</v>
      </c>
      <c r="CR116" s="1" t="s">
        <v>5</v>
      </c>
      <c r="CS116" s="1" t="s">
        <v>6</v>
      </c>
      <c r="CT116" s="1" t="s">
        <v>4</v>
      </c>
      <c r="CU116" s="1" t="s">
        <v>1312</v>
      </c>
      <c r="DX116" s="1" t="s">
        <v>1311</v>
      </c>
      <c r="DY116" s="1" t="s">
        <v>84</v>
      </c>
    </row>
    <row r="117" spans="1:129" ht="13.8" x14ac:dyDescent="0.3">
      <c r="A117" s="2">
        <v>44974.451260046291</v>
      </c>
      <c r="B117" s="1" t="s">
        <v>40</v>
      </c>
      <c r="C117" s="1">
        <v>35</v>
      </c>
      <c r="D117" s="1" t="s">
        <v>185</v>
      </c>
      <c r="E117" s="1" t="s">
        <v>55</v>
      </c>
      <c r="F117" s="1" t="s">
        <v>1310</v>
      </c>
      <c r="G117" s="1" t="s">
        <v>37</v>
      </c>
      <c r="H117" s="1" t="s">
        <v>15</v>
      </c>
      <c r="L117" s="1" t="s">
        <v>157</v>
      </c>
      <c r="M117" s="1" t="s">
        <v>52</v>
      </c>
      <c r="N117" s="1" t="s">
        <v>28</v>
      </c>
      <c r="O117" s="1" t="s">
        <v>51</v>
      </c>
      <c r="CV117" s="1">
        <v>5</v>
      </c>
      <c r="CW117" s="1">
        <v>5</v>
      </c>
      <c r="CX117" s="1">
        <v>5</v>
      </c>
      <c r="CY117" s="1">
        <v>5</v>
      </c>
      <c r="CZ117" s="1">
        <v>5</v>
      </c>
      <c r="DA117" s="1">
        <v>5</v>
      </c>
      <c r="DB117" s="1">
        <v>5</v>
      </c>
      <c r="DC117" s="1" t="s">
        <v>272</v>
      </c>
      <c r="DD117" s="1" t="s">
        <v>353</v>
      </c>
      <c r="DE117" s="1" t="s">
        <v>353</v>
      </c>
      <c r="DF117" s="1" t="s">
        <v>353</v>
      </c>
      <c r="DG117" s="1" t="s">
        <v>353</v>
      </c>
      <c r="DH117" s="1" t="s">
        <v>353</v>
      </c>
      <c r="DI117" s="1" t="s">
        <v>353</v>
      </c>
      <c r="DJ117" s="1" t="s">
        <v>6</v>
      </c>
      <c r="DK117" s="1" t="s">
        <v>102</v>
      </c>
      <c r="DL117" s="1" t="s">
        <v>6</v>
      </c>
      <c r="DM117" s="1" t="s">
        <v>6</v>
      </c>
      <c r="DN117" s="1" t="s">
        <v>6</v>
      </c>
      <c r="DO117" s="1" t="s">
        <v>6</v>
      </c>
      <c r="DY117" s="1" t="s">
        <v>84</v>
      </c>
    </row>
    <row r="118" spans="1:129" ht="13.8" x14ac:dyDescent="0.3">
      <c r="A118" s="2">
        <v>44974.454489780095</v>
      </c>
      <c r="B118" s="1" t="s">
        <v>20</v>
      </c>
      <c r="C118" s="1">
        <v>30</v>
      </c>
      <c r="D118" s="1" t="s">
        <v>19</v>
      </c>
      <c r="E118" s="1" t="s">
        <v>55</v>
      </c>
      <c r="F118" s="1" t="s">
        <v>1309</v>
      </c>
      <c r="G118" s="1" t="s">
        <v>77</v>
      </c>
      <c r="H118" s="1" t="s">
        <v>15</v>
      </c>
      <c r="I118" s="1" t="s">
        <v>52</v>
      </c>
      <c r="J118" s="1" t="s">
        <v>206</v>
      </c>
      <c r="K118" s="1" t="s">
        <v>639</v>
      </c>
      <c r="P118" s="1">
        <v>5</v>
      </c>
      <c r="Q118" s="1">
        <v>4</v>
      </c>
      <c r="R118" s="1">
        <v>5</v>
      </c>
      <c r="S118" s="1">
        <v>4</v>
      </c>
      <c r="T118" s="1">
        <v>3</v>
      </c>
      <c r="U118" s="1">
        <v>4</v>
      </c>
      <c r="V118" s="1" t="s">
        <v>59</v>
      </c>
      <c r="W118" s="1" t="s">
        <v>59</v>
      </c>
      <c r="X118" s="1" t="s">
        <v>59</v>
      </c>
      <c r="Y118" s="1" t="s">
        <v>6</v>
      </c>
      <c r="Z118" s="1" t="s">
        <v>87</v>
      </c>
      <c r="AA118" s="1">
        <v>0</v>
      </c>
      <c r="AB118" s="1">
        <v>0</v>
      </c>
      <c r="AC118" s="1">
        <v>0</v>
      </c>
      <c r="AD118" s="1">
        <v>0</v>
      </c>
      <c r="AE118" s="1">
        <v>0</v>
      </c>
      <c r="AF118" s="1">
        <v>0</v>
      </c>
      <c r="AG118" s="1">
        <v>0</v>
      </c>
      <c r="AH118" s="1">
        <v>0</v>
      </c>
      <c r="AI118" s="1">
        <v>0</v>
      </c>
      <c r="AJ118" s="1">
        <v>0</v>
      </c>
      <c r="AK118" s="1">
        <v>0</v>
      </c>
      <c r="AL118" s="1" t="s">
        <v>6</v>
      </c>
      <c r="AM118" s="1" t="s">
        <v>6</v>
      </c>
      <c r="AN118" s="1" t="s">
        <v>6</v>
      </c>
      <c r="AO118" s="1" t="s">
        <v>6</v>
      </c>
      <c r="AP118" s="1" t="s">
        <v>5</v>
      </c>
      <c r="AQ118" s="1" t="s">
        <v>5</v>
      </c>
      <c r="AR118" s="1" t="s">
        <v>6</v>
      </c>
      <c r="AS118" s="1" t="s">
        <v>6</v>
      </c>
      <c r="AT118" s="1" t="s">
        <v>5</v>
      </c>
      <c r="AU118" s="1" t="s">
        <v>6</v>
      </c>
      <c r="AV118" s="1" t="s">
        <v>5</v>
      </c>
      <c r="AW118" s="1" t="s">
        <v>6</v>
      </c>
      <c r="AX118" s="1" t="s">
        <v>6</v>
      </c>
      <c r="AY118" s="1" t="s">
        <v>5</v>
      </c>
      <c r="AZ118" s="1" t="s">
        <v>6</v>
      </c>
      <c r="BA118" s="1" t="s">
        <v>5</v>
      </c>
      <c r="BB118" s="1" t="s">
        <v>5</v>
      </c>
      <c r="BC118" s="1" t="s">
        <v>5</v>
      </c>
      <c r="BD118" s="1" t="s">
        <v>133</v>
      </c>
      <c r="BE118" s="1" t="s">
        <v>356</v>
      </c>
      <c r="DX118" s="1" t="s">
        <v>1308</v>
      </c>
      <c r="DY118" s="1" t="s">
        <v>84</v>
      </c>
    </row>
    <row r="119" spans="1:129" ht="13.8" x14ac:dyDescent="0.3">
      <c r="A119" s="2">
        <v>44974.454760011577</v>
      </c>
      <c r="B119" s="1" t="s">
        <v>40</v>
      </c>
      <c r="C119" s="1">
        <v>25</v>
      </c>
      <c r="D119" s="1" t="s">
        <v>39</v>
      </c>
      <c r="E119" s="1" t="s">
        <v>18</v>
      </c>
      <c r="F119" s="1" t="s">
        <v>1307</v>
      </c>
      <c r="G119" s="1" t="s">
        <v>37</v>
      </c>
      <c r="H119" s="1" t="s">
        <v>15</v>
      </c>
      <c r="L119" s="1" t="s">
        <v>53</v>
      </c>
      <c r="M119" s="1" t="s">
        <v>199</v>
      </c>
      <c r="N119" s="1" t="s">
        <v>206</v>
      </c>
      <c r="O119" s="1" t="s">
        <v>27</v>
      </c>
      <c r="CV119" s="1">
        <v>0</v>
      </c>
      <c r="CW119" s="1">
        <v>0</v>
      </c>
      <c r="CX119" s="1">
        <v>0</v>
      </c>
      <c r="CY119" s="1">
        <v>0</v>
      </c>
      <c r="CZ119" s="1">
        <v>0</v>
      </c>
      <c r="DA119" s="1">
        <v>0</v>
      </c>
      <c r="DB119" s="1">
        <v>0</v>
      </c>
      <c r="DC119" s="1" t="s">
        <v>147</v>
      </c>
      <c r="DD119" s="1" t="s">
        <v>43</v>
      </c>
      <c r="DE119" s="1" t="s">
        <v>43</v>
      </c>
      <c r="DF119" s="1" t="s">
        <v>43</v>
      </c>
      <c r="DG119" s="1" t="s">
        <v>43</v>
      </c>
      <c r="DH119" s="1" t="s">
        <v>43</v>
      </c>
      <c r="DI119" s="1" t="s">
        <v>43</v>
      </c>
      <c r="DJ119" s="1" t="s">
        <v>6</v>
      </c>
      <c r="DK119" s="1" t="s">
        <v>102</v>
      </c>
      <c r="DL119" s="1" t="s">
        <v>5</v>
      </c>
      <c r="DM119" s="1" t="s">
        <v>5</v>
      </c>
      <c r="DN119" s="1" t="s">
        <v>5</v>
      </c>
      <c r="DO119" s="1" t="s">
        <v>5</v>
      </c>
      <c r="DY119" s="1" t="s">
        <v>47</v>
      </c>
    </row>
    <row r="120" spans="1:129" ht="13.8" x14ac:dyDescent="0.3">
      <c r="A120" s="2">
        <v>44974.45714140046</v>
      </c>
      <c r="B120" s="1" t="s">
        <v>20</v>
      </c>
      <c r="C120" s="1">
        <v>21</v>
      </c>
      <c r="D120" s="1" t="s">
        <v>31</v>
      </c>
      <c r="E120" s="1" t="s">
        <v>55</v>
      </c>
      <c r="F120" s="1" t="s">
        <v>1306</v>
      </c>
      <c r="G120" s="1" t="s">
        <v>16</v>
      </c>
      <c r="H120" s="1" t="s">
        <v>15</v>
      </c>
      <c r="I120" s="1" t="s">
        <v>29</v>
      </c>
      <c r="J120" s="1" t="s">
        <v>28</v>
      </c>
      <c r="K120" s="1" t="s">
        <v>27</v>
      </c>
      <c r="BF120" s="1">
        <v>1</v>
      </c>
      <c r="BG120" s="1">
        <v>1</v>
      </c>
      <c r="BH120" s="1">
        <v>1</v>
      </c>
      <c r="BI120" s="1">
        <v>1</v>
      </c>
      <c r="BJ120" s="1">
        <v>0</v>
      </c>
      <c r="BK120" s="1">
        <v>0</v>
      </c>
      <c r="BL120" s="1" t="s">
        <v>11</v>
      </c>
      <c r="BM120" s="1" t="s">
        <v>11</v>
      </c>
      <c r="BN120" s="1" t="s">
        <v>11</v>
      </c>
      <c r="BO120" s="1" t="s">
        <v>6</v>
      </c>
      <c r="BP120" s="1" t="s">
        <v>434</v>
      </c>
      <c r="BQ120" s="1">
        <v>1</v>
      </c>
      <c r="BR120" s="1">
        <v>0</v>
      </c>
      <c r="BS120" s="1">
        <v>1</v>
      </c>
      <c r="BT120" s="1">
        <v>0</v>
      </c>
      <c r="BU120" s="1">
        <v>0</v>
      </c>
      <c r="BV120" s="1">
        <v>0</v>
      </c>
      <c r="BW120" s="1">
        <v>0</v>
      </c>
      <c r="BX120" s="1">
        <v>0</v>
      </c>
      <c r="BY120" s="1">
        <v>0</v>
      </c>
      <c r="BZ120" s="1">
        <v>0</v>
      </c>
      <c r="CA120" s="1">
        <v>0</v>
      </c>
      <c r="CB120" s="1" t="s">
        <v>5</v>
      </c>
      <c r="CC120" s="1" t="s">
        <v>6</v>
      </c>
      <c r="CD120" s="1" t="s">
        <v>5</v>
      </c>
      <c r="CE120" s="1" t="s">
        <v>6</v>
      </c>
      <c r="CF120" s="1" t="s">
        <v>5</v>
      </c>
      <c r="CG120" s="1" t="s">
        <v>6</v>
      </c>
      <c r="CH120" s="1" t="s">
        <v>6</v>
      </c>
      <c r="CI120" s="1" t="s">
        <v>6</v>
      </c>
      <c r="CJ120" s="1" t="s">
        <v>5</v>
      </c>
      <c r="CK120" s="1" t="s">
        <v>6</v>
      </c>
      <c r="CL120" s="1" t="s">
        <v>5</v>
      </c>
      <c r="CM120" s="1" t="s">
        <v>5</v>
      </c>
      <c r="CN120" s="1" t="s">
        <v>6</v>
      </c>
      <c r="CO120" s="1" t="s">
        <v>5</v>
      </c>
      <c r="CP120" s="1" t="s">
        <v>5</v>
      </c>
      <c r="CQ120" s="1" t="s">
        <v>5</v>
      </c>
      <c r="CR120" s="1" t="s">
        <v>5</v>
      </c>
      <c r="CS120" s="1" t="s">
        <v>6</v>
      </c>
      <c r="CT120" s="1" t="s">
        <v>133</v>
      </c>
      <c r="CU120" s="1" t="s">
        <v>676</v>
      </c>
      <c r="DX120" s="1" t="s">
        <v>1305</v>
      </c>
      <c r="DY120" s="1" t="s">
        <v>212</v>
      </c>
    </row>
    <row r="121" spans="1:129" ht="13.8" x14ac:dyDescent="0.3">
      <c r="A121" s="2">
        <v>44974.461325486111</v>
      </c>
      <c r="B121" s="1" t="s">
        <v>40</v>
      </c>
      <c r="C121" s="1">
        <v>17</v>
      </c>
      <c r="D121" s="1" t="s">
        <v>31</v>
      </c>
      <c r="E121" s="1" t="s">
        <v>55</v>
      </c>
      <c r="F121" s="1" t="s">
        <v>1303</v>
      </c>
      <c r="G121" s="1" t="s">
        <v>16</v>
      </c>
      <c r="H121" s="1" t="s">
        <v>15</v>
      </c>
      <c r="I121" s="1" t="s">
        <v>29</v>
      </c>
      <c r="J121" s="1" t="s">
        <v>28</v>
      </c>
      <c r="K121" s="1" t="s">
        <v>27</v>
      </c>
      <c r="BF121" s="1">
        <v>3</v>
      </c>
      <c r="BG121" s="1">
        <v>3</v>
      </c>
      <c r="BH121" s="1">
        <v>3</v>
      </c>
      <c r="BI121" s="1">
        <v>3</v>
      </c>
      <c r="BJ121" s="1">
        <v>4</v>
      </c>
      <c r="BK121" s="1">
        <v>4</v>
      </c>
      <c r="BL121" s="1" t="s">
        <v>11</v>
      </c>
      <c r="BM121" s="1" t="s">
        <v>11</v>
      </c>
      <c r="BN121" s="1" t="s">
        <v>11</v>
      </c>
      <c r="BO121" s="1" t="s">
        <v>6</v>
      </c>
      <c r="BP121" s="1" t="s">
        <v>271</v>
      </c>
      <c r="BQ121" s="1">
        <v>0</v>
      </c>
      <c r="BR121" s="1">
        <v>0</v>
      </c>
      <c r="BS121" s="1">
        <v>0</v>
      </c>
      <c r="BT121" s="1">
        <v>0</v>
      </c>
      <c r="BU121" s="1">
        <v>0</v>
      </c>
      <c r="BV121" s="1">
        <v>0</v>
      </c>
      <c r="BW121" s="1">
        <v>0</v>
      </c>
      <c r="BX121" s="1">
        <v>0</v>
      </c>
      <c r="BY121" s="1">
        <v>0</v>
      </c>
      <c r="BZ121" s="1">
        <v>0</v>
      </c>
      <c r="CA121" s="1">
        <v>0</v>
      </c>
      <c r="CB121" s="1" t="s">
        <v>5</v>
      </c>
      <c r="CC121" s="1" t="s">
        <v>6</v>
      </c>
      <c r="CD121" s="1" t="s">
        <v>6</v>
      </c>
      <c r="CE121" s="1" t="s">
        <v>6</v>
      </c>
      <c r="CF121" s="1" t="s">
        <v>5</v>
      </c>
      <c r="CG121" s="1" t="s">
        <v>6</v>
      </c>
      <c r="CH121" s="1" t="s">
        <v>6</v>
      </c>
      <c r="CI121" s="1" t="s">
        <v>5</v>
      </c>
      <c r="CJ121" s="1" t="s">
        <v>5</v>
      </c>
      <c r="CK121" s="1" t="s">
        <v>6</v>
      </c>
      <c r="CL121" s="1" t="s">
        <v>5</v>
      </c>
      <c r="CM121" s="1" t="s">
        <v>6</v>
      </c>
      <c r="CN121" s="1" t="s">
        <v>6</v>
      </c>
      <c r="CO121" s="1" t="s">
        <v>6</v>
      </c>
      <c r="CP121" s="1" t="s">
        <v>6</v>
      </c>
      <c r="CQ121" s="1" t="s">
        <v>5</v>
      </c>
      <c r="CR121" s="1" t="s">
        <v>5</v>
      </c>
      <c r="CS121" s="1" t="s">
        <v>6</v>
      </c>
      <c r="CT121" s="1" t="s">
        <v>133</v>
      </c>
      <c r="CU121" s="1" t="s">
        <v>266</v>
      </c>
      <c r="DX121" s="1" t="s">
        <v>1304</v>
      </c>
      <c r="DY121" s="1" t="s">
        <v>212</v>
      </c>
    </row>
    <row r="122" spans="1:129" ht="13.8" x14ac:dyDescent="0.3">
      <c r="A122" s="2">
        <v>44974.46169841435</v>
      </c>
      <c r="B122" s="1" t="s">
        <v>20</v>
      </c>
      <c r="C122" s="1">
        <v>19</v>
      </c>
      <c r="D122" s="1" t="s">
        <v>31</v>
      </c>
      <c r="E122" s="1" t="s">
        <v>55</v>
      </c>
      <c r="F122" s="1" t="s">
        <v>1303</v>
      </c>
      <c r="G122" s="1" t="s">
        <v>16</v>
      </c>
      <c r="H122" s="1" t="s">
        <v>15</v>
      </c>
      <c r="I122" s="1" t="s">
        <v>29</v>
      </c>
      <c r="J122" s="1" t="s">
        <v>28</v>
      </c>
      <c r="K122" s="1" t="s">
        <v>27</v>
      </c>
      <c r="BF122" s="1">
        <v>3</v>
      </c>
      <c r="BG122" s="1">
        <v>3</v>
      </c>
      <c r="BH122" s="1">
        <v>3</v>
      </c>
      <c r="BI122" s="1">
        <v>2</v>
      </c>
      <c r="BJ122" s="1">
        <v>4</v>
      </c>
      <c r="BK122" s="1">
        <v>5</v>
      </c>
      <c r="BL122" s="1" t="s">
        <v>59</v>
      </c>
      <c r="BM122" s="1" t="s">
        <v>59</v>
      </c>
      <c r="BN122" s="1" t="s">
        <v>59</v>
      </c>
      <c r="BO122" s="1" t="s">
        <v>6</v>
      </c>
      <c r="BP122" s="1" t="s">
        <v>102</v>
      </c>
      <c r="BQ122" s="1">
        <v>0</v>
      </c>
      <c r="BR122" s="1">
        <v>0</v>
      </c>
      <c r="BS122" s="1">
        <v>0</v>
      </c>
      <c r="BT122" s="1">
        <v>0</v>
      </c>
      <c r="BU122" s="1">
        <v>0</v>
      </c>
      <c r="BV122" s="1">
        <v>0</v>
      </c>
      <c r="BW122" s="1">
        <v>0</v>
      </c>
      <c r="BX122" s="1">
        <v>0</v>
      </c>
      <c r="BY122" s="1">
        <v>0</v>
      </c>
      <c r="BZ122" s="1">
        <v>0</v>
      </c>
      <c r="CA122" s="1">
        <v>0</v>
      </c>
      <c r="CB122" s="1" t="s">
        <v>6</v>
      </c>
      <c r="CC122" s="1" t="s">
        <v>6</v>
      </c>
      <c r="CD122" s="1" t="s">
        <v>6</v>
      </c>
      <c r="CE122" s="1" t="s">
        <v>6</v>
      </c>
      <c r="CF122" s="1" t="s">
        <v>5</v>
      </c>
      <c r="CG122" s="1" t="s">
        <v>5</v>
      </c>
      <c r="CH122" s="1" t="s">
        <v>6</v>
      </c>
      <c r="CI122" s="1" t="s">
        <v>6</v>
      </c>
      <c r="CJ122" s="1" t="s">
        <v>6</v>
      </c>
      <c r="CK122" s="1" t="s">
        <v>6</v>
      </c>
      <c r="CL122" s="1" t="s">
        <v>5</v>
      </c>
      <c r="CM122" s="1" t="s">
        <v>5</v>
      </c>
      <c r="CN122" s="1" t="s">
        <v>6</v>
      </c>
      <c r="CO122" s="1" t="s">
        <v>6</v>
      </c>
      <c r="CP122" s="1" t="s">
        <v>6</v>
      </c>
      <c r="CQ122" s="1" t="s">
        <v>5</v>
      </c>
      <c r="CR122" s="1" t="s">
        <v>5</v>
      </c>
      <c r="CS122" s="1" t="s">
        <v>6</v>
      </c>
      <c r="CT122" s="1" t="s">
        <v>57</v>
      </c>
      <c r="CU122" s="1" t="s">
        <v>57</v>
      </c>
      <c r="DX122" s="1" t="s">
        <v>1302</v>
      </c>
      <c r="DY122" s="1" t="s">
        <v>212</v>
      </c>
    </row>
    <row r="123" spans="1:129" ht="13.8" x14ac:dyDescent="0.3">
      <c r="A123" s="2">
        <v>44974.46253020833</v>
      </c>
      <c r="B123" s="1" t="s">
        <v>20</v>
      </c>
      <c r="C123" s="1">
        <v>46</v>
      </c>
      <c r="D123" s="1" t="s">
        <v>104</v>
      </c>
      <c r="E123" s="1" t="s">
        <v>55</v>
      </c>
      <c r="F123" s="1" t="s">
        <v>1301</v>
      </c>
      <c r="G123" s="1" t="s">
        <v>77</v>
      </c>
      <c r="H123" s="1" t="s">
        <v>15</v>
      </c>
      <c r="I123" s="1" t="s">
        <v>14</v>
      </c>
      <c r="J123" s="1" t="s">
        <v>82</v>
      </c>
      <c r="K123" s="1" t="s">
        <v>27</v>
      </c>
      <c r="P123" s="1">
        <v>3</v>
      </c>
      <c r="Q123" s="1">
        <v>5</v>
      </c>
      <c r="R123" s="1">
        <v>3</v>
      </c>
      <c r="S123" s="1">
        <v>3</v>
      </c>
      <c r="T123" s="1">
        <v>3</v>
      </c>
      <c r="U123" s="1">
        <v>3</v>
      </c>
      <c r="V123" s="1" t="s">
        <v>11</v>
      </c>
      <c r="W123" s="1" t="s">
        <v>11</v>
      </c>
      <c r="X123" s="1" t="s">
        <v>11</v>
      </c>
      <c r="Y123" s="1" t="s">
        <v>6</v>
      </c>
      <c r="Z123" s="1" t="s">
        <v>407</v>
      </c>
      <c r="AA123" s="1">
        <v>0</v>
      </c>
      <c r="AB123" s="1">
        <v>1</v>
      </c>
      <c r="AC123" s="1">
        <v>2</v>
      </c>
      <c r="AD123" s="1">
        <v>0</v>
      </c>
      <c r="AE123" s="1">
        <v>0</v>
      </c>
      <c r="AF123" s="1">
        <v>0</v>
      </c>
      <c r="AG123" s="1">
        <v>0</v>
      </c>
      <c r="AH123" s="1">
        <v>0</v>
      </c>
      <c r="AI123" s="1">
        <v>0</v>
      </c>
      <c r="AJ123" s="1">
        <v>0</v>
      </c>
      <c r="AK123" s="1">
        <v>0</v>
      </c>
      <c r="AL123" s="1" t="s">
        <v>6</v>
      </c>
      <c r="AM123" s="1" t="s">
        <v>6</v>
      </c>
      <c r="AN123" s="1" t="s">
        <v>6</v>
      </c>
      <c r="AO123" s="1" t="s">
        <v>6</v>
      </c>
      <c r="AP123" s="1" t="s">
        <v>5</v>
      </c>
      <c r="AQ123" s="1" t="s">
        <v>5</v>
      </c>
      <c r="AR123" s="1" t="s">
        <v>5</v>
      </c>
      <c r="AS123" s="1" t="s">
        <v>5</v>
      </c>
      <c r="AT123" s="1" t="s">
        <v>5</v>
      </c>
      <c r="AU123" s="1" t="s">
        <v>6</v>
      </c>
      <c r="AV123" s="1" t="s">
        <v>5</v>
      </c>
      <c r="AW123" s="1" t="s">
        <v>5</v>
      </c>
      <c r="AX123" s="1" t="s">
        <v>6</v>
      </c>
      <c r="AY123" s="1" t="s">
        <v>5</v>
      </c>
      <c r="AZ123" s="1" t="s">
        <v>6</v>
      </c>
      <c r="BA123" s="1" t="s">
        <v>5</v>
      </c>
      <c r="BB123" s="1" t="s">
        <v>5</v>
      </c>
      <c r="BC123" s="1" t="s">
        <v>6</v>
      </c>
      <c r="BD123" s="1" t="s">
        <v>24</v>
      </c>
      <c r="BE123" s="1" t="s">
        <v>314</v>
      </c>
      <c r="DX123" s="1" t="s">
        <v>1300</v>
      </c>
      <c r="DY123" s="1" t="s">
        <v>212</v>
      </c>
    </row>
    <row r="124" spans="1:129" ht="13.8" x14ac:dyDescent="0.3">
      <c r="A124" s="2">
        <v>44974.463604722223</v>
      </c>
      <c r="B124" s="1" t="s">
        <v>40</v>
      </c>
      <c r="C124" s="1">
        <v>23</v>
      </c>
      <c r="D124" s="1" t="s">
        <v>31</v>
      </c>
      <c r="E124" s="1" t="s">
        <v>18</v>
      </c>
      <c r="F124" s="1" t="s">
        <v>1284</v>
      </c>
      <c r="G124" s="1" t="s">
        <v>16</v>
      </c>
      <c r="H124" s="1" t="s">
        <v>15</v>
      </c>
      <c r="I124" s="1" t="s">
        <v>29</v>
      </c>
      <c r="J124" s="1" t="s">
        <v>206</v>
      </c>
      <c r="K124" s="1" t="s">
        <v>27</v>
      </c>
      <c r="BF124" s="1">
        <v>0</v>
      </c>
      <c r="BG124" s="1">
        <v>3</v>
      </c>
      <c r="BH124" s="1">
        <v>0</v>
      </c>
      <c r="BI124" s="1">
        <v>0</v>
      </c>
      <c r="BJ124" s="1">
        <v>0</v>
      </c>
      <c r="BK124" s="1">
        <v>0</v>
      </c>
      <c r="BL124" s="1" t="s">
        <v>11</v>
      </c>
      <c r="BM124" s="1" t="s">
        <v>43</v>
      </c>
      <c r="BN124" s="1" t="s">
        <v>43</v>
      </c>
      <c r="BO124" s="1" t="s">
        <v>6</v>
      </c>
      <c r="BP124" s="1" t="s">
        <v>1299</v>
      </c>
      <c r="BQ124" s="1">
        <v>0</v>
      </c>
      <c r="BR124" s="1">
        <v>0</v>
      </c>
      <c r="BS124" s="1">
        <v>2</v>
      </c>
      <c r="BT124" s="1">
        <v>0</v>
      </c>
      <c r="BU124" s="1">
        <v>0</v>
      </c>
      <c r="BV124" s="1">
        <v>0</v>
      </c>
      <c r="BW124" s="1">
        <v>0</v>
      </c>
      <c r="BX124" s="1">
        <v>0</v>
      </c>
      <c r="BY124" s="1">
        <v>0</v>
      </c>
      <c r="BZ124" s="1">
        <v>0</v>
      </c>
      <c r="CA124" s="1">
        <v>0</v>
      </c>
      <c r="CB124" s="1" t="s">
        <v>5</v>
      </c>
      <c r="CC124" s="1" t="s">
        <v>5</v>
      </c>
      <c r="CD124" s="1" t="s">
        <v>6</v>
      </c>
      <c r="CE124" s="1" t="s">
        <v>6</v>
      </c>
      <c r="CF124" s="1" t="s">
        <v>5</v>
      </c>
      <c r="CG124" s="1" t="s">
        <v>5</v>
      </c>
      <c r="CH124" s="1" t="s">
        <v>5</v>
      </c>
      <c r="CI124" s="1" t="s">
        <v>6</v>
      </c>
      <c r="CJ124" s="1" t="s">
        <v>5</v>
      </c>
      <c r="CK124" s="1" t="s">
        <v>6</v>
      </c>
      <c r="CL124" s="1" t="s">
        <v>5</v>
      </c>
      <c r="CM124" s="1" t="s">
        <v>6</v>
      </c>
      <c r="CN124" s="1" t="s">
        <v>5</v>
      </c>
      <c r="CO124" s="1" t="s">
        <v>5</v>
      </c>
      <c r="CP124" s="1" t="s">
        <v>5</v>
      </c>
      <c r="CQ124" s="1" t="s">
        <v>5</v>
      </c>
      <c r="CR124" s="1" t="s">
        <v>5</v>
      </c>
      <c r="CS124" s="1" t="s">
        <v>5</v>
      </c>
      <c r="CT124" s="1" t="s">
        <v>24</v>
      </c>
      <c r="CU124" s="1" t="s">
        <v>1298</v>
      </c>
      <c r="DY124" s="1" t="s">
        <v>21</v>
      </c>
    </row>
    <row r="125" spans="1:129" ht="13.8" x14ac:dyDescent="0.3">
      <c r="A125" s="2">
        <v>44974.463765011576</v>
      </c>
      <c r="B125" s="1" t="s">
        <v>20</v>
      </c>
      <c r="C125" s="1">
        <v>21</v>
      </c>
      <c r="D125" s="1" t="s">
        <v>31</v>
      </c>
      <c r="E125" s="1" t="s">
        <v>164</v>
      </c>
      <c r="F125" s="1" t="s">
        <v>1297</v>
      </c>
      <c r="G125" s="1" t="s">
        <v>77</v>
      </c>
      <c r="H125" s="1" t="s">
        <v>15</v>
      </c>
      <c r="I125" s="1" t="s">
        <v>29</v>
      </c>
      <c r="J125" s="1" t="s">
        <v>60</v>
      </c>
      <c r="K125" s="1" t="s">
        <v>27</v>
      </c>
      <c r="P125" s="1">
        <v>1</v>
      </c>
      <c r="Q125" s="1">
        <v>1</v>
      </c>
      <c r="R125" s="1">
        <v>0</v>
      </c>
      <c r="S125" s="1">
        <v>0</v>
      </c>
      <c r="T125" s="1">
        <v>0</v>
      </c>
      <c r="U125" s="1">
        <v>1</v>
      </c>
      <c r="V125" s="1" t="s">
        <v>43</v>
      </c>
      <c r="W125" s="1" t="s">
        <v>43</v>
      </c>
      <c r="X125" s="1" t="s">
        <v>43</v>
      </c>
      <c r="Y125" s="1" t="s">
        <v>5</v>
      </c>
      <c r="Z125" s="1" t="s">
        <v>312</v>
      </c>
      <c r="AA125" s="1" t="s">
        <v>109</v>
      </c>
      <c r="AB125" s="1" t="s">
        <v>109</v>
      </c>
      <c r="AC125" s="1" t="s">
        <v>64</v>
      </c>
      <c r="AD125" s="1">
        <v>0</v>
      </c>
      <c r="AE125" s="1">
        <v>0</v>
      </c>
      <c r="AF125" s="1" t="s">
        <v>8</v>
      </c>
      <c r="AG125" s="1" t="s">
        <v>9</v>
      </c>
      <c r="AH125" s="1">
        <v>0</v>
      </c>
      <c r="AI125" s="1">
        <v>0</v>
      </c>
      <c r="AJ125" s="1" t="s">
        <v>64</v>
      </c>
      <c r="AK125" s="1" t="s">
        <v>1296</v>
      </c>
      <c r="AL125" s="1" t="s">
        <v>5</v>
      </c>
      <c r="AM125" s="1" t="s">
        <v>5</v>
      </c>
      <c r="AN125" s="1" t="s">
        <v>5</v>
      </c>
      <c r="AO125" s="1" t="s">
        <v>5</v>
      </c>
      <c r="AP125" s="1" t="s">
        <v>5</v>
      </c>
      <c r="AQ125" s="1" t="s">
        <v>5</v>
      </c>
      <c r="AR125" s="1" t="s">
        <v>5</v>
      </c>
      <c r="AS125" s="1" t="s">
        <v>5</v>
      </c>
      <c r="AT125" s="1" t="s">
        <v>5</v>
      </c>
      <c r="AU125" s="1" t="s">
        <v>5</v>
      </c>
      <c r="AV125" s="1" t="s">
        <v>5</v>
      </c>
      <c r="AW125" s="1" t="s">
        <v>5</v>
      </c>
      <c r="AX125" s="1" t="s">
        <v>5</v>
      </c>
      <c r="AY125" s="1" t="s">
        <v>5</v>
      </c>
      <c r="AZ125" s="1" t="s">
        <v>6</v>
      </c>
      <c r="BA125" s="1" t="s">
        <v>5</v>
      </c>
      <c r="BB125" s="1" t="s">
        <v>5</v>
      </c>
      <c r="BC125" s="1" t="s">
        <v>5</v>
      </c>
      <c r="BD125" s="1" t="s">
        <v>133</v>
      </c>
      <c r="BE125" s="1" t="s">
        <v>1295</v>
      </c>
      <c r="DP125" s="1" t="s">
        <v>27</v>
      </c>
      <c r="DQ125" s="1" t="s">
        <v>128</v>
      </c>
      <c r="DR125" s="1" t="s">
        <v>150</v>
      </c>
      <c r="DS125" s="1" t="s">
        <v>6</v>
      </c>
      <c r="DT125" s="1" t="s">
        <v>115</v>
      </c>
      <c r="DU125" s="1" t="s">
        <v>247</v>
      </c>
      <c r="DV125" s="1" t="s">
        <v>95</v>
      </c>
      <c r="DX125" s="1" t="s">
        <v>1294</v>
      </c>
      <c r="DY125" s="1" t="s">
        <v>212</v>
      </c>
    </row>
    <row r="126" spans="1:129" ht="13.8" x14ac:dyDescent="0.3">
      <c r="A126" s="2">
        <v>44974.466200092589</v>
      </c>
      <c r="B126" s="1" t="s">
        <v>20</v>
      </c>
      <c r="C126" s="1">
        <v>30</v>
      </c>
      <c r="D126" s="1" t="s">
        <v>185</v>
      </c>
      <c r="E126" s="1" t="s">
        <v>55</v>
      </c>
      <c r="F126" s="1" t="s">
        <v>184</v>
      </c>
      <c r="G126" s="1" t="s">
        <v>37</v>
      </c>
      <c r="H126" s="1" t="s">
        <v>15</v>
      </c>
      <c r="L126" s="1" t="s">
        <v>157</v>
      </c>
      <c r="M126" s="1" t="s">
        <v>52</v>
      </c>
      <c r="N126" s="1" t="s">
        <v>28</v>
      </c>
      <c r="O126" s="1" t="s">
        <v>12</v>
      </c>
      <c r="CV126" s="1">
        <v>5</v>
      </c>
      <c r="CW126" s="1">
        <v>5</v>
      </c>
      <c r="CX126" s="1">
        <v>5</v>
      </c>
      <c r="CY126" s="1">
        <v>5</v>
      </c>
      <c r="CZ126" s="1">
        <v>5</v>
      </c>
      <c r="DA126" s="1">
        <v>5</v>
      </c>
      <c r="DB126" s="1">
        <v>5</v>
      </c>
      <c r="DC126" s="1" t="s">
        <v>1293</v>
      </c>
      <c r="DD126" s="1" t="s">
        <v>43</v>
      </c>
      <c r="DE126" s="1" t="s">
        <v>43</v>
      </c>
      <c r="DF126" s="1" t="s">
        <v>43</v>
      </c>
      <c r="DG126" s="1" t="s">
        <v>43</v>
      </c>
      <c r="DH126" s="1" t="s">
        <v>43</v>
      </c>
      <c r="DI126" s="1" t="s">
        <v>43</v>
      </c>
      <c r="DJ126" s="1" t="s">
        <v>5</v>
      </c>
      <c r="DK126" s="1" t="s">
        <v>1292</v>
      </c>
      <c r="DL126" s="1" t="s">
        <v>5</v>
      </c>
      <c r="DM126" s="1" t="s">
        <v>6</v>
      </c>
      <c r="DN126" s="1" t="s">
        <v>5</v>
      </c>
      <c r="DO126" s="1" t="s">
        <v>6</v>
      </c>
      <c r="DP126" s="1" t="s">
        <v>27</v>
      </c>
      <c r="DQ126" s="1" t="s">
        <v>128</v>
      </c>
      <c r="DR126" s="1" t="s">
        <v>98</v>
      </c>
      <c r="DS126" s="1" t="s">
        <v>5</v>
      </c>
      <c r="DT126" s="1" t="s">
        <v>217</v>
      </c>
      <c r="DU126" s="1" t="s">
        <v>731</v>
      </c>
      <c r="DV126" s="1" t="s">
        <v>95</v>
      </c>
      <c r="DW126" s="1" t="s">
        <v>1291</v>
      </c>
      <c r="DY126" s="1" t="s">
        <v>1</v>
      </c>
    </row>
    <row r="127" spans="1:129" ht="13.8" x14ac:dyDescent="0.3">
      <c r="A127" s="2">
        <v>44974.467942013885</v>
      </c>
      <c r="B127" s="1" t="s">
        <v>40</v>
      </c>
      <c r="C127" s="1">
        <v>39</v>
      </c>
      <c r="D127" s="1" t="s">
        <v>39</v>
      </c>
      <c r="E127" s="1" t="s">
        <v>55</v>
      </c>
      <c r="F127" s="1" t="s">
        <v>804</v>
      </c>
      <c r="G127" s="1" t="s">
        <v>77</v>
      </c>
      <c r="H127" s="1" t="s">
        <v>15</v>
      </c>
      <c r="I127" s="1" t="s">
        <v>52</v>
      </c>
      <c r="J127" s="1" t="s">
        <v>60</v>
      </c>
      <c r="K127" s="1" t="s">
        <v>27</v>
      </c>
      <c r="P127" s="1">
        <v>5</v>
      </c>
      <c r="Q127" s="1">
        <v>5</v>
      </c>
      <c r="R127" s="1">
        <v>5</v>
      </c>
      <c r="S127" s="1">
        <v>5</v>
      </c>
      <c r="T127" s="1">
        <v>4</v>
      </c>
      <c r="U127" s="1">
        <v>4</v>
      </c>
      <c r="V127" s="1" t="s">
        <v>59</v>
      </c>
      <c r="W127" s="1" t="s">
        <v>59</v>
      </c>
      <c r="X127" s="1" t="s">
        <v>353</v>
      </c>
      <c r="Y127" s="1" t="s">
        <v>6</v>
      </c>
      <c r="Z127" s="1" t="s">
        <v>259</v>
      </c>
      <c r="AA127" s="3" t="s">
        <v>783</v>
      </c>
      <c r="AB127" s="1">
        <v>2</v>
      </c>
      <c r="AC127" s="1">
        <v>2</v>
      </c>
      <c r="AD127" s="1">
        <v>2</v>
      </c>
      <c r="AE127" s="1">
        <v>2</v>
      </c>
      <c r="AF127" s="1">
        <v>2</v>
      </c>
      <c r="AG127" s="1">
        <v>2</v>
      </c>
      <c r="AH127" s="1">
        <v>2</v>
      </c>
      <c r="AI127" s="1">
        <v>2</v>
      </c>
      <c r="AJ127" s="1">
        <v>1</v>
      </c>
      <c r="AK127" s="1">
        <v>2</v>
      </c>
      <c r="AL127" s="1" t="s">
        <v>6</v>
      </c>
      <c r="AM127" s="1" t="s">
        <v>6</v>
      </c>
      <c r="AN127" s="1" t="s">
        <v>6</v>
      </c>
      <c r="AO127" s="1" t="s">
        <v>6</v>
      </c>
      <c r="AP127" s="1" t="s">
        <v>6</v>
      </c>
      <c r="AQ127" s="1" t="s">
        <v>6</v>
      </c>
      <c r="AR127" s="1" t="s">
        <v>6</v>
      </c>
      <c r="AS127" s="1" t="s">
        <v>5</v>
      </c>
      <c r="AT127" s="1" t="s">
        <v>5</v>
      </c>
      <c r="AU127" s="1" t="s">
        <v>6</v>
      </c>
      <c r="AV127" s="1" t="s">
        <v>5</v>
      </c>
      <c r="AW127" s="1" t="s">
        <v>6</v>
      </c>
      <c r="AX127" s="1" t="s">
        <v>6</v>
      </c>
      <c r="AY127" s="1" t="s">
        <v>6</v>
      </c>
      <c r="AZ127" s="1" t="s">
        <v>6</v>
      </c>
      <c r="BA127" s="1" t="s">
        <v>5</v>
      </c>
      <c r="BB127" s="1" t="s">
        <v>6</v>
      </c>
      <c r="BC127" s="1" t="s">
        <v>6</v>
      </c>
      <c r="BD127" s="1" t="s">
        <v>382</v>
      </c>
      <c r="BE127" s="1" t="s">
        <v>314</v>
      </c>
      <c r="DX127" s="1" t="s">
        <v>1290</v>
      </c>
      <c r="DY127" s="1" t="s">
        <v>212</v>
      </c>
    </row>
    <row r="128" spans="1:129" ht="13.8" x14ac:dyDescent="0.3">
      <c r="A128" s="2">
        <v>44974.468543287032</v>
      </c>
      <c r="B128" s="1" t="s">
        <v>20</v>
      </c>
      <c r="C128" s="1">
        <v>23</v>
      </c>
      <c r="D128" s="1" t="s">
        <v>31</v>
      </c>
      <c r="E128" s="1" t="s">
        <v>132</v>
      </c>
      <c r="F128" s="1" t="s">
        <v>1289</v>
      </c>
      <c r="G128" s="1" t="s">
        <v>77</v>
      </c>
      <c r="H128" s="1" t="s">
        <v>15</v>
      </c>
      <c r="I128" s="1" t="s">
        <v>29</v>
      </c>
      <c r="J128" s="1" t="s">
        <v>35</v>
      </c>
      <c r="K128" s="1" t="s">
        <v>27</v>
      </c>
      <c r="P128" s="1">
        <v>2</v>
      </c>
      <c r="Q128" s="1">
        <v>4</v>
      </c>
      <c r="R128" s="1">
        <v>3</v>
      </c>
      <c r="S128" s="1">
        <v>3</v>
      </c>
      <c r="T128" s="1">
        <v>3</v>
      </c>
      <c r="U128" s="1">
        <v>4</v>
      </c>
      <c r="V128" s="1" t="s">
        <v>11</v>
      </c>
      <c r="W128" s="1" t="s">
        <v>11</v>
      </c>
      <c r="X128" s="1" t="s">
        <v>59</v>
      </c>
      <c r="Y128" s="1" t="s">
        <v>6</v>
      </c>
      <c r="Z128" s="1" t="s">
        <v>1288</v>
      </c>
      <c r="AA128" s="1">
        <v>0</v>
      </c>
      <c r="AB128" s="1">
        <v>0</v>
      </c>
      <c r="AC128" s="1">
        <v>0</v>
      </c>
      <c r="AD128" s="1">
        <v>0</v>
      </c>
      <c r="AE128" s="1">
        <v>0</v>
      </c>
      <c r="AF128" s="1">
        <v>0</v>
      </c>
      <c r="AG128" s="1">
        <v>0</v>
      </c>
      <c r="AH128" s="1">
        <v>0</v>
      </c>
      <c r="AI128" s="1">
        <v>0</v>
      </c>
      <c r="AJ128" s="1">
        <v>0</v>
      </c>
      <c r="AK128" s="1">
        <v>0</v>
      </c>
      <c r="AL128" s="1" t="s">
        <v>5</v>
      </c>
      <c r="AM128" s="1" t="s">
        <v>5</v>
      </c>
      <c r="AN128" s="1" t="s">
        <v>5</v>
      </c>
      <c r="AO128" s="1" t="s">
        <v>5</v>
      </c>
      <c r="AP128" s="1" t="s">
        <v>5</v>
      </c>
      <c r="AQ128" s="1" t="s">
        <v>5</v>
      </c>
      <c r="AR128" s="1" t="s">
        <v>6</v>
      </c>
      <c r="AS128" s="1" t="s">
        <v>6</v>
      </c>
      <c r="AT128" s="1" t="s">
        <v>5</v>
      </c>
      <c r="AU128" s="1" t="s">
        <v>6</v>
      </c>
      <c r="AV128" s="1" t="s">
        <v>5</v>
      </c>
      <c r="AW128" s="1" t="s">
        <v>6</v>
      </c>
      <c r="AX128" s="1" t="s">
        <v>5</v>
      </c>
      <c r="AY128" s="1" t="s">
        <v>5</v>
      </c>
      <c r="AZ128" s="1" t="s">
        <v>6</v>
      </c>
      <c r="BA128" s="1" t="s">
        <v>5</v>
      </c>
      <c r="BB128" s="1" t="s">
        <v>5</v>
      </c>
      <c r="BC128" s="1" t="s">
        <v>5</v>
      </c>
      <c r="BD128" s="1" t="s">
        <v>24</v>
      </c>
      <c r="BE128" s="1" t="s">
        <v>63</v>
      </c>
      <c r="DX128" s="1" t="s">
        <v>1287</v>
      </c>
      <c r="DY128" s="1" t="s">
        <v>1</v>
      </c>
    </row>
    <row r="129" spans="1:129" ht="13.8" x14ac:dyDescent="0.3">
      <c r="A129" s="2">
        <v>44974.477649398148</v>
      </c>
      <c r="B129" s="1" t="s">
        <v>20</v>
      </c>
      <c r="C129" s="1">
        <v>33</v>
      </c>
      <c r="D129" s="1" t="s">
        <v>185</v>
      </c>
      <c r="E129" s="1" t="s">
        <v>55</v>
      </c>
      <c r="F129" s="1" t="s">
        <v>1286</v>
      </c>
      <c r="G129" s="1" t="s">
        <v>77</v>
      </c>
      <c r="H129" s="1" t="s">
        <v>15</v>
      </c>
      <c r="I129" s="1" t="s">
        <v>14</v>
      </c>
      <c r="J129" s="1" t="s">
        <v>13</v>
      </c>
      <c r="K129" s="1" t="s">
        <v>27</v>
      </c>
      <c r="P129" s="1">
        <v>3</v>
      </c>
      <c r="Q129" s="1">
        <v>2</v>
      </c>
      <c r="R129" s="1">
        <v>1</v>
      </c>
      <c r="S129" s="1">
        <v>2</v>
      </c>
      <c r="T129" s="1">
        <v>1</v>
      </c>
      <c r="U129" s="1">
        <v>2</v>
      </c>
      <c r="V129" s="1" t="s">
        <v>11</v>
      </c>
      <c r="W129" s="1" t="s">
        <v>11</v>
      </c>
      <c r="X129" s="1" t="s">
        <v>43</v>
      </c>
      <c r="Y129" s="1" t="s">
        <v>6</v>
      </c>
      <c r="Z129" s="1" t="s">
        <v>379</v>
      </c>
      <c r="AA129" s="1">
        <v>1</v>
      </c>
      <c r="AB129" s="1">
        <v>1</v>
      </c>
      <c r="AC129" s="1">
        <v>0</v>
      </c>
      <c r="AD129" s="1">
        <v>0</v>
      </c>
      <c r="AE129" s="1">
        <v>0</v>
      </c>
      <c r="AF129" s="1">
        <v>0</v>
      </c>
      <c r="AG129" s="1">
        <v>0</v>
      </c>
      <c r="AH129" s="1">
        <v>0</v>
      </c>
      <c r="AI129" s="1">
        <v>0</v>
      </c>
      <c r="AJ129" s="1">
        <v>0</v>
      </c>
      <c r="AK129" s="1">
        <v>1</v>
      </c>
      <c r="AL129" s="1" t="s">
        <v>6</v>
      </c>
      <c r="AM129" s="1" t="s">
        <v>5</v>
      </c>
      <c r="AN129" s="1" t="s">
        <v>5</v>
      </c>
      <c r="AO129" s="1" t="s">
        <v>6</v>
      </c>
      <c r="AP129" s="1" t="s">
        <v>5</v>
      </c>
      <c r="AQ129" s="1" t="s">
        <v>5</v>
      </c>
      <c r="AR129" s="1" t="s">
        <v>5</v>
      </c>
      <c r="AS129" s="1" t="s">
        <v>6</v>
      </c>
      <c r="AT129" s="1" t="s">
        <v>5</v>
      </c>
      <c r="AU129" s="1" t="s">
        <v>6</v>
      </c>
      <c r="AV129" s="1" t="s">
        <v>5</v>
      </c>
      <c r="AW129" s="1" t="s">
        <v>6</v>
      </c>
      <c r="AX129" s="1" t="s">
        <v>5</v>
      </c>
      <c r="AY129" s="1" t="s">
        <v>5</v>
      </c>
      <c r="AZ129" s="1" t="s">
        <v>6</v>
      </c>
      <c r="BA129" s="1" t="s">
        <v>5</v>
      </c>
      <c r="BB129" s="1" t="s">
        <v>5</v>
      </c>
      <c r="BC129" s="1" t="s">
        <v>5</v>
      </c>
      <c r="BD129" s="1" t="s">
        <v>24</v>
      </c>
      <c r="BE129" s="1" t="s">
        <v>161</v>
      </c>
      <c r="DX129" s="1" t="s">
        <v>1285</v>
      </c>
      <c r="DY129" s="1" t="s">
        <v>84</v>
      </c>
    </row>
    <row r="130" spans="1:129" ht="13.8" x14ac:dyDescent="0.3">
      <c r="A130" s="2">
        <v>44974.483562071764</v>
      </c>
      <c r="B130" s="1" t="s">
        <v>20</v>
      </c>
      <c r="C130" s="1">
        <v>19</v>
      </c>
      <c r="D130" s="1" t="s">
        <v>31</v>
      </c>
      <c r="E130" s="1" t="s">
        <v>55</v>
      </c>
      <c r="F130" s="1" t="s">
        <v>1284</v>
      </c>
      <c r="G130" s="1" t="s">
        <v>16</v>
      </c>
      <c r="H130" s="1" t="s">
        <v>15</v>
      </c>
      <c r="I130" s="1" t="s">
        <v>29</v>
      </c>
      <c r="J130" s="1" t="s">
        <v>35</v>
      </c>
      <c r="K130" s="1" t="s">
        <v>27</v>
      </c>
      <c r="BF130" s="1">
        <v>2</v>
      </c>
      <c r="BG130" s="1">
        <v>2</v>
      </c>
      <c r="BH130" s="1">
        <v>1</v>
      </c>
      <c r="BI130" s="1">
        <v>3</v>
      </c>
      <c r="BJ130" s="1">
        <v>2</v>
      </c>
      <c r="BK130" s="1">
        <v>2</v>
      </c>
      <c r="BL130" s="1" t="s">
        <v>11</v>
      </c>
      <c r="BM130" s="1" t="s">
        <v>11</v>
      </c>
      <c r="BN130" s="1" t="s">
        <v>43</v>
      </c>
      <c r="BO130" s="1" t="s">
        <v>6</v>
      </c>
      <c r="BP130" s="1" t="s">
        <v>102</v>
      </c>
      <c r="BQ130" s="1">
        <v>0</v>
      </c>
      <c r="BR130" s="1">
        <v>0</v>
      </c>
      <c r="BS130" s="1">
        <v>0</v>
      </c>
      <c r="BT130" s="1">
        <v>0</v>
      </c>
      <c r="BU130" s="1">
        <v>0</v>
      </c>
      <c r="BV130" s="1">
        <v>2</v>
      </c>
      <c r="BW130" s="1">
        <v>0</v>
      </c>
      <c r="BX130" s="1">
        <v>0</v>
      </c>
      <c r="BY130" s="1">
        <v>0</v>
      </c>
      <c r="BZ130" s="1">
        <v>0</v>
      </c>
      <c r="CA130" s="1">
        <v>0</v>
      </c>
      <c r="CB130" s="1" t="s">
        <v>6</v>
      </c>
      <c r="CC130" s="1" t="s">
        <v>5</v>
      </c>
      <c r="CD130" s="1" t="s">
        <v>6</v>
      </c>
      <c r="CE130" s="1" t="s">
        <v>6</v>
      </c>
      <c r="CF130" s="1" t="s">
        <v>5</v>
      </c>
      <c r="CG130" s="1" t="s">
        <v>6</v>
      </c>
      <c r="CH130" s="1" t="s">
        <v>6</v>
      </c>
      <c r="CI130" s="1" t="s">
        <v>6</v>
      </c>
      <c r="CJ130" s="1" t="s">
        <v>5</v>
      </c>
      <c r="CK130" s="1" t="s">
        <v>6</v>
      </c>
      <c r="CL130" s="1" t="s">
        <v>5</v>
      </c>
      <c r="CM130" s="1" t="s">
        <v>6</v>
      </c>
      <c r="CN130" s="1" t="s">
        <v>6</v>
      </c>
      <c r="CO130" s="1" t="s">
        <v>6</v>
      </c>
      <c r="CP130" s="1" t="s">
        <v>6</v>
      </c>
      <c r="CQ130" s="1" t="s">
        <v>5</v>
      </c>
      <c r="CR130" s="1" t="s">
        <v>5</v>
      </c>
      <c r="CS130" s="1" t="s">
        <v>6</v>
      </c>
      <c r="CT130" s="1" t="s">
        <v>24</v>
      </c>
      <c r="CU130" s="1" t="s">
        <v>161</v>
      </c>
      <c r="DX130" s="1" t="s">
        <v>1283</v>
      </c>
      <c r="DY130" s="1" t="s">
        <v>140</v>
      </c>
    </row>
    <row r="131" spans="1:129" ht="13.8" x14ac:dyDescent="0.3">
      <c r="A131" s="2">
        <v>44974.489419328704</v>
      </c>
      <c r="B131" s="1" t="s">
        <v>20</v>
      </c>
      <c r="C131" s="1">
        <v>44</v>
      </c>
      <c r="D131" s="1" t="s">
        <v>104</v>
      </c>
      <c r="E131" s="1" t="s">
        <v>132</v>
      </c>
      <c r="F131" s="1" t="s">
        <v>377</v>
      </c>
      <c r="G131" s="1" t="s">
        <v>37</v>
      </c>
      <c r="H131" s="1" t="s">
        <v>15</v>
      </c>
      <c r="L131" s="1" t="s">
        <v>157</v>
      </c>
      <c r="M131" s="1" t="s">
        <v>14</v>
      </c>
      <c r="N131" s="1" t="s">
        <v>35</v>
      </c>
      <c r="O131" s="1" t="s">
        <v>51</v>
      </c>
      <c r="CV131" s="1">
        <v>2</v>
      </c>
      <c r="CW131" s="1">
        <v>1</v>
      </c>
      <c r="CX131" s="1">
        <v>2</v>
      </c>
      <c r="CY131" s="1">
        <v>2</v>
      </c>
      <c r="CZ131" s="1">
        <v>1</v>
      </c>
      <c r="DA131" s="1">
        <v>1</v>
      </c>
      <c r="DB131" s="1">
        <v>1</v>
      </c>
      <c r="DC131" s="1" t="s">
        <v>192</v>
      </c>
      <c r="DD131" s="1" t="s">
        <v>11</v>
      </c>
      <c r="DE131" s="1" t="s">
        <v>11</v>
      </c>
      <c r="DF131" s="1" t="s">
        <v>26</v>
      </c>
      <c r="DG131" s="1" t="s">
        <v>11</v>
      </c>
      <c r="DH131" s="1" t="s">
        <v>26</v>
      </c>
      <c r="DI131" s="1" t="s">
        <v>11</v>
      </c>
      <c r="DJ131" s="1" t="s">
        <v>6</v>
      </c>
      <c r="DK131" s="1" t="s">
        <v>379</v>
      </c>
      <c r="DL131" s="1" t="s">
        <v>5</v>
      </c>
      <c r="DM131" s="1" t="s">
        <v>5</v>
      </c>
      <c r="DN131" s="1" t="s">
        <v>5</v>
      </c>
      <c r="DO131" s="1" t="s">
        <v>6</v>
      </c>
      <c r="DX131" s="1" t="s">
        <v>1282</v>
      </c>
      <c r="DY131" s="1" t="s">
        <v>1</v>
      </c>
    </row>
    <row r="132" spans="1:129" ht="13.8" x14ac:dyDescent="0.3">
      <c r="A132" s="2">
        <v>44974.491952199074</v>
      </c>
      <c r="B132" s="1" t="s">
        <v>40</v>
      </c>
      <c r="C132" s="1">
        <v>21</v>
      </c>
      <c r="D132" s="1" t="s">
        <v>31</v>
      </c>
      <c r="E132" s="1" t="s">
        <v>18</v>
      </c>
      <c r="F132" s="1" t="s">
        <v>1281</v>
      </c>
      <c r="G132" s="1" t="s">
        <v>37</v>
      </c>
      <c r="H132" s="1" t="s">
        <v>15</v>
      </c>
      <c r="L132" s="1" t="s">
        <v>1280</v>
      </c>
      <c r="M132" s="1" t="s">
        <v>29</v>
      </c>
      <c r="N132" s="1" t="s">
        <v>60</v>
      </c>
      <c r="O132" s="1" t="s">
        <v>27</v>
      </c>
      <c r="CV132" s="1">
        <v>5</v>
      </c>
      <c r="CW132" s="1">
        <v>5</v>
      </c>
      <c r="CX132" s="1">
        <v>4</v>
      </c>
      <c r="CY132" s="1">
        <v>5</v>
      </c>
      <c r="CZ132" s="1">
        <v>5</v>
      </c>
      <c r="DA132" s="1">
        <v>5</v>
      </c>
      <c r="DB132" s="1">
        <v>5</v>
      </c>
      <c r="DC132" s="1" t="s">
        <v>1279</v>
      </c>
      <c r="DD132" s="1" t="s">
        <v>11</v>
      </c>
      <c r="DE132" s="1" t="s">
        <v>26</v>
      </c>
      <c r="DF132" s="1" t="s">
        <v>26</v>
      </c>
      <c r="DG132" s="1" t="s">
        <v>11</v>
      </c>
      <c r="DH132" s="1" t="s">
        <v>11</v>
      </c>
      <c r="DI132" s="1" t="s">
        <v>11</v>
      </c>
      <c r="DJ132" s="1" t="s">
        <v>6</v>
      </c>
      <c r="DK132" s="1" t="s">
        <v>991</v>
      </c>
      <c r="DL132" s="1" t="s">
        <v>6</v>
      </c>
      <c r="DM132" s="1" t="s">
        <v>5</v>
      </c>
      <c r="DN132" s="1" t="s">
        <v>6</v>
      </c>
      <c r="DO132" s="1" t="s">
        <v>5</v>
      </c>
      <c r="DX132" s="1" t="s">
        <v>1278</v>
      </c>
      <c r="DY132" s="1" t="s">
        <v>21</v>
      </c>
    </row>
    <row r="133" spans="1:129" ht="13.8" x14ac:dyDescent="0.3">
      <c r="A133" s="2">
        <v>44974.492265868059</v>
      </c>
      <c r="B133" s="1" t="s">
        <v>20</v>
      </c>
      <c r="C133" s="1">
        <v>38</v>
      </c>
      <c r="D133" s="1" t="s">
        <v>39</v>
      </c>
      <c r="E133" s="1" t="s">
        <v>55</v>
      </c>
      <c r="F133" s="1" t="s">
        <v>524</v>
      </c>
      <c r="G133" s="1" t="s">
        <v>37</v>
      </c>
      <c r="H133" s="1" t="s">
        <v>15</v>
      </c>
      <c r="L133" s="1" t="s">
        <v>157</v>
      </c>
      <c r="M133" s="1" t="s">
        <v>52</v>
      </c>
      <c r="N133" s="1" t="s">
        <v>28</v>
      </c>
      <c r="O133" s="1" t="s">
        <v>51</v>
      </c>
      <c r="CV133" s="1">
        <v>2</v>
      </c>
      <c r="CW133" s="1">
        <v>3</v>
      </c>
      <c r="CX133" s="1">
        <v>3</v>
      </c>
      <c r="CY133" s="1">
        <v>3</v>
      </c>
      <c r="CZ133" s="1">
        <v>3</v>
      </c>
      <c r="DA133" s="1">
        <v>3</v>
      </c>
      <c r="DB133" s="1">
        <v>3</v>
      </c>
      <c r="DC133" s="1" t="s">
        <v>1277</v>
      </c>
      <c r="DD133" s="1" t="s">
        <v>43</v>
      </c>
      <c r="DE133" s="1" t="s">
        <v>43</v>
      </c>
      <c r="DF133" s="1" t="s">
        <v>43</v>
      </c>
      <c r="DG133" s="1" t="s">
        <v>43</v>
      </c>
      <c r="DH133" s="1" t="s">
        <v>43</v>
      </c>
      <c r="DI133" s="1" t="s">
        <v>43</v>
      </c>
      <c r="DJ133" s="1" t="s">
        <v>5</v>
      </c>
      <c r="DK133" s="1" t="s">
        <v>135</v>
      </c>
      <c r="DL133" s="1" t="s">
        <v>5</v>
      </c>
      <c r="DM133" s="1" t="s">
        <v>5</v>
      </c>
      <c r="DN133" s="1" t="s">
        <v>5</v>
      </c>
      <c r="DO133" s="1" t="s">
        <v>5</v>
      </c>
      <c r="DP133" s="1" t="s">
        <v>27</v>
      </c>
      <c r="DQ133" s="1" t="s">
        <v>219</v>
      </c>
      <c r="DR133" s="1" t="s">
        <v>406</v>
      </c>
      <c r="DS133" s="1" t="s">
        <v>5</v>
      </c>
      <c r="DT133" s="1" t="s">
        <v>217</v>
      </c>
      <c r="DU133" s="1" t="s">
        <v>405</v>
      </c>
      <c r="DV133" s="1" t="s">
        <v>190</v>
      </c>
      <c r="DW133" s="1" t="s">
        <v>1276</v>
      </c>
      <c r="DX133" s="1" t="s">
        <v>1275</v>
      </c>
      <c r="DY133" s="1" t="s">
        <v>84</v>
      </c>
    </row>
    <row r="134" spans="1:129" ht="13.8" x14ac:dyDescent="0.3">
      <c r="A134" s="2">
        <v>44974.497600694449</v>
      </c>
      <c r="B134" s="1" t="s">
        <v>20</v>
      </c>
      <c r="C134" s="1">
        <v>21</v>
      </c>
      <c r="D134" s="1" t="s">
        <v>185</v>
      </c>
      <c r="E134" s="1" t="s">
        <v>18</v>
      </c>
      <c r="F134" s="1" t="s">
        <v>1171</v>
      </c>
      <c r="G134" s="1" t="s">
        <v>37</v>
      </c>
      <c r="H134" s="1" t="s">
        <v>15</v>
      </c>
      <c r="L134" s="1" t="s">
        <v>157</v>
      </c>
      <c r="M134" s="1" t="s">
        <v>52</v>
      </c>
      <c r="N134" s="1" t="s">
        <v>28</v>
      </c>
      <c r="O134" s="1" t="s">
        <v>27</v>
      </c>
      <c r="CV134" s="1">
        <v>3</v>
      </c>
      <c r="CW134" s="1">
        <v>5</v>
      </c>
      <c r="CX134" s="1">
        <v>3</v>
      </c>
      <c r="CY134" s="1">
        <v>3</v>
      </c>
      <c r="CZ134" s="1">
        <v>5</v>
      </c>
      <c r="DA134" s="1">
        <v>4</v>
      </c>
      <c r="DB134" s="1">
        <v>4</v>
      </c>
      <c r="DC134" s="1" t="s">
        <v>192</v>
      </c>
      <c r="DD134" s="1" t="s">
        <v>11</v>
      </c>
      <c r="DE134" s="1" t="s">
        <v>11</v>
      </c>
      <c r="DF134" s="1" t="s">
        <v>11</v>
      </c>
      <c r="DG134" s="1" t="s">
        <v>11</v>
      </c>
      <c r="DH134" s="1" t="s">
        <v>59</v>
      </c>
      <c r="DI134" s="1" t="s">
        <v>59</v>
      </c>
      <c r="DJ134" s="1" t="s">
        <v>5</v>
      </c>
      <c r="DK134" s="1" t="s">
        <v>407</v>
      </c>
      <c r="DL134" s="1" t="s">
        <v>5</v>
      </c>
      <c r="DM134" s="1" t="s">
        <v>5</v>
      </c>
      <c r="DN134" s="1" t="s">
        <v>6</v>
      </c>
      <c r="DO134" s="1" t="s">
        <v>6</v>
      </c>
      <c r="DP134" s="1" t="s">
        <v>27</v>
      </c>
      <c r="DQ134" s="1" t="s">
        <v>99</v>
      </c>
      <c r="DR134" s="1" t="s">
        <v>116</v>
      </c>
      <c r="DS134" s="1" t="s">
        <v>5</v>
      </c>
      <c r="DT134" s="1" t="s">
        <v>217</v>
      </c>
      <c r="DU134" s="1" t="s">
        <v>160</v>
      </c>
      <c r="DV134" s="1" t="s">
        <v>167</v>
      </c>
      <c r="DX134" s="1" t="s">
        <v>1274</v>
      </c>
      <c r="DY134" s="1" t="s">
        <v>84</v>
      </c>
    </row>
    <row r="135" spans="1:129" ht="13.8" x14ac:dyDescent="0.3">
      <c r="A135" s="2">
        <v>44974.503251388887</v>
      </c>
      <c r="B135" s="1" t="s">
        <v>20</v>
      </c>
      <c r="C135" s="1">
        <v>21</v>
      </c>
      <c r="D135" s="1" t="s">
        <v>31</v>
      </c>
      <c r="E135" s="1" t="s">
        <v>55</v>
      </c>
      <c r="F135" s="1" t="s">
        <v>313</v>
      </c>
      <c r="G135" s="1" t="s">
        <v>16</v>
      </c>
      <c r="H135" s="1" t="s">
        <v>15</v>
      </c>
      <c r="I135" s="1" t="s">
        <v>29</v>
      </c>
      <c r="J135" s="1" t="s">
        <v>60</v>
      </c>
      <c r="K135" s="1" t="s">
        <v>27</v>
      </c>
      <c r="BF135" s="1">
        <v>1</v>
      </c>
      <c r="BG135" s="1">
        <v>2</v>
      </c>
      <c r="BH135" s="1">
        <v>1</v>
      </c>
      <c r="BI135" s="1">
        <v>3</v>
      </c>
      <c r="BJ135" s="1">
        <v>2</v>
      </c>
      <c r="BK135" s="1">
        <v>2</v>
      </c>
      <c r="BL135" s="1" t="s">
        <v>11</v>
      </c>
      <c r="BM135" s="1" t="s">
        <v>11</v>
      </c>
      <c r="BN135" s="1" t="s">
        <v>11</v>
      </c>
      <c r="BO135" s="1" t="s">
        <v>6</v>
      </c>
      <c r="BP135" s="1" t="s">
        <v>135</v>
      </c>
      <c r="BQ135" s="1">
        <v>3</v>
      </c>
      <c r="BR135" s="1">
        <v>1</v>
      </c>
      <c r="BS135" s="1">
        <v>1</v>
      </c>
      <c r="BT135" s="1">
        <v>0</v>
      </c>
      <c r="BU135" s="1">
        <v>0</v>
      </c>
      <c r="BV135" s="1">
        <v>0</v>
      </c>
      <c r="BW135" s="1">
        <v>0</v>
      </c>
      <c r="BX135" s="1">
        <v>0</v>
      </c>
      <c r="BY135" s="1">
        <v>0</v>
      </c>
      <c r="BZ135" s="1">
        <v>0</v>
      </c>
      <c r="CA135" s="1">
        <v>0</v>
      </c>
      <c r="CB135" s="1" t="s">
        <v>5</v>
      </c>
      <c r="CC135" s="1" t="s">
        <v>5</v>
      </c>
      <c r="CD135" s="1" t="s">
        <v>5</v>
      </c>
      <c r="CE135" s="1" t="s">
        <v>5</v>
      </c>
      <c r="CF135" s="1" t="s">
        <v>5</v>
      </c>
      <c r="CG135" s="1" t="s">
        <v>5</v>
      </c>
      <c r="CH135" s="1" t="s">
        <v>5</v>
      </c>
      <c r="CI135" s="1" t="s">
        <v>5</v>
      </c>
      <c r="CJ135" s="1" t="s">
        <v>5</v>
      </c>
      <c r="CK135" s="1" t="s">
        <v>5</v>
      </c>
      <c r="CL135" s="1" t="s">
        <v>5</v>
      </c>
      <c r="CM135" s="1" t="s">
        <v>5</v>
      </c>
      <c r="CN135" s="1" t="s">
        <v>5</v>
      </c>
      <c r="CO135" s="1" t="s">
        <v>5</v>
      </c>
      <c r="CP135" s="1" t="s">
        <v>6</v>
      </c>
      <c r="CQ135" s="1" t="s">
        <v>6</v>
      </c>
      <c r="CR135" s="1" t="s">
        <v>5</v>
      </c>
      <c r="CS135" s="1" t="s">
        <v>5</v>
      </c>
      <c r="CT135" s="1" t="s">
        <v>24</v>
      </c>
      <c r="CU135" s="1" t="s">
        <v>3</v>
      </c>
      <c r="DX135" s="1" t="s">
        <v>1273</v>
      </c>
      <c r="DY135" s="1" t="s">
        <v>1</v>
      </c>
    </row>
    <row r="136" spans="1:129" ht="13.8" x14ac:dyDescent="0.3">
      <c r="A136" s="2">
        <v>44974.512416018522</v>
      </c>
      <c r="B136" s="1" t="s">
        <v>20</v>
      </c>
      <c r="C136" s="1">
        <v>22</v>
      </c>
      <c r="D136" s="1" t="s">
        <v>31</v>
      </c>
      <c r="E136" s="1" t="s">
        <v>18</v>
      </c>
      <c r="F136" s="1" t="s">
        <v>1272</v>
      </c>
      <c r="G136" s="1" t="s">
        <v>77</v>
      </c>
      <c r="H136" s="1" t="s">
        <v>15</v>
      </c>
      <c r="I136" s="1" t="s">
        <v>14</v>
      </c>
      <c r="J136" s="1" t="s">
        <v>13</v>
      </c>
      <c r="K136" s="1" t="s">
        <v>27</v>
      </c>
      <c r="P136" s="1">
        <v>4</v>
      </c>
      <c r="Q136" s="1">
        <v>5</v>
      </c>
      <c r="R136" s="1">
        <v>3</v>
      </c>
      <c r="S136" s="1">
        <v>4</v>
      </c>
      <c r="T136" s="1">
        <v>4</v>
      </c>
      <c r="U136" s="1">
        <v>4</v>
      </c>
      <c r="V136" s="1" t="s">
        <v>59</v>
      </c>
      <c r="W136" s="1" t="s">
        <v>59</v>
      </c>
      <c r="X136" s="1" t="s">
        <v>26</v>
      </c>
      <c r="Y136" s="1" t="s">
        <v>6</v>
      </c>
      <c r="Z136" s="1" t="s">
        <v>93</v>
      </c>
      <c r="AA136" s="1" t="s">
        <v>162</v>
      </c>
      <c r="AB136" s="1">
        <v>3</v>
      </c>
      <c r="AC136" s="1">
        <v>3</v>
      </c>
      <c r="AD136" s="1">
        <v>0</v>
      </c>
      <c r="AE136" s="1">
        <v>0</v>
      </c>
      <c r="AF136" s="1">
        <v>0</v>
      </c>
      <c r="AG136" s="1">
        <v>0</v>
      </c>
      <c r="AH136" s="1">
        <v>0</v>
      </c>
      <c r="AI136" s="1">
        <v>0</v>
      </c>
      <c r="AJ136" s="1">
        <v>0</v>
      </c>
      <c r="AK136" s="1">
        <v>0</v>
      </c>
      <c r="AL136" s="1" t="s">
        <v>6</v>
      </c>
      <c r="AM136" s="1" t="s">
        <v>6</v>
      </c>
      <c r="AN136" s="1" t="s">
        <v>6</v>
      </c>
      <c r="AO136" s="1" t="s">
        <v>6</v>
      </c>
      <c r="AP136" s="1" t="s">
        <v>5</v>
      </c>
      <c r="AQ136" s="1" t="s">
        <v>6</v>
      </c>
      <c r="AR136" s="1" t="s">
        <v>5</v>
      </c>
      <c r="AS136" s="1" t="s">
        <v>6</v>
      </c>
      <c r="AT136" s="1" t="s">
        <v>5</v>
      </c>
      <c r="AU136" s="1" t="s">
        <v>6</v>
      </c>
      <c r="AV136" s="1" t="s">
        <v>5</v>
      </c>
      <c r="AW136" s="1" t="s">
        <v>6</v>
      </c>
      <c r="AX136" s="1" t="s">
        <v>6</v>
      </c>
      <c r="AY136" s="1" t="s">
        <v>5</v>
      </c>
      <c r="AZ136" s="1" t="s">
        <v>6</v>
      </c>
      <c r="BA136" s="1" t="s">
        <v>5</v>
      </c>
      <c r="BB136" s="1" t="s">
        <v>5</v>
      </c>
      <c r="BC136" s="1" t="s">
        <v>5</v>
      </c>
      <c r="BD136" s="1" t="s">
        <v>4</v>
      </c>
      <c r="BE136" s="1" t="s">
        <v>23</v>
      </c>
      <c r="DX136" s="1" t="s">
        <v>1271</v>
      </c>
      <c r="DY136" s="1" t="s">
        <v>84</v>
      </c>
    </row>
    <row r="137" spans="1:129" ht="13.8" x14ac:dyDescent="0.3">
      <c r="A137" s="2">
        <v>44974.517615115736</v>
      </c>
      <c r="B137" s="1" t="s">
        <v>40</v>
      </c>
      <c r="C137" s="1">
        <v>43</v>
      </c>
      <c r="D137" s="1" t="s">
        <v>185</v>
      </c>
      <c r="E137" s="1" t="s">
        <v>18</v>
      </c>
      <c r="F137" s="1" t="s">
        <v>176</v>
      </c>
      <c r="G137" s="1" t="s">
        <v>37</v>
      </c>
      <c r="H137" s="1" t="s">
        <v>15</v>
      </c>
      <c r="L137" s="1" t="s">
        <v>157</v>
      </c>
      <c r="M137" s="1" t="s">
        <v>52</v>
      </c>
      <c r="N137" s="1" t="s">
        <v>28</v>
      </c>
      <c r="O137" s="1" t="s">
        <v>51</v>
      </c>
      <c r="CV137" s="1">
        <v>1</v>
      </c>
      <c r="CW137" s="1">
        <v>2</v>
      </c>
      <c r="CX137" s="1">
        <v>2</v>
      </c>
      <c r="CY137" s="1">
        <v>2</v>
      </c>
      <c r="CZ137" s="1">
        <v>2</v>
      </c>
      <c r="DA137" s="1">
        <v>2</v>
      </c>
      <c r="DB137" s="1">
        <v>1</v>
      </c>
      <c r="DC137" s="1" t="s">
        <v>468</v>
      </c>
      <c r="DD137" s="1" t="s">
        <v>43</v>
      </c>
      <c r="DE137" s="1" t="s">
        <v>43</v>
      </c>
      <c r="DF137" s="1" t="s">
        <v>43</v>
      </c>
      <c r="DG137" s="1" t="s">
        <v>43</v>
      </c>
      <c r="DH137" s="1" t="s">
        <v>43</v>
      </c>
      <c r="DI137" s="1" t="s">
        <v>43</v>
      </c>
      <c r="DJ137" s="1" t="s">
        <v>6</v>
      </c>
      <c r="DK137" s="1" t="s">
        <v>407</v>
      </c>
      <c r="DL137" s="1" t="s">
        <v>5</v>
      </c>
      <c r="DM137" s="1" t="s">
        <v>5</v>
      </c>
      <c r="DN137" s="1" t="s">
        <v>5</v>
      </c>
      <c r="DO137" s="1" t="s">
        <v>5</v>
      </c>
      <c r="DX137" s="1" t="s">
        <v>1270</v>
      </c>
      <c r="DY137" s="1" t="s">
        <v>21</v>
      </c>
    </row>
    <row r="138" spans="1:129" ht="13.8" x14ac:dyDescent="0.3">
      <c r="A138" s="2">
        <v>44974.519795451386</v>
      </c>
      <c r="B138" s="1" t="s">
        <v>20</v>
      </c>
      <c r="C138" s="1">
        <v>27</v>
      </c>
      <c r="D138" s="1" t="s">
        <v>185</v>
      </c>
      <c r="E138" s="1" t="s">
        <v>132</v>
      </c>
      <c r="F138" s="1" t="s">
        <v>1269</v>
      </c>
      <c r="G138" s="1" t="s">
        <v>77</v>
      </c>
      <c r="H138" s="1" t="s">
        <v>15</v>
      </c>
      <c r="I138" s="1" t="s">
        <v>52</v>
      </c>
      <c r="J138" s="1" t="s">
        <v>60</v>
      </c>
      <c r="K138" s="1" t="s">
        <v>27</v>
      </c>
      <c r="P138" s="1">
        <v>2</v>
      </c>
      <c r="Q138" s="1">
        <v>4</v>
      </c>
      <c r="R138" s="1">
        <v>2</v>
      </c>
      <c r="S138" s="1">
        <v>2</v>
      </c>
      <c r="T138" s="1">
        <v>2</v>
      </c>
      <c r="U138" s="1">
        <v>1</v>
      </c>
      <c r="V138" s="1" t="s">
        <v>11</v>
      </c>
      <c r="W138" s="1" t="s">
        <v>11</v>
      </c>
      <c r="X138" s="1" t="s">
        <v>26</v>
      </c>
      <c r="Y138" s="1" t="s">
        <v>5</v>
      </c>
      <c r="Z138" s="1" t="s">
        <v>223</v>
      </c>
      <c r="AA138" s="1" t="s">
        <v>9</v>
      </c>
      <c r="AB138" s="1">
        <v>0</v>
      </c>
      <c r="AC138" s="1" t="s">
        <v>9</v>
      </c>
      <c r="AD138" s="1" t="s">
        <v>9</v>
      </c>
      <c r="AE138" s="1">
        <v>0</v>
      </c>
      <c r="AF138" s="1">
        <v>0</v>
      </c>
      <c r="AG138" s="1">
        <v>0</v>
      </c>
      <c r="AH138" s="1">
        <v>0</v>
      </c>
      <c r="AI138" s="1">
        <v>0</v>
      </c>
      <c r="AJ138" s="1">
        <v>0</v>
      </c>
      <c r="AK138" s="1">
        <v>0</v>
      </c>
      <c r="AL138" s="1" t="s">
        <v>6</v>
      </c>
      <c r="AM138" s="1" t="s">
        <v>5</v>
      </c>
      <c r="AN138" s="1" t="s">
        <v>5</v>
      </c>
      <c r="AO138" s="1" t="s">
        <v>6</v>
      </c>
      <c r="AP138" s="1" t="s">
        <v>5</v>
      </c>
      <c r="AQ138" s="1" t="s">
        <v>6</v>
      </c>
      <c r="AR138" s="1" t="s">
        <v>6</v>
      </c>
      <c r="AS138" s="1" t="s">
        <v>6</v>
      </c>
      <c r="AT138" s="1" t="s">
        <v>5</v>
      </c>
      <c r="AU138" s="1" t="s">
        <v>6</v>
      </c>
      <c r="AV138" s="1" t="s">
        <v>5</v>
      </c>
      <c r="AW138" s="1" t="s">
        <v>5</v>
      </c>
      <c r="AX138" s="1" t="s">
        <v>6</v>
      </c>
      <c r="AY138" s="1" t="s">
        <v>5</v>
      </c>
      <c r="AZ138" s="1" t="s">
        <v>6</v>
      </c>
      <c r="BA138" s="1" t="s">
        <v>5</v>
      </c>
      <c r="BB138" s="1" t="s">
        <v>5</v>
      </c>
      <c r="BC138" s="1" t="s">
        <v>5</v>
      </c>
      <c r="BD138" s="1" t="s">
        <v>382</v>
      </c>
      <c r="BE138" s="1" t="s">
        <v>3</v>
      </c>
      <c r="DP138" s="1" t="s">
        <v>27</v>
      </c>
      <c r="DQ138" s="1" t="s">
        <v>128</v>
      </c>
      <c r="DR138" s="1" t="s">
        <v>406</v>
      </c>
      <c r="DS138" s="1" t="s">
        <v>5</v>
      </c>
      <c r="DT138" s="1" t="s">
        <v>115</v>
      </c>
      <c r="DU138" s="1" t="s">
        <v>942</v>
      </c>
      <c r="DV138" s="1" t="s">
        <v>167</v>
      </c>
      <c r="DX138" s="1" t="s">
        <v>1268</v>
      </c>
      <c r="DY138" s="1" t="s">
        <v>84</v>
      </c>
    </row>
    <row r="139" spans="1:129" ht="13.8" x14ac:dyDescent="0.3">
      <c r="A139" s="2">
        <v>44974.521316388884</v>
      </c>
      <c r="B139" s="1" t="s">
        <v>40</v>
      </c>
      <c r="C139" s="1">
        <v>21</v>
      </c>
      <c r="D139" s="1" t="s">
        <v>31</v>
      </c>
      <c r="E139" s="1" t="s">
        <v>18</v>
      </c>
      <c r="F139" s="1" t="s">
        <v>78</v>
      </c>
      <c r="G139" s="1" t="s">
        <v>16</v>
      </c>
      <c r="H139" s="1" t="s">
        <v>15</v>
      </c>
      <c r="I139" s="1" t="s">
        <v>29</v>
      </c>
      <c r="J139" s="1" t="s">
        <v>13</v>
      </c>
      <c r="K139" s="1" t="s">
        <v>27</v>
      </c>
      <c r="BF139" s="1">
        <v>4</v>
      </c>
      <c r="BG139" s="1">
        <v>4</v>
      </c>
      <c r="BH139" s="1">
        <v>3</v>
      </c>
      <c r="BI139" s="1">
        <v>3</v>
      </c>
      <c r="BJ139" s="1">
        <v>4</v>
      </c>
      <c r="BK139" s="1">
        <v>3</v>
      </c>
      <c r="BL139" s="1" t="s">
        <v>11</v>
      </c>
      <c r="BM139" s="1" t="s">
        <v>11</v>
      </c>
      <c r="BN139" s="1" t="s">
        <v>26</v>
      </c>
      <c r="BO139" s="1" t="s">
        <v>6</v>
      </c>
      <c r="BP139" s="1" t="s">
        <v>312</v>
      </c>
      <c r="BQ139" s="1">
        <v>0</v>
      </c>
      <c r="BR139" s="1">
        <v>0</v>
      </c>
      <c r="BS139" s="1">
        <v>0</v>
      </c>
      <c r="BT139" s="1">
        <v>0</v>
      </c>
      <c r="BU139" s="1">
        <v>0</v>
      </c>
      <c r="BV139" s="1">
        <v>0</v>
      </c>
      <c r="BW139" s="1">
        <v>0</v>
      </c>
      <c r="BX139" s="1">
        <v>0</v>
      </c>
      <c r="BY139" s="1">
        <v>0</v>
      </c>
      <c r="BZ139" s="1">
        <v>0</v>
      </c>
      <c r="CA139" s="1">
        <v>0</v>
      </c>
      <c r="CB139" s="1" t="s">
        <v>5</v>
      </c>
      <c r="CC139" s="1" t="s">
        <v>5</v>
      </c>
      <c r="CD139" s="1" t="s">
        <v>5</v>
      </c>
      <c r="CE139" s="1" t="s">
        <v>6</v>
      </c>
      <c r="CF139" s="1" t="s">
        <v>5</v>
      </c>
      <c r="CG139" s="1" t="s">
        <v>5</v>
      </c>
      <c r="CH139" s="1" t="s">
        <v>5</v>
      </c>
      <c r="CI139" s="1" t="s">
        <v>5</v>
      </c>
      <c r="CJ139" s="1" t="s">
        <v>5</v>
      </c>
      <c r="CK139" s="1" t="s">
        <v>6</v>
      </c>
      <c r="CL139" s="1" t="s">
        <v>5</v>
      </c>
      <c r="CM139" s="1" t="s">
        <v>5</v>
      </c>
      <c r="CN139" s="1" t="s">
        <v>5</v>
      </c>
      <c r="CO139" s="1" t="s">
        <v>5</v>
      </c>
      <c r="CP139" s="1" t="s">
        <v>5</v>
      </c>
      <c r="CQ139" s="1" t="s">
        <v>5</v>
      </c>
      <c r="CR139" s="1" t="s">
        <v>5</v>
      </c>
      <c r="CS139" s="1" t="s">
        <v>5</v>
      </c>
      <c r="CT139" s="1" t="s">
        <v>24</v>
      </c>
      <c r="CU139" s="1" t="s">
        <v>69</v>
      </c>
      <c r="DX139" s="1" t="s">
        <v>1267</v>
      </c>
      <c r="DY139" s="1" t="s">
        <v>1</v>
      </c>
    </row>
    <row r="140" spans="1:129" ht="13.8" x14ac:dyDescent="0.3">
      <c r="A140" s="2">
        <v>44974.52287291667</v>
      </c>
      <c r="B140" s="1" t="s">
        <v>40</v>
      </c>
      <c r="C140" s="1">
        <v>42</v>
      </c>
      <c r="D140" s="1" t="s">
        <v>185</v>
      </c>
      <c r="E140" s="1" t="s">
        <v>18</v>
      </c>
      <c r="F140" s="1" t="s">
        <v>1266</v>
      </c>
      <c r="G140" s="1" t="s">
        <v>37</v>
      </c>
      <c r="H140" s="1" t="s">
        <v>15</v>
      </c>
      <c r="L140" s="1" t="s">
        <v>157</v>
      </c>
      <c r="M140" s="1" t="s">
        <v>52</v>
      </c>
      <c r="N140" s="1" t="s">
        <v>28</v>
      </c>
      <c r="O140" s="1" t="s">
        <v>27</v>
      </c>
      <c r="CV140" s="1">
        <v>5</v>
      </c>
      <c r="CW140" s="1">
        <v>5</v>
      </c>
      <c r="CX140" s="1">
        <v>5</v>
      </c>
      <c r="CY140" s="1">
        <v>5</v>
      </c>
      <c r="CZ140" s="1">
        <v>4</v>
      </c>
      <c r="DA140" s="1">
        <v>4</v>
      </c>
      <c r="DB140" s="1">
        <v>5</v>
      </c>
      <c r="DC140" s="1" t="s">
        <v>970</v>
      </c>
      <c r="DD140" s="1" t="s">
        <v>43</v>
      </c>
      <c r="DE140" s="1" t="s">
        <v>43</v>
      </c>
      <c r="DF140" s="1" t="s">
        <v>43</v>
      </c>
      <c r="DG140" s="1" t="s">
        <v>11</v>
      </c>
      <c r="DH140" s="1" t="s">
        <v>11</v>
      </c>
      <c r="DI140" s="1" t="s">
        <v>11</v>
      </c>
      <c r="DJ140" s="1" t="s">
        <v>5</v>
      </c>
      <c r="DK140" s="1" t="s">
        <v>732</v>
      </c>
      <c r="DL140" s="1" t="s">
        <v>5</v>
      </c>
      <c r="DM140" s="1" t="s">
        <v>5</v>
      </c>
      <c r="DN140" s="1" t="s">
        <v>5</v>
      </c>
      <c r="DO140" s="1" t="s">
        <v>5</v>
      </c>
      <c r="DP140" s="1" t="s">
        <v>602</v>
      </c>
      <c r="DQ140" s="1" t="s">
        <v>128</v>
      </c>
      <c r="DR140" s="1" t="s">
        <v>127</v>
      </c>
      <c r="DS140" s="1" t="s">
        <v>6</v>
      </c>
      <c r="DT140" s="1" t="s">
        <v>97</v>
      </c>
      <c r="DU140" s="1" t="s">
        <v>160</v>
      </c>
      <c r="DV140" s="1" t="s">
        <v>95</v>
      </c>
      <c r="DW140" s="1" t="s">
        <v>1265</v>
      </c>
      <c r="DY140" s="1" t="s">
        <v>84</v>
      </c>
    </row>
    <row r="141" spans="1:129" ht="13.8" x14ac:dyDescent="0.3">
      <c r="A141" s="2">
        <v>44974.525644976849</v>
      </c>
      <c r="B141" s="1" t="s">
        <v>20</v>
      </c>
      <c r="C141" s="1">
        <v>20</v>
      </c>
      <c r="D141" s="1" t="s">
        <v>31</v>
      </c>
      <c r="E141" s="1" t="s">
        <v>55</v>
      </c>
      <c r="F141" s="1" t="s">
        <v>313</v>
      </c>
      <c r="G141" s="1" t="s">
        <v>37</v>
      </c>
      <c r="H141" s="1" t="s">
        <v>15</v>
      </c>
      <c r="L141" s="1" t="s">
        <v>180</v>
      </c>
      <c r="M141" s="1" t="s">
        <v>29</v>
      </c>
      <c r="N141" s="1" t="s">
        <v>28</v>
      </c>
      <c r="O141" s="1" t="s">
        <v>51</v>
      </c>
      <c r="CV141" s="1">
        <v>4</v>
      </c>
      <c r="CW141" s="1">
        <v>4</v>
      </c>
      <c r="CX141" s="1">
        <v>4</v>
      </c>
      <c r="CY141" s="1">
        <v>5</v>
      </c>
      <c r="CZ141" s="1">
        <v>5</v>
      </c>
      <c r="DA141" s="1">
        <v>5</v>
      </c>
      <c r="DB141" s="1">
        <v>5</v>
      </c>
      <c r="DC141" s="1" t="s">
        <v>1264</v>
      </c>
      <c r="DD141" s="1" t="s">
        <v>11</v>
      </c>
      <c r="DE141" s="1" t="s">
        <v>11</v>
      </c>
      <c r="DF141" s="1" t="s">
        <v>59</v>
      </c>
      <c r="DG141" s="1" t="s">
        <v>11</v>
      </c>
      <c r="DH141" s="1" t="s">
        <v>11</v>
      </c>
      <c r="DI141" s="1" t="s">
        <v>11</v>
      </c>
      <c r="DJ141" s="1" t="s">
        <v>6</v>
      </c>
      <c r="DK141" s="1" t="s">
        <v>746</v>
      </c>
      <c r="DL141" s="1" t="s">
        <v>5</v>
      </c>
      <c r="DM141" s="1" t="s">
        <v>5</v>
      </c>
      <c r="DN141" s="1" t="s">
        <v>6</v>
      </c>
      <c r="DO141" s="1" t="s">
        <v>5</v>
      </c>
      <c r="DX141" s="1" t="s">
        <v>1263</v>
      </c>
      <c r="DY141" s="1" t="s">
        <v>140</v>
      </c>
    </row>
    <row r="142" spans="1:129" ht="13.8" x14ac:dyDescent="0.3">
      <c r="A142" s="2">
        <v>44974.532847164352</v>
      </c>
      <c r="B142" s="1" t="s">
        <v>20</v>
      </c>
      <c r="C142" s="1">
        <v>48</v>
      </c>
      <c r="D142" s="1" t="s">
        <v>185</v>
      </c>
      <c r="E142" s="1" t="s">
        <v>55</v>
      </c>
      <c r="F142" s="1" t="s">
        <v>1262</v>
      </c>
      <c r="G142" s="1" t="s">
        <v>16</v>
      </c>
      <c r="H142" s="1" t="s">
        <v>15</v>
      </c>
      <c r="I142" s="1" t="s">
        <v>52</v>
      </c>
      <c r="J142" s="1" t="s">
        <v>60</v>
      </c>
      <c r="K142" s="1" t="s">
        <v>27</v>
      </c>
      <c r="BF142" s="1">
        <v>1</v>
      </c>
      <c r="BG142" s="1">
        <v>3</v>
      </c>
      <c r="BH142" s="1">
        <v>1</v>
      </c>
      <c r="BI142" s="1">
        <v>1</v>
      </c>
      <c r="BJ142" s="1">
        <v>2</v>
      </c>
      <c r="BK142" s="1">
        <v>2</v>
      </c>
      <c r="BL142" s="1" t="s">
        <v>26</v>
      </c>
      <c r="BM142" s="1" t="s">
        <v>11</v>
      </c>
      <c r="BN142" s="1" t="s">
        <v>11</v>
      </c>
      <c r="BO142" s="1" t="s">
        <v>6</v>
      </c>
      <c r="BP142" s="1" t="s">
        <v>70</v>
      </c>
      <c r="BQ142" s="1">
        <v>3</v>
      </c>
      <c r="BR142" s="1">
        <v>1</v>
      </c>
      <c r="BS142" s="1">
        <v>1</v>
      </c>
      <c r="BT142" s="1">
        <v>1</v>
      </c>
      <c r="BU142" s="1">
        <v>0</v>
      </c>
      <c r="BV142" s="1">
        <v>0</v>
      </c>
      <c r="BW142" s="1">
        <v>0</v>
      </c>
      <c r="BX142" s="1">
        <v>0</v>
      </c>
      <c r="BY142" s="1">
        <v>0</v>
      </c>
      <c r="BZ142" s="1">
        <v>0</v>
      </c>
      <c r="CA142" s="1">
        <v>0</v>
      </c>
      <c r="CB142" s="1" t="s">
        <v>5</v>
      </c>
      <c r="CC142" s="1" t="s">
        <v>6</v>
      </c>
      <c r="CD142" s="1" t="s">
        <v>6</v>
      </c>
      <c r="CE142" s="1" t="s">
        <v>6</v>
      </c>
      <c r="CF142" s="1" t="s">
        <v>5</v>
      </c>
      <c r="CG142" s="1" t="s">
        <v>6</v>
      </c>
      <c r="CH142" s="1" t="s">
        <v>5</v>
      </c>
      <c r="CI142" s="1" t="s">
        <v>6</v>
      </c>
      <c r="CJ142" s="1" t="s">
        <v>5</v>
      </c>
      <c r="CK142" s="1" t="s">
        <v>6</v>
      </c>
      <c r="CL142" s="1" t="s">
        <v>5</v>
      </c>
      <c r="CM142" s="1" t="s">
        <v>5</v>
      </c>
      <c r="CN142" s="1" t="s">
        <v>6</v>
      </c>
      <c r="CO142" s="1" t="s">
        <v>5</v>
      </c>
      <c r="CP142" s="1" t="s">
        <v>5</v>
      </c>
      <c r="CQ142" s="1" t="s">
        <v>6</v>
      </c>
      <c r="CR142" s="1" t="s">
        <v>5</v>
      </c>
      <c r="CS142" s="1" t="s">
        <v>6</v>
      </c>
      <c r="CT142" s="1" t="s">
        <v>24</v>
      </c>
      <c r="CU142" s="1" t="s">
        <v>266</v>
      </c>
      <c r="DX142" s="1" t="s">
        <v>1261</v>
      </c>
      <c r="DY142" s="1" t="s">
        <v>1</v>
      </c>
    </row>
    <row r="143" spans="1:129" ht="13.8" x14ac:dyDescent="0.3">
      <c r="A143" s="2">
        <v>44974.537013240741</v>
      </c>
      <c r="B143" s="1" t="s">
        <v>40</v>
      </c>
      <c r="C143" s="1">
        <v>28</v>
      </c>
      <c r="D143" s="1" t="s">
        <v>31</v>
      </c>
      <c r="E143" s="1" t="s">
        <v>55</v>
      </c>
      <c r="F143" s="1" t="s">
        <v>1260</v>
      </c>
      <c r="G143" s="1" t="s">
        <v>77</v>
      </c>
      <c r="H143" s="1" t="s">
        <v>15</v>
      </c>
      <c r="I143" s="1" t="s">
        <v>29</v>
      </c>
      <c r="J143" s="1" t="s">
        <v>82</v>
      </c>
      <c r="K143" s="1" t="s">
        <v>27</v>
      </c>
      <c r="P143" s="1">
        <v>3</v>
      </c>
      <c r="Q143" s="1">
        <v>1</v>
      </c>
      <c r="R143" s="1">
        <v>1</v>
      </c>
      <c r="S143" s="1">
        <v>4</v>
      </c>
      <c r="T143" s="1">
        <v>5</v>
      </c>
      <c r="U143" s="1">
        <v>4</v>
      </c>
      <c r="V143" s="1" t="s">
        <v>353</v>
      </c>
      <c r="W143" s="1" t="s">
        <v>59</v>
      </c>
      <c r="X143" s="1" t="s">
        <v>26</v>
      </c>
      <c r="Y143" s="1" t="s">
        <v>6</v>
      </c>
      <c r="Z143" s="1" t="s">
        <v>259</v>
      </c>
      <c r="AA143" s="1">
        <v>0</v>
      </c>
      <c r="AB143" s="1">
        <v>0</v>
      </c>
      <c r="AC143" s="1">
        <v>0</v>
      </c>
      <c r="AD143" s="1">
        <v>0</v>
      </c>
      <c r="AE143" s="1">
        <v>0</v>
      </c>
      <c r="AF143" s="1">
        <v>0</v>
      </c>
      <c r="AG143" s="1">
        <v>0</v>
      </c>
      <c r="AH143" s="1">
        <v>0</v>
      </c>
      <c r="AI143" s="1">
        <v>0</v>
      </c>
      <c r="AJ143" s="1">
        <v>0</v>
      </c>
      <c r="AK143" s="1">
        <v>0</v>
      </c>
      <c r="AL143" s="1" t="s">
        <v>6</v>
      </c>
      <c r="AM143" s="1" t="s">
        <v>6</v>
      </c>
      <c r="AN143" s="1" t="s">
        <v>6</v>
      </c>
      <c r="AO143" s="1" t="s">
        <v>6</v>
      </c>
      <c r="AP143" s="1" t="s">
        <v>6</v>
      </c>
      <c r="AQ143" s="1" t="s">
        <v>6</v>
      </c>
      <c r="AR143" s="1" t="s">
        <v>6</v>
      </c>
      <c r="AS143" s="1" t="s">
        <v>6</v>
      </c>
      <c r="AT143" s="1" t="s">
        <v>5</v>
      </c>
      <c r="AU143" s="1" t="s">
        <v>6</v>
      </c>
      <c r="AV143" s="1" t="s">
        <v>5</v>
      </c>
      <c r="AW143" s="1" t="s">
        <v>6</v>
      </c>
      <c r="AX143" s="1" t="s">
        <v>6</v>
      </c>
      <c r="AY143" s="1" t="s">
        <v>5</v>
      </c>
      <c r="AZ143" s="1" t="s">
        <v>6</v>
      </c>
      <c r="BA143" s="1" t="s">
        <v>6</v>
      </c>
      <c r="BB143" s="1" t="s">
        <v>5</v>
      </c>
      <c r="BC143" s="1" t="s">
        <v>6</v>
      </c>
      <c r="BD143" s="1" t="s">
        <v>133</v>
      </c>
      <c r="BE143" s="1" t="s">
        <v>129</v>
      </c>
      <c r="DX143" s="1" t="s">
        <v>1259</v>
      </c>
      <c r="DY143" s="1" t="s">
        <v>84</v>
      </c>
    </row>
    <row r="144" spans="1:129" ht="13.8" x14ac:dyDescent="0.3">
      <c r="A144" s="2">
        <v>44974.54423965278</v>
      </c>
      <c r="B144" s="1" t="s">
        <v>40</v>
      </c>
      <c r="C144" s="1">
        <v>43</v>
      </c>
      <c r="D144" s="1" t="s">
        <v>396</v>
      </c>
      <c r="E144" s="1" t="s">
        <v>55</v>
      </c>
      <c r="F144" s="1" t="s">
        <v>1258</v>
      </c>
      <c r="G144" s="1" t="s">
        <v>77</v>
      </c>
      <c r="H144" s="1" t="s">
        <v>15</v>
      </c>
      <c r="I144" s="1" t="s">
        <v>14</v>
      </c>
      <c r="J144" s="1" t="s">
        <v>35</v>
      </c>
      <c r="K144" s="1" t="s">
        <v>546</v>
      </c>
      <c r="P144" s="1">
        <v>2</v>
      </c>
      <c r="Q144" s="1">
        <v>3</v>
      </c>
      <c r="R144" s="1">
        <v>3</v>
      </c>
      <c r="S144" s="1">
        <v>2</v>
      </c>
      <c r="T144" s="1">
        <v>2</v>
      </c>
      <c r="U144" s="1">
        <v>2</v>
      </c>
      <c r="V144" s="1" t="s">
        <v>11</v>
      </c>
      <c r="W144" s="1" t="s">
        <v>11</v>
      </c>
      <c r="X144" s="1" t="s">
        <v>11</v>
      </c>
      <c r="Y144" s="1" t="s">
        <v>6</v>
      </c>
      <c r="Z144" s="1" t="s">
        <v>268</v>
      </c>
      <c r="AA144" s="1">
        <v>0</v>
      </c>
      <c r="AB144" s="1">
        <v>0</v>
      </c>
      <c r="AC144" s="1">
        <v>0</v>
      </c>
      <c r="AD144" s="1">
        <v>0</v>
      </c>
      <c r="AE144" s="1">
        <v>0</v>
      </c>
      <c r="AF144" s="1">
        <v>0</v>
      </c>
      <c r="AG144" s="1">
        <v>0</v>
      </c>
      <c r="AH144" s="1">
        <v>0</v>
      </c>
      <c r="AI144" s="1">
        <v>0</v>
      </c>
      <c r="AJ144" s="1">
        <v>0</v>
      </c>
      <c r="AK144" s="1">
        <v>0</v>
      </c>
      <c r="AL144" s="1" t="s">
        <v>5</v>
      </c>
      <c r="AM144" s="1" t="s">
        <v>6</v>
      </c>
      <c r="AN144" s="1" t="s">
        <v>6</v>
      </c>
      <c r="AO144" s="1" t="s">
        <v>6</v>
      </c>
      <c r="AP144" s="1" t="s">
        <v>5</v>
      </c>
      <c r="AQ144" s="1" t="s">
        <v>5</v>
      </c>
      <c r="AR144" s="1" t="s">
        <v>6</v>
      </c>
      <c r="AS144" s="1" t="s">
        <v>6</v>
      </c>
      <c r="AT144" s="1" t="s">
        <v>6</v>
      </c>
      <c r="AU144" s="1" t="s">
        <v>6</v>
      </c>
      <c r="AV144" s="1" t="s">
        <v>5</v>
      </c>
      <c r="AW144" s="1" t="s">
        <v>6</v>
      </c>
      <c r="AX144" s="1" t="s">
        <v>5</v>
      </c>
      <c r="AY144" s="1" t="s">
        <v>5</v>
      </c>
      <c r="AZ144" s="1" t="s">
        <v>6</v>
      </c>
      <c r="BA144" s="1" t="s">
        <v>6</v>
      </c>
      <c r="BB144" s="1" t="s">
        <v>5</v>
      </c>
      <c r="BC144" s="1" t="s">
        <v>5</v>
      </c>
      <c r="BD144" s="1" t="s">
        <v>382</v>
      </c>
      <c r="BE144" s="1" t="s">
        <v>106</v>
      </c>
      <c r="DX144" s="1" t="s">
        <v>1257</v>
      </c>
      <c r="DY144" s="1" t="s">
        <v>84</v>
      </c>
    </row>
    <row r="145" spans="1:129" ht="13.8" x14ac:dyDescent="0.3">
      <c r="A145" s="2">
        <v>44974.560237187499</v>
      </c>
      <c r="B145" s="1" t="s">
        <v>20</v>
      </c>
      <c r="C145" s="1">
        <v>42</v>
      </c>
      <c r="D145" s="1" t="s">
        <v>185</v>
      </c>
      <c r="E145" s="1" t="s">
        <v>164</v>
      </c>
      <c r="F145" s="1" t="s">
        <v>1256</v>
      </c>
      <c r="G145" s="1" t="s">
        <v>77</v>
      </c>
      <c r="H145" s="1" t="s">
        <v>15</v>
      </c>
      <c r="I145" s="1" t="s">
        <v>52</v>
      </c>
      <c r="J145" s="1" t="s">
        <v>28</v>
      </c>
      <c r="K145" s="1" t="s">
        <v>27</v>
      </c>
      <c r="P145" s="1">
        <v>2</v>
      </c>
      <c r="Q145" s="1">
        <v>4</v>
      </c>
      <c r="R145" s="1">
        <v>1</v>
      </c>
      <c r="S145" s="1">
        <v>1</v>
      </c>
      <c r="T145" s="1">
        <v>1</v>
      </c>
      <c r="U145" s="1">
        <v>1</v>
      </c>
      <c r="V145" s="1" t="s">
        <v>11</v>
      </c>
      <c r="W145" s="1" t="s">
        <v>11</v>
      </c>
      <c r="X145" s="1" t="s">
        <v>59</v>
      </c>
      <c r="Y145" s="1" t="s">
        <v>6</v>
      </c>
      <c r="Z145" s="1" t="s">
        <v>58</v>
      </c>
      <c r="AA145" s="1" t="s">
        <v>9</v>
      </c>
      <c r="AB145" s="1" t="s">
        <v>8</v>
      </c>
      <c r="AC145" s="1" t="s">
        <v>64</v>
      </c>
      <c r="AD145" s="1" t="s">
        <v>8</v>
      </c>
      <c r="AE145" s="1">
        <v>0</v>
      </c>
      <c r="AF145" s="1">
        <v>0</v>
      </c>
      <c r="AG145" s="1">
        <v>0</v>
      </c>
      <c r="AH145" s="1">
        <v>0</v>
      </c>
      <c r="AI145" s="1" t="s">
        <v>8</v>
      </c>
      <c r="AJ145" s="1">
        <v>0</v>
      </c>
      <c r="AK145" s="1" t="s">
        <v>9</v>
      </c>
      <c r="AL145" s="1" t="s">
        <v>6</v>
      </c>
      <c r="AM145" s="1" t="s">
        <v>6</v>
      </c>
      <c r="AN145" s="1" t="s">
        <v>6</v>
      </c>
      <c r="AO145" s="1" t="s">
        <v>6</v>
      </c>
      <c r="AP145" s="1" t="s">
        <v>5</v>
      </c>
      <c r="AQ145" s="1" t="s">
        <v>6</v>
      </c>
      <c r="AR145" s="1" t="s">
        <v>6</v>
      </c>
      <c r="AS145" s="1" t="s">
        <v>6</v>
      </c>
      <c r="AT145" s="1" t="s">
        <v>5</v>
      </c>
      <c r="AU145" s="1" t="s">
        <v>6</v>
      </c>
      <c r="AV145" s="1" t="s">
        <v>5</v>
      </c>
      <c r="AW145" s="1" t="s">
        <v>6</v>
      </c>
      <c r="AX145" s="1" t="s">
        <v>6</v>
      </c>
      <c r="AY145" s="1" t="s">
        <v>5</v>
      </c>
      <c r="AZ145" s="1" t="s">
        <v>6</v>
      </c>
      <c r="BA145" s="1" t="s">
        <v>6</v>
      </c>
      <c r="BB145" s="1" t="s">
        <v>6</v>
      </c>
      <c r="BC145" s="1" t="s">
        <v>5</v>
      </c>
      <c r="BD145" s="1" t="s">
        <v>24</v>
      </c>
      <c r="BE145" s="1" t="s">
        <v>182</v>
      </c>
      <c r="DX145" s="1" t="s">
        <v>1255</v>
      </c>
      <c r="DY145" s="1" t="s">
        <v>1</v>
      </c>
    </row>
    <row r="146" spans="1:129" ht="13.8" x14ac:dyDescent="0.3">
      <c r="A146" s="2">
        <v>44974.561810949075</v>
      </c>
      <c r="B146" s="1" t="s">
        <v>40</v>
      </c>
      <c r="C146" s="1">
        <v>42</v>
      </c>
      <c r="D146" s="1" t="s">
        <v>39</v>
      </c>
      <c r="E146" s="1" t="s">
        <v>55</v>
      </c>
      <c r="F146" s="1" t="s">
        <v>287</v>
      </c>
      <c r="G146" s="1" t="s">
        <v>77</v>
      </c>
      <c r="H146" s="1" t="s">
        <v>15</v>
      </c>
      <c r="I146" s="1" t="s">
        <v>52</v>
      </c>
      <c r="J146" s="1" t="s">
        <v>35</v>
      </c>
      <c r="K146" s="1" t="s">
        <v>12</v>
      </c>
      <c r="P146" s="1">
        <v>2</v>
      </c>
      <c r="Q146" s="1">
        <v>1</v>
      </c>
      <c r="R146" s="1">
        <v>0</v>
      </c>
      <c r="S146" s="1">
        <v>1</v>
      </c>
      <c r="T146" s="1">
        <v>0</v>
      </c>
      <c r="U146" s="1">
        <v>2</v>
      </c>
      <c r="V146" s="1" t="s">
        <v>11</v>
      </c>
      <c r="W146" s="1" t="s">
        <v>11</v>
      </c>
      <c r="X146" s="1" t="s">
        <v>11</v>
      </c>
      <c r="Y146" s="1" t="s">
        <v>6</v>
      </c>
      <c r="Z146" s="1" t="s">
        <v>1254</v>
      </c>
      <c r="AA146" s="1">
        <v>0</v>
      </c>
      <c r="AB146" s="1">
        <v>0</v>
      </c>
      <c r="AC146" s="1">
        <v>0</v>
      </c>
      <c r="AD146" s="1">
        <v>0</v>
      </c>
      <c r="AE146" s="1">
        <v>0</v>
      </c>
      <c r="AF146" s="1">
        <v>0</v>
      </c>
      <c r="AG146" s="1">
        <v>0</v>
      </c>
      <c r="AH146" s="1">
        <v>0</v>
      </c>
      <c r="AI146" s="1">
        <v>0</v>
      </c>
      <c r="AJ146" s="1">
        <v>0</v>
      </c>
      <c r="AK146" s="1">
        <v>0</v>
      </c>
      <c r="AL146" s="1" t="s">
        <v>5</v>
      </c>
      <c r="AM146" s="1" t="s">
        <v>5</v>
      </c>
      <c r="AN146" s="1" t="s">
        <v>5</v>
      </c>
      <c r="AO146" s="1" t="s">
        <v>6</v>
      </c>
      <c r="AP146" s="1" t="s">
        <v>5</v>
      </c>
      <c r="AQ146" s="1" t="s">
        <v>5</v>
      </c>
      <c r="AR146" s="1" t="s">
        <v>5</v>
      </c>
      <c r="AS146" s="1" t="s">
        <v>6</v>
      </c>
      <c r="AT146" s="1" t="s">
        <v>6</v>
      </c>
      <c r="AU146" s="1" t="s">
        <v>6</v>
      </c>
      <c r="AV146" s="1" t="s">
        <v>5</v>
      </c>
      <c r="AW146" s="1" t="s">
        <v>6</v>
      </c>
      <c r="AX146" s="1" t="s">
        <v>5</v>
      </c>
      <c r="AY146" s="1" t="s">
        <v>5</v>
      </c>
      <c r="AZ146" s="1" t="s">
        <v>6</v>
      </c>
      <c r="BA146" s="1" t="s">
        <v>6</v>
      </c>
      <c r="BB146" s="1" t="s">
        <v>5</v>
      </c>
      <c r="BC146" s="1" t="s">
        <v>6</v>
      </c>
      <c r="BD146" s="1" t="s">
        <v>24</v>
      </c>
      <c r="BE146" s="1" t="s">
        <v>69</v>
      </c>
      <c r="DX146" s="1" t="s">
        <v>1253</v>
      </c>
      <c r="DY146" s="1" t="s">
        <v>84</v>
      </c>
    </row>
    <row r="147" spans="1:129" ht="13.8" x14ac:dyDescent="0.3">
      <c r="A147" s="2">
        <v>44974.567619201393</v>
      </c>
      <c r="B147" s="1" t="s">
        <v>20</v>
      </c>
      <c r="C147" s="1">
        <v>26</v>
      </c>
      <c r="D147" s="1" t="s">
        <v>185</v>
      </c>
      <c r="E147" s="1" t="s">
        <v>55</v>
      </c>
      <c r="G147" s="1" t="s">
        <v>77</v>
      </c>
      <c r="H147" s="1" t="s">
        <v>15</v>
      </c>
      <c r="I147" s="1" t="s">
        <v>52</v>
      </c>
      <c r="J147" s="1" t="s">
        <v>82</v>
      </c>
      <c r="K147" s="1" t="s">
        <v>27</v>
      </c>
      <c r="P147" s="1">
        <v>5</v>
      </c>
      <c r="Q147" s="1">
        <v>5</v>
      </c>
      <c r="R147" s="1">
        <v>5</v>
      </c>
      <c r="S147" s="1">
        <v>0</v>
      </c>
      <c r="T147" s="1">
        <v>0</v>
      </c>
      <c r="U147" s="1">
        <v>0</v>
      </c>
      <c r="V147" s="1" t="s">
        <v>26</v>
      </c>
      <c r="W147" s="1" t="s">
        <v>43</v>
      </c>
      <c r="X147" s="1" t="s">
        <v>26</v>
      </c>
      <c r="Y147" s="1" t="s">
        <v>6</v>
      </c>
      <c r="Z147" s="1" t="s">
        <v>10</v>
      </c>
      <c r="AA147" s="1">
        <v>0</v>
      </c>
      <c r="AB147" s="1">
        <v>0</v>
      </c>
      <c r="AC147" s="1">
        <v>0</v>
      </c>
      <c r="AD147" s="1">
        <v>0</v>
      </c>
      <c r="AE147" s="1">
        <v>0</v>
      </c>
      <c r="AF147" s="1">
        <v>0</v>
      </c>
      <c r="AG147" s="1">
        <v>0</v>
      </c>
      <c r="AH147" s="1">
        <v>0</v>
      </c>
      <c r="AI147" s="1">
        <v>0</v>
      </c>
      <c r="AJ147" s="1">
        <v>0</v>
      </c>
      <c r="AK147" s="1">
        <v>0</v>
      </c>
      <c r="AL147" s="1" t="s">
        <v>6</v>
      </c>
      <c r="AM147" s="1" t="s">
        <v>5</v>
      </c>
      <c r="AN147" s="1" t="s">
        <v>5</v>
      </c>
      <c r="AO147" s="1" t="s">
        <v>6</v>
      </c>
      <c r="AP147" s="1" t="s">
        <v>5</v>
      </c>
      <c r="AQ147" s="1" t="s">
        <v>5</v>
      </c>
      <c r="AR147" s="1" t="s">
        <v>5</v>
      </c>
      <c r="AS147" s="1" t="s">
        <v>6</v>
      </c>
      <c r="AT147" s="1" t="s">
        <v>5</v>
      </c>
      <c r="AU147" s="1" t="s">
        <v>6</v>
      </c>
      <c r="AV147" s="1" t="s">
        <v>5</v>
      </c>
      <c r="AW147" s="1" t="s">
        <v>6</v>
      </c>
      <c r="AX147" s="1" t="s">
        <v>5</v>
      </c>
      <c r="AY147" s="1" t="s">
        <v>5</v>
      </c>
      <c r="AZ147" s="1" t="s">
        <v>6</v>
      </c>
      <c r="BA147" s="1" t="s">
        <v>5</v>
      </c>
      <c r="BB147" s="1" t="s">
        <v>5</v>
      </c>
      <c r="BC147" s="1" t="s">
        <v>5</v>
      </c>
      <c r="BD147" s="1" t="s">
        <v>267</v>
      </c>
      <c r="BE147" s="1" t="s">
        <v>129</v>
      </c>
      <c r="DY147" s="1" t="s">
        <v>21</v>
      </c>
    </row>
    <row r="148" spans="1:129" ht="13.8" x14ac:dyDescent="0.3">
      <c r="A148" s="2">
        <v>44974.567720578707</v>
      </c>
      <c r="B148" s="1" t="s">
        <v>20</v>
      </c>
      <c r="C148" s="1">
        <v>45</v>
      </c>
      <c r="D148" s="1" t="s">
        <v>185</v>
      </c>
      <c r="E148" s="1" t="s">
        <v>55</v>
      </c>
      <c r="F148" s="1" t="s">
        <v>1252</v>
      </c>
      <c r="G148" s="1" t="s">
        <v>77</v>
      </c>
      <c r="H148" s="1" t="s">
        <v>15</v>
      </c>
      <c r="I148" s="1" t="s">
        <v>52</v>
      </c>
      <c r="J148" s="1" t="s">
        <v>28</v>
      </c>
      <c r="K148" s="1" t="s">
        <v>27</v>
      </c>
      <c r="P148" s="1">
        <v>3</v>
      </c>
      <c r="Q148" s="1">
        <v>0</v>
      </c>
      <c r="R148" s="1">
        <v>0</v>
      </c>
      <c r="S148" s="1">
        <v>0</v>
      </c>
      <c r="T148" s="1">
        <v>0</v>
      </c>
      <c r="U148" s="1">
        <v>0</v>
      </c>
      <c r="V148" s="1" t="s">
        <v>11</v>
      </c>
      <c r="W148" s="1" t="s">
        <v>11</v>
      </c>
      <c r="X148" s="1" t="s">
        <v>11</v>
      </c>
      <c r="Y148" s="1" t="s">
        <v>5</v>
      </c>
      <c r="Z148" s="1" t="s">
        <v>708</v>
      </c>
      <c r="AA148" s="1">
        <v>2</v>
      </c>
      <c r="AB148" s="1">
        <v>1</v>
      </c>
      <c r="AC148" s="1">
        <v>1</v>
      </c>
      <c r="AD148" s="1">
        <v>1</v>
      </c>
      <c r="AE148" s="1">
        <v>1</v>
      </c>
      <c r="AF148" s="1">
        <v>1</v>
      </c>
      <c r="AG148" s="1">
        <v>1</v>
      </c>
      <c r="AH148" s="1">
        <v>1</v>
      </c>
      <c r="AI148" s="1">
        <v>1</v>
      </c>
      <c r="AJ148" s="1">
        <v>1</v>
      </c>
      <c r="AK148" s="1">
        <v>1</v>
      </c>
      <c r="AL148" s="1" t="s">
        <v>5</v>
      </c>
      <c r="AM148" s="1" t="s">
        <v>5</v>
      </c>
      <c r="AN148" s="1" t="s">
        <v>5</v>
      </c>
      <c r="AO148" s="1" t="s">
        <v>6</v>
      </c>
      <c r="AP148" s="1" t="s">
        <v>5</v>
      </c>
      <c r="AQ148" s="1" t="s">
        <v>5</v>
      </c>
      <c r="AR148" s="1" t="s">
        <v>5</v>
      </c>
      <c r="AS148" s="1" t="s">
        <v>5</v>
      </c>
      <c r="AT148" s="1" t="s">
        <v>5</v>
      </c>
      <c r="AU148" s="1" t="s">
        <v>6</v>
      </c>
      <c r="AV148" s="1" t="s">
        <v>5</v>
      </c>
      <c r="AW148" s="1" t="s">
        <v>5</v>
      </c>
      <c r="AX148" s="1" t="s">
        <v>5</v>
      </c>
      <c r="AY148" s="1" t="s">
        <v>5</v>
      </c>
      <c r="AZ148" s="1" t="s">
        <v>5</v>
      </c>
      <c r="BA148" s="1" t="s">
        <v>5</v>
      </c>
      <c r="BB148" s="1" t="s">
        <v>5</v>
      </c>
      <c r="BC148" s="1" t="s">
        <v>5</v>
      </c>
      <c r="BD148" s="1" t="s">
        <v>24</v>
      </c>
      <c r="BE148" s="1" t="s">
        <v>129</v>
      </c>
      <c r="DP148" s="1" t="s">
        <v>151</v>
      </c>
      <c r="DQ148" s="1" t="s">
        <v>128</v>
      </c>
      <c r="DR148" s="1" t="s">
        <v>98</v>
      </c>
      <c r="DS148" s="1" t="s">
        <v>6</v>
      </c>
      <c r="DT148" s="1" t="s">
        <v>115</v>
      </c>
      <c r="DU148" s="1" t="s">
        <v>330</v>
      </c>
      <c r="DV148" s="1" t="s">
        <v>95</v>
      </c>
      <c r="DY148" s="1" t="s">
        <v>1</v>
      </c>
    </row>
    <row r="149" spans="1:129" ht="13.8" x14ac:dyDescent="0.3">
      <c r="A149" s="2">
        <v>44974.573246423606</v>
      </c>
      <c r="B149" s="1" t="s">
        <v>20</v>
      </c>
      <c r="C149" s="1">
        <v>25</v>
      </c>
      <c r="D149" s="1" t="s">
        <v>185</v>
      </c>
      <c r="E149" s="1" t="s">
        <v>55</v>
      </c>
      <c r="F149" s="1" t="s">
        <v>54</v>
      </c>
      <c r="G149" s="1" t="s">
        <v>37</v>
      </c>
      <c r="H149" s="1" t="s">
        <v>15</v>
      </c>
      <c r="L149" s="1" t="s">
        <v>53</v>
      </c>
      <c r="M149" s="1" t="s">
        <v>52</v>
      </c>
      <c r="N149" s="1" t="s">
        <v>13</v>
      </c>
      <c r="O149" s="1" t="s">
        <v>183</v>
      </c>
      <c r="CV149" s="1">
        <v>4</v>
      </c>
      <c r="CW149" s="1">
        <v>4</v>
      </c>
      <c r="CX149" s="1">
        <v>4</v>
      </c>
      <c r="CY149" s="1">
        <v>4</v>
      </c>
      <c r="CZ149" s="1">
        <v>4</v>
      </c>
      <c r="DA149" s="1">
        <v>4</v>
      </c>
      <c r="DB149" s="1">
        <v>5</v>
      </c>
      <c r="DC149" s="1" t="s">
        <v>1251</v>
      </c>
      <c r="DD149" s="1" t="s">
        <v>43</v>
      </c>
      <c r="DE149" s="1" t="s">
        <v>43</v>
      </c>
      <c r="DF149" s="1" t="s">
        <v>26</v>
      </c>
      <c r="DG149" s="1" t="s">
        <v>43</v>
      </c>
      <c r="DH149" s="1" t="s">
        <v>43</v>
      </c>
      <c r="DI149" s="1" t="s">
        <v>26</v>
      </c>
      <c r="DJ149" s="1" t="s">
        <v>6</v>
      </c>
      <c r="DK149" s="1" t="s">
        <v>1250</v>
      </c>
      <c r="DL149" s="1" t="s">
        <v>5</v>
      </c>
      <c r="DM149" s="1" t="s">
        <v>5</v>
      </c>
      <c r="DN149" s="1" t="s">
        <v>6</v>
      </c>
      <c r="DO149" s="1" t="s">
        <v>6</v>
      </c>
      <c r="DX149" s="1" t="s">
        <v>1249</v>
      </c>
      <c r="DY149" s="1" t="s">
        <v>140</v>
      </c>
    </row>
    <row r="150" spans="1:129" ht="13.8" x14ac:dyDescent="0.3">
      <c r="A150" s="2">
        <v>44974.57606107639</v>
      </c>
      <c r="B150" s="1" t="s">
        <v>20</v>
      </c>
      <c r="C150" s="1">
        <v>45</v>
      </c>
      <c r="D150" s="1" t="s">
        <v>185</v>
      </c>
      <c r="E150" s="1" t="s">
        <v>18</v>
      </c>
      <c r="F150" s="1" t="s">
        <v>1248</v>
      </c>
      <c r="G150" s="1" t="s">
        <v>37</v>
      </c>
      <c r="H150" s="1" t="s">
        <v>15</v>
      </c>
      <c r="L150" s="1" t="s">
        <v>53</v>
      </c>
      <c r="M150" s="1" t="s">
        <v>52</v>
      </c>
      <c r="N150" s="1" t="s">
        <v>60</v>
      </c>
      <c r="O150" s="1" t="s">
        <v>27</v>
      </c>
      <c r="CV150" s="1">
        <v>3</v>
      </c>
      <c r="CW150" s="1">
        <v>2</v>
      </c>
      <c r="CX150" s="1">
        <v>0</v>
      </c>
      <c r="CY150" s="1">
        <v>3</v>
      </c>
      <c r="CZ150" s="1">
        <v>3</v>
      </c>
      <c r="DA150" s="1">
        <v>3</v>
      </c>
      <c r="DB150" s="1">
        <v>3</v>
      </c>
      <c r="DC150" s="1" t="s">
        <v>1247</v>
      </c>
      <c r="DD150" s="1" t="s">
        <v>11</v>
      </c>
      <c r="DE150" s="1" t="s">
        <v>26</v>
      </c>
      <c r="DF150" s="1" t="s">
        <v>43</v>
      </c>
      <c r="DG150" s="1" t="s">
        <v>11</v>
      </c>
      <c r="DH150" s="1" t="s">
        <v>26</v>
      </c>
      <c r="DI150" s="1" t="s">
        <v>11</v>
      </c>
      <c r="DJ150" s="1" t="s">
        <v>6</v>
      </c>
      <c r="DK150" s="1" t="s">
        <v>72</v>
      </c>
      <c r="DL150" s="1" t="s">
        <v>6</v>
      </c>
      <c r="DM150" s="1" t="s">
        <v>5</v>
      </c>
      <c r="DN150" s="1" t="s">
        <v>6</v>
      </c>
      <c r="DO150" s="1" t="s">
        <v>5</v>
      </c>
      <c r="DX150" s="1" t="s">
        <v>6</v>
      </c>
      <c r="DY150" s="1" t="s">
        <v>21</v>
      </c>
    </row>
    <row r="151" spans="1:129" ht="13.8" x14ac:dyDescent="0.3">
      <c r="A151" s="2">
        <v>44974.577786319445</v>
      </c>
      <c r="B151" s="1" t="s">
        <v>20</v>
      </c>
      <c r="C151" s="1">
        <v>39</v>
      </c>
      <c r="D151" s="1" t="s">
        <v>185</v>
      </c>
      <c r="E151" s="1" t="s">
        <v>18</v>
      </c>
      <c r="F151" s="1" t="s">
        <v>1246</v>
      </c>
      <c r="G151" s="1" t="s">
        <v>37</v>
      </c>
      <c r="H151" s="1" t="s">
        <v>15</v>
      </c>
      <c r="L151" s="1" t="s">
        <v>119</v>
      </c>
      <c r="M151" s="1" t="s">
        <v>52</v>
      </c>
      <c r="N151" s="1" t="s">
        <v>60</v>
      </c>
      <c r="O151" s="1" t="s">
        <v>27</v>
      </c>
      <c r="CV151" s="1">
        <v>5</v>
      </c>
      <c r="CW151" s="1">
        <v>4</v>
      </c>
      <c r="CX151" s="1">
        <v>5</v>
      </c>
      <c r="CY151" s="1">
        <v>5</v>
      </c>
      <c r="CZ151" s="1">
        <v>5</v>
      </c>
      <c r="DA151" s="1">
        <v>5</v>
      </c>
      <c r="DB151" s="1">
        <v>5</v>
      </c>
      <c r="DC151" s="1" t="s">
        <v>970</v>
      </c>
      <c r="DD151" s="1" t="s">
        <v>11</v>
      </c>
      <c r="DE151" s="1" t="s">
        <v>11</v>
      </c>
      <c r="DF151" s="1" t="s">
        <v>59</v>
      </c>
      <c r="DG151" s="1" t="s">
        <v>43</v>
      </c>
      <c r="DH151" s="1" t="s">
        <v>43</v>
      </c>
      <c r="DI151" s="1" t="s">
        <v>43</v>
      </c>
      <c r="DJ151" s="1" t="s">
        <v>5</v>
      </c>
      <c r="DK151" s="1" t="s">
        <v>268</v>
      </c>
      <c r="DL151" s="1" t="s">
        <v>5</v>
      </c>
      <c r="DM151" s="1" t="s">
        <v>5</v>
      </c>
      <c r="DN151" s="1" t="s">
        <v>5</v>
      </c>
      <c r="DO151" s="1" t="s">
        <v>6</v>
      </c>
      <c r="DP151" s="1" t="s">
        <v>27</v>
      </c>
      <c r="DQ151" s="1" t="s">
        <v>99</v>
      </c>
      <c r="DR151" s="1" t="s">
        <v>222</v>
      </c>
      <c r="DS151" s="1" t="s">
        <v>6</v>
      </c>
      <c r="DT151" s="1" t="s">
        <v>1245</v>
      </c>
      <c r="DU151" s="1" t="s">
        <v>1244</v>
      </c>
      <c r="DV151" s="1" t="s">
        <v>95</v>
      </c>
      <c r="DW151" s="1" t="s">
        <v>1243</v>
      </c>
      <c r="DX151" s="1" t="s">
        <v>1242</v>
      </c>
      <c r="DY151" s="1" t="s">
        <v>1</v>
      </c>
    </row>
    <row r="152" spans="1:129" ht="13.8" x14ac:dyDescent="0.3">
      <c r="A152" s="2">
        <v>44974.588496284719</v>
      </c>
      <c r="B152" s="1" t="s">
        <v>40</v>
      </c>
      <c r="C152" s="1">
        <v>60</v>
      </c>
      <c r="D152" s="1" t="s">
        <v>372</v>
      </c>
      <c r="E152" s="1" t="s">
        <v>18</v>
      </c>
      <c r="F152" s="1" t="s">
        <v>1065</v>
      </c>
      <c r="G152" s="1" t="s">
        <v>16</v>
      </c>
      <c r="H152" s="1" t="s">
        <v>15</v>
      </c>
      <c r="I152" s="1" t="s">
        <v>14</v>
      </c>
      <c r="J152" s="1" t="s">
        <v>206</v>
      </c>
      <c r="K152" s="1" t="s">
        <v>27</v>
      </c>
      <c r="BF152" s="1">
        <v>4</v>
      </c>
      <c r="BG152" s="1">
        <v>2</v>
      </c>
      <c r="BH152" s="1">
        <v>2</v>
      </c>
      <c r="BI152" s="1">
        <v>3</v>
      </c>
      <c r="BJ152" s="1">
        <v>4</v>
      </c>
      <c r="BK152" s="1">
        <v>4</v>
      </c>
      <c r="BL152" s="1" t="s">
        <v>59</v>
      </c>
      <c r="BM152" s="1" t="s">
        <v>59</v>
      </c>
      <c r="BN152" s="1" t="s">
        <v>59</v>
      </c>
      <c r="BO152" s="1" t="s">
        <v>6</v>
      </c>
      <c r="BP152" s="1" t="s">
        <v>268</v>
      </c>
      <c r="BQ152" s="1">
        <v>0</v>
      </c>
      <c r="BR152" s="1">
        <v>0</v>
      </c>
      <c r="BS152" s="1">
        <v>0</v>
      </c>
      <c r="BT152" s="1">
        <v>0</v>
      </c>
      <c r="BU152" s="1">
        <v>0</v>
      </c>
      <c r="BV152" s="1">
        <v>0</v>
      </c>
      <c r="BW152" s="1">
        <v>0</v>
      </c>
      <c r="BX152" s="1">
        <v>0</v>
      </c>
      <c r="BY152" s="1">
        <v>0</v>
      </c>
      <c r="BZ152" s="1">
        <v>0</v>
      </c>
      <c r="CA152" s="1">
        <v>0</v>
      </c>
      <c r="CB152" s="1" t="s">
        <v>6</v>
      </c>
      <c r="CC152" s="1" t="s">
        <v>6</v>
      </c>
      <c r="CD152" s="1" t="s">
        <v>6</v>
      </c>
      <c r="CE152" s="1" t="s">
        <v>6</v>
      </c>
      <c r="CF152" s="1" t="s">
        <v>5</v>
      </c>
      <c r="CG152" s="1" t="s">
        <v>6</v>
      </c>
      <c r="CH152" s="1" t="s">
        <v>5</v>
      </c>
      <c r="CI152" s="1" t="s">
        <v>6</v>
      </c>
      <c r="CJ152" s="1" t="s">
        <v>5</v>
      </c>
      <c r="CK152" s="1" t="s">
        <v>6</v>
      </c>
      <c r="CL152" s="1" t="s">
        <v>5</v>
      </c>
      <c r="CM152" s="1" t="s">
        <v>6</v>
      </c>
      <c r="CN152" s="1" t="s">
        <v>6</v>
      </c>
      <c r="CO152" s="1" t="s">
        <v>5</v>
      </c>
      <c r="CP152" s="1" t="s">
        <v>6</v>
      </c>
      <c r="CQ152" s="1" t="s">
        <v>6</v>
      </c>
      <c r="CR152" s="1" t="s">
        <v>5</v>
      </c>
      <c r="CS152" s="1" t="s">
        <v>5</v>
      </c>
      <c r="CT152" s="1" t="s">
        <v>382</v>
      </c>
      <c r="CU152" s="1" t="s">
        <v>106</v>
      </c>
      <c r="DX152" s="1" t="s">
        <v>1241</v>
      </c>
      <c r="DY152" s="1" t="s">
        <v>1</v>
      </c>
    </row>
    <row r="153" spans="1:129" ht="13.8" x14ac:dyDescent="0.3">
      <c r="A153" s="2">
        <v>44974.596572199072</v>
      </c>
      <c r="B153" s="1" t="s">
        <v>40</v>
      </c>
      <c r="C153" s="1">
        <v>25</v>
      </c>
      <c r="D153" s="1" t="s">
        <v>185</v>
      </c>
      <c r="E153" s="1" t="s">
        <v>164</v>
      </c>
      <c r="F153" s="1" t="s">
        <v>1240</v>
      </c>
      <c r="G153" s="1" t="s">
        <v>77</v>
      </c>
      <c r="H153" s="1" t="s">
        <v>15</v>
      </c>
      <c r="I153" s="1" t="s">
        <v>52</v>
      </c>
      <c r="J153" s="1" t="s">
        <v>28</v>
      </c>
      <c r="K153" s="1" t="s">
        <v>639</v>
      </c>
      <c r="P153" s="1">
        <v>3</v>
      </c>
      <c r="Q153" s="1">
        <v>3</v>
      </c>
      <c r="R153" s="1">
        <v>2</v>
      </c>
      <c r="S153" s="1">
        <v>2</v>
      </c>
      <c r="T153" s="1">
        <v>2</v>
      </c>
      <c r="U153" s="1">
        <v>2</v>
      </c>
      <c r="V153" s="1" t="s">
        <v>11</v>
      </c>
      <c r="W153" s="1" t="s">
        <v>11</v>
      </c>
      <c r="X153" s="1" t="s">
        <v>11</v>
      </c>
      <c r="Y153" s="1" t="s">
        <v>6</v>
      </c>
      <c r="Z153" s="1" t="s">
        <v>335</v>
      </c>
      <c r="AA153" s="1" t="s">
        <v>9</v>
      </c>
      <c r="AB153" s="1" t="s">
        <v>8</v>
      </c>
      <c r="AC153" s="1" t="s">
        <v>64</v>
      </c>
      <c r="AD153" s="1" t="s">
        <v>134</v>
      </c>
      <c r="AE153" s="1" t="s">
        <v>101</v>
      </c>
      <c r="AF153" s="1" t="s">
        <v>134</v>
      </c>
      <c r="AG153" s="1" t="s">
        <v>9</v>
      </c>
      <c r="AH153" s="1" t="s">
        <v>8</v>
      </c>
      <c r="AI153" s="1" t="s">
        <v>7</v>
      </c>
      <c r="AJ153" s="1" t="s">
        <v>7</v>
      </c>
      <c r="AK153" s="1" t="s">
        <v>8</v>
      </c>
      <c r="AL153" s="1" t="s">
        <v>5</v>
      </c>
      <c r="AM153" s="1" t="s">
        <v>5</v>
      </c>
      <c r="AN153" s="1" t="s">
        <v>5</v>
      </c>
      <c r="AO153" s="1" t="s">
        <v>5</v>
      </c>
      <c r="AP153" s="1" t="s">
        <v>5</v>
      </c>
      <c r="AQ153" s="1" t="s">
        <v>5</v>
      </c>
      <c r="AR153" s="1" t="s">
        <v>5</v>
      </c>
      <c r="AS153" s="1" t="s">
        <v>5</v>
      </c>
      <c r="AT153" s="1" t="s">
        <v>5</v>
      </c>
      <c r="AU153" s="1" t="s">
        <v>5</v>
      </c>
      <c r="AV153" s="1" t="s">
        <v>5</v>
      </c>
      <c r="AW153" s="1" t="s">
        <v>5</v>
      </c>
      <c r="AX153" s="1" t="s">
        <v>5</v>
      </c>
      <c r="AY153" s="1" t="s">
        <v>5</v>
      </c>
      <c r="AZ153" s="1" t="s">
        <v>5</v>
      </c>
      <c r="BA153" s="1" t="s">
        <v>5</v>
      </c>
      <c r="BB153" s="1" t="s">
        <v>5</v>
      </c>
      <c r="BC153" s="1" t="s">
        <v>5</v>
      </c>
      <c r="BD153" s="1" t="s">
        <v>382</v>
      </c>
      <c r="BE153" s="1" t="s">
        <v>69</v>
      </c>
      <c r="DX153" s="1" t="s">
        <v>1239</v>
      </c>
      <c r="DY153" s="1" t="s">
        <v>212</v>
      </c>
    </row>
    <row r="154" spans="1:129" ht="13.8" x14ac:dyDescent="0.3">
      <c r="A154" s="2">
        <v>44974.606634687501</v>
      </c>
      <c r="B154" s="1" t="s">
        <v>20</v>
      </c>
      <c r="C154" s="1">
        <v>34</v>
      </c>
      <c r="D154" s="1" t="s">
        <v>39</v>
      </c>
      <c r="E154" s="1" t="s">
        <v>18</v>
      </c>
      <c r="F154" s="1" t="s">
        <v>1238</v>
      </c>
      <c r="G154" s="1" t="s">
        <v>37</v>
      </c>
      <c r="H154" s="1" t="s">
        <v>15</v>
      </c>
      <c r="L154" s="1" t="s">
        <v>157</v>
      </c>
      <c r="M154" s="1" t="s">
        <v>370</v>
      </c>
      <c r="N154" s="1" t="s">
        <v>60</v>
      </c>
      <c r="O154" s="1" t="s">
        <v>27</v>
      </c>
      <c r="CV154" s="1">
        <v>4</v>
      </c>
      <c r="CW154" s="1">
        <v>5</v>
      </c>
      <c r="CX154" s="1">
        <v>4</v>
      </c>
      <c r="CY154" s="1">
        <v>4</v>
      </c>
      <c r="CZ154" s="1">
        <v>5</v>
      </c>
      <c r="DA154" s="1">
        <v>5</v>
      </c>
      <c r="DB154" s="1">
        <v>5</v>
      </c>
      <c r="DC154" s="1" t="s">
        <v>192</v>
      </c>
      <c r="DD154" s="1" t="s">
        <v>11</v>
      </c>
      <c r="DE154" s="1" t="s">
        <v>11</v>
      </c>
      <c r="DF154" s="1" t="s">
        <v>11</v>
      </c>
      <c r="DG154" s="1" t="s">
        <v>11</v>
      </c>
      <c r="DH154" s="1" t="s">
        <v>11</v>
      </c>
      <c r="DI154" s="1" t="s">
        <v>11</v>
      </c>
      <c r="DJ154" s="1" t="s">
        <v>6</v>
      </c>
      <c r="DK154" s="1" t="s">
        <v>991</v>
      </c>
      <c r="DL154" s="1" t="s">
        <v>5</v>
      </c>
      <c r="DM154" s="1" t="s">
        <v>5</v>
      </c>
      <c r="DN154" s="1" t="s">
        <v>5</v>
      </c>
      <c r="DO154" s="1" t="s">
        <v>5</v>
      </c>
      <c r="DX154" s="1" t="s">
        <v>1237</v>
      </c>
      <c r="DY154" s="1" t="s">
        <v>1</v>
      </c>
    </row>
    <row r="155" spans="1:129" ht="13.8" x14ac:dyDescent="0.3">
      <c r="A155" s="2">
        <v>44974.60834486111</v>
      </c>
      <c r="B155" s="1" t="s">
        <v>20</v>
      </c>
      <c r="C155" s="1">
        <v>21</v>
      </c>
      <c r="D155" s="1" t="s">
        <v>31</v>
      </c>
      <c r="E155" s="1" t="s">
        <v>18</v>
      </c>
      <c r="F155" s="1" t="s">
        <v>612</v>
      </c>
      <c r="G155" s="1" t="s">
        <v>16</v>
      </c>
      <c r="H155" s="1" t="s">
        <v>15</v>
      </c>
      <c r="I155" s="1" t="s">
        <v>29</v>
      </c>
      <c r="J155" s="1" t="s">
        <v>206</v>
      </c>
      <c r="K155" s="1" t="s">
        <v>27</v>
      </c>
      <c r="BF155" s="1">
        <v>3</v>
      </c>
      <c r="BG155" s="1">
        <v>4</v>
      </c>
      <c r="BH155" s="1">
        <v>3</v>
      </c>
      <c r="BI155" s="1">
        <v>1</v>
      </c>
      <c r="BJ155" s="1">
        <v>2</v>
      </c>
      <c r="BK155" s="1">
        <v>2</v>
      </c>
      <c r="BL155" s="1" t="s">
        <v>11</v>
      </c>
      <c r="BM155" s="1" t="s">
        <v>11</v>
      </c>
      <c r="BN155" s="1" t="s">
        <v>26</v>
      </c>
      <c r="BO155" s="1" t="s">
        <v>6</v>
      </c>
      <c r="BP155" s="1" t="s">
        <v>386</v>
      </c>
      <c r="BQ155" s="1" t="s">
        <v>8</v>
      </c>
      <c r="BR155" s="1">
        <v>0</v>
      </c>
      <c r="BS155" s="1">
        <v>0</v>
      </c>
      <c r="BT155" s="1">
        <v>0</v>
      </c>
      <c r="BU155" s="1">
        <v>0</v>
      </c>
      <c r="BV155" s="1">
        <v>0</v>
      </c>
      <c r="BW155" s="1">
        <v>0</v>
      </c>
      <c r="BX155" s="1">
        <v>0</v>
      </c>
      <c r="BY155" s="1">
        <v>0</v>
      </c>
      <c r="BZ155" s="1">
        <v>0</v>
      </c>
      <c r="CA155" s="1">
        <v>0</v>
      </c>
      <c r="CB155" s="1" t="s">
        <v>6</v>
      </c>
      <c r="CC155" s="1" t="s">
        <v>6</v>
      </c>
      <c r="CD155" s="1" t="s">
        <v>6</v>
      </c>
      <c r="CE155" s="1" t="s">
        <v>5</v>
      </c>
      <c r="CF155" s="1" t="s">
        <v>5</v>
      </c>
      <c r="CG155" s="1" t="s">
        <v>5</v>
      </c>
      <c r="CH155" s="1" t="s">
        <v>5</v>
      </c>
      <c r="CI155" s="1" t="s">
        <v>6</v>
      </c>
      <c r="CJ155" s="1" t="s">
        <v>6</v>
      </c>
      <c r="CK155" s="1" t="s">
        <v>5</v>
      </c>
      <c r="CL155" s="1" t="s">
        <v>5</v>
      </c>
      <c r="CM155" s="1" t="s">
        <v>6</v>
      </c>
      <c r="CN155" s="1" t="s">
        <v>6</v>
      </c>
      <c r="CO155" s="1" t="s">
        <v>6</v>
      </c>
      <c r="CP155" s="1" t="s">
        <v>6</v>
      </c>
      <c r="CQ155" s="1" t="s">
        <v>6</v>
      </c>
      <c r="CR155" s="1" t="s">
        <v>5</v>
      </c>
      <c r="CS155" s="1" t="s">
        <v>6</v>
      </c>
      <c r="CT155" s="1" t="s">
        <v>133</v>
      </c>
      <c r="CU155" s="1" t="s">
        <v>129</v>
      </c>
      <c r="DX155" s="1" t="s">
        <v>1236</v>
      </c>
      <c r="DY155" s="1" t="s">
        <v>84</v>
      </c>
    </row>
    <row r="156" spans="1:129" ht="13.8" x14ac:dyDescent="0.3">
      <c r="A156" s="2">
        <v>44974.620637002314</v>
      </c>
      <c r="B156" s="1" t="s">
        <v>20</v>
      </c>
      <c r="C156" s="1">
        <v>21</v>
      </c>
      <c r="D156" s="1" t="s">
        <v>31</v>
      </c>
      <c r="E156" s="1" t="s">
        <v>55</v>
      </c>
      <c r="F156" s="1" t="s">
        <v>1235</v>
      </c>
      <c r="G156" s="1" t="s">
        <v>16</v>
      </c>
      <c r="H156" s="1" t="s">
        <v>15</v>
      </c>
      <c r="I156" s="1" t="s">
        <v>29</v>
      </c>
      <c r="J156" s="1" t="s">
        <v>28</v>
      </c>
      <c r="K156" s="1" t="s">
        <v>1234</v>
      </c>
      <c r="BF156" s="1">
        <v>2</v>
      </c>
      <c r="BG156" s="1">
        <v>2</v>
      </c>
      <c r="BH156" s="1">
        <v>1</v>
      </c>
      <c r="BI156" s="1">
        <v>1</v>
      </c>
      <c r="BJ156" s="1">
        <v>1</v>
      </c>
      <c r="BK156" s="1">
        <v>1</v>
      </c>
      <c r="BL156" s="1" t="s">
        <v>11</v>
      </c>
      <c r="BM156" s="1" t="s">
        <v>11</v>
      </c>
      <c r="BN156" s="1" t="s">
        <v>11</v>
      </c>
      <c r="BO156" s="1" t="s">
        <v>5</v>
      </c>
      <c r="BP156" s="1" t="s">
        <v>1233</v>
      </c>
      <c r="BQ156" s="1" t="s">
        <v>109</v>
      </c>
      <c r="BR156" s="1" t="s">
        <v>8</v>
      </c>
      <c r="BS156" s="1" t="s">
        <v>109</v>
      </c>
      <c r="BT156" s="1">
        <v>0</v>
      </c>
      <c r="BU156" s="1">
        <v>0</v>
      </c>
      <c r="BV156" s="1" t="s">
        <v>109</v>
      </c>
      <c r="BW156" s="1">
        <v>0</v>
      </c>
      <c r="BX156" s="1">
        <v>0</v>
      </c>
      <c r="BY156" s="1">
        <v>0</v>
      </c>
      <c r="BZ156" s="1">
        <v>0</v>
      </c>
      <c r="CA156" s="1" t="s">
        <v>8</v>
      </c>
      <c r="CB156" s="1" t="s">
        <v>5</v>
      </c>
      <c r="CC156" s="1" t="s">
        <v>5</v>
      </c>
      <c r="CD156" s="1" t="s">
        <v>5</v>
      </c>
      <c r="CE156" s="1" t="s">
        <v>5</v>
      </c>
      <c r="CF156" s="1" t="s">
        <v>5</v>
      </c>
      <c r="CG156" s="1" t="s">
        <v>5</v>
      </c>
      <c r="CH156" s="1" t="s">
        <v>5</v>
      </c>
      <c r="CI156" s="1" t="s">
        <v>6</v>
      </c>
      <c r="CJ156" s="1" t="s">
        <v>5</v>
      </c>
      <c r="CK156" s="1" t="s">
        <v>5</v>
      </c>
      <c r="CL156" s="1" t="s">
        <v>5</v>
      </c>
      <c r="CM156" s="1" t="s">
        <v>5</v>
      </c>
      <c r="CN156" s="1" t="s">
        <v>5</v>
      </c>
      <c r="CO156" s="1" t="s">
        <v>5</v>
      </c>
      <c r="CP156" s="1" t="s">
        <v>6</v>
      </c>
      <c r="CQ156" s="1" t="s">
        <v>5</v>
      </c>
      <c r="CR156" s="1" t="s">
        <v>5</v>
      </c>
      <c r="CS156" s="1" t="s">
        <v>5</v>
      </c>
      <c r="CT156" s="1" t="s">
        <v>4</v>
      </c>
      <c r="CU156" s="1" t="s">
        <v>129</v>
      </c>
      <c r="DP156" s="1" t="s">
        <v>27</v>
      </c>
      <c r="DQ156" s="1" t="s">
        <v>99</v>
      </c>
      <c r="DR156" s="1" t="s">
        <v>150</v>
      </c>
      <c r="DS156" s="1" t="s">
        <v>6</v>
      </c>
      <c r="DT156" s="1" t="s">
        <v>1232</v>
      </c>
      <c r="DU156" s="1" t="s">
        <v>334</v>
      </c>
      <c r="DV156" s="1" t="s">
        <v>1231</v>
      </c>
      <c r="DW156" s="1" t="s">
        <v>1230</v>
      </c>
      <c r="DX156" s="1" t="s">
        <v>1229</v>
      </c>
      <c r="DY156" s="1" t="s">
        <v>1</v>
      </c>
    </row>
    <row r="157" spans="1:129" ht="13.8" x14ac:dyDescent="0.3">
      <c r="A157" s="2">
        <v>44974.630809178241</v>
      </c>
      <c r="B157" s="1" t="s">
        <v>20</v>
      </c>
      <c r="C157" s="1">
        <v>42</v>
      </c>
      <c r="D157" s="1" t="s">
        <v>185</v>
      </c>
      <c r="E157" s="1" t="s">
        <v>18</v>
      </c>
      <c r="F157" s="1" t="s">
        <v>1228</v>
      </c>
      <c r="G157" s="1" t="s">
        <v>37</v>
      </c>
      <c r="H157" s="1" t="s">
        <v>15</v>
      </c>
      <c r="L157" s="1" t="s">
        <v>45</v>
      </c>
      <c r="M157" s="1" t="s">
        <v>52</v>
      </c>
      <c r="N157" s="1" t="s">
        <v>28</v>
      </c>
      <c r="O157" s="1" t="s">
        <v>27</v>
      </c>
      <c r="CV157" s="1">
        <v>5</v>
      </c>
      <c r="CW157" s="1">
        <v>5</v>
      </c>
      <c r="CX157" s="1">
        <v>5</v>
      </c>
      <c r="CY157" s="1">
        <v>5</v>
      </c>
      <c r="CZ157" s="1">
        <v>5</v>
      </c>
      <c r="DA157" s="1">
        <v>5</v>
      </c>
      <c r="DB157" s="1">
        <v>5</v>
      </c>
      <c r="DC157" s="1" t="s">
        <v>1227</v>
      </c>
      <c r="DD157" s="1" t="s">
        <v>11</v>
      </c>
      <c r="DE157" s="1" t="s">
        <v>11</v>
      </c>
      <c r="DF157" s="1" t="s">
        <v>11</v>
      </c>
      <c r="DG157" s="1" t="s">
        <v>11</v>
      </c>
      <c r="DH157" s="1" t="s">
        <v>11</v>
      </c>
      <c r="DI157" s="1" t="s">
        <v>59</v>
      </c>
      <c r="DJ157" s="1" t="s">
        <v>6</v>
      </c>
      <c r="DK157" s="1" t="s">
        <v>1226</v>
      </c>
      <c r="DL157" s="1" t="s">
        <v>5</v>
      </c>
      <c r="DM157" s="1" t="s">
        <v>5</v>
      </c>
      <c r="DN157" s="1" t="s">
        <v>5</v>
      </c>
      <c r="DO157" s="1" t="s">
        <v>6</v>
      </c>
      <c r="DX157" s="1" t="s">
        <v>1225</v>
      </c>
      <c r="DY157" s="1" t="s">
        <v>21</v>
      </c>
    </row>
    <row r="158" spans="1:129" ht="13.8" x14ac:dyDescent="0.3">
      <c r="A158" s="2">
        <v>44974.637420057872</v>
      </c>
      <c r="B158" s="1" t="s">
        <v>40</v>
      </c>
      <c r="C158" s="1">
        <v>21</v>
      </c>
      <c r="D158" s="1" t="s">
        <v>31</v>
      </c>
      <c r="E158" s="1" t="s">
        <v>55</v>
      </c>
      <c r="F158" s="1" t="s">
        <v>582</v>
      </c>
      <c r="G158" s="1" t="s">
        <v>37</v>
      </c>
      <c r="H158" s="1" t="s">
        <v>15</v>
      </c>
      <c r="L158" s="1" t="s">
        <v>157</v>
      </c>
      <c r="M158" s="1" t="s">
        <v>29</v>
      </c>
      <c r="N158" s="1" t="s">
        <v>60</v>
      </c>
      <c r="O158" s="1" t="s">
        <v>27</v>
      </c>
      <c r="CV158" s="1">
        <v>2</v>
      </c>
      <c r="CW158" s="1">
        <v>3</v>
      </c>
      <c r="CX158" s="1">
        <v>2</v>
      </c>
      <c r="CY158" s="1">
        <v>2</v>
      </c>
      <c r="CZ158" s="1">
        <v>2</v>
      </c>
      <c r="DA158" s="1">
        <v>3</v>
      </c>
      <c r="DB158" s="1">
        <v>3</v>
      </c>
      <c r="DC158" s="1" t="s">
        <v>1224</v>
      </c>
      <c r="DD158" s="1" t="s">
        <v>11</v>
      </c>
      <c r="DE158" s="1" t="s">
        <v>11</v>
      </c>
      <c r="DF158" s="1" t="s">
        <v>11</v>
      </c>
      <c r="DG158" s="1" t="s">
        <v>11</v>
      </c>
      <c r="DH158" s="1" t="s">
        <v>11</v>
      </c>
      <c r="DI158" s="1" t="s">
        <v>11</v>
      </c>
      <c r="DJ158" s="1" t="s">
        <v>6</v>
      </c>
      <c r="DK158" s="1" t="s">
        <v>484</v>
      </c>
      <c r="DL158" s="1" t="s">
        <v>6</v>
      </c>
      <c r="DM158" s="1" t="s">
        <v>6</v>
      </c>
      <c r="DN158" s="1" t="s">
        <v>6</v>
      </c>
      <c r="DO158" s="1" t="s">
        <v>6</v>
      </c>
      <c r="DX158" s="1" t="s">
        <v>1223</v>
      </c>
      <c r="DY158" s="1" t="s">
        <v>84</v>
      </c>
    </row>
    <row r="159" spans="1:129" ht="13.8" x14ac:dyDescent="0.3">
      <c r="A159" s="2">
        <v>44974.642043773143</v>
      </c>
      <c r="B159" s="1" t="s">
        <v>20</v>
      </c>
      <c r="C159" s="1">
        <v>36</v>
      </c>
      <c r="D159" s="1" t="s">
        <v>39</v>
      </c>
      <c r="E159" s="1" t="s">
        <v>18</v>
      </c>
      <c r="F159" s="1" t="s">
        <v>1222</v>
      </c>
      <c r="G159" s="1" t="s">
        <v>77</v>
      </c>
      <c r="H159" s="1" t="s">
        <v>15</v>
      </c>
      <c r="I159" s="1" t="s">
        <v>52</v>
      </c>
      <c r="J159" s="1" t="s">
        <v>28</v>
      </c>
      <c r="K159" s="1" t="s">
        <v>27</v>
      </c>
      <c r="P159" s="1">
        <v>1</v>
      </c>
      <c r="Q159" s="1">
        <v>5</v>
      </c>
      <c r="R159" s="1">
        <v>3</v>
      </c>
      <c r="S159" s="1">
        <v>3</v>
      </c>
      <c r="T159" s="1">
        <v>4</v>
      </c>
      <c r="U159" s="1">
        <v>4</v>
      </c>
      <c r="V159" s="1" t="s">
        <v>11</v>
      </c>
      <c r="W159" s="1" t="s">
        <v>59</v>
      </c>
      <c r="X159" s="1" t="s">
        <v>26</v>
      </c>
      <c r="Y159" s="1" t="s">
        <v>6</v>
      </c>
      <c r="Z159" s="1" t="s">
        <v>70</v>
      </c>
      <c r="AA159" s="1" t="s">
        <v>173</v>
      </c>
      <c r="AB159" s="1">
        <v>0</v>
      </c>
      <c r="AC159" s="1">
        <v>0</v>
      </c>
      <c r="AD159" s="1">
        <v>0</v>
      </c>
      <c r="AE159" s="1">
        <v>0</v>
      </c>
      <c r="AF159" s="1">
        <v>0</v>
      </c>
      <c r="AG159" s="1">
        <v>0</v>
      </c>
      <c r="AH159" s="1">
        <v>0</v>
      </c>
      <c r="AI159" s="1">
        <v>0</v>
      </c>
      <c r="AJ159" s="1">
        <v>0</v>
      </c>
      <c r="AK159" s="1">
        <v>0</v>
      </c>
      <c r="AL159" s="1" t="s">
        <v>6</v>
      </c>
      <c r="AM159" s="1" t="s">
        <v>5</v>
      </c>
      <c r="AN159" s="1" t="s">
        <v>5</v>
      </c>
      <c r="AO159" s="1" t="s">
        <v>6</v>
      </c>
      <c r="AP159" s="1" t="s">
        <v>5</v>
      </c>
      <c r="AQ159" s="1" t="s">
        <v>5</v>
      </c>
      <c r="AR159" s="1" t="s">
        <v>6</v>
      </c>
      <c r="AS159" s="1" t="s">
        <v>5</v>
      </c>
      <c r="AT159" s="1" t="s">
        <v>6</v>
      </c>
      <c r="AU159" s="1" t="s">
        <v>6</v>
      </c>
      <c r="AV159" s="1" t="s">
        <v>6</v>
      </c>
      <c r="AW159" s="1" t="s">
        <v>6</v>
      </c>
      <c r="AX159" s="1" t="s">
        <v>6</v>
      </c>
      <c r="AY159" s="1" t="s">
        <v>6</v>
      </c>
      <c r="AZ159" s="1" t="s">
        <v>6</v>
      </c>
      <c r="BA159" s="1" t="s">
        <v>6</v>
      </c>
      <c r="BB159" s="1" t="s">
        <v>6</v>
      </c>
      <c r="BC159" s="1" t="s">
        <v>6</v>
      </c>
      <c r="BD159" s="1" t="s">
        <v>80</v>
      </c>
      <c r="BE159" s="1" t="s">
        <v>69</v>
      </c>
      <c r="DX159" s="1" t="s">
        <v>1221</v>
      </c>
      <c r="DY159" s="1" t="s">
        <v>1</v>
      </c>
    </row>
    <row r="160" spans="1:129" ht="13.8" x14ac:dyDescent="0.3">
      <c r="A160" s="2">
        <v>44974.648049282405</v>
      </c>
      <c r="B160" s="1" t="s">
        <v>40</v>
      </c>
      <c r="C160" s="1">
        <v>19</v>
      </c>
      <c r="D160" s="1" t="s">
        <v>185</v>
      </c>
      <c r="E160" s="1" t="s">
        <v>18</v>
      </c>
      <c r="F160" s="1" t="s">
        <v>715</v>
      </c>
      <c r="G160" s="1" t="s">
        <v>77</v>
      </c>
      <c r="H160" s="1" t="s">
        <v>15</v>
      </c>
      <c r="I160" s="1" t="s">
        <v>52</v>
      </c>
      <c r="J160" s="1" t="s">
        <v>60</v>
      </c>
      <c r="K160" s="1" t="s">
        <v>27</v>
      </c>
      <c r="P160" s="1">
        <v>5</v>
      </c>
      <c r="Q160" s="1">
        <v>4</v>
      </c>
      <c r="R160" s="1">
        <v>5</v>
      </c>
      <c r="S160" s="1">
        <v>5</v>
      </c>
      <c r="T160" s="1">
        <v>5</v>
      </c>
      <c r="U160" s="1">
        <v>4</v>
      </c>
      <c r="V160" s="1" t="s">
        <v>59</v>
      </c>
      <c r="W160" s="1" t="s">
        <v>11</v>
      </c>
      <c r="X160" s="1" t="s">
        <v>26</v>
      </c>
      <c r="Y160" s="1" t="s">
        <v>6</v>
      </c>
      <c r="Z160" s="1" t="s">
        <v>122</v>
      </c>
      <c r="AA160" s="1">
        <v>0</v>
      </c>
      <c r="AB160" s="1">
        <v>0</v>
      </c>
      <c r="AC160" s="1">
        <v>0</v>
      </c>
      <c r="AD160" s="1">
        <v>0</v>
      </c>
      <c r="AE160" s="1">
        <v>0</v>
      </c>
      <c r="AF160" s="1">
        <v>0</v>
      </c>
      <c r="AG160" s="1">
        <v>0</v>
      </c>
      <c r="AH160" s="1">
        <v>0</v>
      </c>
      <c r="AI160" s="1">
        <v>0</v>
      </c>
      <c r="AJ160" s="1">
        <v>0</v>
      </c>
      <c r="AK160" s="1">
        <v>0</v>
      </c>
      <c r="AL160" s="1" t="s">
        <v>6</v>
      </c>
      <c r="AM160" s="1" t="s">
        <v>6</v>
      </c>
      <c r="AN160" s="1" t="s">
        <v>6</v>
      </c>
      <c r="AO160" s="1" t="s">
        <v>6</v>
      </c>
      <c r="AP160" s="1" t="s">
        <v>5</v>
      </c>
      <c r="AQ160" s="1" t="s">
        <v>6</v>
      </c>
      <c r="AR160" s="1" t="s">
        <v>6</v>
      </c>
      <c r="AS160" s="1" t="s">
        <v>6</v>
      </c>
      <c r="AT160" s="1" t="s">
        <v>6</v>
      </c>
      <c r="AU160" s="1" t="s">
        <v>6</v>
      </c>
      <c r="AV160" s="1" t="s">
        <v>5</v>
      </c>
      <c r="AW160" s="1" t="s">
        <v>6</v>
      </c>
      <c r="AX160" s="1" t="s">
        <v>6</v>
      </c>
      <c r="AY160" s="1" t="s">
        <v>5</v>
      </c>
      <c r="AZ160" s="1" t="s">
        <v>6</v>
      </c>
      <c r="BA160" s="1" t="s">
        <v>6</v>
      </c>
      <c r="BB160" s="1" t="s">
        <v>5</v>
      </c>
      <c r="BC160" s="1" t="s">
        <v>6</v>
      </c>
      <c r="BD160" s="1" t="s">
        <v>24</v>
      </c>
      <c r="BE160" s="1" t="s">
        <v>266</v>
      </c>
      <c r="DY160" s="1" t="s">
        <v>84</v>
      </c>
    </row>
    <row r="161" spans="1:129" ht="13.8" x14ac:dyDescent="0.3">
      <c r="A161" s="2">
        <v>44974.674471469909</v>
      </c>
      <c r="B161" s="1" t="s">
        <v>20</v>
      </c>
      <c r="C161" s="1">
        <v>19</v>
      </c>
      <c r="D161" s="1" t="s">
        <v>31</v>
      </c>
      <c r="E161" s="1" t="s">
        <v>55</v>
      </c>
      <c r="F161" s="1" t="s">
        <v>313</v>
      </c>
      <c r="G161" s="1" t="s">
        <v>16</v>
      </c>
      <c r="H161" s="1" t="s">
        <v>15</v>
      </c>
      <c r="I161" s="1" t="s">
        <v>29</v>
      </c>
      <c r="J161" s="1" t="s">
        <v>60</v>
      </c>
      <c r="K161" s="1" t="s">
        <v>27</v>
      </c>
      <c r="BF161" s="1">
        <v>0</v>
      </c>
      <c r="BG161" s="1">
        <v>1</v>
      </c>
      <c r="BH161" s="1">
        <v>0</v>
      </c>
      <c r="BI161" s="1">
        <v>0</v>
      </c>
      <c r="BJ161" s="1">
        <v>0</v>
      </c>
      <c r="BK161" s="1">
        <v>0</v>
      </c>
      <c r="BL161" s="1" t="s">
        <v>11</v>
      </c>
      <c r="BM161" s="1" t="s">
        <v>11</v>
      </c>
      <c r="BN161" s="1" t="s">
        <v>11</v>
      </c>
      <c r="BO161" s="1" t="s">
        <v>5</v>
      </c>
      <c r="BP161" s="1" t="s">
        <v>93</v>
      </c>
      <c r="BQ161" s="1">
        <v>1</v>
      </c>
      <c r="BR161" s="1">
        <v>0</v>
      </c>
      <c r="BS161" s="1">
        <v>0</v>
      </c>
      <c r="BT161" s="1">
        <v>0</v>
      </c>
      <c r="BU161" s="1">
        <v>0</v>
      </c>
      <c r="BV161" s="1">
        <v>0</v>
      </c>
      <c r="BW161" s="1">
        <v>0</v>
      </c>
      <c r="BX161" s="1">
        <v>0</v>
      </c>
      <c r="BY161" s="1">
        <v>0</v>
      </c>
      <c r="BZ161" s="1">
        <v>0</v>
      </c>
      <c r="CA161" s="1">
        <v>0</v>
      </c>
      <c r="CB161" s="1" t="s">
        <v>5</v>
      </c>
      <c r="CC161" s="1" t="s">
        <v>5</v>
      </c>
      <c r="CD161" s="1" t="s">
        <v>5</v>
      </c>
      <c r="CE161" s="1" t="s">
        <v>5</v>
      </c>
      <c r="CF161" s="1" t="s">
        <v>5</v>
      </c>
      <c r="CG161" s="1" t="s">
        <v>5</v>
      </c>
      <c r="CH161" s="1" t="s">
        <v>6</v>
      </c>
      <c r="CI161" s="1" t="s">
        <v>5</v>
      </c>
      <c r="CJ161" s="1" t="s">
        <v>5</v>
      </c>
      <c r="CK161" s="1" t="s">
        <v>5</v>
      </c>
      <c r="CL161" s="1" t="s">
        <v>5</v>
      </c>
      <c r="CM161" s="1" t="s">
        <v>6</v>
      </c>
      <c r="CN161" s="1" t="s">
        <v>5</v>
      </c>
      <c r="CO161" s="1" t="s">
        <v>5</v>
      </c>
      <c r="CP161" s="1" t="s">
        <v>5</v>
      </c>
      <c r="CQ161" s="1" t="s">
        <v>5</v>
      </c>
      <c r="CR161" s="1" t="s">
        <v>5</v>
      </c>
      <c r="CS161" s="1" t="s">
        <v>5</v>
      </c>
      <c r="CT161" s="1" t="s">
        <v>24</v>
      </c>
      <c r="CU161" s="1" t="s">
        <v>3</v>
      </c>
      <c r="DP161" s="1" t="s">
        <v>27</v>
      </c>
      <c r="DQ161" s="1" t="s">
        <v>99</v>
      </c>
      <c r="DR161" s="1" t="s">
        <v>218</v>
      </c>
      <c r="DS161" s="1" t="s">
        <v>6</v>
      </c>
      <c r="DT161" s="1" t="s">
        <v>217</v>
      </c>
      <c r="DU161" s="1" t="s">
        <v>216</v>
      </c>
      <c r="DV161" s="1" t="s">
        <v>95</v>
      </c>
      <c r="DW161" s="1" t="s">
        <v>1220</v>
      </c>
      <c r="DX161" s="1" t="s">
        <v>1219</v>
      </c>
      <c r="DY161" s="1" t="s">
        <v>21</v>
      </c>
    </row>
    <row r="162" spans="1:129" ht="13.8" x14ac:dyDescent="0.3">
      <c r="A162" s="2">
        <v>44974.675104293987</v>
      </c>
      <c r="B162" s="1" t="s">
        <v>20</v>
      </c>
      <c r="C162" s="1">
        <v>17</v>
      </c>
      <c r="D162" s="1" t="s">
        <v>31</v>
      </c>
      <c r="E162" s="1" t="s">
        <v>18</v>
      </c>
      <c r="F162" s="1" t="s">
        <v>768</v>
      </c>
      <c r="G162" s="1" t="s">
        <v>16</v>
      </c>
      <c r="H162" s="1" t="s">
        <v>15</v>
      </c>
      <c r="I162" s="1" t="s">
        <v>29</v>
      </c>
      <c r="J162" s="1" t="s">
        <v>28</v>
      </c>
      <c r="K162" s="1" t="s">
        <v>27</v>
      </c>
      <c r="BF162" s="1">
        <v>3</v>
      </c>
      <c r="BG162" s="1">
        <v>2</v>
      </c>
      <c r="BH162" s="1">
        <v>0</v>
      </c>
      <c r="BI162" s="1">
        <v>1</v>
      </c>
      <c r="BJ162" s="1">
        <v>2</v>
      </c>
      <c r="BK162" s="1">
        <v>4</v>
      </c>
      <c r="BL162" s="1" t="s">
        <v>11</v>
      </c>
      <c r="BM162" s="1" t="s">
        <v>11</v>
      </c>
      <c r="BN162" s="1" t="s">
        <v>11</v>
      </c>
      <c r="BO162" s="1" t="s">
        <v>6</v>
      </c>
      <c r="BP162" s="1" t="s">
        <v>72</v>
      </c>
      <c r="BQ162" s="1">
        <v>0</v>
      </c>
      <c r="BR162" s="1">
        <v>0</v>
      </c>
      <c r="BS162" s="1">
        <v>0</v>
      </c>
      <c r="BT162" s="1">
        <v>0</v>
      </c>
      <c r="BU162" s="1">
        <v>0</v>
      </c>
      <c r="BV162" s="1">
        <v>2</v>
      </c>
      <c r="BW162" s="1">
        <v>0</v>
      </c>
      <c r="BX162" s="1">
        <v>0</v>
      </c>
      <c r="BY162" s="1">
        <v>0</v>
      </c>
      <c r="BZ162" s="1">
        <v>0</v>
      </c>
      <c r="CA162" s="1">
        <v>2</v>
      </c>
      <c r="CB162" s="1" t="s">
        <v>6</v>
      </c>
      <c r="CC162" s="1" t="s">
        <v>6</v>
      </c>
      <c r="CD162" s="1" t="s">
        <v>6</v>
      </c>
      <c r="CE162" s="1" t="s">
        <v>6</v>
      </c>
      <c r="CF162" s="1" t="s">
        <v>5</v>
      </c>
      <c r="CG162" s="1" t="s">
        <v>5</v>
      </c>
      <c r="CH162" s="1" t="s">
        <v>5</v>
      </c>
      <c r="CI162" s="1" t="s">
        <v>6</v>
      </c>
      <c r="CJ162" s="1" t="s">
        <v>5</v>
      </c>
      <c r="CK162" s="1" t="s">
        <v>6</v>
      </c>
      <c r="CL162" s="1" t="s">
        <v>5</v>
      </c>
      <c r="CM162" s="1" t="s">
        <v>5</v>
      </c>
      <c r="CN162" s="1" t="s">
        <v>6</v>
      </c>
      <c r="CO162" s="1" t="s">
        <v>6</v>
      </c>
      <c r="CP162" s="1" t="s">
        <v>6</v>
      </c>
      <c r="CQ162" s="1" t="s">
        <v>5</v>
      </c>
      <c r="CR162" s="1" t="s">
        <v>5</v>
      </c>
      <c r="CS162" s="1" t="s">
        <v>6</v>
      </c>
      <c r="CT162" s="1" t="s">
        <v>24</v>
      </c>
      <c r="CU162" s="1" t="s">
        <v>3</v>
      </c>
      <c r="DX162" s="1" t="s">
        <v>1218</v>
      </c>
      <c r="DY162" s="1" t="s">
        <v>84</v>
      </c>
    </row>
    <row r="163" spans="1:129" ht="13.8" x14ac:dyDescent="0.3">
      <c r="A163" s="2">
        <v>44974.675404444446</v>
      </c>
      <c r="B163" s="1" t="s">
        <v>20</v>
      </c>
      <c r="C163" s="1">
        <v>28</v>
      </c>
      <c r="D163" s="1" t="s">
        <v>39</v>
      </c>
      <c r="E163" s="1" t="s">
        <v>55</v>
      </c>
      <c r="F163" s="1" t="s">
        <v>1217</v>
      </c>
      <c r="G163" s="1" t="s">
        <v>16</v>
      </c>
      <c r="H163" s="1" t="s">
        <v>15</v>
      </c>
      <c r="I163" s="1" t="s">
        <v>52</v>
      </c>
      <c r="J163" s="1" t="s">
        <v>28</v>
      </c>
      <c r="K163" s="1" t="s">
        <v>27</v>
      </c>
      <c r="BF163" s="1">
        <v>1</v>
      </c>
      <c r="BG163" s="1">
        <v>1</v>
      </c>
      <c r="BH163" s="1">
        <v>0</v>
      </c>
      <c r="BI163" s="1">
        <v>1</v>
      </c>
      <c r="BJ163" s="1">
        <v>1</v>
      </c>
      <c r="BK163" s="1">
        <v>1</v>
      </c>
      <c r="BL163" s="1" t="s">
        <v>11</v>
      </c>
      <c r="BM163" s="1" t="s">
        <v>11</v>
      </c>
      <c r="BN163" s="1" t="s">
        <v>11</v>
      </c>
      <c r="BO163" s="1" t="s">
        <v>6</v>
      </c>
      <c r="BP163" s="1" t="s">
        <v>10</v>
      </c>
      <c r="BQ163" s="1">
        <v>3</v>
      </c>
      <c r="BR163" s="1">
        <v>2</v>
      </c>
      <c r="BS163" s="1">
        <v>2</v>
      </c>
      <c r="BT163" s="1">
        <v>0</v>
      </c>
      <c r="BU163" s="1">
        <v>0</v>
      </c>
      <c r="BV163" s="1">
        <v>0</v>
      </c>
      <c r="BW163" s="1">
        <v>0</v>
      </c>
      <c r="BX163" s="1">
        <v>0</v>
      </c>
      <c r="BY163" s="1">
        <v>0</v>
      </c>
      <c r="BZ163" s="1">
        <v>0</v>
      </c>
      <c r="CA163" s="1">
        <v>0</v>
      </c>
      <c r="CB163" s="1" t="s">
        <v>5</v>
      </c>
      <c r="CC163" s="1" t="s">
        <v>6</v>
      </c>
      <c r="CD163" s="1" t="s">
        <v>6</v>
      </c>
      <c r="CE163" s="1" t="s">
        <v>6</v>
      </c>
      <c r="CF163" s="1" t="s">
        <v>6</v>
      </c>
      <c r="CG163" s="1" t="s">
        <v>6</v>
      </c>
      <c r="CH163" s="1" t="s">
        <v>6</v>
      </c>
      <c r="CI163" s="1" t="s">
        <v>6</v>
      </c>
      <c r="CJ163" s="1" t="s">
        <v>5</v>
      </c>
      <c r="CK163" s="1" t="s">
        <v>6</v>
      </c>
      <c r="CL163" s="1" t="s">
        <v>5</v>
      </c>
      <c r="CM163" s="1" t="s">
        <v>6</v>
      </c>
      <c r="CN163" s="1" t="s">
        <v>6</v>
      </c>
      <c r="CO163" s="1" t="s">
        <v>6</v>
      </c>
      <c r="CP163" s="1" t="s">
        <v>6</v>
      </c>
      <c r="CQ163" s="1" t="s">
        <v>6</v>
      </c>
      <c r="CR163" s="1" t="s">
        <v>5</v>
      </c>
      <c r="CS163" s="1" t="s">
        <v>6</v>
      </c>
      <c r="CT163" s="1" t="s">
        <v>133</v>
      </c>
      <c r="CU163" s="1" t="s">
        <v>376</v>
      </c>
      <c r="DX163" s="1" t="s">
        <v>1216</v>
      </c>
      <c r="DY163" s="1" t="s">
        <v>212</v>
      </c>
    </row>
    <row r="164" spans="1:129" ht="13.8" x14ac:dyDescent="0.3">
      <c r="A164" s="2">
        <v>44974.67619622685</v>
      </c>
      <c r="B164" s="1" t="s">
        <v>20</v>
      </c>
      <c r="C164" s="1">
        <v>26</v>
      </c>
      <c r="D164" s="1" t="s">
        <v>185</v>
      </c>
      <c r="E164" s="1" t="s">
        <v>18</v>
      </c>
      <c r="F164" s="1" t="s">
        <v>861</v>
      </c>
      <c r="G164" s="1" t="s">
        <v>16</v>
      </c>
      <c r="H164" s="1" t="s">
        <v>15</v>
      </c>
      <c r="I164" s="1" t="s">
        <v>52</v>
      </c>
      <c r="J164" s="1" t="s">
        <v>28</v>
      </c>
      <c r="K164" s="1" t="s">
        <v>27</v>
      </c>
      <c r="BF164" s="1">
        <v>3</v>
      </c>
      <c r="BG164" s="1">
        <v>2</v>
      </c>
      <c r="BH164" s="1">
        <v>2</v>
      </c>
      <c r="BI164" s="1">
        <v>2</v>
      </c>
      <c r="BJ164" s="1">
        <v>0</v>
      </c>
      <c r="BK164" s="1">
        <v>0</v>
      </c>
      <c r="BL164" s="1" t="s">
        <v>43</v>
      </c>
      <c r="BM164" s="1" t="s">
        <v>11</v>
      </c>
      <c r="BN164" s="1" t="s">
        <v>26</v>
      </c>
      <c r="BO164" s="1" t="s">
        <v>6</v>
      </c>
      <c r="BP164" s="1" t="s">
        <v>229</v>
      </c>
      <c r="BQ164" s="1" t="s">
        <v>9</v>
      </c>
      <c r="BR164" s="1">
        <v>0</v>
      </c>
      <c r="BS164" s="1">
        <v>0</v>
      </c>
      <c r="BT164" s="1">
        <v>0</v>
      </c>
      <c r="BU164" s="1">
        <v>0</v>
      </c>
      <c r="BV164" s="1" t="s">
        <v>64</v>
      </c>
      <c r="BW164" s="1">
        <v>0</v>
      </c>
      <c r="BX164" s="1">
        <v>0</v>
      </c>
      <c r="BY164" s="1">
        <v>0</v>
      </c>
      <c r="BZ164" s="1">
        <v>0</v>
      </c>
      <c r="CA164" s="1" t="s">
        <v>109</v>
      </c>
      <c r="CB164" s="1" t="s">
        <v>5</v>
      </c>
      <c r="CC164" s="1" t="s">
        <v>5</v>
      </c>
      <c r="CD164" s="1" t="s">
        <v>6</v>
      </c>
      <c r="CE164" s="1" t="s">
        <v>6</v>
      </c>
      <c r="CF164" s="1" t="s">
        <v>5</v>
      </c>
      <c r="CG164" s="1" t="s">
        <v>5</v>
      </c>
      <c r="CH164" s="1" t="s">
        <v>6</v>
      </c>
      <c r="CI164" s="1" t="s">
        <v>6</v>
      </c>
      <c r="CJ164" s="1" t="s">
        <v>5</v>
      </c>
      <c r="CK164" s="1" t="s">
        <v>6</v>
      </c>
      <c r="CL164" s="1" t="s">
        <v>6</v>
      </c>
      <c r="CM164" s="1" t="s">
        <v>6</v>
      </c>
      <c r="CN164" s="1" t="s">
        <v>6</v>
      </c>
      <c r="CO164" s="1" t="s">
        <v>6</v>
      </c>
      <c r="CP164" s="1" t="s">
        <v>6</v>
      </c>
      <c r="CQ164" s="1" t="s">
        <v>5</v>
      </c>
      <c r="CR164" s="1" t="s">
        <v>5</v>
      </c>
      <c r="CS164" s="1" t="s">
        <v>6</v>
      </c>
      <c r="CT164" s="1" t="s">
        <v>24</v>
      </c>
      <c r="CU164" s="1" t="s">
        <v>3</v>
      </c>
      <c r="DX164" s="1" t="s">
        <v>1215</v>
      </c>
      <c r="DY164" s="1" t="s">
        <v>1</v>
      </c>
    </row>
    <row r="165" spans="1:129" ht="13.8" x14ac:dyDescent="0.3">
      <c r="A165" s="2">
        <v>44974.677956238425</v>
      </c>
      <c r="B165" s="1" t="s">
        <v>20</v>
      </c>
      <c r="C165" s="1">
        <v>23</v>
      </c>
      <c r="D165" s="1" t="s">
        <v>31</v>
      </c>
      <c r="E165" s="1" t="s">
        <v>55</v>
      </c>
      <c r="F165" s="1" t="s">
        <v>1214</v>
      </c>
      <c r="G165" s="1" t="s">
        <v>16</v>
      </c>
      <c r="H165" s="1" t="s">
        <v>15</v>
      </c>
      <c r="I165" s="1" t="s">
        <v>199</v>
      </c>
      <c r="J165" s="1" t="s">
        <v>206</v>
      </c>
      <c r="K165" s="1" t="s">
        <v>51</v>
      </c>
      <c r="BF165" s="1">
        <v>4</v>
      </c>
      <c r="BG165" s="1">
        <v>3</v>
      </c>
      <c r="BH165" s="1">
        <v>3</v>
      </c>
      <c r="BI165" s="1">
        <v>3</v>
      </c>
      <c r="BJ165" s="1">
        <v>2</v>
      </c>
      <c r="BK165" s="1">
        <v>4</v>
      </c>
      <c r="BL165" s="1" t="s">
        <v>11</v>
      </c>
      <c r="BM165" s="1" t="s">
        <v>26</v>
      </c>
      <c r="BN165" s="1" t="s">
        <v>26</v>
      </c>
      <c r="BO165" s="1" t="s">
        <v>6</v>
      </c>
      <c r="BP165" s="1" t="s">
        <v>1213</v>
      </c>
      <c r="BQ165" s="1">
        <v>0</v>
      </c>
      <c r="BR165" s="1">
        <v>0</v>
      </c>
      <c r="BS165" s="1">
        <v>0</v>
      </c>
      <c r="BT165" s="1">
        <v>0</v>
      </c>
      <c r="BU165" s="1">
        <v>0</v>
      </c>
      <c r="BV165" s="1">
        <v>0</v>
      </c>
      <c r="BW165" s="1">
        <v>0</v>
      </c>
      <c r="BX165" s="1">
        <v>0</v>
      </c>
      <c r="BY165" s="1">
        <v>0</v>
      </c>
      <c r="BZ165" s="1">
        <v>0</v>
      </c>
      <c r="CA165" s="1">
        <v>0</v>
      </c>
      <c r="CB165" s="1" t="s">
        <v>6</v>
      </c>
      <c r="CC165" s="1" t="s">
        <v>6</v>
      </c>
      <c r="CD165" s="1" t="s">
        <v>5</v>
      </c>
      <c r="CE165" s="1" t="s">
        <v>5</v>
      </c>
      <c r="CF165" s="1" t="s">
        <v>5</v>
      </c>
      <c r="CG165" s="1" t="s">
        <v>5</v>
      </c>
      <c r="CH165" s="1" t="s">
        <v>5</v>
      </c>
      <c r="CI165" s="1" t="s">
        <v>5</v>
      </c>
      <c r="CJ165" s="1" t="s">
        <v>5</v>
      </c>
      <c r="CK165" s="1" t="s">
        <v>5</v>
      </c>
      <c r="CL165" s="1" t="s">
        <v>5</v>
      </c>
      <c r="CM165" s="1" t="s">
        <v>5</v>
      </c>
      <c r="CN165" s="1" t="s">
        <v>6</v>
      </c>
      <c r="CO165" s="1" t="s">
        <v>5</v>
      </c>
      <c r="CP165" s="1" t="s">
        <v>6</v>
      </c>
      <c r="CQ165" s="1" t="s">
        <v>6</v>
      </c>
      <c r="CR165" s="1" t="s">
        <v>5</v>
      </c>
      <c r="CS165" s="1" t="s">
        <v>6</v>
      </c>
      <c r="CT165" s="1" t="s">
        <v>57</v>
      </c>
      <c r="CU165" s="1" t="s">
        <v>57</v>
      </c>
      <c r="DX165" s="1" t="s">
        <v>1212</v>
      </c>
      <c r="DY165" s="1" t="s">
        <v>21</v>
      </c>
    </row>
    <row r="166" spans="1:129" ht="13.8" x14ac:dyDescent="0.3">
      <c r="A166" s="2">
        <v>44974.67919790509</v>
      </c>
      <c r="B166" s="1" t="s">
        <v>20</v>
      </c>
      <c r="C166" s="1">
        <v>32</v>
      </c>
      <c r="D166" s="1" t="s">
        <v>185</v>
      </c>
      <c r="E166" s="1" t="s">
        <v>164</v>
      </c>
      <c r="F166" s="1" t="s">
        <v>768</v>
      </c>
      <c r="G166" s="1" t="s">
        <v>16</v>
      </c>
      <c r="H166" s="1" t="s">
        <v>15</v>
      </c>
      <c r="I166" s="1" t="s">
        <v>52</v>
      </c>
      <c r="J166" s="1" t="s">
        <v>82</v>
      </c>
      <c r="K166" s="1" t="s">
        <v>27</v>
      </c>
      <c r="BF166" s="1">
        <v>2</v>
      </c>
      <c r="BG166" s="1">
        <v>2</v>
      </c>
      <c r="BH166" s="1">
        <v>2</v>
      </c>
      <c r="BI166" s="1">
        <v>1</v>
      </c>
      <c r="BJ166" s="1">
        <v>1</v>
      </c>
      <c r="BK166" s="1">
        <v>2</v>
      </c>
      <c r="BL166" s="1" t="s">
        <v>26</v>
      </c>
      <c r="BM166" s="1" t="s">
        <v>26</v>
      </c>
      <c r="BN166" s="1" t="s">
        <v>26</v>
      </c>
      <c r="BO166" s="1" t="s">
        <v>6</v>
      </c>
      <c r="BP166" s="1" t="s">
        <v>293</v>
      </c>
      <c r="BQ166" s="1">
        <v>1</v>
      </c>
      <c r="BR166" s="1">
        <v>0</v>
      </c>
      <c r="BS166" s="1">
        <v>2</v>
      </c>
      <c r="BT166" s="1">
        <v>0</v>
      </c>
      <c r="BU166" s="1">
        <v>0</v>
      </c>
      <c r="BV166" s="1">
        <v>0</v>
      </c>
      <c r="BW166" s="1">
        <v>1</v>
      </c>
      <c r="BX166" s="1">
        <v>0</v>
      </c>
      <c r="BY166" s="1">
        <v>0</v>
      </c>
      <c r="BZ166" s="1">
        <v>0</v>
      </c>
      <c r="CA166" s="1">
        <v>0</v>
      </c>
      <c r="CB166" s="1" t="s">
        <v>6</v>
      </c>
      <c r="CC166" s="1" t="s">
        <v>6</v>
      </c>
      <c r="CD166" s="1" t="s">
        <v>6</v>
      </c>
      <c r="CE166" s="1" t="s">
        <v>6</v>
      </c>
      <c r="CF166" s="1" t="s">
        <v>5</v>
      </c>
      <c r="CG166" s="1" t="s">
        <v>6</v>
      </c>
      <c r="CH166" s="1" t="s">
        <v>5</v>
      </c>
      <c r="CI166" s="1" t="s">
        <v>5</v>
      </c>
      <c r="CJ166" s="1" t="s">
        <v>5</v>
      </c>
      <c r="CK166" s="1" t="s">
        <v>5</v>
      </c>
      <c r="CL166" s="1" t="s">
        <v>5</v>
      </c>
      <c r="CM166" s="1" t="s">
        <v>5</v>
      </c>
      <c r="CN166" s="1" t="s">
        <v>5</v>
      </c>
      <c r="CO166" s="1" t="s">
        <v>5</v>
      </c>
      <c r="CP166" s="1" t="s">
        <v>5</v>
      </c>
      <c r="CQ166" s="1" t="s">
        <v>5</v>
      </c>
      <c r="CR166" s="1" t="s">
        <v>5</v>
      </c>
      <c r="CS166" s="1" t="s">
        <v>5</v>
      </c>
      <c r="CT166" s="1" t="s">
        <v>4</v>
      </c>
      <c r="CU166" s="1" t="s">
        <v>398</v>
      </c>
      <c r="DX166" s="1" t="s">
        <v>1211</v>
      </c>
      <c r="DY166" s="1" t="s">
        <v>84</v>
      </c>
    </row>
    <row r="167" spans="1:129" ht="13.8" x14ac:dyDescent="0.3">
      <c r="A167" s="2">
        <v>44974.683813506941</v>
      </c>
      <c r="B167" s="1" t="s">
        <v>20</v>
      </c>
      <c r="C167" s="1">
        <v>29</v>
      </c>
      <c r="D167" s="1" t="s">
        <v>185</v>
      </c>
      <c r="E167" s="1" t="s">
        <v>55</v>
      </c>
      <c r="F167" s="1" t="s">
        <v>1210</v>
      </c>
      <c r="G167" s="1" t="s">
        <v>77</v>
      </c>
      <c r="H167" s="1" t="s">
        <v>15</v>
      </c>
      <c r="I167" s="1" t="s">
        <v>52</v>
      </c>
      <c r="J167" s="1" t="s">
        <v>28</v>
      </c>
      <c r="K167" s="1" t="s">
        <v>27</v>
      </c>
      <c r="P167" s="1">
        <v>2</v>
      </c>
      <c r="Q167" s="1">
        <v>2</v>
      </c>
      <c r="R167" s="1">
        <v>1</v>
      </c>
      <c r="S167" s="1">
        <v>0</v>
      </c>
      <c r="T167" s="1">
        <v>0</v>
      </c>
      <c r="U167" s="1">
        <v>0</v>
      </c>
      <c r="V167" s="1" t="s">
        <v>11</v>
      </c>
      <c r="W167" s="1" t="s">
        <v>43</v>
      </c>
      <c r="X167" s="1" t="s">
        <v>11</v>
      </c>
      <c r="Y167" s="1" t="s">
        <v>5</v>
      </c>
      <c r="Z167" s="1" t="s">
        <v>296</v>
      </c>
      <c r="AA167" s="1">
        <v>2</v>
      </c>
      <c r="AB167" s="1">
        <v>1</v>
      </c>
      <c r="AC167" s="1">
        <v>2</v>
      </c>
      <c r="AD167" s="1">
        <v>2</v>
      </c>
      <c r="AE167" s="1">
        <v>0</v>
      </c>
      <c r="AF167" s="1">
        <v>1</v>
      </c>
      <c r="AG167" s="1">
        <v>0</v>
      </c>
      <c r="AH167" s="1">
        <v>0</v>
      </c>
      <c r="AI167" s="1">
        <v>0</v>
      </c>
      <c r="AJ167" s="1">
        <v>0</v>
      </c>
      <c r="AK167" s="1">
        <v>1</v>
      </c>
      <c r="AL167" s="1" t="s">
        <v>5</v>
      </c>
      <c r="AM167" s="1" t="s">
        <v>5</v>
      </c>
      <c r="AN167" s="1" t="s">
        <v>6</v>
      </c>
      <c r="AO167" s="1" t="s">
        <v>6</v>
      </c>
      <c r="AP167" s="1" t="s">
        <v>5</v>
      </c>
      <c r="AQ167" s="1" t="s">
        <v>5</v>
      </c>
      <c r="AR167" s="1" t="s">
        <v>5</v>
      </c>
      <c r="AS167" s="1" t="s">
        <v>5</v>
      </c>
      <c r="AT167" s="1" t="s">
        <v>5</v>
      </c>
      <c r="AU167" s="1" t="s">
        <v>6</v>
      </c>
      <c r="AV167" s="1" t="s">
        <v>5</v>
      </c>
      <c r="AW167" s="1" t="s">
        <v>6</v>
      </c>
      <c r="AX167" s="1" t="s">
        <v>5</v>
      </c>
      <c r="AY167" s="1" t="s">
        <v>5</v>
      </c>
      <c r="AZ167" s="1" t="s">
        <v>6</v>
      </c>
      <c r="BA167" s="1" t="s">
        <v>6</v>
      </c>
      <c r="BB167" s="1" t="s">
        <v>5</v>
      </c>
      <c r="BC167" s="1" t="s">
        <v>5</v>
      </c>
      <c r="BD167" s="1" t="s">
        <v>382</v>
      </c>
      <c r="BE167" s="1" t="s">
        <v>106</v>
      </c>
      <c r="DP167" s="1" t="s">
        <v>27</v>
      </c>
      <c r="DQ167" s="1" t="s">
        <v>128</v>
      </c>
      <c r="DR167" s="1" t="s">
        <v>406</v>
      </c>
      <c r="DS167" s="1" t="s">
        <v>6</v>
      </c>
      <c r="DT167" s="1" t="s">
        <v>217</v>
      </c>
      <c r="DU167" s="1" t="s">
        <v>1209</v>
      </c>
      <c r="DV167" s="1" t="s">
        <v>95</v>
      </c>
      <c r="DX167" s="1" t="s">
        <v>1208</v>
      </c>
      <c r="DY167" s="1" t="s">
        <v>84</v>
      </c>
    </row>
    <row r="168" spans="1:129" ht="13.8" x14ac:dyDescent="0.3">
      <c r="A168" s="2">
        <v>44974.690584687502</v>
      </c>
      <c r="B168" s="1" t="s">
        <v>20</v>
      </c>
      <c r="C168" s="1">
        <v>45</v>
      </c>
      <c r="D168" s="1" t="s">
        <v>185</v>
      </c>
      <c r="E168" s="1" t="s">
        <v>18</v>
      </c>
      <c r="F168" s="1" t="s">
        <v>1207</v>
      </c>
      <c r="G168" s="1" t="s">
        <v>16</v>
      </c>
      <c r="H168" s="1" t="s">
        <v>15</v>
      </c>
      <c r="I168" s="1" t="s">
        <v>52</v>
      </c>
      <c r="J168" s="1" t="s">
        <v>13</v>
      </c>
      <c r="K168" s="1" t="s">
        <v>27</v>
      </c>
      <c r="BF168" s="1">
        <v>0</v>
      </c>
      <c r="BG168" s="1">
        <v>1</v>
      </c>
      <c r="BH168" s="1">
        <v>0</v>
      </c>
      <c r="BI168" s="1">
        <v>2</v>
      </c>
      <c r="BJ168" s="1">
        <v>1</v>
      </c>
      <c r="BK168" s="1">
        <v>1</v>
      </c>
      <c r="BL168" s="1" t="s">
        <v>11</v>
      </c>
      <c r="BM168" s="1" t="s">
        <v>11</v>
      </c>
      <c r="BN168" s="1" t="s">
        <v>43</v>
      </c>
      <c r="BO168" s="1" t="s">
        <v>6</v>
      </c>
      <c r="BP168" s="1" t="s">
        <v>551</v>
      </c>
      <c r="BQ168" s="1">
        <v>0</v>
      </c>
      <c r="BR168" s="1">
        <v>0</v>
      </c>
      <c r="BS168" s="1">
        <v>3</v>
      </c>
      <c r="BT168" s="1">
        <v>0</v>
      </c>
      <c r="BU168" s="1">
        <v>0</v>
      </c>
      <c r="BV168" s="1">
        <v>1</v>
      </c>
      <c r="BW168" s="1">
        <v>1</v>
      </c>
      <c r="BX168" s="1">
        <v>0</v>
      </c>
      <c r="BY168" s="1">
        <v>0</v>
      </c>
      <c r="BZ168" s="1">
        <v>0</v>
      </c>
      <c r="CA168" s="1">
        <v>0</v>
      </c>
      <c r="CB168" s="1" t="s">
        <v>6</v>
      </c>
      <c r="CC168" s="1" t="s">
        <v>6</v>
      </c>
      <c r="CD168" s="1" t="s">
        <v>5</v>
      </c>
      <c r="CE168" s="1" t="s">
        <v>6</v>
      </c>
      <c r="CF168" s="1" t="s">
        <v>5</v>
      </c>
      <c r="CG168" s="1" t="s">
        <v>5</v>
      </c>
      <c r="CH168" s="1" t="s">
        <v>5</v>
      </c>
      <c r="CI168" s="1" t="s">
        <v>5</v>
      </c>
      <c r="CJ168" s="1" t="s">
        <v>5</v>
      </c>
      <c r="CK168" s="1" t="s">
        <v>6</v>
      </c>
      <c r="CL168" s="1" t="s">
        <v>5</v>
      </c>
      <c r="CM168" s="1" t="s">
        <v>6</v>
      </c>
      <c r="CN168" s="1" t="s">
        <v>6</v>
      </c>
      <c r="CO168" s="1" t="s">
        <v>5</v>
      </c>
      <c r="CP168" s="1" t="s">
        <v>6</v>
      </c>
      <c r="CQ168" s="1" t="s">
        <v>5</v>
      </c>
      <c r="CR168" s="1" t="s">
        <v>5</v>
      </c>
      <c r="CS168" s="1" t="s">
        <v>5</v>
      </c>
      <c r="CT168" s="1" t="s">
        <v>24</v>
      </c>
      <c r="CU168" s="1" t="s">
        <v>182</v>
      </c>
      <c r="DY168" s="1" t="s">
        <v>1</v>
      </c>
    </row>
    <row r="169" spans="1:129" ht="13.8" x14ac:dyDescent="0.3">
      <c r="A169" s="2">
        <v>44974.690703831016</v>
      </c>
      <c r="B169" s="1" t="s">
        <v>20</v>
      </c>
      <c r="C169" s="1">
        <v>40</v>
      </c>
      <c r="D169" s="1" t="s">
        <v>19</v>
      </c>
      <c r="E169" s="1" t="s">
        <v>55</v>
      </c>
      <c r="F169" s="1" t="s">
        <v>61</v>
      </c>
      <c r="G169" s="1" t="s">
        <v>16</v>
      </c>
      <c r="H169" s="1" t="s">
        <v>15</v>
      </c>
      <c r="I169" s="1" t="s">
        <v>193</v>
      </c>
      <c r="J169" s="1" t="s">
        <v>13</v>
      </c>
      <c r="K169" s="1" t="s">
        <v>12</v>
      </c>
      <c r="BF169" s="1">
        <v>1</v>
      </c>
      <c r="BG169" s="1">
        <v>2</v>
      </c>
      <c r="BH169" s="1">
        <v>0</v>
      </c>
      <c r="BI169" s="1">
        <v>0</v>
      </c>
      <c r="BJ169" s="1">
        <v>0</v>
      </c>
      <c r="BK169" s="1">
        <v>0</v>
      </c>
      <c r="BL169" s="1" t="s">
        <v>11</v>
      </c>
      <c r="BM169" s="1" t="s">
        <v>43</v>
      </c>
      <c r="BN169" s="1" t="s">
        <v>43</v>
      </c>
      <c r="BO169" s="1" t="s">
        <v>5</v>
      </c>
      <c r="BP169" s="1" t="s">
        <v>523</v>
      </c>
      <c r="BQ169" s="1">
        <v>1</v>
      </c>
      <c r="BR169" s="1">
        <v>1</v>
      </c>
      <c r="BS169" s="1">
        <v>2</v>
      </c>
      <c r="BT169" s="1">
        <v>2</v>
      </c>
      <c r="BU169" s="1">
        <v>1</v>
      </c>
      <c r="BV169" s="1">
        <v>0</v>
      </c>
      <c r="BW169" s="1">
        <v>2</v>
      </c>
      <c r="BX169" s="1">
        <v>0</v>
      </c>
      <c r="BY169" s="1">
        <v>0</v>
      </c>
      <c r="BZ169" s="1">
        <v>0</v>
      </c>
      <c r="CA169" s="1">
        <v>0</v>
      </c>
      <c r="CB169" s="1" t="s">
        <v>5</v>
      </c>
      <c r="CC169" s="1" t="s">
        <v>6</v>
      </c>
      <c r="CD169" s="1" t="s">
        <v>6</v>
      </c>
      <c r="CE169" s="1" t="s">
        <v>6</v>
      </c>
      <c r="CF169" s="1" t="s">
        <v>6</v>
      </c>
      <c r="CG169" s="1" t="s">
        <v>6</v>
      </c>
      <c r="CH169" s="1" t="s">
        <v>6</v>
      </c>
      <c r="CI169" s="1" t="s">
        <v>5</v>
      </c>
      <c r="CJ169" s="1" t="s">
        <v>5</v>
      </c>
      <c r="CK169" s="1" t="s">
        <v>6</v>
      </c>
      <c r="CL169" s="1" t="s">
        <v>5</v>
      </c>
      <c r="CM169" s="1" t="s">
        <v>6</v>
      </c>
      <c r="CN169" s="1" t="s">
        <v>5</v>
      </c>
      <c r="CO169" s="1" t="s">
        <v>6</v>
      </c>
      <c r="CP169" s="1" t="s">
        <v>6</v>
      </c>
      <c r="CQ169" s="1" t="s">
        <v>5</v>
      </c>
      <c r="CR169" s="1" t="s">
        <v>5</v>
      </c>
      <c r="CS169" s="1" t="s">
        <v>5</v>
      </c>
      <c r="CT169" s="1" t="s">
        <v>267</v>
      </c>
      <c r="CU169" s="1" t="s">
        <v>314</v>
      </c>
      <c r="DP169" s="1" t="s">
        <v>151</v>
      </c>
      <c r="DQ169" s="1" t="s">
        <v>99</v>
      </c>
      <c r="DR169" s="1" t="s">
        <v>98</v>
      </c>
      <c r="DS169" s="1" t="s">
        <v>6</v>
      </c>
      <c r="DT169" s="1" t="s">
        <v>5</v>
      </c>
      <c r="DU169" s="1" t="s">
        <v>1206</v>
      </c>
      <c r="DV169" s="1" t="s">
        <v>95</v>
      </c>
      <c r="DW169" s="1" t="s">
        <v>1205</v>
      </c>
      <c r="DX169" s="1" t="s">
        <v>1204</v>
      </c>
      <c r="DY169" s="1" t="s">
        <v>1</v>
      </c>
    </row>
    <row r="170" spans="1:129" ht="13.8" x14ac:dyDescent="0.3">
      <c r="A170" s="2">
        <v>44974.69874368055</v>
      </c>
      <c r="B170" s="1" t="s">
        <v>20</v>
      </c>
      <c r="C170" s="1">
        <v>24</v>
      </c>
      <c r="D170" s="1" t="s">
        <v>39</v>
      </c>
      <c r="E170" s="1" t="s">
        <v>55</v>
      </c>
      <c r="F170" s="1" t="s">
        <v>1203</v>
      </c>
      <c r="G170" s="1" t="s">
        <v>16</v>
      </c>
      <c r="H170" s="1" t="s">
        <v>15</v>
      </c>
      <c r="I170" s="1" t="s">
        <v>52</v>
      </c>
      <c r="J170" s="1" t="s">
        <v>82</v>
      </c>
      <c r="K170" s="1" t="s">
        <v>27</v>
      </c>
      <c r="BF170" s="1">
        <v>1</v>
      </c>
      <c r="BG170" s="1">
        <v>3</v>
      </c>
      <c r="BH170" s="1">
        <v>0</v>
      </c>
      <c r="BI170" s="1">
        <v>0</v>
      </c>
      <c r="BJ170" s="1">
        <v>0</v>
      </c>
      <c r="BK170" s="1">
        <v>0</v>
      </c>
      <c r="BL170" s="1" t="s">
        <v>43</v>
      </c>
      <c r="BM170" s="1" t="s">
        <v>43</v>
      </c>
      <c r="BN170" s="1" t="s">
        <v>11</v>
      </c>
      <c r="BO170" s="1" t="s">
        <v>5</v>
      </c>
      <c r="BP170" s="1" t="s">
        <v>223</v>
      </c>
      <c r="BQ170" s="1" t="s">
        <v>109</v>
      </c>
      <c r="BR170" s="1" t="s">
        <v>109</v>
      </c>
      <c r="BS170" s="1" t="s">
        <v>64</v>
      </c>
      <c r="BT170" s="1" t="s">
        <v>64</v>
      </c>
      <c r="BU170" s="1" t="s">
        <v>8</v>
      </c>
      <c r="BV170" s="1" t="s">
        <v>1202</v>
      </c>
      <c r="BW170" s="1" t="s">
        <v>9</v>
      </c>
      <c r="BX170" s="1" t="s">
        <v>9</v>
      </c>
      <c r="BY170" s="1" t="s">
        <v>7</v>
      </c>
      <c r="BZ170" s="1" t="s">
        <v>7</v>
      </c>
      <c r="CA170" s="1" t="s">
        <v>101</v>
      </c>
      <c r="CB170" s="1" t="s">
        <v>6</v>
      </c>
      <c r="CC170" s="1" t="s">
        <v>5</v>
      </c>
      <c r="CD170" s="1" t="s">
        <v>5</v>
      </c>
      <c r="CE170" s="1" t="s">
        <v>5</v>
      </c>
      <c r="CF170" s="1" t="s">
        <v>5</v>
      </c>
      <c r="CG170" s="1" t="s">
        <v>5</v>
      </c>
      <c r="CH170" s="1" t="s">
        <v>5</v>
      </c>
      <c r="CI170" s="1" t="s">
        <v>5</v>
      </c>
      <c r="CJ170" s="1" t="s">
        <v>5</v>
      </c>
      <c r="CK170" s="1" t="s">
        <v>5</v>
      </c>
      <c r="CL170" s="1" t="s">
        <v>5</v>
      </c>
      <c r="CM170" s="1" t="s">
        <v>5</v>
      </c>
      <c r="CN170" s="1" t="s">
        <v>6</v>
      </c>
      <c r="CO170" s="1" t="s">
        <v>5</v>
      </c>
      <c r="CP170" s="1" t="s">
        <v>5</v>
      </c>
      <c r="CQ170" s="1" t="s">
        <v>5</v>
      </c>
      <c r="CR170" s="1" t="s">
        <v>5</v>
      </c>
      <c r="CS170" s="1" t="s">
        <v>5</v>
      </c>
      <c r="CT170" s="1" t="s">
        <v>4</v>
      </c>
      <c r="CU170" s="1" t="s">
        <v>69</v>
      </c>
      <c r="DP170" s="1" t="s">
        <v>27</v>
      </c>
      <c r="DQ170" s="1" t="s">
        <v>99</v>
      </c>
      <c r="DR170" s="1" t="s">
        <v>98</v>
      </c>
      <c r="DS170" s="1" t="s">
        <v>6</v>
      </c>
      <c r="DT170" s="1" t="s">
        <v>237</v>
      </c>
      <c r="DU170" s="1" t="s">
        <v>1044</v>
      </c>
      <c r="DV170" s="1" t="s">
        <v>95</v>
      </c>
      <c r="DX170" s="1" t="s">
        <v>1201</v>
      </c>
      <c r="DY170" s="1" t="s">
        <v>21</v>
      </c>
    </row>
    <row r="171" spans="1:129" ht="13.8" x14ac:dyDescent="0.3">
      <c r="A171" s="2">
        <v>44974.711789444445</v>
      </c>
      <c r="B171" s="1" t="s">
        <v>20</v>
      </c>
      <c r="C171" s="1">
        <v>19</v>
      </c>
      <c r="D171" s="1" t="s">
        <v>31</v>
      </c>
      <c r="E171" s="1" t="s">
        <v>164</v>
      </c>
      <c r="F171" s="1" t="s">
        <v>1200</v>
      </c>
      <c r="G171" s="1" t="s">
        <v>16</v>
      </c>
      <c r="H171" s="1" t="s">
        <v>15</v>
      </c>
      <c r="I171" s="1" t="s">
        <v>29</v>
      </c>
      <c r="J171" s="1" t="s">
        <v>28</v>
      </c>
      <c r="K171" s="1" t="s">
        <v>27</v>
      </c>
      <c r="BF171" s="1">
        <v>3</v>
      </c>
      <c r="BG171" s="1">
        <v>3</v>
      </c>
      <c r="BH171" s="1">
        <v>1</v>
      </c>
      <c r="BI171" s="1">
        <v>1</v>
      </c>
      <c r="BJ171" s="1">
        <v>1</v>
      </c>
      <c r="BK171" s="1">
        <v>0</v>
      </c>
      <c r="BL171" s="1" t="s">
        <v>43</v>
      </c>
      <c r="BM171" s="1" t="s">
        <v>43</v>
      </c>
      <c r="BN171" s="1" t="s">
        <v>43</v>
      </c>
      <c r="BO171" s="1" t="s">
        <v>6</v>
      </c>
      <c r="BP171" s="1" t="s">
        <v>343</v>
      </c>
      <c r="BQ171" s="1" t="s">
        <v>1199</v>
      </c>
      <c r="BR171" s="1" t="s">
        <v>162</v>
      </c>
      <c r="BS171" s="1">
        <v>0</v>
      </c>
      <c r="BT171" s="1">
        <v>0</v>
      </c>
      <c r="BU171" s="1">
        <v>0</v>
      </c>
      <c r="BV171" s="1">
        <v>1</v>
      </c>
      <c r="BW171" s="1">
        <v>0</v>
      </c>
      <c r="BX171" s="1">
        <v>0</v>
      </c>
      <c r="BY171" s="1">
        <v>0</v>
      </c>
      <c r="BZ171" s="1">
        <v>0</v>
      </c>
      <c r="CA171" s="1">
        <v>0</v>
      </c>
      <c r="CB171" s="1" t="s">
        <v>6</v>
      </c>
      <c r="CC171" s="1" t="s">
        <v>5</v>
      </c>
      <c r="CD171" s="1" t="s">
        <v>5</v>
      </c>
      <c r="CE171" s="1" t="s">
        <v>5</v>
      </c>
      <c r="CF171" s="1" t="s">
        <v>5</v>
      </c>
      <c r="CG171" s="1" t="s">
        <v>5</v>
      </c>
      <c r="CH171" s="1" t="s">
        <v>5</v>
      </c>
      <c r="CI171" s="1" t="s">
        <v>5</v>
      </c>
      <c r="CJ171" s="1" t="s">
        <v>5</v>
      </c>
      <c r="CK171" s="1" t="s">
        <v>5</v>
      </c>
      <c r="CL171" s="1" t="s">
        <v>5</v>
      </c>
      <c r="CM171" s="1" t="s">
        <v>5</v>
      </c>
      <c r="CN171" s="1" t="s">
        <v>6</v>
      </c>
      <c r="CO171" s="1" t="s">
        <v>5</v>
      </c>
      <c r="CP171" s="1" t="s">
        <v>6</v>
      </c>
      <c r="CQ171" s="1" t="s">
        <v>5</v>
      </c>
      <c r="CR171" s="1" t="s">
        <v>5</v>
      </c>
      <c r="CS171" s="1" t="s">
        <v>5</v>
      </c>
      <c r="CT171" s="1" t="s">
        <v>133</v>
      </c>
      <c r="CU171" s="1" t="s">
        <v>63</v>
      </c>
      <c r="DX171" s="1" t="s">
        <v>1198</v>
      </c>
      <c r="DY171" s="1" t="s">
        <v>84</v>
      </c>
    </row>
    <row r="172" spans="1:129" ht="13.8" x14ac:dyDescent="0.3">
      <c r="A172" s="2">
        <v>44974.736415821761</v>
      </c>
      <c r="B172" s="1" t="s">
        <v>20</v>
      </c>
      <c r="C172" s="1">
        <v>27</v>
      </c>
      <c r="D172" s="1" t="s">
        <v>185</v>
      </c>
      <c r="E172" s="1" t="s">
        <v>55</v>
      </c>
      <c r="F172" s="1" t="s">
        <v>1197</v>
      </c>
      <c r="G172" s="1" t="s">
        <v>16</v>
      </c>
      <c r="H172" s="1" t="s">
        <v>15</v>
      </c>
      <c r="I172" s="1" t="s">
        <v>52</v>
      </c>
      <c r="J172" s="1" t="s">
        <v>60</v>
      </c>
      <c r="K172" s="1" t="s">
        <v>27</v>
      </c>
      <c r="BF172" s="1">
        <v>2</v>
      </c>
      <c r="BG172" s="1">
        <v>0</v>
      </c>
      <c r="BH172" s="1">
        <v>0</v>
      </c>
      <c r="BI172" s="1">
        <v>2</v>
      </c>
      <c r="BJ172" s="1">
        <v>2</v>
      </c>
      <c r="BK172" s="1">
        <v>2</v>
      </c>
      <c r="BL172" s="1" t="s">
        <v>11</v>
      </c>
      <c r="BM172" s="1" t="s">
        <v>11</v>
      </c>
      <c r="BN172" s="1" t="s">
        <v>11</v>
      </c>
      <c r="BO172" s="1" t="s">
        <v>5</v>
      </c>
      <c r="BP172" s="1" t="s">
        <v>70</v>
      </c>
      <c r="BQ172" s="1">
        <v>0</v>
      </c>
      <c r="BR172" s="1">
        <v>0</v>
      </c>
      <c r="BS172" s="1">
        <v>2</v>
      </c>
      <c r="BT172" s="1">
        <v>0</v>
      </c>
      <c r="BU172" s="1">
        <v>0</v>
      </c>
      <c r="BV172" s="1">
        <v>1</v>
      </c>
      <c r="BW172" s="1">
        <v>0</v>
      </c>
      <c r="BX172" s="1">
        <v>0</v>
      </c>
      <c r="BY172" s="1">
        <v>0</v>
      </c>
      <c r="BZ172" s="1">
        <v>0</v>
      </c>
      <c r="CA172" s="1">
        <v>0</v>
      </c>
      <c r="CB172" s="1" t="s">
        <v>6</v>
      </c>
      <c r="CC172" s="1" t="s">
        <v>5</v>
      </c>
      <c r="CD172" s="1" t="s">
        <v>6</v>
      </c>
      <c r="CE172" s="1" t="s">
        <v>5</v>
      </c>
      <c r="CF172" s="1" t="s">
        <v>5</v>
      </c>
      <c r="CG172" s="1" t="s">
        <v>5</v>
      </c>
      <c r="CH172" s="1" t="s">
        <v>6</v>
      </c>
      <c r="CI172" s="1" t="s">
        <v>6</v>
      </c>
      <c r="CJ172" s="1" t="s">
        <v>5</v>
      </c>
      <c r="CK172" s="1" t="s">
        <v>5</v>
      </c>
      <c r="CL172" s="1" t="s">
        <v>5</v>
      </c>
      <c r="CM172" s="1" t="s">
        <v>6</v>
      </c>
      <c r="CN172" s="1" t="s">
        <v>6</v>
      </c>
      <c r="CO172" s="1" t="s">
        <v>6</v>
      </c>
      <c r="CP172" s="1" t="s">
        <v>6</v>
      </c>
      <c r="CQ172" s="1" t="s">
        <v>6</v>
      </c>
      <c r="CR172" s="1" t="s">
        <v>5</v>
      </c>
      <c r="CS172" s="1" t="s">
        <v>6</v>
      </c>
      <c r="CT172" s="1" t="s">
        <v>24</v>
      </c>
      <c r="CU172" s="1" t="s">
        <v>69</v>
      </c>
      <c r="DP172" s="1" t="s">
        <v>27</v>
      </c>
      <c r="DQ172" s="1" t="s">
        <v>99</v>
      </c>
      <c r="DR172" s="1" t="s">
        <v>406</v>
      </c>
      <c r="DS172" s="1" t="s">
        <v>6</v>
      </c>
      <c r="DT172" s="1" t="s">
        <v>1196</v>
      </c>
      <c r="DU172" s="1" t="s">
        <v>1185</v>
      </c>
      <c r="DV172" s="1" t="s">
        <v>167</v>
      </c>
      <c r="DX172" s="1" t="s">
        <v>1195</v>
      </c>
      <c r="DY172" s="1" t="s">
        <v>84</v>
      </c>
    </row>
    <row r="173" spans="1:129" ht="13.8" x14ac:dyDescent="0.3">
      <c r="A173" s="2">
        <v>44974.736509525464</v>
      </c>
      <c r="B173" s="1" t="s">
        <v>40</v>
      </c>
      <c r="C173" s="1">
        <v>24</v>
      </c>
      <c r="D173" s="1" t="s">
        <v>31</v>
      </c>
      <c r="E173" s="1" t="s">
        <v>55</v>
      </c>
      <c r="F173" s="1" t="s">
        <v>1194</v>
      </c>
      <c r="G173" s="1" t="s">
        <v>16</v>
      </c>
      <c r="H173" s="1" t="s">
        <v>15</v>
      </c>
      <c r="I173" s="1" t="s">
        <v>29</v>
      </c>
      <c r="J173" s="1" t="s">
        <v>35</v>
      </c>
      <c r="K173" s="1" t="s">
        <v>27</v>
      </c>
      <c r="BF173" s="1">
        <v>4</v>
      </c>
      <c r="BG173" s="1">
        <v>2</v>
      </c>
      <c r="BH173" s="1">
        <v>0</v>
      </c>
      <c r="BI173" s="1">
        <v>1</v>
      </c>
      <c r="BJ173" s="1">
        <v>3</v>
      </c>
      <c r="BK173" s="1">
        <v>3</v>
      </c>
      <c r="BL173" s="1" t="s">
        <v>11</v>
      </c>
      <c r="BM173" s="1" t="s">
        <v>26</v>
      </c>
      <c r="BN173" s="1" t="s">
        <v>43</v>
      </c>
      <c r="BO173" s="1" t="s">
        <v>6</v>
      </c>
      <c r="BP173" s="1" t="s">
        <v>650</v>
      </c>
      <c r="BQ173" s="1">
        <v>0</v>
      </c>
      <c r="BR173" s="1">
        <v>0</v>
      </c>
      <c r="BS173" s="1">
        <v>1</v>
      </c>
      <c r="BT173" s="1">
        <v>0</v>
      </c>
      <c r="BU173" s="1">
        <v>2</v>
      </c>
      <c r="BV173" s="1">
        <v>3</v>
      </c>
      <c r="BW173" s="1">
        <v>0</v>
      </c>
      <c r="BX173" s="1">
        <v>0</v>
      </c>
      <c r="BY173" s="1">
        <v>0</v>
      </c>
      <c r="BZ173" s="1">
        <v>0</v>
      </c>
      <c r="CA173" s="1">
        <v>2</v>
      </c>
      <c r="CB173" s="1" t="s">
        <v>5</v>
      </c>
      <c r="CC173" s="1" t="s">
        <v>5</v>
      </c>
      <c r="CD173" s="1" t="s">
        <v>5</v>
      </c>
      <c r="CE173" s="1" t="s">
        <v>6</v>
      </c>
      <c r="CF173" s="1" t="s">
        <v>5</v>
      </c>
      <c r="CG173" s="1" t="s">
        <v>6</v>
      </c>
      <c r="CH173" s="1" t="s">
        <v>6</v>
      </c>
      <c r="CI173" s="1" t="s">
        <v>6</v>
      </c>
      <c r="CJ173" s="1" t="s">
        <v>5</v>
      </c>
      <c r="CK173" s="1" t="s">
        <v>6</v>
      </c>
      <c r="CL173" s="1" t="s">
        <v>5</v>
      </c>
      <c r="CM173" s="1" t="s">
        <v>6</v>
      </c>
      <c r="CN173" s="1" t="s">
        <v>5</v>
      </c>
      <c r="CO173" s="1" t="s">
        <v>5</v>
      </c>
      <c r="CP173" s="1" t="s">
        <v>6</v>
      </c>
      <c r="CQ173" s="1" t="s">
        <v>6</v>
      </c>
      <c r="CR173" s="1" t="s">
        <v>5</v>
      </c>
      <c r="CS173" s="1" t="s">
        <v>5</v>
      </c>
      <c r="CT173" s="1" t="s">
        <v>267</v>
      </c>
      <c r="CU173" s="1" t="s">
        <v>106</v>
      </c>
      <c r="DX173" s="1" t="s">
        <v>1193</v>
      </c>
      <c r="DY173" s="1" t="s">
        <v>84</v>
      </c>
    </row>
    <row r="174" spans="1:129" ht="13.8" x14ac:dyDescent="0.3">
      <c r="A174" s="2">
        <v>44974.736568703709</v>
      </c>
      <c r="B174" s="1" t="s">
        <v>20</v>
      </c>
      <c r="C174" s="1">
        <v>17</v>
      </c>
      <c r="D174" s="1" t="s">
        <v>31</v>
      </c>
      <c r="E174" s="1" t="s">
        <v>55</v>
      </c>
      <c r="F174" s="1" t="s">
        <v>911</v>
      </c>
      <c r="G174" s="1" t="s">
        <v>16</v>
      </c>
      <c r="H174" s="1" t="s">
        <v>15</v>
      </c>
      <c r="I174" s="1" t="s">
        <v>29</v>
      </c>
      <c r="J174" s="1" t="s">
        <v>60</v>
      </c>
      <c r="K174" s="1" t="s">
        <v>27</v>
      </c>
      <c r="BF174" s="1">
        <v>1</v>
      </c>
      <c r="BG174" s="1">
        <v>2</v>
      </c>
      <c r="BH174" s="1">
        <v>0</v>
      </c>
      <c r="BI174" s="1">
        <v>0</v>
      </c>
      <c r="BJ174" s="1">
        <v>0</v>
      </c>
      <c r="BK174" s="1">
        <v>0</v>
      </c>
      <c r="BL174" s="1" t="s">
        <v>11</v>
      </c>
      <c r="BM174" s="1" t="s">
        <v>11</v>
      </c>
      <c r="BN174" s="1" t="s">
        <v>11</v>
      </c>
      <c r="BO174" s="1" t="s">
        <v>5</v>
      </c>
      <c r="BP174" s="1" t="s">
        <v>223</v>
      </c>
      <c r="BQ174" s="1">
        <v>2</v>
      </c>
      <c r="BR174" s="1">
        <v>1</v>
      </c>
      <c r="BS174" s="1">
        <v>2</v>
      </c>
      <c r="BT174" s="1">
        <v>0</v>
      </c>
      <c r="BU174" s="1">
        <v>0</v>
      </c>
      <c r="BV174" s="1">
        <v>2</v>
      </c>
      <c r="BW174" s="1">
        <v>1</v>
      </c>
      <c r="BX174" s="1">
        <v>0</v>
      </c>
      <c r="BY174" s="1">
        <v>0</v>
      </c>
      <c r="BZ174" s="1">
        <v>0</v>
      </c>
      <c r="CA174" s="1">
        <v>1</v>
      </c>
      <c r="CB174" s="1" t="s">
        <v>6</v>
      </c>
      <c r="CC174" s="1" t="s">
        <v>6</v>
      </c>
      <c r="CD174" s="1" t="s">
        <v>5</v>
      </c>
      <c r="CE174" s="1" t="s">
        <v>6</v>
      </c>
      <c r="CF174" s="1" t="s">
        <v>6</v>
      </c>
      <c r="CG174" s="1" t="s">
        <v>6</v>
      </c>
      <c r="CH174" s="1" t="s">
        <v>6</v>
      </c>
      <c r="CI174" s="1" t="s">
        <v>6</v>
      </c>
      <c r="CJ174" s="1" t="s">
        <v>6</v>
      </c>
      <c r="CK174" s="1" t="s">
        <v>6</v>
      </c>
      <c r="CL174" s="1" t="s">
        <v>5</v>
      </c>
      <c r="CM174" s="1" t="s">
        <v>6</v>
      </c>
      <c r="CN174" s="1" t="s">
        <v>6</v>
      </c>
      <c r="CO174" s="1" t="s">
        <v>5</v>
      </c>
      <c r="CP174" s="1" t="s">
        <v>6</v>
      </c>
      <c r="CQ174" s="1" t="s">
        <v>6</v>
      </c>
      <c r="CR174" s="1" t="s">
        <v>6</v>
      </c>
      <c r="CS174" s="1" t="s">
        <v>6</v>
      </c>
      <c r="CT174" s="1" t="s">
        <v>382</v>
      </c>
      <c r="CU174" s="1" t="s">
        <v>69</v>
      </c>
      <c r="DP174" s="1" t="s">
        <v>27</v>
      </c>
      <c r="DQ174" s="1" t="s">
        <v>99</v>
      </c>
      <c r="DR174" s="1" t="s">
        <v>116</v>
      </c>
      <c r="DS174" s="1" t="s">
        <v>5</v>
      </c>
      <c r="DT174" s="1" t="s">
        <v>237</v>
      </c>
      <c r="DU174" s="1" t="s">
        <v>347</v>
      </c>
      <c r="DV174" s="1" t="s">
        <v>95</v>
      </c>
      <c r="DY174" s="1" t="s">
        <v>1</v>
      </c>
    </row>
    <row r="175" spans="1:129" ht="13.8" x14ac:dyDescent="0.3">
      <c r="A175" s="2">
        <v>44974.738783159723</v>
      </c>
      <c r="B175" s="1" t="s">
        <v>20</v>
      </c>
      <c r="C175" s="1">
        <v>22</v>
      </c>
      <c r="D175" s="1" t="s">
        <v>31</v>
      </c>
      <c r="E175" s="1" t="s">
        <v>132</v>
      </c>
      <c r="F175" s="1" t="s">
        <v>1192</v>
      </c>
      <c r="G175" s="1" t="s">
        <v>16</v>
      </c>
      <c r="H175" s="1" t="s">
        <v>15</v>
      </c>
      <c r="I175" s="1" t="s">
        <v>29</v>
      </c>
      <c r="J175" s="1" t="s">
        <v>28</v>
      </c>
      <c r="K175" s="1" t="s">
        <v>27</v>
      </c>
      <c r="BF175" s="1">
        <v>1</v>
      </c>
      <c r="BG175" s="1">
        <v>5</v>
      </c>
      <c r="BH175" s="1">
        <v>2</v>
      </c>
      <c r="BI175" s="1">
        <v>3</v>
      </c>
      <c r="BJ175" s="1">
        <v>4</v>
      </c>
      <c r="BK175" s="1">
        <v>4</v>
      </c>
      <c r="BL175" s="1" t="s">
        <v>43</v>
      </c>
      <c r="BM175" s="1" t="s">
        <v>11</v>
      </c>
      <c r="BN175" s="1" t="s">
        <v>43</v>
      </c>
      <c r="BO175" s="1" t="s">
        <v>6</v>
      </c>
      <c r="BP175" s="1" t="s">
        <v>169</v>
      </c>
      <c r="BQ175" s="1" t="s">
        <v>162</v>
      </c>
      <c r="BR175" s="1" t="s">
        <v>1191</v>
      </c>
      <c r="BS175" s="1">
        <v>0</v>
      </c>
      <c r="BT175" s="1">
        <v>0</v>
      </c>
      <c r="BU175" s="1">
        <v>0</v>
      </c>
      <c r="BV175" s="1">
        <v>2</v>
      </c>
      <c r="BW175" s="1">
        <v>0</v>
      </c>
      <c r="BX175" s="1">
        <v>0</v>
      </c>
      <c r="BY175" s="1">
        <v>0</v>
      </c>
      <c r="BZ175" s="1">
        <v>0</v>
      </c>
      <c r="CA175" s="1">
        <v>0</v>
      </c>
      <c r="CB175" s="1" t="s">
        <v>6</v>
      </c>
      <c r="CC175" s="1" t="s">
        <v>5</v>
      </c>
      <c r="CD175" s="1" t="s">
        <v>6</v>
      </c>
      <c r="CE175" s="1" t="s">
        <v>6</v>
      </c>
      <c r="CF175" s="1" t="s">
        <v>5</v>
      </c>
      <c r="CG175" s="1" t="s">
        <v>5</v>
      </c>
      <c r="CH175" s="1" t="s">
        <v>6</v>
      </c>
      <c r="CI175" s="1" t="s">
        <v>5</v>
      </c>
      <c r="CJ175" s="1" t="s">
        <v>5</v>
      </c>
      <c r="CK175" s="1" t="s">
        <v>6</v>
      </c>
      <c r="CL175" s="1" t="s">
        <v>5</v>
      </c>
      <c r="CM175" s="1" t="s">
        <v>6</v>
      </c>
      <c r="CN175" s="1" t="s">
        <v>6</v>
      </c>
      <c r="CO175" s="1" t="s">
        <v>5</v>
      </c>
      <c r="CP175" s="1" t="s">
        <v>6</v>
      </c>
      <c r="CQ175" s="1" t="s">
        <v>6</v>
      </c>
      <c r="CR175" s="1" t="s">
        <v>5</v>
      </c>
      <c r="CS175" s="1" t="s">
        <v>5</v>
      </c>
      <c r="CT175" s="1" t="s">
        <v>868</v>
      </c>
      <c r="CU175" s="1" t="s">
        <v>69</v>
      </c>
      <c r="DX175" s="1" t="s">
        <v>1190</v>
      </c>
      <c r="DY175" s="1" t="s">
        <v>84</v>
      </c>
    </row>
    <row r="176" spans="1:129" ht="13.8" x14ac:dyDescent="0.3">
      <c r="A176" s="2">
        <v>44974.739036423613</v>
      </c>
      <c r="B176" s="1" t="s">
        <v>20</v>
      </c>
      <c r="C176" s="1">
        <v>18</v>
      </c>
      <c r="D176" s="1" t="s">
        <v>31</v>
      </c>
      <c r="E176" s="1" t="s">
        <v>18</v>
      </c>
      <c r="F176" s="1" t="s">
        <v>564</v>
      </c>
      <c r="G176" s="1" t="s">
        <v>16</v>
      </c>
      <c r="H176" s="1" t="s">
        <v>15</v>
      </c>
      <c r="I176" s="1" t="s">
        <v>29</v>
      </c>
      <c r="J176" s="1" t="s">
        <v>28</v>
      </c>
      <c r="K176" s="1" t="s">
        <v>27</v>
      </c>
      <c r="BF176" s="1">
        <v>0</v>
      </c>
      <c r="BG176" s="1">
        <v>4</v>
      </c>
      <c r="BH176" s="1">
        <v>0</v>
      </c>
      <c r="BI176" s="1">
        <v>1</v>
      </c>
      <c r="BJ176" s="1">
        <v>3</v>
      </c>
      <c r="BK176" s="1">
        <v>0</v>
      </c>
      <c r="BL176" s="1" t="s">
        <v>11</v>
      </c>
      <c r="BM176" s="1" t="s">
        <v>11</v>
      </c>
      <c r="BN176" s="1" t="s">
        <v>11</v>
      </c>
      <c r="BO176" s="1" t="s">
        <v>5</v>
      </c>
      <c r="BP176" s="1" t="s">
        <v>81</v>
      </c>
      <c r="BQ176" s="1">
        <v>3</v>
      </c>
      <c r="BR176" s="1">
        <v>3</v>
      </c>
      <c r="BS176" s="1" t="s">
        <v>162</v>
      </c>
      <c r="BT176" s="1">
        <v>0</v>
      </c>
      <c r="BU176" s="1">
        <v>0</v>
      </c>
      <c r="BV176" s="1">
        <v>1</v>
      </c>
      <c r="BW176" s="1">
        <v>0</v>
      </c>
      <c r="BX176" s="1">
        <v>0</v>
      </c>
      <c r="BY176" s="1">
        <v>0</v>
      </c>
      <c r="BZ176" s="1">
        <v>0</v>
      </c>
      <c r="CA176" s="1">
        <v>0</v>
      </c>
      <c r="CB176" s="1" t="s">
        <v>5</v>
      </c>
      <c r="CC176" s="1" t="s">
        <v>5</v>
      </c>
      <c r="CD176" s="1" t="s">
        <v>5</v>
      </c>
      <c r="CE176" s="1" t="s">
        <v>5</v>
      </c>
      <c r="CF176" s="1" t="s">
        <v>5</v>
      </c>
      <c r="CG176" s="1" t="s">
        <v>5</v>
      </c>
      <c r="CH176" s="1" t="s">
        <v>5</v>
      </c>
      <c r="CI176" s="1" t="s">
        <v>5</v>
      </c>
      <c r="CJ176" s="1" t="s">
        <v>5</v>
      </c>
      <c r="CK176" s="1" t="s">
        <v>5</v>
      </c>
      <c r="CL176" s="1" t="s">
        <v>5</v>
      </c>
      <c r="CM176" s="1" t="s">
        <v>5</v>
      </c>
      <c r="CN176" s="1" t="s">
        <v>5</v>
      </c>
      <c r="CO176" s="1" t="s">
        <v>5</v>
      </c>
      <c r="CP176" s="1" t="s">
        <v>5</v>
      </c>
      <c r="CQ176" s="1" t="s">
        <v>5</v>
      </c>
      <c r="CR176" s="1" t="s">
        <v>5</v>
      </c>
      <c r="CS176" s="1" t="s">
        <v>5</v>
      </c>
      <c r="CT176" s="1" t="s">
        <v>24</v>
      </c>
      <c r="CU176" s="1" t="s">
        <v>161</v>
      </c>
      <c r="DP176" s="1" t="s">
        <v>27</v>
      </c>
      <c r="DQ176" s="1" t="s">
        <v>219</v>
      </c>
      <c r="DR176" s="1" t="s">
        <v>98</v>
      </c>
      <c r="DS176" s="1" t="s">
        <v>6</v>
      </c>
      <c r="DT176" s="1" t="s">
        <v>97</v>
      </c>
      <c r="DU176" s="1" t="s">
        <v>160</v>
      </c>
      <c r="DV176" s="1" t="s">
        <v>95</v>
      </c>
      <c r="DX176" s="1" t="s">
        <v>1189</v>
      </c>
      <c r="DY176" s="1" t="s">
        <v>84</v>
      </c>
    </row>
    <row r="177" spans="1:129" ht="13.8" x14ac:dyDescent="0.3">
      <c r="A177" s="2">
        <v>44974.742647581021</v>
      </c>
      <c r="B177" s="1" t="s">
        <v>40</v>
      </c>
      <c r="C177" s="1">
        <v>18</v>
      </c>
      <c r="D177" s="1" t="s">
        <v>31</v>
      </c>
      <c r="E177" s="1" t="s">
        <v>18</v>
      </c>
      <c r="F177" s="1" t="s">
        <v>1188</v>
      </c>
      <c r="G177" s="1" t="s">
        <v>16</v>
      </c>
      <c r="H177" s="1" t="s">
        <v>15</v>
      </c>
      <c r="I177" s="1" t="s">
        <v>29</v>
      </c>
      <c r="J177" s="1" t="s">
        <v>28</v>
      </c>
      <c r="K177" s="1" t="s">
        <v>27</v>
      </c>
      <c r="BF177" s="1">
        <v>3</v>
      </c>
      <c r="BG177" s="1">
        <v>3</v>
      </c>
      <c r="BH177" s="1">
        <v>3</v>
      </c>
      <c r="BI177" s="1">
        <v>2</v>
      </c>
      <c r="BJ177" s="1">
        <v>4</v>
      </c>
      <c r="BK177" s="1">
        <v>4</v>
      </c>
      <c r="BL177" s="1" t="s">
        <v>353</v>
      </c>
      <c r="BM177" s="1" t="s">
        <v>353</v>
      </c>
      <c r="BN177" s="1" t="s">
        <v>59</v>
      </c>
      <c r="BO177" s="1" t="s">
        <v>6</v>
      </c>
      <c r="BP177" s="1" t="s">
        <v>25</v>
      </c>
      <c r="BQ177" s="1">
        <v>0</v>
      </c>
      <c r="BR177" s="1">
        <v>0</v>
      </c>
      <c r="BS177" s="1">
        <v>0</v>
      </c>
      <c r="BT177" s="1">
        <v>0</v>
      </c>
      <c r="BU177" s="1">
        <v>0</v>
      </c>
      <c r="BV177" s="1">
        <v>0</v>
      </c>
      <c r="BW177" s="1">
        <v>0</v>
      </c>
      <c r="BX177" s="1">
        <v>0</v>
      </c>
      <c r="BY177" s="1">
        <v>0</v>
      </c>
      <c r="BZ177" s="1">
        <v>0</v>
      </c>
      <c r="CA177" s="1">
        <v>0</v>
      </c>
      <c r="CB177" s="1" t="s">
        <v>6</v>
      </c>
      <c r="CC177" s="1" t="s">
        <v>6</v>
      </c>
      <c r="CD177" s="1" t="s">
        <v>6</v>
      </c>
      <c r="CE177" s="1" t="s">
        <v>6</v>
      </c>
      <c r="CF177" s="1" t="s">
        <v>6</v>
      </c>
      <c r="CG177" s="1" t="s">
        <v>5</v>
      </c>
      <c r="CH177" s="1" t="s">
        <v>5</v>
      </c>
      <c r="CI177" s="1" t="s">
        <v>6</v>
      </c>
      <c r="CJ177" s="1" t="s">
        <v>5</v>
      </c>
      <c r="CK177" s="1" t="s">
        <v>6</v>
      </c>
      <c r="CL177" s="1" t="s">
        <v>6</v>
      </c>
      <c r="CM177" s="1" t="s">
        <v>6</v>
      </c>
      <c r="CN177" s="1" t="s">
        <v>6</v>
      </c>
      <c r="CO177" s="1" t="s">
        <v>5</v>
      </c>
      <c r="CP177" s="1" t="s">
        <v>6</v>
      </c>
      <c r="CQ177" s="1" t="s">
        <v>6</v>
      </c>
      <c r="CR177" s="1" t="s">
        <v>5</v>
      </c>
      <c r="CS177" s="1" t="s">
        <v>6</v>
      </c>
      <c r="CT177" s="1" t="s">
        <v>57</v>
      </c>
      <c r="CU177" s="1" t="s">
        <v>1187</v>
      </c>
      <c r="DX177" s="1" t="s">
        <v>1186</v>
      </c>
      <c r="DY177" s="1" t="s">
        <v>1</v>
      </c>
    </row>
    <row r="178" spans="1:129" ht="13.8" x14ac:dyDescent="0.3">
      <c r="A178" s="2">
        <v>44974.746322499996</v>
      </c>
      <c r="B178" s="1" t="s">
        <v>20</v>
      </c>
      <c r="C178" s="1">
        <v>25</v>
      </c>
      <c r="D178" s="1" t="s">
        <v>185</v>
      </c>
      <c r="E178" s="1" t="s">
        <v>18</v>
      </c>
      <c r="F178" s="1" t="s">
        <v>349</v>
      </c>
      <c r="G178" s="1" t="s">
        <v>16</v>
      </c>
      <c r="H178" s="1" t="s">
        <v>15</v>
      </c>
      <c r="I178" s="1" t="s">
        <v>52</v>
      </c>
      <c r="J178" s="1" t="s">
        <v>28</v>
      </c>
      <c r="K178" s="1" t="s">
        <v>27</v>
      </c>
      <c r="BF178" s="1">
        <v>1</v>
      </c>
      <c r="BG178" s="1">
        <v>3</v>
      </c>
      <c r="BH178" s="1">
        <v>0</v>
      </c>
      <c r="BI178" s="1">
        <v>0</v>
      </c>
      <c r="BJ178" s="1">
        <v>0</v>
      </c>
      <c r="BK178" s="1">
        <v>0</v>
      </c>
      <c r="BL178" s="1" t="s">
        <v>43</v>
      </c>
      <c r="BM178" s="1" t="s">
        <v>43</v>
      </c>
      <c r="BN178" s="1" t="s">
        <v>43</v>
      </c>
      <c r="BO178" s="1" t="s">
        <v>5</v>
      </c>
      <c r="BP178" s="1" t="s">
        <v>463</v>
      </c>
      <c r="BQ178" s="1" t="s">
        <v>162</v>
      </c>
      <c r="BR178" s="1" t="s">
        <v>109</v>
      </c>
      <c r="BS178" s="1" t="s">
        <v>109</v>
      </c>
      <c r="BT178" s="1" t="s">
        <v>109</v>
      </c>
      <c r="BU178" s="1">
        <v>0</v>
      </c>
      <c r="BV178" s="1" t="s">
        <v>109</v>
      </c>
      <c r="BW178" s="1" t="s">
        <v>109</v>
      </c>
      <c r="BX178" s="1" t="s">
        <v>109</v>
      </c>
      <c r="BY178" s="1">
        <v>0</v>
      </c>
      <c r="BZ178" s="1">
        <v>0</v>
      </c>
      <c r="CA178" s="1" t="s">
        <v>109</v>
      </c>
      <c r="CB178" s="1" t="s">
        <v>5</v>
      </c>
      <c r="CC178" s="1" t="s">
        <v>5</v>
      </c>
      <c r="CD178" s="1" t="s">
        <v>5</v>
      </c>
      <c r="CE178" s="1" t="s">
        <v>5</v>
      </c>
      <c r="CF178" s="1" t="s">
        <v>5</v>
      </c>
      <c r="CG178" s="1" t="s">
        <v>5</v>
      </c>
      <c r="CH178" s="1" t="s">
        <v>5</v>
      </c>
      <c r="CI178" s="1" t="s">
        <v>5</v>
      </c>
      <c r="CJ178" s="1" t="s">
        <v>5</v>
      </c>
      <c r="CK178" s="1" t="s">
        <v>5</v>
      </c>
      <c r="CL178" s="1" t="s">
        <v>5</v>
      </c>
      <c r="CM178" s="1" t="s">
        <v>6</v>
      </c>
      <c r="CN178" s="1" t="s">
        <v>5</v>
      </c>
      <c r="CO178" s="1" t="s">
        <v>5</v>
      </c>
      <c r="CP178" s="1" t="s">
        <v>5</v>
      </c>
      <c r="CQ178" s="1" t="s">
        <v>5</v>
      </c>
      <c r="CR178" s="1" t="s">
        <v>5</v>
      </c>
      <c r="CS178" s="1" t="s">
        <v>6</v>
      </c>
      <c r="CT178" s="1" t="s">
        <v>267</v>
      </c>
      <c r="CU178" s="1" t="s">
        <v>129</v>
      </c>
      <c r="DP178" s="1" t="s">
        <v>27</v>
      </c>
      <c r="DQ178" s="1" t="s">
        <v>99</v>
      </c>
      <c r="DR178" s="1" t="s">
        <v>116</v>
      </c>
      <c r="DS178" s="1" t="s">
        <v>6</v>
      </c>
      <c r="DT178" s="1" t="s">
        <v>126</v>
      </c>
      <c r="DU178" s="1" t="s">
        <v>1185</v>
      </c>
      <c r="DV178" s="1" t="s">
        <v>95</v>
      </c>
      <c r="DY178" s="1" t="s">
        <v>21</v>
      </c>
    </row>
    <row r="179" spans="1:129" ht="13.8" x14ac:dyDescent="0.3">
      <c r="A179" s="2">
        <v>44974.749263425925</v>
      </c>
      <c r="B179" s="1" t="s">
        <v>565</v>
      </c>
      <c r="C179" s="1">
        <v>30</v>
      </c>
      <c r="D179" s="1" t="s">
        <v>185</v>
      </c>
      <c r="E179" s="1" t="s">
        <v>164</v>
      </c>
      <c r="F179" s="1" t="s">
        <v>1171</v>
      </c>
      <c r="G179" s="1" t="s">
        <v>77</v>
      </c>
      <c r="H179" s="1" t="s">
        <v>15</v>
      </c>
      <c r="I179" s="1" t="s">
        <v>52</v>
      </c>
      <c r="J179" s="1" t="s">
        <v>206</v>
      </c>
      <c r="K179" s="1" t="s">
        <v>27</v>
      </c>
      <c r="P179" s="1">
        <v>0</v>
      </c>
      <c r="Q179" s="1">
        <v>0</v>
      </c>
      <c r="R179" s="1">
        <v>0</v>
      </c>
      <c r="S179" s="1">
        <v>0</v>
      </c>
      <c r="T179" s="1">
        <v>0</v>
      </c>
      <c r="U179" s="1">
        <v>0</v>
      </c>
      <c r="V179" s="1" t="s">
        <v>43</v>
      </c>
      <c r="W179" s="1" t="s">
        <v>43</v>
      </c>
      <c r="X179" s="1" t="s">
        <v>43</v>
      </c>
      <c r="Y179" s="1" t="s">
        <v>5</v>
      </c>
      <c r="Z179" s="1" t="s">
        <v>390</v>
      </c>
      <c r="AA179" s="1" t="s">
        <v>173</v>
      </c>
      <c r="AB179" s="1" t="s">
        <v>173</v>
      </c>
      <c r="AC179" s="1" t="s">
        <v>173</v>
      </c>
      <c r="AD179" s="1" t="s">
        <v>173</v>
      </c>
      <c r="AE179" s="1" t="s">
        <v>173</v>
      </c>
      <c r="AF179" s="1" t="s">
        <v>173</v>
      </c>
      <c r="AG179" s="1" t="s">
        <v>173</v>
      </c>
      <c r="AH179" s="1" t="s">
        <v>173</v>
      </c>
      <c r="AI179" s="1">
        <v>0</v>
      </c>
      <c r="AJ179" s="1" t="s">
        <v>173</v>
      </c>
      <c r="AK179" s="1" t="s">
        <v>173</v>
      </c>
      <c r="AL179" s="1" t="s">
        <v>6</v>
      </c>
      <c r="AM179" s="1" t="s">
        <v>5</v>
      </c>
      <c r="AN179" s="1" t="s">
        <v>5</v>
      </c>
      <c r="AO179" s="1" t="s">
        <v>6</v>
      </c>
      <c r="AP179" s="1" t="s">
        <v>6</v>
      </c>
      <c r="AQ179" s="1" t="s">
        <v>6</v>
      </c>
      <c r="AR179" s="1" t="s">
        <v>6</v>
      </c>
      <c r="AS179" s="1" t="s">
        <v>5</v>
      </c>
      <c r="AT179" s="1" t="s">
        <v>5</v>
      </c>
      <c r="AU179" s="1" t="s">
        <v>6</v>
      </c>
      <c r="AV179" s="1" t="s">
        <v>5</v>
      </c>
      <c r="AW179" s="1" t="s">
        <v>6</v>
      </c>
      <c r="AX179" s="1" t="s">
        <v>5</v>
      </c>
      <c r="AY179" s="1" t="s">
        <v>5</v>
      </c>
      <c r="AZ179" s="1" t="s">
        <v>5</v>
      </c>
      <c r="BA179" s="1" t="s">
        <v>5</v>
      </c>
      <c r="BB179" s="1" t="s">
        <v>5</v>
      </c>
      <c r="BC179" s="1" t="s">
        <v>5</v>
      </c>
      <c r="BD179" s="1" t="s">
        <v>267</v>
      </c>
      <c r="BE179" s="1" t="s">
        <v>23</v>
      </c>
      <c r="DP179" s="1" t="s">
        <v>151</v>
      </c>
      <c r="DQ179" s="1" t="s">
        <v>128</v>
      </c>
      <c r="DR179" s="1" t="s">
        <v>406</v>
      </c>
      <c r="DS179" s="1" t="s">
        <v>6</v>
      </c>
      <c r="DT179" s="1" t="s">
        <v>217</v>
      </c>
      <c r="DU179" s="1" t="s">
        <v>247</v>
      </c>
      <c r="DV179" s="1" t="s">
        <v>95</v>
      </c>
      <c r="DY179" s="1" t="s">
        <v>1</v>
      </c>
    </row>
    <row r="180" spans="1:129" ht="13.8" x14ac:dyDescent="0.3">
      <c r="A180" s="2">
        <v>44974.755464259259</v>
      </c>
      <c r="B180" s="1" t="s">
        <v>20</v>
      </c>
      <c r="C180" s="1">
        <v>24</v>
      </c>
      <c r="D180" s="1" t="s">
        <v>185</v>
      </c>
      <c r="E180" s="1" t="s">
        <v>18</v>
      </c>
      <c r="F180" s="1" t="s">
        <v>1184</v>
      </c>
      <c r="G180" s="1" t="s">
        <v>37</v>
      </c>
      <c r="H180" s="1" t="s">
        <v>15</v>
      </c>
      <c r="L180" s="1" t="s">
        <v>119</v>
      </c>
      <c r="M180" s="1" t="s">
        <v>14</v>
      </c>
      <c r="N180" s="1" t="s">
        <v>82</v>
      </c>
      <c r="O180" s="1" t="s">
        <v>27</v>
      </c>
      <c r="CV180" s="1">
        <v>5</v>
      </c>
      <c r="CW180" s="1">
        <v>5</v>
      </c>
      <c r="CX180" s="1">
        <v>3</v>
      </c>
      <c r="CY180" s="1">
        <v>4</v>
      </c>
      <c r="CZ180" s="1">
        <v>4</v>
      </c>
      <c r="DA180" s="1">
        <v>5</v>
      </c>
      <c r="DB180" s="1">
        <v>5</v>
      </c>
      <c r="DC180" s="1" t="s">
        <v>920</v>
      </c>
      <c r="DD180" s="1" t="s">
        <v>43</v>
      </c>
      <c r="DE180" s="1" t="s">
        <v>43</v>
      </c>
      <c r="DF180" s="1" t="s">
        <v>11</v>
      </c>
      <c r="DG180" s="1" t="s">
        <v>43</v>
      </c>
      <c r="DH180" s="1" t="s">
        <v>43</v>
      </c>
      <c r="DI180" s="1" t="s">
        <v>11</v>
      </c>
      <c r="DJ180" s="1" t="s">
        <v>5</v>
      </c>
      <c r="DK180" s="1" t="s">
        <v>195</v>
      </c>
      <c r="DL180" s="1" t="s">
        <v>5</v>
      </c>
      <c r="DM180" s="1" t="s">
        <v>5</v>
      </c>
      <c r="DN180" s="1" t="s">
        <v>5</v>
      </c>
      <c r="DO180" s="1" t="s">
        <v>5</v>
      </c>
      <c r="DP180" s="1" t="s">
        <v>151</v>
      </c>
      <c r="DQ180" s="1" t="s">
        <v>99</v>
      </c>
      <c r="DR180" s="1" t="s">
        <v>150</v>
      </c>
      <c r="DS180" s="1" t="s">
        <v>6</v>
      </c>
      <c r="DT180" s="1" t="s">
        <v>115</v>
      </c>
      <c r="DU180" s="1" t="s">
        <v>576</v>
      </c>
      <c r="DV180" s="1" t="s">
        <v>95</v>
      </c>
      <c r="DW180" s="1" t="s">
        <v>1183</v>
      </c>
      <c r="DX180" s="1" t="s">
        <v>1182</v>
      </c>
      <c r="DY180" s="1" t="s">
        <v>212</v>
      </c>
    </row>
    <row r="181" spans="1:129" ht="13.8" x14ac:dyDescent="0.3">
      <c r="A181" s="2">
        <v>44974.755647002312</v>
      </c>
      <c r="B181" s="1" t="s">
        <v>20</v>
      </c>
      <c r="C181" s="1">
        <v>20</v>
      </c>
      <c r="D181" s="1" t="s">
        <v>31</v>
      </c>
      <c r="E181" s="1" t="s">
        <v>18</v>
      </c>
      <c r="F181" s="1" t="s">
        <v>46</v>
      </c>
      <c r="G181" s="1" t="s">
        <v>16</v>
      </c>
      <c r="H181" s="1" t="s">
        <v>15</v>
      </c>
      <c r="I181" s="1" t="s">
        <v>199</v>
      </c>
      <c r="J181" s="1" t="s">
        <v>206</v>
      </c>
      <c r="K181" s="1" t="s">
        <v>51</v>
      </c>
      <c r="BF181" s="1">
        <v>2</v>
      </c>
      <c r="BG181" s="1">
        <v>2</v>
      </c>
      <c r="BH181" s="1">
        <v>2</v>
      </c>
      <c r="BI181" s="1">
        <v>3</v>
      </c>
      <c r="BJ181" s="1">
        <v>0</v>
      </c>
      <c r="BK181" s="1">
        <v>0</v>
      </c>
      <c r="BL181" s="1" t="s">
        <v>43</v>
      </c>
      <c r="BM181" s="1" t="s">
        <v>43</v>
      </c>
      <c r="BN181" s="1" t="s">
        <v>26</v>
      </c>
      <c r="BO181" s="1" t="s">
        <v>6</v>
      </c>
      <c r="BP181" s="1" t="s">
        <v>726</v>
      </c>
      <c r="BQ181" s="1">
        <v>0</v>
      </c>
      <c r="BR181" s="1">
        <v>0</v>
      </c>
      <c r="BS181" s="1">
        <v>0</v>
      </c>
      <c r="BT181" s="1">
        <v>0</v>
      </c>
      <c r="BU181" s="1">
        <v>0</v>
      </c>
      <c r="BV181" s="1">
        <v>0</v>
      </c>
      <c r="BW181" s="1">
        <v>0</v>
      </c>
      <c r="BX181" s="1">
        <v>0</v>
      </c>
      <c r="BY181" s="1">
        <v>0</v>
      </c>
      <c r="BZ181" s="1">
        <v>0</v>
      </c>
      <c r="CA181" s="1">
        <v>0</v>
      </c>
      <c r="CB181" s="1" t="s">
        <v>6</v>
      </c>
      <c r="CC181" s="1" t="s">
        <v>6</v>
      </c>
      <c r="CD181" s="1" t="s">
        <v>6</v>
      </c>
      <c r="CE181" s="1" t="s">
        <v>6</v>
      </c>
      <c r="CF181" s="1" t="s">
        <v>5</v>
      </c>
      <c r="CG181" s="1" t="s">
        <v>5</v>
      </c>
      <c r="CH181" s="1" t="s">
        <v>6</v>
      </c>
      <c r="CI181" s="1" t="s">
        <v>5</v>
      </c>
      <c r="CJ181" s="1" t="s">
        <v>6</v>
      </c>
      <c r="CK181" s="1" t="s">
        <v>6</v>
      </c>
      <c r="CL181" s="1" t="s">
        <v>5</v>
      </c>
      <c r="CM181" s="1" t="s">
        <v>5</v>
      </c>
      <c r="CN181" s="1" t="s">
        <v>6</v>
      </c>
      <c r="CO181" s="1" t="s">
        <v>6</v>
      </c>
      <c r="CP181" s="1" t="s">
        <v>6</v>
      </c>
      <c r="CQ181" s="1" t="s">
        <v>6</v>
      </c>
      <c r="CR181" s="1" t="s">
        <v>6</v>
      </c>
      <c r="CS181" s="1" t="s">
        <v>5</v>
      </c>
      <c r="CT181" s="1" t="s">
        <v>133</v>
      </c>
      <c r="CU181" s="1" t="s">
        <v>129</v>
      </c>
      <c r="DX181" s="1" t="s">
        <v>1181</v>
      </c>
      <c r="DY181" s="1" t="s">
        <v>1</v>
      </c>
    </row>
    <row r="182" spans="1:129" ht="13.8" x14ac:dyDescent="0.3">
      <c r="A182" s="2">
        <v>44974.767956377313</v>
      </c>
      <c r="B182" s="1" t="s">
        <v>20</v>
      </c>
      <c r="C182" s="1">
        <v>44</v>
      </c>
      <c r="D182" s="1" t="s">
        <v>185</v>
      </c>
      <c r="E182" s="1" t="s">
        <v>55</v>
      </c>
      <c r="F182" s="1" t="s">
        <v>1180</v>
      </c>
      <c r="G182" s="1" t="s">
        <v>37</v>
      </c>
      <c r="H182" s="1" t="s">
        <v>15</v>
      </c>
      <c r="L182" s="1" t="s">
        <v>157</v>
      </c>
      <c r="M182" s="1" t="s">
        <v>52</v>
      </c>
      <c r="N182" s="1" t="s">
        <v>28</v>
      </c>
      <c r="O182" s="1" t="s">
        <v>27</v>
      </c>
      <c r="CV182" s="1">
        <v>2</v>
      </c>
      <c r="CW182" s="1">
        <v>2</v>
      </c>
      <c r="CX182" s="1">
        <v>2</v>
      </c>
      <c r="CY182" s="1">
        <v>1</v>
      </c>
      <c r="CZ182" s="1">
        <v>2</v>
      </c>
      <c r="DA182" s="1">
        <v>1</v>
      </c>
      <c r="DB182" s="1">
        <v>0</v>
      </c>
      <c r="DC182" s="1" t="s">
        <v>456</v>
      </c>
      <c r="DD182" s="1" t="s">
        <v>11</v>
      </c>
      <c r="DE182" s="1" t="s">
        <v>11</v>
      </c>
      <c r="DF182" s="1" t="s">
        <v>353</v>
      </c>
      <c r="DG182" s="1" t="s">
        <v>43</v>
      </c>
      <c r="DH182" s="1" t="s">
        <v>11</v>
      </c>
      <c r="DI182" s="1" t="s">
        <v>43</v>
      </c>
      <c r="DJ182" s="1" t="s">
        <v>6</v>
      </c>
      <c r="DK182" s="1" t="s">
        <v>268</v>
      </c>
      <c r="DL182" s="1" t="s">
        <v>5</v>
      </c>
      <c r="DM182" s="1" t="s">
        <v>6</v>
      </c>
      <c r="DN182" s="1" t="s">
        <v>6</v>
      </c>
      <c r="DO182" s="1" t="s">
        <v>6</v>
      </c>
      <c r="DY182" s="1" t="s">
        <v>84</v>
      </c>
    </row>
    <row r="183" spans="1:129" ht="13.8" x14ac:dyDescent="0.3">
      <c r="A183" s="2">
        <v>44974.769535590276</v>
      </c>
      <c r="B183" s="1" t="s">
        <v>20</v>
      </c>
      <c r="C183" s="1">
        <v>16</v>
      </c>
      <c r="D183" s="1" t="s">
        <v>31</v>
      </c>
      <c r="E183" s="1" t="s">
        <v>55</v>
      </c>
      <c r="F183" s="1" t="s">
        <v>1179</v>
      </c>
      <c r="G183" s="1" t="s">
        <v>16</v>
      </c>
      <c r="H183" s="1" t="s">
        <v>15</v>
      </c>
      <c r="I183" s="1" t="s">
        <v>29</v>
      </c>
      <c r="J183" s="1" t="s">
        <v>60</v>
      </c>
      <c r="K183" s="1" t="s">
        <v>27</v>
      </c>
      <c r="BF183" s="1">
        <v>0</v>
      </c>
      <c r="BG183" s="1">
        <v>1</v>
      </c>
      <c r="BH183" s="1">
        <v>1</v>
      </c>
      <c r="BI183" s="1">
        <v>1</v>
      </c>
      <c r="BJ183" s="1">
        <v>1</v>
      </c>
      <c r="BK183" s="1">
        <v>0</v>
      </c>
      <c r="BL183" s="1" t="s">
        <v>11</v>
      </c>
      <c r="BM183" s="1" t="s">
        <v>11</v>
      </c>
      <c r="BN183" s="1" t="s">
        <v>26</v>
      </c>
      <c r="BO183" s="1" t="s">
        <v>5</v>
      </c>
      <c r="BP183" s="1" t="s">
        <v>229</v>
      </c>
      <c r="BQ183" s="1" t="s">
        <v>64</v>
      </c>
      <c r="BR183" s="1" t="s">
        <v>64</v>
      </c>
      <c r="BS183" s="1" t="s">
        <v>9</v>
      </c>
      <c r="BT183" s="1" t="s">
        <v>8</v>
      </c>
      <c r="BU183" s="1">
        <v>0</v>
      </c>
      <c r="BV183" s="1" t="s">
        <v>241</v>
      </c>
      <c r="BW183" s="1">
        <v>0</v>
      </c>
      <c r="BX183" s="1">
        <v>0</v>
      </c>
      <c r="BY183" s="1">
        <v>0</v>
      </c>
      <c r="BZ183" s="1">
        <v>0</v>
      </c>
      <c r="CA183" s="1">
        <v>0</v>
      </c>
      <c r="CB183" s="1" t="s">
        <v>6</v>
      </c>
      <c r="CC183" s="1" t="s">
        <v>5</v>
      </c>
      <c r="CD183" s="1" t="s">
        <v>5</v>
      </c>
      <c r="CE183" s="1" t="s">
        <v>5</v>
      </c>
      <c r="CF183" s="1" t="s">
        <v>5</v>
      </c>
      <c r="CG183" s="1" t="s">
        <v>5</v>
      </c>
      <c r="CH183" s="1" t="s">
        <v>6</v>
      </c>
      <c r="CI183" s="1" t="s">
        <v>6</v>
      </c>
      <c r="CJ183" s="1" t="s">
        <v>5</v>
      </c>
      <c r="CK183" s="1" t="s">
        <v>5</v>
      </c>
      <c r="CL183" s="1" t="s">
        <v>5</v>
      </c>
      <c r="CM183" s="1" t="s">
        <v>5</v>
      </c>
      <c r="CN183" s="1" t="s">
        <v>6</v>
      </c>
      <c r="CO183" s="1" t="s">
        <v>5</v>
      </c>
      <c r="CP183" s="1" t="s">
        <v>6</v>
      </c>
      <c r="CQ183" s="1" t="s">
        <v>5</v>
      </c>
      <c r="CR183" s="1" t="s">
        <v>5</v>
      </c>
      <c r="CS183" s="1" t="s">
        <v>5</v>
      </c>
      <c r="CT183" s="1" t="s">
        <v>24</v>
      </c>
      <c r="CU183" s="1" t="s">
        <v>106</v>
      </c>
      <c r="DP183" s="1" t="s">
        <v>27</v>
      </c>
      <c r="DQ183" s="1" t="s">
        <v>99</v>
      </c>
      <c r="DR183" s="1" t="s">
        <v>98</v>
      </c>
      <c r="DS183" s="1" t="s">
        <v>5</v>
      </c>
      <c r="DT183" s="1" t="s">
        <v>115</v>
      </c>
      <c r="DU183" s="1" t="s">
        <v>576</v>
      </c>
      <c r="DV183" s="1" t="s">
        <v>95</v>
      </c>
      <c r="DX183" s="1" t="s">
        <v>1178</v>
      </c>
      <c r="DY183" s="1" t="s">
        <v>84</v>
      </c>
    </row>
    <row r="184" spans="1:129" ht="13.8" x14ac:dyDescent="0.3">
      <c r="A184" s="2">
        <v>44974.789637557871</v>
      </c>
      <c r="B184" s="1" t="s">
        <v>20</v>
      </c>
      <c r="C184" s="1">
        <v>20</v>
      </c>
      <c r="D184" s="1" t="s">
        <v>31</v>
      </c>
      <c r="E184" s="1" t="s">
        <v>18</v>
      </c>
      <c r="F184" s="1" t="s">
        <v>349</v>
      </c>
      <c r="G184" s="1" t="s">
        <v>16</v>
      </c>
      <c r="H184" s="1" t="s">
        <v>15</v>
      </c>
      <c r="I184" s="1" t="s">
        <v>29</v>
      </c>
      <c r="J184" s="1" t="s">
        <v>60</v>
      </c>
      <c r="K184" s="1" t="s">
        <v>27</v>
      </c>
      <c r="BF184" s="1">
        <v>0</v>
      </c>
      <c r="BG184" s="1">
        <v>1</v>
      </c>
      <c r="BH184" s="1">
        <v>0</v>
      </c>
      <c r="BI184" s="1">
        <v>0</v>
      </c>
      <c r="BJ184" s="1">
        <v>1</v>
      </c>
      <c r="BK184" s="1">
        <v>0</v>
      </c>
      <c r="BL184" s="1" t="s">
        <v>11</v>
      </c>
      <c r="BM184" s="1" t="s">
        <v>11</v>
      </c>
      <c r="BN184" s="1" t="s">
        <v>11</v>
      </c>
      <c r="BO184" s="1" t="s">
        <v>6</v>
      </c>
      <c r="BP184" s="1" t="s">
        <v>588</v>
      </c>
      <c r="BQ184" s="1">
        <v>1</v>
      </c>
      <c r="BR184" s="1">
        <v>0</v>
      </c>
      <c r="BS184" s="1">
        <v>1</v>
      </c>
      <c r="BT184" s="1">
        <v>0</v>
      </c>
      <c r="BU184" s="1">
        <v>0</v>
      </c>
      <c r="BV184" s="1">
        <v>2</v>
      </c>
      <c r="BW184" s="1">
        <v>0</v>
      </c>
      <c r="BX184" s="1">
        <v>0</v>
      </c>
      <c r="BY184" s="1">
        <v>0</v>
      </c>
      <c r="BZ184" s="1">
        <v>0</v>
      </c>
      <c r="CA184" s="1">
        <v>0</v>
      </c>
      <c r="CB184" s="1" t="s">
        <v>6</v>
      </c>
      <c r="CC184" s="1" t="s">
        <v>6</v>
      </c>
      <c r="CD184" s="1" t="s">
        <v>5</v>
      </c>
      <c r="CE184" s="1" t="s">
        <v>5</v>
      </c>
      <c r="CF184" s="1" t="s">
        <v>5</v>
      </c>
      <c r="CG184" s="1" t="s">
        <v>5</v>
      </c>
      <c r="CH184" s="1" t="s">
        <v>5</v>
      </c>
      <c r="CI184" s="1" t="s">
        <v>5</v>
      </c>
      <c r="CJ184" s="1" t="s">
        <v>5</v>
      </c>
      <c r="CK184" s="1" t="s">
        <v>5</v>
      </c>
      <c r="CL184" s="1" t="s">
        <v>5</v>
      </c>
      <c r="CM184" s="1" t="s">
        <v>6</v>
      </c>
      <c r="CN184" s="1" t="s">
        <v>5</v>
      </c>
      <c r="CO184" s="1" t="s">
        <v>5</v>
      </c>
      <c r="CP184" s="1" t="s">
        <v>6</v>
      </c>
      <c r="CQ184" s="1" t="s">
        <v>6</v>
      </c>
      <c r="CR184" s="1" t="s">
        <v>5</v>
      </c>
      <c r="CS184" s="1" t="s">
        <v>6</v>
      </c>
      <c r="CT184" s="1" t="s">
        <v>24</v>
      </c>
      <c r="CU184" s="1" t="s">
        <v>3</v>
      </c>
      <c r="DX184" s="1" t="s">
        <v>1177</v>
      </c>
      <c r="DY184" s="1" t="s">
        <v>1</v>
      </c>
    </row>
    <row r="185" spans="1:129" ht="13.8" x14ac:dyDescent="0.3">
      <c r="A185" s="2">
        <v>44974.797279282408</v>
      </c>
      <c r="B185" s="1" t="s">
        <v>20</v>
      </c>
      <c r="C185" s="1">
        <v>17</v>
      </c>
      <c r="D185" s="1" t="s">
        <v>31</v>
      </c>
      <c r="E185" s="1" t="s">
        <v>18</v>
      </c>
      <c r="F185" s="1" t="s">
        <v>1176</v>
      </c>
      <c r="G185" s="1" t="s">
        <v>77</v>
      </c>
      <c r="H185" s="1" t="s">
        <v>15</v>
      </c>
      <c r="I185" s="1" t="s">
        <v>29</v>
      </c>
      <c r="J185" s="1" t="s">
        <v>60</v>
      </c>
      <c r="K185" s="1" t="s">
        <v>27</v>
      </c>
      <c r="P185" s="1">
        <v>2</v>
      </c>
      <c r="Q185" s="1">
        <v>3</v>
      </c>
      <c r="R185" s="1">
        <v>3</v>
      </c>
      <c r="S185" s="1">
        <v>1</v>
      </c>
      <c r="T185" s="1">
        <v>1</v>
      </c>
      <c r="U185" s="1">
        <v>1</v>
      </c>
      <c r="V185" s="1" t="s">
        <v>43</v>
      </c>
      <c r="W185" s="1" t="s">
        <v>11</v>
      </c>
      <c r="X185" s="1" t="s">
        <v>59</v>
      </c>
      <c r="Y185" s="1" t="s">
        <v>6</v>
      </c>
      <c r="Z185" s="1" t="s">
        <v>335</v>
      </c>
      <c r="AA185" s="1" t="s">
        <v>9</v>
      </c>
      <c r="AB185" s="1">
        <v>0</v>
      </c>
      <c r="AC185" s="1" t="s">
        <v>109</v>
      </c>
      <c r="AD185" s="1">
        <v>0</v>
      </c>
      <c r="AE185" s="1">
        <v>0</v>
      </c>
      <c r="AF185" s="1">
        <v>0</v>
      </c>
      <c r="AG185" s="1">
        <v>0</v>
      </c>
      <c r="AH185" s="1">
        <v>0</v>
      </c>
      <c r="AI185" s="1">
        <v>0</v>
      </c>
      <c r="AJ185" s="1">
        <v>0</v>
      </c>
      <c r="AK185" s="1">
        <v>2</v>
      </c>
      <c r="AL185" s="1" t="s">
        <v>6</v>
      </c>
      <c r="AM185" s="1" t="s">
        <v>5</v>
      </c>
      <c r="AN185" s="1" t="s">
        <v>5</v>
      </c>
      <c r="AO185" s="1" t="s">
        <v>5</v>
      </c>
      <c r="AP185" s="1" t="s">
        <v>5</v>
      </c>
      <c r="AQ185" s="1" t="s">
        <v>6</v>
      </c>
      <c r="AR185" s="1" t="s">
        <v>6</v>
      </c>
      <c r="AS185" s="1" t="s">
        <v>6</v>
      </c>
      <c r="AT185" s="1" t="s">
        <v>5</v>
      </c>
      <c r="AU185" s="1" t="s">
        <v>5</v>
      </c>
      <c r="AV185" s="1" t="s">
        <v>5</v>
      </c>
      <c r="AW185" s="1" t="s">
        <v>6</v>
      </c>
      <c r="AX185" s="1" t="s">
        <v>6</v>
      </c>
      <c r="AY185" s="1" t="s">
        <v>5</v>
      </c>
      <c r="AZ185" s="1" t="s">
        <v>6</v>
      </c>
      <c r="BA185" s="1" t="s">
        <v>6</v>
      </c>
      <c r="BB185" s="1" t="s">
        <v>5</v>
      </c>
      <c r="BC185" s="1" t="s">
        <v>6</v>
      </c>
      <c r="BD185" s="1" t="s">
        <v>4</v>
      </c>
      <c r="BE185" s="1" t="s">
        <v>3</v>
      </c>
      <c r="DX185" s="1" t="s">
        <v>1175</v>
      </c>
      <c r="DY185" s="1" t="s">
        <v>84</v>
      </c>
    </row>
    <row r="186" spans="1:129" ht="13.8" x14ac:dyDescent="0.3">
      <c r="A186" s="2">
        <v>44974.804965555551</v>
      </c>
      <c r="B186" s="1" t="s">
        <v>20</v>
      </c>
      <c r="C186" s="1">
        <v>18</v>
      </c>
      <c r="D186" s="1" t="s">
        <v>31</v>
      </c>
      <c r="E186" s="1" t="s">
        <v>55</v>
      </c>
      <c r="F186" s="1" t="s">
        <v>287</v>
      </c>
      <c r="G186" s="1" t="s">
        <v>16</v>
      </c>
      <c r="H186" s="1" t="s">
        <v>15</v>
      </c>
      <c r="I186" s="1" t="s">
        <v>29</v>
      </c>
      <c r="J186" s="1" t="s">
        <v>60</v>
      </c>
      <c r="K186" s="1" t="s">
        <v>27</v>
      </c>
      <c r="BF186" s="1">
        <v>0</v>
      </c>
      <c r="BG186" s="1">
        <v>0</v>
      </c>
      <c r="BH186" s="1">
        <v>0</v>
      </c>
      <c r="BI186" s="1">
        <v>0</v>
      </c>
      <c r="BJ186" s="1">
        <v>0</v>
      </c>
      <c r="BK186" s="1">
        <v>0</v>
      </c>
      <c r="BL186" s="1" t="s">
        <v>11</v>
      </c>
      <c r="BM186" s="1" t="s">
        <v>43</v>
      </c>
      <c r="BN186" s="1" t="s">
        <v>26</v>
      </c>
      <c r="BO186" s="1" t="s">
        <v>5</v>
      </c>
      <c r="BP186" s="1" t="s">
        <v>335</v>
      </c>
      <c r="BQ186" s="1" t="s">
        <v>109</v>
      </c>
      <c r="BR186" s="1">
        <v>0</v>
      </c>
      <c r="BS186" s="1" t="s">
        <v>65</v>
      </c>
      <c r="BT186" s="1" t="s">
        <v>8</v>
      </c>
      <c r="BU186" s="1">
        <v>0</v>
      </c>
      <c r="BV186" s="1" t="s">
        <v>8</v>
      </c>
      <c r="BW186" s="1" t="s">
        <v>8</v>
      </c>
      <c r="BX186" s="1">
        <v>0</v>
      </c>
      <c r="BY186" s="1">
        <v>0</v>
      </c>
      <c r="BZ186" s="1">
        <v>0</v>
      </c>
      <c r="CA186" s="1">
        <v>0</v>
      </c>
      <c r="CB186" s="1" t="s">
        <v>6</v>
      </c>
      <c r="CC186" s="1" t="s">
        <v>5</v>
      </c>
      <c r="CD186" s="1" t="s">
        <v>6</v>
      </c>
      <c r="CE186" s="1" t="s">
        <v>5</v>
      </c>
      <c r="CF186" s="1" t="s">
        <v>6</v>
      </c>
      <c r="CG186" s="1" t="s">
        <v>5</v>
      </c>
      <c r="CH186" s="1" t="s">
        <v>5</v>
      </c>
      <c r="CI186" s="1" t="s">
        <v>6</v>
      </c>
      <c r="CJ186" s="1" t="s">
        <v>5</v>
      </c>
      <c r="CK186" s="1" t="s">
        <v>5</v>
      </c>
      <c r="CL186" s="1" t="s">
        <v>5</v>
      </c>
      <c r="CM186" s="1" t="s">
        <v>5</v>
      </c>
      <c r="CN186" s="1" t="s">
        <v>5</v>
      </c>
      <c r="CO186" s="1" t="s">
        <v>5</v>
      </c>
      <c r="CP186" s="1" t="s">
        <v>6</v>
      </c>
      <c r="CQ186" s="1" t="s">
        <v>6</v>
      </c>
      <c r="CR186" s="1" t="s">
        <v>5</v>
      </c>
      <c r="CS186" s="1" t="s">
        <v>5</v>
      </c>
      <c r="CT186" s="1" t="s">
        <v>133</v>
      </c>
      <c r="CU186" s="1" t="s">
        <v>63</v>
      </c>
      <c r="DP186" s="1" t="s">
        <v>27</v>
      </c>
      <c r="DQ186" s="1" t="s">
        <v>99</v>
      </c>
      <c r="DR186" s="1" t="s">
        <v>116</v>
      </c>
      <c r="DS186" s="1" t="s">
        <v>6</v>
      </c>
      <c r="DT186" s="1" t="s">
        <v>97</v>
      </c>
      <c r="DU186" s="1" t="s">
        <v>160</v>
      </c>
      <c r="DV186" s="1" t="s">
        <v>95</v>
      </c>
      <c r="DW186" s="1" t="s">
        <v>1174</v>
      </c>
      <c r="DX186" s="1" t="s">
        <v>1173</v>
      </c>
      <c r="DY186" s="1" t="s">
        <v>84</v>
      </c>
    </row>
    <row r="187" spans="1:129" ht="13.8" x14ac:dyDescent="0.3">
      <c r="A187" s="2">
        <v>44974.818906168977</v>
      </c>
      <c r="B187" s="1" t="s">
        <v>20</v>
      </c>
      <c r="C187" s="1">
        <v>19</v>
      </c>
      <c r="D187" s="1" t="s">
        <v>31</v>
      </c>
      <c r="E187" s="1" t="s">
        <v>18</v>
      </c>
      <c r="F187" s="1" t="s">
        <v>715</v>
      </c>
      <c r="G187" s="1" t="s">
        <v>16</v>
      </c>
      <c r="H187" s="1" t="s">
        <v>15</v>
      </c>
      <c r="I187" s="1" t="s">
        <v>29</v>
      </c>
      <c r="J187" s="1" t="s">
        <v>35</v>
      </c>
      <c r="K187" s="1" t="s">
        <v>51</v>
      </c>
      <c r="BF187" s="1">
        <v>3</v>
      </c>
      <c r="BG187" s="1">
        <v>3</v>
      </c>
      <c r="BH187" s="1">
        <v>2</v>
      </c>
      <c r="BI187" s="1">
        <v>3</v>
      </c>
      <c r="BJ187" s="1">
        <v>3</v>
      </c>
      <c r="BK187" s="1">
        <v>2</v>
      </c>
      <c r="BL187" s="1" t="s">
        <v>59</v>
      </c>
      <c r="BM187" s="1" t="s">
        <v>11</v>
      </c>
      <c r="BN187" s="1" t="s">
        <v>59</v>
      </c>
      <c r="BO187" s="1" t="s">
        <v>6</v>
      </c>
      <c r="BP187" s="1" t="s">
        <v>312</v>
      </c>
      <c r="BQ187" s="1">
        <v>0</v>
      </c>
      <c r="BR187" s="1">
        <v>0</v>
      </c>
      <c r="BS187" s="1">
        <v>1</v>
      </c>
      <c r="BT187" s="1">
        <v>0</v>
      </c>
      <c r="BU187" s="1">
        <v>0</v>
      </c>
      <c r="BV187" s="1">
        <v>1</v>
      </c>
      <c r="BW187" s="1">
        <v>0</v>
      </c>
      <c r="BX187" s="1">
        <v>0</v>
      </c>
      <c r="BY187" s="1">
        <v>0</v>
      </c>
      <c r="BZ187" s="1">
        <v>0</v>
      </c>
      <c r="CA187" s="1">
        <v>0</v>
      </c>
      <c r="CB187" s="1" t="s">
        <v>5</v>
      </c>
      <c r="CC187" s="1" t="s">
        <v>5</v>
      </c>
      <c r="CD187" s="1" t="s">
        <v>5</v>
      </c>
      <c r="CE187" s="1" t="s">
        <v>5</v>
      </c>
      <c r="CF187" s="1" t="s">
        <v>5</v>
      </c>
      <c r="CG187" s="1" t="s">
        <v>5</v>
      </c>
      <c r="CH187" s="1" t="s">
        <v>5</v>
      </c>
      <c r="CI187" s="1" t="s">
        <v>5</v>
      </c>
      <c r="CJ187" s="1" t="s">
        <v>5</v>
      </c>
      <c r="CK187" s="1" t="s">
        <v>6</v>
      </c>
      <c r="CL187" s="1" t="s">
        <v>5</v>
      </c>
      <c r="CM187" s="1" t="s">
        <v>5</v>
      </c>
      <c r="CN187" s="1" t="s">
        <v>5</v>
      </c>
      <c r="CO187" s="1" t="s">
        <v>5</v>
      </c>
      <c r="CP187" s="1" t="s">
        <v>5</v>
      </c>
      <c r="CQ187" s="1" t="s">
        <v>5</v>
      </c>
      <c r="CR187" s="1" t="s">
        <v>5</v>
      </c>
      <c r="CS187" s="1" t="s">
        <v>5</v>
      </c>
      <c r="CT187" s="1" t="s">
        <v>4</v>
      </c>
      <c r="CU187" s="1" t="s">
        <v>69</v>
      </c>
      <c r="DX187" s="1" t="s">
        <v>1172</v>
      </c>
      <c r="DY187" s="1" t="s">
        <v>84</v>
      </c>
    </row>
    <row r="188" spans="1:129" ht="13.8" x14ac:dyDescent="0.3">
      <c r="A188" s="2">
        <v>44974.821506701388</v>
      </c>
      <c r="B188" s="1" t="s">
        <v>20</v>
      </c>
      <c r="C188" s="1">
        <v>28</v>
      </c>
      <c r="D188" s="1" t="s">
        <v>31</v>
      </c>
      <c r="E188" s="1" t="s">
        <v>164</v>
      </c>
      <c r="F188" s="1" t="s">
        <v>1171</v>
      </c>
      <c r="G188" s="1" t="s">
        <v>16</v>
      </c>
      <c r="H188" s="1" t="s">
        <v>15</v>
      </c>
      <c r="I188" s="1" t="s">
        <v>14</v>
      </c>
      <c r="J188" s="1" t="s">
        <v>35</v>
      </c>
      <c r="K188" s="1" t="s">
        <v>27</v>
      </c>
      <c r="BF188" s="1">
        <v>4</v>
      </c>
      <c r="BG188" s="1">
        <v>3</v>
      </c>
      <c r="BH188" s="1">
        <v>2</v>
      </c>
      <c r="BI188" s="1">
        <v>2</v>
      </c>
      <c r="BJ188" s="1">
        <v>2</v>
      </c>
      <c r="BK188" s="1">
        <v>2</v>
      </c>
      <c r="BL188" s="1" t="s">
        <v>11</v>
      </c>
      <c r="BM188" s="1" t="s">
        <v>11</v>
      </c>
      <c r="BN188" s="1" t="s">
        <v>11</v>
      </c>
      <c r="BO188" s="1" t="s">
        <v>5</v>
      </c>
      <c r="BP188" s="1" t="s">
        <v>70</v>
      </c>
      <c r="BQ188" s="1" t="s">
        <v>64</v>
      </c>
      <c r="BR188" s="1" t="s">
        <v>64</v>
      </c>
      <c r="BS188" s="1" t="s">
        <v>64</v>
      </c>
      <c r="BT188" s="1" t="s">
        <v>8</v>
      </c>
      <c r="BU188" s="1">
        <v>0</v>
      </c>
      <c r="BV188" s="1">
        <v>0</v>
      </c>
      <c r="BW188" s="1">
        <v>0</v>
      </c>
      <c r="BX188" s="1">
        <v>0</v>
      </c>
      <c r="BY188" s="1">
        <v>0</v>
      </c>
      <c r="BZ188" s="1">
        <v>0</v>
      </c>
      <c r="CA188" s="1">
        <v>0</v>
      </c>
      <c r="CB188" s="1" t="s">
        <v>5</v>
      </c>
      <c r="CC188" s="1" t="s">
        <v>5</v>
      </c>
      <c r="CD188" s="1" t="s">
        <v>5</v>
      </c>
      <c r="CE188" s="1" t="s">
        <v>6</v>
      </c>
      <c r="CF188" s="1" t="s">
        <v>5</v>
      </c>
      <c r="CG188" s="1" t="s">
        <v>5</v>
      </c>
      <c r="CH188" s="1" t="s">
        <v>5</v>
      </c>
      <c r="CI188" s="1" t="s">
        <v>5</v>
      </c>
      <c r="CJ188" s="1" t="s">
        <v>5</v>
      </c>
      <c r="CK188" s="1" t="s">
        <v>6</v>
      </c>
      <c r="CL188" s="1" t="s">
        <v>5</v>
      </c>
      <c r="CM188" s="1" t="s">
        <v>5</v>
      </c>
      <c r="CN188" s="1" t="s">
        <v>5</v>
      </c>
      <c r="CO188" s="1" t="s">
        <v>5</v>
      </c>
      <c r="CP188" s="1" t="s">
        <v>6</v>
      </c>
      <c r="CQ188" s="1" t="s">
        <v>5</v>
      </c>
      <c r="CR188" s="1" t="s">
        <v>5</v>
      </c>
      <c r="CS188" s="1" t="s">
        <v>5</v>
      </c>
      <c r="CT188" s="1" t="s">
        <v>24</v>
      </c>
      <c r="CU188" s="1" t="s">
        <v>129</v>
      </c>
      <c r="DP188" s="1" t="s">
        <v>27</v>
      </c>
      <c r="DQ188" s="1" t="s">
        <v>99</v>
      </c>
      <c r="DR188" s="1" t="s">
        <v>406</v>
      </c>
      <c r="DS188" s="1" t="s">
        <v>6</v>
      </c>
      <c r="DT188" s="1" t="s">
        <v>758</v>
      </c>
      <c r="DU188" s="1" t="s">
        <v>1170</v>
      </c>
      <c r="DV188" s="1" t="s">
        <v>95</v>
      </c>
      <c r="DW188" s="1" t="s">
        <v>1169</v>
      </c>
      <c r="DX188" s="1" t="s">
        <v>1168</v>
      </c>
      <c r="DY188" s="1" t="s">
        <v>84</v>
      </c>
    </row>
    <row r="189" spans="1:129" ht="13.8" x14ac:dyDescent="0.3">
      <c r="A189" s="2">
        <v>44974.824410231478</v>
      </c>
      <c r="B189" s="1" t="s">
        <v>20</v>
      </c>
      <c r="C189" s="1">
        <v>19</v>
      </c>
      <c r="D189" s="1" t="s">
        <v>31</v>
      </c>
      <c r="E189" s="1" t="s">
        <v>18</v>
      </c>
      <c r="F189" s="1" t="s">
        <v>1167</v>
      </c>
      <c r="G189" s="1" t="s">
        <v>77</v>
      </c>
      <c r="H189" s="1" t="s">
        <v>15</v>
      </c>
      <c r="I189" s="1" t="s">
        <v>29</v>
      </c>
      <c r="J189" s="1" t="s">
        <v>28</v>
      </c>
      <c r="K189" s="1" t="s">
        <v>27</v>
      </c>
      <c r="P189" s="1">
        <v>3</v>
      </c>
      <c r="Q189" s="1">
        <v>5</v>
      </c>
      <c r="R189" s="1">
        <v>4</v>
      </c>
      <c r="S189" s="1">
        <v>5</v>
      </c>
      <c r="T189" s="1">
        <v>5</v>
      </c>
      <c r="U189" s="1">
        <v>3</v>
      </c>
      <c r="V189" s="1" t="s">
        <v>59</v>
      </c>
      <c r="W189" s="1" t="s">
        <v>59</v>
      </c>
      <c r="X189" s="1" t="s">
        <v>59</v>
      </c>
      <c r="Y189" s="1" t="s">
        <v>6</v>
      </c>
      <c r="Z189" s="1" t="s">
        <v>835</v>
      </c>
      <c r="AA189" s="1">
        <v>0</v>
      </c>
      <c r="AB189" s="1">
        <v>0</v>
      </c>
      <c r="AC189" s="1">
        <v>0</v>
      </c>
      <c r="AD189" s="1">
        <v>1</v>
      </c>
      <c r="AE189" s="1">
        <v>0</v>
      </c>
      <c r="AF189" s="1">
        <v>0</v>
      </c>
      <c r="AG189" s="1">
        <v>0</v>
      </c>
      <c r="AH189" s="1">
        <v>0</v>
      </c>
      <c r="AI189" s="1">
        <v>0</v>
      </c>
      <c r="AJ189" s="1">
        <v>0</v>
      </c>
      <c r="AK189" s="1">
        <v>0</v>
      </c>
      <c r="AL189" s="1" t="s">
        <v>6</v>
      </c>
      <c r="AM189" s="1" t="s">
        <v>6</v>
      </c>
      <c r="AN189" s="1" t="s">
        <v>6</v>
      </c>
      <c r="AO189" s="1" t="s">
        <v>6</v>
      </c>
      <c r="AP189" s="1" t="s">
        <v>5</v>
      </c>
      <c r="AQ189" s="1" t="s">
        <v>6</v>
      </c>
      <c r="AR189" s="1" t="s">
        <v>6</v>
      </c>
      <c r="AS189" s="1" t="s">
        <v>5</v>
      </c>
      <c r="AT189" s="1" t="s">
        <v>5</v>
      </c>
      <c r="AU189" s="1" t="s">
        <v>6</v>
      </c>
      <c r="AV189" s="1" t="s">
        <v>5</v>
      </c>
      <c r="AW189" s="1" t="s">
        <v>6</v>
      </c>
      <c r="AX189" s="1" t="s">
        <v>6</v>
      </c>
      <c r="AY189" s="1" t="s">
        <v>6</v>
      </c>
      <c r="AZ189" s="1" t="s">
        <v>5</v>
      </c>
      <c r="BA189" s="1" t="s">
        <v>5</v>
      </c>
      <c r="BB189" s="1" t="s">
        <v>5</v>
      </c>
      <c r="BC189" s="1" t="s">
        <v>6</v>
      </c>
      <c r="BD189" s="1" t="s">
        <v>57</v>
      </c>
      <c r="BE189" s="1" t="s">
        <v>57</v>
      </c>
      <c r="DX189" s="1" t="s">
        <v>1166</v>
      </c>
      <c r="DY189" s="1" t="s">
        <v>1</v>
      </c>
    </row>
    <row r="190" spans="1:129" ht="13.8" x14ac:dyDescent="0.3">
      <c r="A190" s="2">
        <v>44974.826860277783</v>
      </c>
      <c r="B190" s="1" t="s">
        <v>40</v>
      </c>
      <c r="C190" s="1">
        <v>21</v>
      </c>
      <c r="D190" s="1" t="s">
        <v>31</v>
      </c>
      <c r="E190" s="1" t="s">
        <v>55</v>
      </c>
      <c r="F190" s="1" t="s">
        <v>1165</v>
      </c>
      <c r="G190" s="1" t="s">
        <v>77</v>
      </c>
      <c r="H190" s="1" t="s">
        <v>15</v>
      </c>
      <c r="I190" s="1" t="s">
        <v>29</v>
      </c>
      <c r="J190" s="1" t="s">
        <v>206</v>
      </c>
      <c r="K190" s="1" t="s">
        <v>27</v>
      </c>
      <c r="P190" s="1">
        <v>4</v>
      </c>
      <c r="Q190" s="1">
        <v>3</v>
      </c>
      <c r="R190" s="1">
        <v>3</v>
      </c>
      <c r="S190" s="1">
        <v>1</v>
      </c>
      <c r="T190" s="1">
        <v>1</v>
      </c>
      <c r="U190" s="1">
        <v>1</v>
      </c>
      <c r="V190" s="1" t="s">
        <v>11</v>
      </c>
      <c r="W190" s="1" t="s">
        <v>11</v>
      </c>
      <c r="X190" s="1" t="s">
        <v>26</v>
      </c>
      <c r="Y190" s="1" t="s">
        <v>6</v>
      </c>
      <c r="Z190" s="1" t="s">
        <v>122</v>
      </c>
      <c r="AA190" s="1">
        <v>0</v>
      </c>
      <c r="AB190" s="1">
        <v>0</v>
      </c>
      <c r="AC190" s="1">
        <v>0</v>
      </c>
      <c r="AD190" s="1">
        <v>0</v>
      </c>
      <c r="AE190" s="1">
        <v>0</v>
      </c>
      <c r="AF190" s="1">
        <v>0</v>
      </c>
      <c r="AG190" s="1">
        <v>0</v>
      </c>
      <c r="AH190" s="1">
        <v>0</v>
      </c>
      <c r="AI190" s="1">
        <v>0</v>
      </c>
      <c r="AJ190" s="1">
        <v>0</v>
      </c>
      <c r="AK190" s="1">
        <v>0</v>
      </c>
      <c r="AL190" s="1" t="s">
        <v>6</v>
      </c>
      <c r="AM190" s="1" t="s">
        <v>5</v>
      </c>
      <c r="AN190" s="1" t="s">
        <v>6</v>
      </c>
      <c r="AO190" s="1" t="s">
        <v>6</v>
      </c>
      <c r="AP190" s="1" t="s">
        <v>5</v>
      </c>
      <c r="AQ190" s="1" t="s">
        <v>5</v>
      </c>
      <c r="AR190" s="1" t="s">
        <v>5</v>
      </c>
      <c r="AS190" s="1" t="s">
        <v>6</v>
      </c>
      <c r="AT190" s="1" t="s">
        <v>5</v>
      </c>
      <c r="AU190" s="1" t="s">
        <v>6</v>
      </c>
      <c r="AV190" s="1" t="s">
        <v>5</v>
      </c>
      <c r="AW190" s="1" t="s">
        <v>6</v>
      </c>
      <c r="AX190" s="1" t="s">
        <v>5</v>
      </c>
      <c r="AY190" s="1" t="s">
        <v>5</v>
      </c>
      <c r="AZ190" s="1" t="s">
        <v>6</v>
      </c>
      <c r="BA190" s="1" t="s">
        <v>6</v>
      </c>
      <c r="BB190" s="1" t="s">
        <v>5</v>
      </c>
      <c r="BC190" s="1" t="s">
        <v>5</v>
      </c>
      <c r="BD190" s="1" t="s">
        <v>133</v>
      </c>
      <c r="BE190" s="1" t="s">
        <v>392</v>
      </c>
      <c r="DX190" s="1" t="s">
        <v>1164</v>
      </c>
      <c r="DY190" s="1" t="s">
        <v>212</v>
      </c>
    </row>
    <row r="191" spans="1:129" ht="13.8" x14ac:dyDescent="0.3">
      <c r="A191" s="2">
        <v>44974.837243483795</v>
      </c>
      <c r="B191" s="1" t="s">
        <v>20</v>
      </c>
      <c r="C191" s="1">
        <v>20</v>
      </c>
      <c r="D191" s="1" t="s">
        <v>31</v>
      </c>
      <c r="E191" s="1" t="s">
        <v>18</v>
      </c>
      <c r="F191" s="1" t="s">
        <v>340</v>
      </c>
      <c r="G191" s="1" t="s">
        <v>16</v>
      </c>
      <c r="H191" s="1" t="s">
        <v>15</v>
      </c>
      <c r="I191" s="1" t="s">
        <v>29</v>
      </c>
      <c r="J191" s="1" t="s">
        <v>28</v>
      </c>
      <c r="K191" s="1" t="s">
        <v>27</v>
      </c>
      <c r="BF191" s="1">
        <v>0</v>
      </c>
      <c r="BG191" s="1">
        <v>1</v>
      </c>
      <c r="BH191" s="1">
        <v>0</v>
      </c>
      <c r="BI191" s="1">
        <v>0</v>
      </c>
      <c r="BJ191" s="1">
        <v>0</v>
      </c>
      <c r="BK191" s="1">
        <v>0</v>
      </c>
      <c r="BL191" s="1" t="s">
        <v>43</v>
      </c>
      <c r="BM191" s="1" t="s">
        <v>43</v>
      </c>
      <c r="BN191" s="1" t="s">
        <v>43</v>
      </c>
      <c r="BO191" s="1" t="s">
        <v>5</v>
      </c>
      <c r="BP191" s="1" t="s">
        <v>1163</v>
      </c>
      <c r="BQ191" s="1" t="s">
        <v>109</v>
      </c>
      <c r="BR191" s="1" t="s">
        <v>64</v>
      </c>
      <c r="BS191" s="1" t="s">
        <v>64</v>
      </c>
      <c r="BT191" s="1" t="s">
        <v>9</v>
      </c>
      <c r="BU191" s="1" t="s">
        <v>8</v>
      </c>
      <c r="BV191" s="1" t="s">
        <v>9</v>
      </c>
      <c r="BW191" s="1">
        <v>0</v>
      </c>
      <c r="BX191" s="1">
        <v>0</v>
      </c>
      <c r="BY191" s="1">
        <v>0</v>
      </c>
      <c r="BZ191" s="1">
        <v>0</v>
      </c>
      <c r="CA191" s="1" t="s">
        <v>8</v>
      </c>
      <c r="CB191" s="1" t="s">
        <v>5</v>
      </c>
      <c r="CC191" s="1" t="s">
        <v>5</v>
      </c>
      <c r="CD191" s="1" t="s">
        <v>5</v>
      </c>
      <c r="CE191" s="1" t="s">
        <v>5</v>
      </c>
      <c r="CF191" s="1" t="s">
        <v>5</v>
      </c>
      <c r="CG191" s="1" t="s">
        <v>5</v>
      </c>
      <c r="CH191" s="1" t="s">
        <v>5</v>
      </c>
      <c r="CI191" s="1" t="s">
        <v>6</v>
      </c>
      <c r="CJ191" s="1" t="s">
        <v>5</v>
      </c>
      <c r="CK191" s="1" t="s">
        <v>5</v>
      </c>
      <c r="CL191" s="1" t="s">
        <v>5</v>
      </c>
      <c r="CM191" s="1" t="s">
        <v>5</v>
      </c>
      <c r="CN191" s="1" t="s">
        <v>5</v>
      </c>
      <c r="CO191" s="1" t="s">
        <v>5</v>
      </c>
      <c r="CP191" s="1" t="s">
        <v>5</v>
      </c>
      <c r="CQ191" s="1" t="s">
        <v>5</v>
      </c>
      <c r="CR191" s="1" t="s">
        <v>5</v>
      </c>
      <c r="CS191" s="1" t="s">
        <v>5</v>
      </c>
      <c r="CT191" s="1" t="s">
        <v>133</v>
      </c>
      <c r="CU191" s="1" t="s">
        <v>3</v>
      </c>
      <c r="DP191" s="1" t="s">
        <v>27</v>
      </c>
      <c r="DQ191" s="1" t="s">
        <v>99</v>
      </c>
      <c r="DR191" s="1" t="s">
        <v>222</v>
      </c>
      <c r="DS191" s="1" t="s">
        <v>6</v>
      </c>
      <c r="DT191" s="1" t="s">
        <v>217</v>
      </c>
      <c r="DU191" s="1" t="s">
        <v>1162</v>
      </c>
      <c r="DV191" s="1" t="s">
        <v>95</v>
      </c>
      <c r="DX191" s="1" t="s">
        <v>1161</v>
      </c>
      <c r="DY191" s="1" t="s">
        <v>84</v>
      </c>
    </row>
    <row r="192" spans="1:129" ht="13.8" x14ac:dyDescent="0.3">
      <c r="A192" s="2">
        <v>44974.840174212964</v>
      </c>
      <c r="B192" s="1" t="s">
        <v>20</v>
      </c>
      <c r="C192" s="1">
        <v>26</v>
      </c>
      <c r="D192" s="1" t="s">
        <v>31</v>
      </c>
      <c r="E192" s="1" t="s">
        <v>18</v>
      </c>
      <c r="F192" s="1" t="s">
        <v>501</v>
      </c>
      <c r="G192" s="1" t="s">
        <v>77</v>
      </c>
      <c r="H192" s="1" t="s">
        <v>15</v>
      </c>
      <c r="I192" s="1" t="s">
        <v>52</v>
      </c>
      <c r="J192" s="1" t="s">
        <v>28</v>
      </c>
      <c r="K192" s="1" t="s">
        <v>27</v>
      </c>
      <c r="P192" s="1">
        <v>3</v>
      </c>
      <c r="Q192" s="1">
        <v>4</v>
      </c>
      <c r="R192" s="1">
        <v>3</v>
      </c>
      <c r="S192" s="1">
        <v>3</v>
      </c>
      <c r="T192" s="1">
        <v>3</v>
      </c>
      <c r="U192" s="1">
        <v>3</v>
      </c>
      <c r="V192" s="1" t="s">
        <v>11</v>
      </c>
      <c r="W192" s="1" t="s">
        <v>11</v>
      </c>
      <c r="X192" s="1" t="s">
        <v>26</v>
      </c>
      <c r="Y192" s="1" t="s">
        <v>6</v>
      </c>
      <c r="Z192" s="1" t="s">
        <v>386</v>
      </c>
      <c r="AA192" s="1" t="s">
        <v>64</v>
      </c>
      <c r="AB192" s="1" t="s">
        <v>9</v>
      </c>
      <c r="AC192" s="1" t="s">
        <v>7</v>
      </c>
      <c r="AD192" s="1" t="s">
        <v>7</v>
      </c>
      <c r="AE192" s="1" t="s">
        <v>64</v>
      </c>
      <c r="AF192" s="1" t="s">
        <v>109</v>
      </c>
      <c r="AG192" s="1" t="s">
        <v>8</v>
      </c>
      <c r="AH192" s="1" t="s">
        <v>9</v>
      </c>
      <c r="AI192" s="1" t="s">
        <v>8</v>
      </c>
      <c r="AJ192" s="1" t="s">
        <v>8</v>
      </c>
      <c r="AK192" s="1" t="s">
        <v>64</v>
      </c>
      <c r="AL192" s="1" t="s">
        <v>5</v>
      </c>
      <c r="AM192" s="1" t="s">
        <v>5</v>
      </c>
      <c r="AN192" s="1" t="s">
        <v>5</v>
      </c>
      <c r="AO192" s="1" t="s">
        <v>5</v>
      </c>
      <c r="AP192" s="1" t="s">
        <v>5</v>
      </c>
      <c r="AQ192" s="1" t="s">
        <v>6</v>
      </c>
      <c r="AR192" s="1" t="s">
        <v>5</v>
      </c>
      <c r="AS192" s="1" t="s">
        <v>5</v>
      </c>
      <c r="AT192" s="1" t="s">
        <v>5</v>
      </c>
      <c r="AU192" s="1" t="s">
        <v>5</v>
      </c>
      <c r="AV192" s="1" t="s">
        <v>5</v>
      </c>
      <c r="AW192" s="1" t="s">
        <v>5</v>
      </c>
      <c r="AX192" s="1" t="s">
        <v>5</v>
      </c>
      <c r="AY192" s="1" t="s">
        <v>5</v>
      </c>
      <c r="AZ192" s="1" t="s">
        <v>6</v>
      </c>
      <c r="BA192" s="1" t="s">
        <v>6</v>
      </c>
      <c r="BB192" s="1" t="s">
        <v>5</v>
      </c>
      <c r="BC192" s="1" t="s">
        <v>6</v>
      </c>
      <c r="BD192" s="1" t="s">
        <v>228</v>
      </c>
      <c r="BE192" s="1" t="s">
        <v>948</v>
      </c>
      <c r="DX192" s="1" t="s">
        <v>1160</v>
      </c>
      <c r="DY192" s="1" t="s">
        <v>84</v>
      </c>
    </row>
    <row r="193" spans="1:129" ht="13.8" x14ac:dyDescent="0.3">
      <c r="A193" s="2">
        <v>44974.840847418978</v>
      </c>
      <c r="B193" s="1" t="s">
        <v>20</v>
      </c>
      <c r="C193" s="1">
        <v>23</v>
      </c>
      <c r="D193" s="1" t="s">
        <v>31</v>
      </c>
      <c r="E193" s="1" t="s">
        <v>18</v>
      </c>
      <c r="G193" s="1" t="s">
        <v>77</v>
      </c>
      <c r="H193" s="1" t="s">
        <v>15</v>
      </c>
      <c r="I193" s="1" t="s">
        <v>29</v>
      </c>
      <c r="J193" s="1" t="s">
        <v>60</v>
      </c>
      <c r="K193" s="1" t="s">
        <v>27</v>
      </c>
      <c r="P193" s="1">
        <v>2</v>
      </c>
      <c r="Q193" s="1">
        <v>4</v>
      </c>
      <c r="R193" s="1">
        <v>3</v>
      </c>
      <c r="S193" s="1">
        <v>2</v>
      </c>
      <c r="T193" s="1">
        <v>3</v>
      </c>
      <c r="U193" s="1">
        <v>2</v>
      </c>
      <c r="V193" s="1" t="s">
        <v>11</v>
      </c>
      <c r="W193" s="1" t="s">
        <v>11</v>
      </c>
      <c r="X193" s="1" t="s">
        <v>26</v>
      </c>
      <c r="Y193" s="1" t="s">
        <v>6</v>
      </c>
      <c r="Z193" s="1" t="s">
        <v>87</v>
      </c>
      <c r="AA193" s="1">
        <v>0</v>
      </c>
      <c r="AB193" s="1">
        <v>0</v>
      </c>
      <c r="AC193" s="1">
        <v>1</v>
      </c>
      <c r="AD193" s="1">
        <v>0</v>
      </c>
      <c r="AE193" s="1">
        <v>0</v>
      </c>
      <c r="AF193" s="1">
        <v>0</v>
      </c>
      <c r="AG193" s="1">
        <v>0</v>
      </c>
      <c r="AH193" s="1">
        <v>0</v>
      </c>
      <c r="AI193" s="1">
        <v>0</v>
      </c>
      <c r="AJ193" s="1">
        <v>0</v>
      </c>
      <c r="AK193" s="1">
        <v>0</v>
      </c>
      <c r="AL193" s="1" t="s">
        <v>6</v>
      </c>
      <c r="AM193" s="1" t="s">
        <v>6</v>
      </c>
      <c r="AN193" s="1" t="s">
        <v>6</v>
      </c>
      <c r="AO193" s="1" t="s">
        <v>6</v>
      </c>
      <c r="AP193" s="1" t="s">
        <v>5</v>
      </c>
      <c r="AQ193" s="1" t="s">
        <v>5</v>
      </c>
      <c r="AR193" s="1" t="s">
        <v>5</v>
      </c>
      <c r="AS193" s="1" t="s">
        <v>6</v>
      </c>
      <c r="AT193" s="1" t="s">
        <v>5</v>
      </c>
      <c r="AU193" s="1" t="s">
        <v>6</v>
      </c>
      <c r="AV193" s="1" t="s">
        <v>5</v>
      </c>
      <c r="AW193" s="1" t="s">
        <v>6</v>
      </c>
      <c r="AX193" s="1" t="s">
        <v>6</v>
      </c>
      <c r="AY193" s="1" t="s">
        <v>5</v>
      </c>
      <c r="AZ193" s="1" t="s">
        <v>6</v>
      </c>
      <c r="BA193" s="1" t="s">
        <v>6</v>
      </c>
      <c r="BB193" s="1" t="s">
        <v>5</v>
      </c>
      <c r="BC193" s="1" t="s">
        <v>5</v>
      </c>
      <c r="BD193" s="1" t="s">
        <v>4</v>
      </c>
      <c r="BE193" s="1" t="s">
        <v>266</v>
      </c>
      <c r="DX193" s="1" t="s">
        <v>1159</v>
      </c>
      <c r="DY193" s="1" t="s">
        <v>84</v>
      </c>
    </row>
    <row r="194" spans="1:129" ht="13.8" x14ac:dyDescent="0.3">
      <c r="A194" s="2">
        <v>44974.84383322917</v>
      </c>
      <c r="B194" s="1" t="s">
        <v>20</v>
      </c>
      <c r="C194" s="1">
        <v>18</v>
      </c>
      <c r="D194" s="1" t="s">
        <v>31</v>
      </c>
      <c r="E194" s="1" t="s">
        <v>18</v>
      </c>
      <c r="F194" s="1" t="s">
        <v>1158</v>
      </c>
      <c r="G194" s="1" t="s">
        <v>16</v>
      </c>
      <c r="H194" s="1" t="s">
        <v>15</v>
      </c>
      <c r="I194" s="1" t="s">
        <v>29</v>
      </c>
      <c r="J194" s="1" t="s">
        <v>28</v>
      </c>
      <c r="K194" s="1" t="s">
        <v>27</v>
      </c>
      <c r="BF194" s="1">
        <v>2</v>
      </c>
      <c r="BG194" s="1">
        <v>1</v>
      </c>
      <c r="BH194" s="1">
        <v>1</v>
      </c>
      <c r="BI194" s="1">
        <v>0</v>
      </c>
      <c r="BJ194" s="1">
        <v>0</v>
      </c>
      <c r="BK194" s="1">
        <v>0</v>
      </c>
      <c r="BL194" s="1" t="s">
        <v>43</v>
      </c>
      <c r="BM194" s="1" t="s">
        <v>43</v>
      </c>
      <c r="BN194" s="1" t="s">
        <v>43</v>
      </c>
      <c r="BO194" s="1" t="s">
        <v>5</v>
      </c>
      <c r="BP194" s="1" t="s">
        <v>10</v>
      </c>
      <c r="BQ194" s="1">
        <v>1</v>
      </c>
      <c r="BR194" s="1">
        <v>1</v>
      </c>
      <c r="BS194" s="1">
        <v>0</v>
      </c>
      <c r="BT194" s="1">
        <v>0</v>
      </c>
      <c r="BU194" s="1">
        <v>0</v>
      </c>
      <c r="BV194" s="1">
        <v>1</v>
      </c>
      <c r="BW194" s="1">
        <v>0</v>
      </c>
      <c r="BX194" s="1">
        <v>0</v>
      </c>
      <c r="BY194" s="1">
        <v>0</v>
      </c>
      <c r="BZ194" s="1">
        <v>0</v>
      </c>
      <c r="CA194" s="1">
        <v>0</v>
      </c>
      <c r="CB194" s="1" t="s">
        <v>5</v>
      </c>
      <c r="CC194" s="1" t="s">
        <v>5</v>
      </c>
      <c r="CD194" s="1" t="s">
        <v>5</v>
      </c>
      <c r="CE194" s="1" t="s">
        <v>5</v>
      </c>
      <c r="CF194" s="1" t="s">
        <v>5</v>
      </c>
      <c r="CG194" s="1" t="s">
        <v>5</v>
      </c>
      <c r="CH194" s="1" t="s">
        <v>5</v>
      </c>
      <c r="CI194" s="1" t="s">
        <v>5</v>
      </c>
      <c r="CJ194" s="1" t="s">
        <v>5</v>
      </c>
      <c r="CK194" s="1" t="s">
        <v>5</v>
      </c>
      <c r="CL194" s="1" t="s">
        <v>5</v>
      </c>
      <c r="CM194" s="1" t="s">
        <v>5</v>
      </c>
      <c r="CN194" s="1" t="s">
        <v>5</v>
      </c>
      <c r="CO194" s="1" t="s">
        <v>5</v>
      </c>
      <c r="CP194" s="1" t="s">
        <v>6</v>
      </c>
      <c r="CQ194" s="1" t="s">
        <v>5</v>
      </c>
      <c r="CR194" s="1" t="s">
        <v>5</v>
      </c>
      <c r="CS194" s="1" t="s">
        <v>5</v>
      </c>
      <c r="CT194" s="1" t="s">
        <v>24</v>
      </c>
      <c r="CU194" s="1" t="s">
        <v>948</v>
      </c>
      <c r="DP194" s="1" t="s">
        <v>27</v>
      </c>
      <c r="DQ194" s="1" t="s">
        <v>277</v>
      </c>
      <c r="DR194" s="1" t="s">
        <v>116</v>
      </c>
      <c r="DS194" s="1" t="s">
        <v>6</v>
      </c>
      <c r="DT194" s="1" t="s">
        <v>115</v>
      </c>
      <c r="DU194" s="1" t="s">
        <v>751</v>
      </c>
      <c r="DV194" s="1" t="s">
        <v>95</v>
      </c>
      <c r="DW194" s="1" t="s">
        <v>1153</v>
      </c>
      <c r="DX194" s="1" t="s">
        <v>1152</v>
      </c>
      <c r="DY194" s="1" t="s">
        <v>21</v>
      </c>
    </row>
    <row r="195" spans="1:129" ht="13.8" x14ac:dyDescent="0.3">
      <c r="A195" s="2">
        <v>44974.845833981482</v>
      </c>
      <c r="B195" s="1" t="s">
        <v>20</v>
      </c>
      <c r="C195" s="1">
        <v>20</v>
      </c>
      <c r="D195" s="1" t="s">
        <v>104</v>
      </c>
      <c r="E195" s="1" t="s">
        <v>18</v>
      </c>
      <c r="F195" s="1" t="s">
        <v>1157</v>
      </c>
      <c r="G195" s="1" t="s">
        <v>77</v>
      </c>
      <c r="H195" s="1" t="s">
        <v>15</v>
      </c>
      <c r="I195" s="1" t="s">
        <v>14</v>
      </c>
      <c r="J195" s="1" t="s">
        <v>13</v>
      </c>
      <c r="K195" s="1" t="s">
        <v>27</v>
      </c>
      <c r="P195" s="1">
        <v>2</v>
      </c>
      <c r="Q195" s="1">
        <v>2</v>
      </c>
      <c r="R195" s="1">
        <v>1</v>
      </c>
      <c r="S195" s="1">
        <v>1</v>
      </c>
      <c r="T195" s="1">
        <v>1</v>
      </c>
      <c r="U195" s="1">
        <v>1</v>
      </c>
      <c r="V195" s="1" t="s">
        <v>11</v>
      </c>
      <c r="W195" s="1" t="s">
        <v>43</v>
      </c>
      <c r="X195" s="1" t="s">
        <v>59</v>
      </c>
      <c r="Y195" s="1" t="s">
        <v>6</v>
      </c>
      <c r="Z195" s="1" t="s">
        <v>390</v>
      </c>
      <c r="AA195" s="1">
        <v>1</v>
      </c>
      <c r="AB195" s="1">
        <v>0</v>
      </c>
      <c r="AC195" s="1">
        <v>0</v>
      </c>
      <c r="AD195" s="1">
        <v>0</v>
      </c>
      <c r="AE195" s="1">
        <v>0</v>
      </c>
      <c r="AF195" s="1">
        <v>1</v>
      </c>
      <c r="AG195" s="1">
        <v>0</v>
      </c>
      <c r="AH195" s="1">
        <v>0</v>
      </c>
      <c r="AI195" s="1">
        <v>0</v>
      </c>
      <c r="AJ195" s="1">
        <v>0</v>
      </c>
      <c r="AK195" s="1">
        <v>0</v>
      </c>
      <c r="AL195" s="1" t="s">
        <v>6</v>
      </c>
      <c r="AM195" s="1" t="s">
        <v>6</v>
      </c>
      <c r="AN195" s="1" t="s">
        <v>6</v>
      </c>
      <c r="AO195" s="1" t="s">
        <v>6</v>
      </c>
      <c r="AP195" s="1" t="s">
        <v>5</v>
      </c>
      <c r="AQ195" s="1" t="s">
        <v>5</v>
      </c>
      <c r="AR195" s="1" t="s">
        <v>6</v>
      </c>
      <c r="AS195" s="1" t="s">
        <v>6</v>
      </c>
      <c r="AT195" s="1" t="s">
        <v>6</v>
      </c>
      <c r="AU195" s="1" t="s">
        <v>6</v>
      </c>
      <c r="AV195" s="1" t="s">
        <v>5</v>
      </c>
      <c r="AW195" s="1" t="s">
        <v>5</v>
      </c>
      <c r="AX195" s="1" t="s">
        <v>6</v>
      </c>
      <c r="AY195" s="1" t="s">
        <v>6</v>
      </c>
      <c r="AZ195" s="1" t="s">
        <v>6</v>
      </c>
      <c r="BA195" s="1" t="s">
        <v>6</v>
      </c>
      <c r="BB195" s="1" t="s">
        <v>5</v>
      </c>
      <c r="BC195" s="1" t="s">
        <v>6</v>
      </c>
      <c r="BD195" s="1" t="s">
        <v>24</v>
      </c>
      <c r="BE195" s="1" t="s">
        <v>106</v>
      </c>
      <c r="DX195" s="1" t="s">
        <v>1156</v>
      </c>
      <c r="DY195" s="1" t="s">
        <v>212</v>
      </c>
    </row>
    <row r="196" spans="1:129" ht="13.8" x14ac:dyDescent="0.3">
      <c r="A196" s="2">
        <v>44974.84588763889</v>
      </c>
      <c r="B196" s="1" t="s">
        <v>20</v>
      </c>
      <c r="C196" s="1">
        <v>18</v>
      </c>
      <c r="D196" s="1" t="s">
        <v>31</v>
      </c>
      <c r="E196" s="1" t="s">
        <v>18</v>
      </c>
      <c r="F196" s="1" t="s">
        <v>1155</v>
      </c>
      <c r="G196" s="1" t="s">
        <v>16</v>
      </c>
      <c r="H196" s="1" t="s">
        <v>15</v>
      </c>
      <c r="I196" s="1" t="s">
        <v>29</v>
      </c>
      <c r="J196" s="1" t="s">
        <v>28</v>
      </c>
      <c r="K196" s="1" t="s">
        <v>27</v>
      </c>
      <c r="BF196" s="1">
        <v>0</v>
      </c>
      <c r="BG196" s="1">
        <v>0</v>
      </c>
      <c r="BH196" s="1">
        <v>0</v>
      </c>
      <c r="BI196" s="1">
        <v>0</v>
      </c>
      <c r="BJ196" s="1">
        <v>0</v>
      </c>
      <c r="BK196" s="1">
        <v>0</v>
      </c>
      <c r="BL196" s="1" t="s">
        <v>43</v>
      </c>
      <c r="BM196" s="1" t="s">
        <v>43</v>
      </c>
      <c r="BN196" s="1" t="s">
        <v>43</v>
      </c>
      <c r="BO196" s="1" t="s">
        <v>5</v>
      </c>
      <c r="BP196" s="1" t="s">
        <v>708</v>
      </c>
      <c r="BQ196" s="1">
        <v>1</v>
      </c>
      <c r="BR196" s="1">
        <v>1</v>
      </c>
      <c r="BS196" s="1">
        <v>0</v>
      </c>
      <c r="BT196" s="1">
        <v>0</v>
      </c>
      <c r="BU196" s="1">
        <v>0</v>
      </c>
      <c r="BV196" s="1">
        <v>0</v>
      </c>
      <c r="BW196" s="1">
        <v>0</v>
      </c>
      <c r="BX196" s="1">
        <v>0</v>
      </c>
      <c r="BY196" s="1">
        <v>0</v>
      </c>
      <c r="BZ196" s="1">
        <v>0</v>
      </c>
      <c r="CA196" s="1">
        <v>0</v>
      </c>
      <c r="CB196" s="1" t="s">
        <v>5</v>
      </c>
      <c r="CC196" s="1" t="s">
        <v>5</v>
      </c>
      <c r="CD196" s="1" t="s">
        <v>5</v>
      </c>
      <c r="CE196" s="1" t="s">
        <v>5</v>
      </c>
      <c r="CF196" s="1" t="s">
        <v>5</v>
      </c>
      <c r="CG196" s="1" t="s">
        <v>5</v>
      </c>
      <c r="CH196" s="1" t="s">
        <v>5</v>
      </c>
      <c r="CI196" s="1" t="s">
        <v>5</v>
      </c>
      <c r="CJ196" s="1" t="s">
        <v>5</v>
      </c>
      <c r="CK196" s="1" t="s">
        <v>5</v>
      </c>
      <c r="CL196" s="1" t="s">
        <v>5</v>
      </c>
      <c r="CM196" s="1" t="s">
        <v>5</v>
      </c>
      <c r="CN196" s="1" t="s">
        <v>5</v>
      </c>
      <c r="CO196" s="1" t="s">
        <v>5</v>
      </c>
      <c r="CP196" s="1" t="s">
        <v>5</v>
      </c>
      <c r="CQ196" s="1" t="s">
        <v>5</v>
      </c>
      <c r="CR196" s="1" t="s">
        <v>5</v>
      </c>
      <c r="CS196" s="1" t="s">
        <v>5</v>
      </c>
      <c r="CT196" s="1" t="s">
        <v>24</v>
      </c>
      <c r="CU196" s="1" t="s">
        <v>129</v>
      </c>
      <c r="DP196" s="1" t="s">
        <v>27</v>
      </c>
      <c r="DQ196" s="1" t="s">
        <v>277</v>
      </c>
      <c r="DR196" s="1" t="s">
        <v>116</v>
      </c>
      <c r="DS196" s="1" t="s">
        <v>6</v>
      </c>
      <c r="DT196" s="1" t="s">
        <v>115</v>
      </c>
      <c r="DU196" s="1" t="s">
        <v>1154</v>
      </c>
      <c r="DV196" s="1" t="s">
        <v>190</v>
      </c>
      <c r="DW196" s="1" t="s">
        <v>1153</v>
      </c>
      <c r="DX196" s="1" t="s">
        <v>1152</v>
      </c>
      <c r="DY196" s="1" t="s">
        <v>1</v>
      </c>
    </row>
    <row r="197" spans="1:129" ht="13.8" x14ac:dyDescent="0.3">
      <c r="A197" s="2">
        <v>44974.846371458334</v>
      </c>
      <c r="B197" s="1" t="s">
        <v>20</v>
      </c>
      <c r="C197" s="1">
        <v>23</v>
      </c>
      <c r="D197" s="1" t="s">
        <v>31</v>
      </c>
      <c r="E197" s="1" t="s">
        <v>164</v>
      </c>
      <c r="F197" s="1" t="s">
        <v>477</v>
      </c>
      <c r="G197" s="1" t="s">
        <v>16</v>
      </c>
      <c r="H197" s="1" t="s">
        <v>15</v>
      </c>
      <c r="I197" s="1" t="s">
        <v>29</v>
      </c>
      <c r="J197" s="1" t="s">
        <v>28</v>
      </c>
      <c r="K197" s="1" t="s">
        <v>27</v>
      </c>
      <c r="BF197" s="1">
        <v>1</v>
      </c>
      <c r="BG197" s="1">
        <v>0</v>
      </c>
      <c r="BH197" s="1">
        <v>0</v>
      </c>
      <c r="BI197" s="1">
        <v>0</v>
      </c>
      <c r="BJ197" s="1">
        <v>1</v>
      </c>
      <c r="BK197" s="1">
        <v>1</v>
      </c>
      <c r="BL197" s="1" t="s">
        <v>11</v>
      </c>
      <c r="BM197" s="1" t="s">
        <v>43</v>
      </c>
      <c r="BN197" s="1" t="s">
        <v>11</v>
      </c>
      <c r="BO197" s="1" t="s">
        <v>6</v>
      </c>
      <c r="BP197" s="1" t="s">
        <v>1151</v>
      </c>
      <c r="BQ197" s="1">
        <v>1</v>
      </c>
      <c r="BR197" s="1">
        <v>1</v>
      </c>
      <c r="BS197" s="1">
        <v>1</v>
      </c>
      <c r="BT197" s="1">
        <v>0</v>
      </c>
      <c r="BU197" s="1">
        <v>0</v>
      </c>
      <c r="BV197" s="1">
        <v>2</v>
      </c>
      <c r="BW197" s="1">
        <v>1</v>
      </c>
      <c r="BX197" s="1">
        <v>0</v>
      </c>
      <c r="BY197" s="1">
        <v>0</v>
      </c>
      <c r="BZ197" s="1">
        <v>0</v>
      </c>
      <c r="CA197" s="1">
        <v>0</v>
      </c>
      <c r="CB197" s="1" t="s">
        <v>5</v>
      </c>
      <c r="CC197" s="1" t="s">
        <v>5</v>
      </c>
      <c r="CD197" s="1" t="s">
        <v>5</v>
      </c>
      <c r="CE197" s="1" t="s">
        <v>5</v>
      </c>
      <c r="CF197" s="1" t="s">
        <v>5</v>
      </c>
      <c r="CG197" s="1" t="s">
        <v>5</v>
      </c>
      <c r="CH197" s="1" t="s">
        <v>6</v>
      </c>
      <c r="CI197" s="1" t="s">
        <v>6</v>
      </c>
      <c r="CJ197" s="1" t="s">
        <v>5</v>
      </c>
      <c r="CK197" s="1" t="s">
        <v>5</v>
      </c>
      <c r="CL197" s="1" t="s">
        <v>5</v>
      </c>
      <c r="CM197" s="1" t="s">
        <v>5</v>
      </c>
      <c r="CN197" s="1" t="s">
        <v>6</v>
      </c>
      <c r="CO197" s="1" t="s">
        <v>5</v>
      </c>
      <c r="CP197" s="1" t="s">
        <v>6</v>
      </c>
      <c r="CQ197" s="1" t="s">
        <v>5</v>
      </c>
      <c r="CR197" s="1" t="s">
        <v>5</v>
      </c>
      <c r="CS197" s="1" t="s">
        <v>5</v>
      </c>
      <c r="CT197" s="1" t="s">
        <v>24</v>
      </c>
      <c r="CU197" s="1" t="s">
        <v>182</v>
      </c>
      <c r="DX197" s="1" t="s">
        <v>1150</v>
      </c>
      <c r="DY197" s="1" t="s">
        <v>1</v>
      </c>
    </row>
    <row r="198" spans="1:129" ht="13.8" x14ac:dyDescent="0.3">
      <c r="A198" s="2">
        <v>44974.850689560189</v>
      </c>
      <c r="B198" s="1" t="s">
        <v>20</v>
      </c>
      <c r="C198" s="1">
        <v>18</v>
      </c>
      <c r="D198" s="1" t="s">
        <v>31</v>
      </c>
      <c r="E198" s="1" t="s">
        <v>132</v>
      </c>
      <c r="F198" s="1" t="s">
        <v>1149</v>
      </c>
      <c r="G198" s="1" t="s">
        <v>77</v>
      </c>
      <c r="H198" s="1" t="s">
        <v>15</v>
      </c>
      <c r="I198" s="1" t="s">
        <v>29</v>
      </c>
      <c r="J198" s="1" t="s">
        <v>28</v>
      </c>
      <c r="K198" s="1" t="s">
        <v>27</v>
      </c>
      <c r="P198" s="1">
        <v>3</v>
      </c>
      <c r="Q198" s="1">
        <v>4</v>
      </c>
      <c r="R198" s="1">
        <v>3</v>
      </c>
      <c r="S198" s="1">
        <v>4</v>
      </c>
      <c r="T198" s="1">
        <v>2</v>
      </c>
      <c r="U198" s="1">
        <v>2</v>
      </c>
      <c r="V198" s="1" t="s">
        <v>11</v>
      </c>
      <c r="W198" s="1" t="s">
        <v>11</v>
      </c>
      <c r="X198" s="1" t="s">
        <v>26</v>
      </c>
      <c r="Y198" s="1" t="s">
        <v>5</v>
      </c>
      <c r="Z198" s="1" t="s">
        <v>87</v>
      </c>
      <c r="AA198" s="1" t="s">
        <v>109</v>
      </c>
      <c r="AB198" s="1" t="s">
        <v>109</v>
      </c>
      <c r="AC198" s="1" t="s">
        <v>109</v>
      </c>
      <c r="AD198" s="1">
        <v>0</v>
      </c>
      <c r="AE198" s="1">
        <v>0</v>
      </c>
      <c r="AF198" s="1" t="s">
        <v>9</v>
      </c>
      <c r="AG198" s="1" t="s">
        <v>109</v>
      </c>
      <c r="AH198" s="1">
        <v>0</v>
      </c>
      <c r="AI198" s="1">
        <v>0</v>
      </c>
      <c r="AJ198" s="1">
        <v>0</v>
      </c>
      <c r="AK198" s="1" t="s">
        <v>9</v>
      </c>
      <c r="AL198" s="1" t="s">
        <v>6</v>
      </c>
      <c r="AM198" s="1" t="s">
        <v>5</v>
      </c>
      <c r="AN198" s="1" t="s">
        <v>6</v>
      </c>
      <c r="AO198" s="1" t="s">
        <v>5</v>
      </c>
      <c r="AP198" s="1" t="s">
        <v>5</v>
      </c>
      <c r="AQ198" s="1" t="s">
        <v>5</v>
      </c>
      <c r="AR198" s="1" t="s">
        <v>5</v>
      </c>
      <c r="AS198" s="1" t="s">
        <v>6</v>
      </c>
      <c r="AT198" s="1" t="s">
        <v>5</v>
      </c>
      <c r="AU198" s="1" t="s">
        <v>5</v>
      </c>
      <c r="AV198" s="1" t="s">
        <v>5</v>
      </c>
      <c r="AW198" s="1" t="s">
        <v>6</v>
      </c>
      <c r="AX198" s="1" t="s">
        <v>6</v>
      </c>
      <c r="AY198" s="1" t="s">
        <v>5</v>
      </c>
      <c r="AZ198" s="1" t="s">
        <v>5</v>
      </c>
      <c r="BA198" s="1" t="s">
        <v>5</v>
      </c>
      <c r="BB198" s="1" t="s">
        <v>5</v>
      </c>
      <c r="BC198" s="1" t="s">
        <v>6</v>
      </c>
      <c r="BD198" s="1" t="s">
        <v>133</v>
      </c>
      <c r="BE198" s="1" t="s">
        <v>3</v>
      </c>
      <c r="DP198" s="1" t="s">
        <v>27</v>
      </c>
      <c r="DQ198" s="1" t="s">
        <v>128</v>
      </c>
      <c r="DR198" s="1" t="s">
        <v>116</v>
      </c>
      <c r="DS198" s="1" t="s">
        <v>6</v>
      </c>
      <c r="DT198" s="1" t="s">
        <v>217</v>
      </c>
      <c r="DU198" s="1" t="s">
        <v>257</v>
      </c>
      <c r="DV198" s="1" t="s">
        <v>95</v>
      </c>
      <c r="DX198" s="1" t="s">
        <v>1148</v>
      </c>
      <c r="DY198" s="1" t="s">
        <v>84</v>
      </c>
    </row>
    <row r="199" spans="1:129" ht="13.8" x14ac:dyDescent="0.3">
      <c r="A199" s="2">
        <v>44974.855368263889</v>
      </c>
      <c r="B199" s="1" t="s">
        <v>40</v>
      </c>
      <c r="C199" s="1">
        <v>20</v>
      </c>
      <c r="D199" s="1" t="s">
        <v>31</v>
      </c>
      <c r="E199" s="1" t="s">
        <v>55</v>
      </c>
      <c r="F199" s="1" t="s">
        <v>54</v>
      </c>
      <c r="G199" s="1" t="s">
        <v>16</v>
      </c>
      <c r="H199" s="1" t="s">
        <v>15</v>
      </c>
      <c r="I199" s="1" t="s">
        <v>29</v>
      </c>
      <c r="J199" s="1" t="s">
        <v>82</v>
      </c>
      <c r="K199" s="1" t="s">
        <v>27</v>
      </c>
      <c r="BF199" s="1">
        <v>3</v>
      </c>
      <c r="BG199" s="1">
        <v>3</v>
      </c>
      <c r="BH199" s="1">
        <v>2</v>
      </c>
      <c r="BI199" s="1">
        <v>2</v>
      </c>
      <c r="BJ199" s="1">
        <v>2</v>
      </c>
      <c r="BK199" s="1">
        <v>3</v>
      </c>
      <c r="BL199" s="1" t="s">
        <v>11</v>
      </c>
      <c r="BM199" s="1" t="s">
        <v>11</v>
      </c>
      <c r="BN199" s="1" t="s">
        <v>11</v>
      </c>
      <c r="BO199" s="1" t="s">
        <v>6</v>
      </c>
      <c r="BP199" s="1" t="s">
        <v>81</v>
      </c>
      <c r="BQ199" s="1">
        <v>0</v>
      </c>
      <c r="BR199" s="1">
        <v>0</v>
      </c>
      <c r="BS199" s="1">
        <v>3</v>
      </c>
      <c r="BT199" s="1">
        <v>0</v>
      </c>
      <c r="BU199" s="1">
        <v>0</v>
      </c>
      <c r="BV199" s="1">
        <v>0</v>
      </c>
      <c r="BW199" s="1">
        <v>0</v>
      </c>
      <c r="BX199" s="1">
        <v>0</v>
      </c>
      <c r="BY199" s="1">
        <v>0</v>
      </c>
      <c r="BZ199" s="1">
        <v>0</v>
      </c>
      <c r="CA199" s="1">
        <v>0</v>
      </c>
      <c r="CB199" s="1" t="s">
        <v>6</v>
      </c>
      <c r="CC199" s="1" t="s">
        <v>5</v>
      </c>
      <c r="CD199" s="1" t="s">
        <v>6</v>
      </c>
      <c r="CE199" s="1" t="s">
        <v>6</v>
      </c>
      <c r="CF199" s="1" t="s">
        <v>5</v>
      </c>
      <c r="CG199" s="1" t="s">
        <v>6</v>
      </c>
      <c r="CH199" s="1" t="s">
        <v>6</v>
      </c>
      <c r="CI199" s="1" t="s">
        <v>6</v>
      </c>
      <c r="CJ199" s="1" t="s">
        <v>5</v>
      </c>
      <c r="CK199" s="1" t="s">
        <v>6</v>
      </c>
      <c r="CL199" s="1" t="s">
        <v>5</v>
      </c>
      <c r="CM199" s="1" t="s">
        <v>5</v>
      </c>
      <c r="CN199" s="1" t="s">
        <v>6</v>
      </c>
      <c r="CO199" s="1" t="s">
        <v>6</v>
      </c>
      <c r="CP199" s="1" t="s">
        <v>6</v>
      </c>
      <c r="CQ199" s="1" t="s">
        <v>5</v>
      </c>
      <c r="CR199" s="1" t="s">
        <v>5</v>
      </c>
      <c r="CS199" s="1" t="s">
        <v>6</v>
      </c>
      <c r="CT199" s="1" t="s">
        <v>24</v>
      </c>
      <c r="CU199" s="1" t="s">
        <v>69</v>
      </c>
      <c r="DY199" s="1" t="s">
        <v>21</v>
      </c>
    </row>
    <row r="200" spans="1:129" ht="13.8" x14ac:dyDescent="0.3">
      <c r="A200" s="2">
        <v>44974.862712025468</v>
      </c>
      <c r="B200" s="1" t="s">
        <v>20</v>
      </c>
      <c r="C200" s="1">
        <v>20</v>
      </c>
      <c r="D200" s="1" t="s">
        <v>31</v>
      </c>
      <c r="E200" s="1" t="s">
        <v>18</v>
      </c>
      <c r="F200" s="1" t="s">
        <v>1147</v>
      </c>
      <c r="G200" s="1" t="s">
        <v>16</v>
      </c>
      <c r="H200" s="1" t="s">
        <v>15</v>
      </c>
      <c r="I200" s="1" t="s">
        <v>29</v>
      </c>
      <c r="J200" s="1" t="s">
        <v>60</v>
      </c>
      <c r="K200" s="1" t="s">
        <v>318</v>
      </c>
      <c r="BF200" s="1">
        <v>3</v>
      </c>
      <c r="BG200" s="1">
        <v>1</v>
      </c>
      <c r="BH200" s="1">
        <v>3</v>
      </c>
      <c r="BI200" s="1">
        <v>4</v>
      </c>
      <c r="BJ200" s="1">
        <v>1</v>
      </c>
      <c r="BK200" s="1">
        <v>1</v>
      </c>
      <c r="BL200" s="1" t="s">
        <v>43</v>
      </c>
      <c r="BM200" s="1" t="s">
        <v>11</v>
      </c>
      <c r="BN200" s="1" t="s">
        <v>59</v>
      </c>
      <c r="BO200" s="1" t="s">
        <v>5</v>
      </c>
      <c r="BP200" s="1" t="s">
        <v>343</v>
      </c>
      <c r="BQ200" s="1" t="s">
        <v>109</v>
      </c>
      <c r="BR200" s="1" t="s">
        <v>9</v>
      </c>
      <c r="BS200" s="1" t="s">
        <v>8</v>
      </c>
      <c r="BT200" s="1" t="s">
        <v>7</v>
      </c>
      <c r="BU200" s="1" t="s">
        <v>7</v>
      </c>
      <c r="BV200" s="1" t="s">
        <v>109</v>
      </c>
      <c r="BW200" s="1" t="s">
        <v>8</v>
      </c>
      <c r="BX200" s="1">
        <v>1</v>
      </c>
      <c r="BY200" s="1">
        <v>0</v>
      </c>
      <c r="BZ200" s="1">
        <v>0</v>
      </c>
      <c r="CA200" s="1">
        <v>0</v>
      </c>
      <c r="CB200" s="1" t="s">
        <v>6</v>
      </c>
      <c r="CC200" s="1" t="s">
        <v>5</v>
      </c>
      <c r="CD200" s="1" t="s">
        <v>5</v>
      </c>
      <c r="CE200" s="1" t="s">
        <v>5</v>
      </c>
      <c r="CF200" s="1" t="s">
        <v>5</v>
      </c>
      <c r="CG200" s="1" t="s">
        <v>5</v>
      </c>
      <c r="CH200" s="1" t="s">
        <v>5</v>
      </c>
      <c r="CI200" s="1" t="s">
        <v>5</v>
      </c>
      <c r="CJ200" s="1" t="s">
        <v>5</v>
      </c>
      <c r="CK200" s="1" t="s">
        <v>5</v>
      </c>
      <c r="CL200" s="1" t="s">
        <v>5</v>
      </c>
      <c r="CM200" s="1" t="s">
        <v>5</v>
      </c>
      <c r="CN200" s="1" t="s">
        <v>6</v>
      </c>
      <c r="CO200" s="1" t="s">
        <v>5</v>
      </c>
      <c r="CP200" s="1" t="s">
        <v>6</v>
      </c>
      <c r="CQ200" s="1" t="s">
        <v>5</v>
      </c>
      <c r="CR200" s="1" t="s">
        <v>5</v>
      </c>
      <c r="CS200" s="1" t="s">
        <v>5</v>
      </c>
      <c r="CT200" s="1" t="s">
        <v>133</v>
      </c>
      <c r="CU200" s="1" t="s">
        <v>3</v>
      </c>
      <c r="DP200" s="1" t="s">
        <v>27</v>
      </c>
      <c r="DQ200" s="1" t="s">
        <v>99</v>
      </c>
      <c r="DR200" s="1" t="s">
        <v>116</v>
      </c>
      <c r="DS200" s="1" t="s">
        <v>6</v>
      </c>
      <c r="DT200" s="1" t="s">
        <v>237</v>
      </c>
      <c r="DU200" s="1" t="s">
        <v>276</v>
      </c>
      <c r="DV200" s="1" t="s">
        <v>95</v>
      </c>
      <c r="DW200" s="1" t="s">
        <v>1146</v>
      </c>
      <c r="DX200" s="1" t="s">
        <v>1145</v>
      </c>
      <c r="DY200" s="1" t="s">
        <v>84</v>
      </c>
    </row>
    <row r="201" spans="1:129" ht="13.8" x14ac:dyDescent="0.3">
      <c r="A201" s="2">
        <v>44974.869528842595</v>
      </c>
      <c r="B201" s="1" t="s">
        <v>40</v>
      </c>
      <c r="C201" s="1">
        <v>16</v>
      </c>
      <c r="D201" s="1" t="s">
        <v>31</v>
      </c>
      <c r="E201" s="1" t="s">
        <v>1144</v>
      </c>
      <c r="F201" s="1" t="s">
        <v>1143</v>
      </c>
      <c r="G201" s="1" t="s">
        <v>37</v>
      </c>
      <c r="H201" s="1" t="s">
        <v>15</v>
      </c>
      <c r="L201" s="1" t="s">
        <v>53</v>
      </c>
      <c r="M201" s="1" t="s">
        <v>29</v>
      </c>
      <c r="N201" s="1" t="s">
        <v>35</v>
      </c>
      <c r="O201" s="1" t="s">
        <v>27</v>
      </c>
      <c r="CV201" s="1">
        <v>3</v>
      </c>
      <c r="CW201" s="1">
        <v>4</v>
      </c>
      <c r="CX201" s="1">
        <v>5</v>
      </c>
      <c r="CY201" s="1">
        <v>3</v>
      </c>
      <c r="CZ201" s="1">
        <v>3</v>
      </c>
      <c r="DA201" s="1">
        <v>4</v>
      </c>
      <c r="DB201" s="1">
        <v>1</v>
      </c>
      <c r="DC201" s="1" t="s">
        <v>456</v>
      </c>
      <c r="DD201" s="1" t="s">
        <v>11</v>
      </c>
      <c r="DE201" s="1" t="s">
        <v>11</v>
      </c>
      <c r="DF201" s="1" t="s">
        <v>11</v>
      </c>
      <c r="DG201" s="1" t="s">
        <v>11</v>
      </c>
      <c r="DH201" s="1" t="s">
        <v>11</v>
      </c>
      <c r="DI201" s="1" t="s">
        <v>11</v>
      </c>
      <c r="DJ201" s="1" t="s">
        <v>6</v>
      </c>
      <c r="DK201" s="1" t="s">
        <v>1142</v>
      </c>
      <c r="DL201" s="1" t="s">
        <v>6</v>
      </c>
      <c r="DM201" s="1" t="s">
        <v>6</v>
      </c>
      <c r="DN201" s="1" t="s">
        <v>6</v>
      </c>
      <c r="DO201" s="1" t="s">
        <v>6</v>
      </c>
      <c r="DX201" s="1" t="s">
        <v>1141</v>
      </c>
      <c r="DY201" s="1" t="s">
        <v>1</v>
      </c>
    </row>
    <row r="202" spans="1:129" ht="13.8" x14ac:dyDescent="0.3">
      <c r="A202" s="2">
        <v>44974.875223564813</v>
      </c>
      <c r="B202" s="1" t="s">
        <v>20</v>
      </c>
      <c r="C202" s="1">
        <v>19</v>
      </c>
      <c r="D202" s="1" t="s">
        <v>31</v>
      </c>
      <c r="E202" s="1" t="s">
        <v>18</v>
      </c>
      <c r="F202" s="1" t="s">
        <v>1140</v>
      </c>
      <c r="G202" s="1" t="s">
        <v>16</v>
      </c>
      <c r="H202" s="1" t="s">
        <v>15</v>
      </c>
      <c r="I202" s="1" t="s">
        <v>14</v>
      </c>
      <c r="J202" s="1" t="s">
        <v>13</v>
      </c>
      <c r="K202" s="1" t="s">
        <v>27</v>
      </c>
      <c r="BF202" s="1">
        <v>4</v>
      </c>
      <c r="BG202" s="1">
        <v>4</v>
      </c>
      <c r="BH202" s="1">
        <v>4</v>
      </c>
      <c r="BI202" s="1">
        <v>2</v>
      </c>
      <c r="BJ202" s="1">
        <v>0</v>
      </c>
      <c r="BK202" s="1">
        <v>0</v>
      </c>
      <c r="BL202" s="1" t="s">
        <v>11</v>
      </c>
      <c r="BM202" s="1" t="s">
        <v>43</v>
      </c>
      <c r="BN202" s="1" t="s">
        <v>26</v>
      </c>
      <c r="BO202" s="1" t="s">
        <v>5</v>
      </c>
      <c r="BP202" s="1" t="s">
        <v>746</v>
      </c>
      <c r="BQ202" s="1" t="s">
        <v>109</v>
      </c>
      <c r="BR202" s="1" t="s">
        <v>109</v>
      </c>
      <c r="BS202" s="1">
        <v>0</v>
      </c>
      <c r="BT202" s="1">
        <v>0</v>
      </c>
      <c r="BU202" s="1">
        <v>0</v>
      </c>
      <c r="BV202" s="1" t="s">
        <v>109</v>
      </c>
      <c r="BW202" s="1">
        <v>0</v>
      </c>
      <c r="BX202" s="1">
        <v>0</v>
      </c>
      <c r="BY202" s="1">
        <v>0</v>
      </c>
      <c r="BZ202" s="1">
        <v>0</v>
      </c>
      <c r="CA202" s="1">
        <v>0</v>
      </c>
      <c r="CB202" s="1" t="s">
        <v>5</v>
      </c>
      <c r="CC202" s="1" t="s">
        <v>5</v>
      </c>
      <c r="CD202" s="1" t="s">
        <v>5</v>
      </c>
      <c r="CE202" s="1" t="s">
        <v>5</v>
      </c>
      <c r="CF202" s="1" t="s">
        <v>5</v>
      </c>
      <c r="CG202" s="1" t="s">
        <v>5</v>
      </c>
      <c r="CH202" s="1" t="s">
        <v>6</v>
      </c>
      <c r="CI202" s="1" t="s">
        <v>6</v>
      </c>
      <c r="CJ202" s="1" t="s">
        <v>6</v>
      </c>
      <c r="CK202" s="1" t="s">
        <v>5</v>
      </c>
      <c r="CL202" s="1" t="s">
        <v>5</v>
      </c>
      <c r="CM202" s="1" t="s">
        <v>6</v>
      </c>
      <c r="CN202" s="1" t="s">
        <v>5</v>
      </c>
      <c r="CO202" s="1" t="s">
        <v>5</v>
      </c>
      <c r="CP202" s="1" t="s">
        <v>6</v>
      </c>
      <c r="CQ202" s="1" t="s">
        <v>6</v>
      </c>
      <c r="CR202" s="1" t="s">
        <v>5</v>
      </c>
      <c r="CS202" s="1" t="s">
        <v>5</v>
      </c>
      <c r="CT202" s="1" t="s">
        <v>133</v>
      </c>
      <c r="CU202" s="1" t="s">
        <v>554</v>
      </c>
      <c r="DP202" s="1" t="s">
        <v>27</v>
      </c>
      <c r="DQ202" s="1" t="s">
        <v>277</v>
      </c>
      <c r="DR202" s="1" t="s">
        <v>218</v>
      </c>
      <c r="DS202" s="1" t="s">
        <v>6</v>
      </c>
      <c r="DT202" s="1" t="s">
        <v>1139</v>
      </c>
      <c r="DU202" s="1" t="s">
        <v>1044</v>
      </c>
      <c r="DV202" s="1" t="s">
        <v>95</v>
      </c>
      <c r="DX202" s="1" t="s">
        <v>1138</v>
      </c>
      <c r="DY202" s="1" t="s">
        <v>212</v>
      </c>
    </row>
    <row r="203" spans="1:129" ht="13.8" x14ac:dyDescent="0.3">
      <c r="A203" s="2">
        <v>44974.887004409728</v>
      </c>
      <c r="B203" s="1" t="s">
        <v>40</v>
      </c>
      <c r="C203" s="1">
        <v>54</v>
      </c>
      <c r="D203" s="1" t="s">
        <v>185</v>
      </c>
      <c r="E203" s="1" t="s">
        <v>18</v>
      </c>
      <c r="F203" s="1" t="s">
        <v>526</v>
      </c>
      <c r="G203" s="1" t="s">
        <v>37</v>
      </c>
      <c r="H203" s="1" t="s">
        <v>15</v>
      </c>
      <c r="L203" s="1" t="s">
        <v>53</v>
      </c>
      <c r="M203" s="1" t="s">
        <v>52</v>
      </c>
      <c r="N203" s="1" t="s">
        <v>60</v>
      </c>
      <c r="O203" s="1" t="s">
        <v>51</v>
      </c>
      <c r="CV203" s="1">
        <v>5</v>
      </c>
      <c r="CW203" s="1">
        <v>4</v>
      </c>
      <c r="CX203" s="1">
        <v>5</v>
      </c>
      <c r="CY203" s="1">
        <v>5</v>
      </c>
      <c r="CZ203" s="1">
        <v>5</v>
      </c>
      <c r="DA203" s="1">
        <v>5</v>
      </c>
      <c r="DB203" s="1">
        <v>3</v>
      </c>
      <c r="DC203" s="1" t="s">
        <v>995</v>
      </c>
      <c r="DD203" s="1" t="s">
        <v>11</v>
      </c>
      <c r="DE203" s="1" t="s">
        <v>11</v>
      </c>
      <c r="DF203" s="1" t="s">
        <v>11</v>
      </c>
      <c r="DG203" s="1" t="s">
        <v>11</v>
      </c>
      <c r="DH203" s="1" t="s">
        <v>11</v>
      </c>
      <c r="DI203" s="1" t="s">
        <v>11</v>
      </c>
      <c r="DJ203" s="1" t="s">
        <v>6</v>
      </c>
      <c r="DK203" s="1" t="s">
        <v>1137</v>
      </c>
      <c r="DL203" s="1" t="s">
        <v>5</v>
      </c>
      <c r="DM203" s="1" t="s">
        <v>5</v>
      </c>
      <c r="DN203" s="1" t="s">
        <v>6</v>
      </c>
      <c r="DO203" s="1" t="s">
        <v>6</v>
      </c>
      <c r="DY203" s="1" t="s">
        <v>1</v>
      </c>
    </row>
    <row r="204" spans="1:129" ht="13.8" x14ac:dyDescent="0.3">
      <c r="A204" s="2">
        <v>44974.887193182869</v>
      </c>
      <c r="B204" s="1" t="s">
        <v>40</v>
      </c>
      <c r="C204" s="1">
        <v>37</v>
      </c>
      <c r="D204" s="1" t="s">
        <v>185</v>
      </c>
      <c r="E204" s="1" t="s">
        <v>18</v>
      </c>
      <c r="F204" s="1" t="s">
        <v>1136</v>
      </c>
      <c r="G204" s="1" t="s">
        <v>16</v>
      </c>
      <c r="H204" s="1" t="s">
        <v>15</v>
      </c>
      <c r="I204" s="1" t="s">
        <v>14</v>
      </c>
      <c r="J204" s="1" t="s">
        <v>206</v>
      </c>
      <c r="K204" s="1" t="s">
        <v>27</v>
      </c>
      <c r="BF204" s="1">
        <v>1</v>
      </c>
      <c r="BG204" s="1">
        <v>1</v>
      </c>
      <c r="BH204" s="1">
        <v>1</v>
      </c>
      <c r="BI204" s="1">
        <v>1</v>
      </c>
      <c r="BJ204" s="1">
        <v>1</v>
      </c>
      <c r="BK204" s="1">
        <v>1</v>
      </c>
      <c r="BL204" s="1" t="s">
        <v>11</v>
      </c>
      <c r="BM204" s="1" t="s">
        <v>11</v>
      </c>
      <c r="BN204" s="1" t="s">
        <v>11</v>
      </c>
      <c r="BO204" s="1" t="s">
        <v>6</v>
      </c>
      <c r="BP204" s="1" t="s">
        <v>81</v>
      </c>
      <c r="BQ204" s="1">
        <v>0</v>
      </c>
      <c r="BR204" s="1">
        <v>0</v>
      </c>
      <c r="BS204" s="1">
        <v>0</v>
      </c>
      <c r="BT204" s="1">
        <v>0</v>
      </c>
      <c r="BU204" s="1">
        <v>0</v>
      </c>
      <c r="BV204" s="1">
        <v>0</v>
      </c>
      <c r="BW204" s="1">
        <v>0</v>
      </c>
      <c r="BX204" s="1">
        <v>0</v>
      </c>
      <c r="BY204" s="1">
        <v>0</v>
      </c>
      <c r="BZ204" s="1">
        <v>0</v>
      </c>
      <c r="CA204" s="1">
        <v>0</v>
      </c>
      <c r="CB204" s="1" t="s">
        <v>5</v>
      </c>
      <c r="CC204" s="1" t="s">
        <v>5</v>
      </c>
      <c r="CD204" s="1" t="s">
        <v>6</v>
      </c>
      <c r="CE204" s="1" t="s">
        <v>6</v>
      </c>
      <c r="CF204" s="1" t="s">
        <v>5</v>
      </c>
      <c r="CG204" s="1" t="s">
        <v>5</v>
      </c>
      <c r="CH204" s="1" t="s">
        <v>5</v>
      </c>
      <c r="CI204" s="1" t="s">
        <v>5</v>
      </c>
      <c r="CJ204" s="1" t="s">
        <v>5</v>
      </c>
      <c r="CK204" s="1" t="s">
        <v>6</v>
      </c>
      <c r="CL204" s="1" t="s">
        <v>5</v>
      </c>
      <c r="CM204" s="1" t="s">
        <v>6</v>
      </c>
      <c r="CN204" s="1" t="s">
        <v>5</v>
      </c>
      <c r="CO204" s="1" t="s">
        <v>5</v>
      </c>
      <c r="CP204" s="1" t="s">
        <v>6</v>
      </c>
      <c r="CQ204" s="1" t="s">
        <v>6</v>
      </c>
      <c r="CR204" s="1" t="s">
        <v>5</v>
      </c>
      <c r="CS204" s="1" t="s">
        <v>5</v>
      </c>
      <c r="CT204" s="1" t="s">
        <v>24</v>
      </c>
      <c r="CU204" s="1" t="s">
        <v>266</v>
      </c>
      <c r="DX204" s="1" t="s">
        <v>1135</v>
      </c>
      <c r="DY204" s="1" t="s">
        <v>1</v>
      </c>
    </row>
    <row r="205" spans="1:129" ht="13.8" x14ac:dyDescent="0.3">
      <c r="A205" s="2">
        <v>44974.889686203707</v>
      </c>
      <c r="B205" s="1" t="s">
        <v>20</v>
      </c>
      <c r="C205" s="1">
        <v>44</v>
      </c>
      <c r="D205" s="1" t="s">
        <v>185</v>
      </c>
      <c r="E205" s="1" t="s">
        <v>132</v>
      </c>
      <c r="F205" s="1" t="s">
        <v>1134</v>
      </c>
      <c r="G205" s="1" t="s">
        <v>77</v>
      </c>
      <c r="H205" s="1" t="s">
        <v>15</v>
      </c>
      <c r="I205" s="1" t="s">
        <v>52</v>
      </c>
      <c r="J205" s="1" t="s">
        <v>28</v>
      </c>
      <c r="K205" s="1" t="s">
        <v>183</v>
      </c>
      <c r="P205" s="1">
        <v>4</v>
      </c>
      <c r="Q205" s="1">
        <v>5</v>
      </c>
      <c r="R205" s="1">
        <v>4</v>
      </c>
      <c r="S205" s="1">
        <v>4</v>
      </c>
      <c r="T205" s="1">
        <v>2</v>
      </c>
      <c r="U205" s="1">
        <v>2</v>
      </c>
      <c r="V205" s="1" t="s">
        <v>11</v>
      </c>
      <c r="W205" s="1" t="s">
        <v>11</v>
      </c>
      <c r="X205" s="1" t="s">
        <v>59</v>
      </c>
      <c r="Y205" s="1" t="s">
        <v>6</v>
      </c>
      <c r="Z205" s="1" t="s">
        <v>551</v>
      </c>
      <c r="AA205" s="1">
        <v>2</v>
      </c>
      <c r="AB205" s="1">
        <v>2</v>
      </c>
      <c r="AC205" s="1">
        <v>1</v>
      </c>
      <c r="AD205" s="1">
        <v>2</v>
      </c>
      <c r="AE205" s="1">
        <v>2</v>
      </c>
      <c r="AF205" s="1">
        <v>2</v>
      </c>
      <c r="AG205" s="1">
        <v>0</v>
      </c>
      <c r="AH205" s="1">
        <v>0</v>
      </c>
      <c r="AI205" s="1">
        <v>0</v>
      </c>
      <c r="AJ205" s="1">
        <v>0</v>
      </c>
      <c r="AK205" s="1">
        <v>0</v>
      </c>
      <c r="AL205" s="1" t="s">
        <v>6</v>
      </c>
      <c r="AM205" s="1" t="s">
        <v>5</v>
      </c>
      <c r="AN205" s="1" t="s">
        <v>6</v>
      </c>
      <c r="AO205" s="1" t="s">
        <v>6</v>
      </c>
      <c r="AP205" s="1" t="s">
        <v>5</v>
      </c>
      <c r="AQ205" s="1" t="s">
        <v>5</v>
      </c>
      <c r="AR205" s="1" t="s">
        <v>5</v>
      </c>
      <c r="AS205" s="1" t="s">
        <v>5</v>
      </c>
      <c r="AT205" s="1" t="s">
        <v>5</v>
      </c>
      <c r="AU205" s="1" t="s">
        <v>6</v>
      </c>
      <c r="AV205" s="1" t="s">
        <v>5</v>
      </c>
      <c r="AW205" s="1" t="s">
        <v>5</v>
      </c>
      <c r="AX205" s="1" t="s">
        <v>6</v>
      </c>
      <c r="AY205" s="1" t="s">
        <v>5</v>
      </c>
      <c r="AZ205" s="1" t="s">
        <v>6</v>
      </c>
      <c r="BA205" s="1" t="s">
        <v>6</v>
      </c>
      <c r="BB205" s="1" t="s">
        <v>5</v>
      </c>
      <c r="BC205" s="1" t="s">
        <v>6</v>
      </c>
      <c r="BD205" s="1" t="s">
        <v>24</v>
      </c>
      <c r="BE205" s="1" t="s">
        <v>3</v>
      </c>
      <c r="DX205" s="1" t="s">
        <v>1133</v>
      </c>
      <c r="DY205" s="1" t="s">
        <v>1</v>
      </c>
    </row>
    <row r="206" spans="1:129" ht="13.8" x14ac:dyDescent="0.3">
      <c r="A206" s="2">
        <v>44974.914559791665</v>
      </c>
      <c r="B206" s="1" t="s">
        <v>20</v>
      </c>
      <c r="C206" s="1">
        <v>20</v>
      </c>
      <c r="D206" s="1" t="s">
        <v>31</v>
      </c>
      <c r="E206" s="1" t="s">
        <v>18</v>
      </c>
      <c r="F206" s="1" t="s">
        <v>842</v>
      </c>
      <c r="G206" s="1" t="s">
        <v>77</v>
      </c>
      <c r="H206" s="1" t="s">
        <v>15</v>
      </c>
      <c r="I206" s="1" t="s">
        <v>14</v>
      </c>
      <c r="J206" s="1" t="s">
        <v>13</v>
      </c>
      <c r="K206" s="1" t="s">
        <v>27</v>
      </c>
      <c r="P206" s="1">
        <v>1</v>
      </c>
      <c r="Q206" s="1">
        <v>1</v>
      </c>
      <c r="R206" s="1">
        <v>0</v>
      </c>
      <c r="S206" s="1">
        <v>1</v>
      </c>
      <c r="T206" s="1">
        <v>0</v>
      </c>
      <c r="U206" s="1">
        <v>0</v>
      </c>
      <c r="V206" s="1" t="s">
        <v>11</v>
      </c>
      <c r="W206" s="1" t="s">
        <v>11</v>
      </c>
      <c r="X206" s="1" t="s">
        <v>59</v>
      </c>
      <c r="Y206" s="1" t="s">
        <v>6</v>
      </c>
      <c r="Z206" s="1" t="s">
        <v>117</v>
      </c>
      <c r="AA206" s="1" t="s">
        <v>64</v>
      </c>
      <c r="AB206" s="1" t="s">
        <v>64</v>
      </c>
      <c r="AC206" s="1">
        <v>0</v>
      </c>
      <c r="AD206" s="1">
        <v>0</v>
      </c>
      <c r="AE206" s="1">
        <v>0</v>
      </c>
      <c r="AF206" s="1">
        <v>0</v>
      </c>
      <c r="AG206" s="1">
        <v>0</v>
      </c>
      <c r="AH206" s="1">
        <v>0</v>
      </c>
      <c r="AI206" s="1">
        <v>0</v>
      </c>
      <c r="AJ206" s="1">
        <v>0</v>
      </c>
      <c r="AK206" s="1">
        <v>0</v>
      </c>
      <c r="AL206" s="1" t="s">
        <v>6</v>
      </c>
      <c r="AM206" s="1" t="s">
        <v>6</v>
      </c>
      <c r="AN206" s="1" t="s">
        <v>5</v>
      </c>
      <c r="AO206" s="1" t="s">
        <v>5</v>
      </c>
      <c r="AP206" s="1" t="s">
        <v>5</v>
      </c>
      <c r="AQ206" s="1" t="s">
        <v>5</v>
      </c>
      <c r="AR206" s="1" t="s">
        <v>6</v>
      </c>
      <c r="AS206" s="1" t="s">
        <v>5</v>
      </c>
      <c r="AT206" s="1" t="s">
        <v>5</v>
      </c>
      <c r="AU206" s="1" t="s">
        <v>5</v>
      </c>
      <c r="AV206" s="1" t="s">
        <v>5</v>
      </c>
      <c r="AW206" s="1" t="s">
        <v>5</v>
      </c>
      <c r="AX206" s="1" t="s">
        <v>5</v>
      </c>
      <c r="AY206" s="1" t="s">
        <v>6</v>
      </c>
      <c r="AZ206" s="1" t="s">
        <v>5</v>
      </c>
      <c r="BA206" s="1" t="s">
        <v>5</v>
      </c>
      <c r="BB206" s="1" t="s">
        <v>5</v>
      </c>
      <c r="BC206" s="1" t="s">
        <v>5</v>
      </c>
      <c r="BD206" s="1" t="s">
        <v>24</v>
      </c>
      <c r="BE206" s="1" t="s">
        <v>106</v>
      </c>
      <c r="DX206" s="1" t="s">
        <v>1132</v>
      </c>
      <c r="DY206" s="1" t="s">
        <v>1</v>
      </c>
    </row>
    <row r="207" spans="1:129" ht="13.8" x14ac:dyDescent="0.3">
      <c r="A207" s="2">
        <v>44974.930118761578</v>
      </c>
      <c r="B207" s="1" t="s">
        <v>20</v>
      </c>
      <c r="C207" s="1">
        <v>21</v>
      </c>
      <c r="D207" s="1" t="s">
        <v>31</v>
      </c>
      <c r="E207" s="1" t="s">
        <v>18</v>
      </c>
      <c r="F207" s="1" t="s">
        <v>428</v>
      </c>
      <c r="G207" s="1" t="s">
        <v>16</v>
      </c>
      <c r="H207" s="1" t="s">
        <v>15</v>
      </c>
      <c r="I207" s="1" t="s">
        <v>29</v>
      </c>
      <c r="J207" s="1" t="s">
        <v>35</v>
      </c>
      <c r="K207" s="1" t="s">
        <v>27</v>
      </c>
      <c r="BF207" s="1">
        <v>2</v>
      </c>
      <c r="BG207" s="1">
        <v>3</v>
      </c>
      <c r="BH207" s="1">
        <v>4</v>
      </c>
      <c r="BI207" s="1">
        <v>3</v>
      </c>
      <c r="BJ207" s="1">
        <v>2</v>
      </c>
      <c r="BK207" s="1">
        <v>2</v>
      </c>
      <c r="BL207" s="1" t="s">
        <v>26</v>
      </c>
      <c r="BM207" s="1" t="s">
        <v>11</v>
      </c>
      <c r="BN207" s="1" t="s">
        <v>11</v>
      </c>
      <c r="BO207" s="1" t="s">
        <v>5</v>
      </c>
      <c r="BP207" s="1" t="s">
        <v>10</v>
      </c>
      <c r="BQ207" s="1" t="s">
        <v>109</v>
      </c>
      <c r="BR207" s="1" t="s">
        <v>64</v>
      </c>
      <c r="BS207" s="1">
        <v>0</v>
      </c>
      <c r="BT207" s="1">
        <v>0</v>
      </c>
      <c r="BU207" s="1">
        <v>0</v>
      </c>
      <c r="BV207" s="1" t="s">
        <v>8</v>
      </c>
      <c r="BW207" s="1" t="s">
        <v>8</v>
      </c>
      <c r="BX207" s="1">
        <v>0</v>
      </c>
      <c r="BY207" s="1">
        <v>0</v>
      </c>
      <c r="BZ207" s="1">
        <v>0</v>
      </c>
      <c r="CA207" s="1">
        <v>0</v>
      </c>
      <c r="CB207" s="1" t="s">
        <v>5</v>
      </c>
      <c r="CC207" s="1" t="s">
        <v>6</v>
      </c>
      <c r="CD207" s="1" t="s">
        <v>5</v>
      </c>
      <c r="CE207" s="1" t="s">
        <v>5</v>
      </c>
      <c r="CF207" s="1" t="s">
        <v>5</v>
      </c>
      <c r="CG207" s="1" t="s">
        <v>5</v>
      </c>
      <c r="CH207" s="1" t="s">
        <v>6</v>
      </c>
      <c r="CI207" s="1" t="s">
        <v>6</v>
      </c>
      <c r="CJ207" s="1" t="s">
        <v>5</v>
      </c>
      <c r="CK207" s="1" t="s">
        <v>5</v>
      </c>
      <c r="CL207" s="1" t="s">
        <v>5</v>
      </c>
      <c r="CM207" s="1" t="s">
        <v>5</v>
      </c>
      <c r="CN207" s="1" t="s">
        <v>5</v>
      </c>
      <c r="CO207" s="1" t="s">
        <v>5</v>
      </c>
      <c r="CP207" s="1" t="s">
        <v>5</v>
      </c>
      <c r="CQ207" s="1" t="s">
        <v>5</v>
      </c>
      <c r="CR207" s="1" t="s">
        <v>5</v>
      </c>
      <c r="CS207" s="1" t="s">
        <v>6</v>
      </c>
      <c r="CT207" s="1" t="s">
        <v>24</v>
      </c>
      <c r="CU207" s="1" t="s">
        <v>182</v>
      </c>
      <c r="DP207" s="1" t="s">
        <v>27</v>
      </c>
      <c r="DQ207" s="1" t="s">
        <v>99</v>
      </c>
      <c r="DR207" s="1" t="s">
        <v>98</v>
      </c>
      <c r="DS207" s="1" t="s">
        <v>6</v>
      </c>
      <c r="DT207" s="1" t="s">
        <v>237</v>
      </c>
      <c r="DU207" s="1" t="s">
        <v>1120</v>
      </c>
      <c r="DV207" s="1" t="s">
        <v>95</v>
      </c>
      <c r="DW207" s="1" t="s">
        <v>1131</v>
      </c>
      <c r="DX207" s="1" t="s">
        <v>1130</v>
      </c>
      <c r="DY207" s="1" t="s">
        <v>1</v>
      </c>
    </row>
    <row r="208" spans="1:129" ht="13.8" x14ac:dyDescent="0.3">
      <c r="A208" s="2">
        <v>44974.932546643518</v>
      </c>
      <c r="B208" s="1" t="s">
        <v>20</v>
      </c>
      <c r="C208" s="1">
        <v>18</v>
      </c>
      <c r="D208" s="1" t="s">
        <v>31</v>
      </c>
      <c r="E208" s="1" t="s">
        <v>164</v>
      </c>
      <c r="F208" s="1" t="s">
        <v>1129</v>
      </c>
      <c r="G208" s="1" t="s">
        <v>77</v>
      </c>
      <c r="H208" s="1" t="s">
        <v>15</v>
      </c>
      <c r="I208" s="1" t="s">
        <v>29</v>
      </c>
      <c r="J208" s="1" t="s">
        <v>82</v>
      </c>
      <c r="K208" s="1" t="s">
        <v>27</v>
      </c>
      <c r="P208" s="1">
        <v>2</v>
      </c>
      <c r="Q208" s="1">
        <v>3</v>
      </c>
      <c r="R208" s="1">
        <v>1</v>
      </c>
      <c r="S208" s="1">
        <v>0</v>
      </c>
      <c r="T208" s="1">
        <v>1</v>
      </c>
      <c r="U208" s="1">
        <v>0</v>
      </c>
      <c r="V208" s="1" t="s">
        <v>43</v>
      </c>
      <c r="W208" s="1" t="s">
        <v>43</v>
      </c>
      <c r="X208" s="1" t="s">
        <v>43</v>
      </c>
      <c r="Y208" s="1" t="s">
        <v>6</v>
      </c>
      <c r="Z208" s="1" t="s">
        <v>1128</v>
      </c>
      <c r="AA208" s="1">
        <v>1</v>
      </c>
      <c r="AB208" s="1">
        <v>0</v>
      </c>
      <c r="AC208" s="1">
        <v>2</v>
      </c>
      <c r="AD208" s="1">
        <v>0</v>
      </c>
      <c r="AE208" s="1">
        <v>0</v>
      </c>
      <c r="AF208" s="1">
        <v>1</v>
      </c>
      <c r="AG208" s="1">
        <v>0</v>
      </c>
      <c r="AH208" s="1">
        <v>0</v>
      </c>
      <c r="AI208" s="1">
        <v>0</v>
      </c>
      <c r="AJ208" s="1">
        <v>0</v>
      </c>
      <c r="AK208" s="1">
        <v>1</v>
      </c>
      <c r="AL208" s="1" t="s">
        <v>6</v>
      </c>
      <c r="AM208" s="1" t="s">
        <v>6</v>
      </c>
      <c r="AN208" s="1" t="s">
        <v>5</v>
      </c>
      <c r="AO208" s="1" t="s">
        <v>5</v>
      </c>
      <c r="AP208" s="1" t="s">
        <v>5</v>
      </c>
      <c r="AQ208" s="1" t="s">
        <v>5</v>
      </c>
      <c r="AR208" s="1" t="s">
        <v>5</v>
      </c>
      <c r="AS208" s="1" t="s">
        <v>6</v>
      </c>
      <c r="AT208" s="1" t="s">
        <v>5</v>
      </c>
      <c r="AU208" s="1" t="s">
        <v>5</v>
      </c>
      <c r="AV208" s="1" t="s">
        <v>5</v>
      </c>
      <c r="AW208" s="1" t="s">
        <v>5</v>
      </c>
      <c r="AX208" s="1" t="s">
        <v>6</v>
      </c>
      <c r="AY208" s="1" t="s">
        <v>5</v>
      </c>
      <c r="AZ208" s="1" t="s">
        <v>6</v>
      </c>
      <c r="BA208" s="1" t="s">
        <v>5</v>
      </c>
      <c r="BB208" s="1" t="s">
        <v>5</v>
      </c>
      <c r="BC208" s="1" t="s">
        <v>5</v>
      </c>
      <c r="BD208" s="1" t="s">
        <v>24</v>
      </c>
      <c r="BE208" s="1" t="s">
        <v>161</v>
      </c>
      <c r="DX208" s="1" t="s">
        <v>1127</v>
      </c>
      <c r="DY208" s="1" t="s">
        <v>1</v>
      </c>
    </row>
    <row r="209" spans="1:129" ht="13.8" x14ac:dyDescent="0.3">
      <c r="A209" s="2">
        <v>44974.938764328705</v>
      </c>
      <c r="B209" s="1" t="s">
        <v>20</v>
      </c>
      <c r="C209" s="1">
        <v>37</v>
      </c>
      <c r="D209" s="1" t="s">
        <v>185</v>
      </c>
      <c r="E209" s="1" t="s">
        <v>164</v>
      </c>
      <c r="F209" s="1" t="s">
        <v>1126</v>
      </c>
      <c r="G209" s="1" t="s">
        <v>37</v>
      </c>
      <c r="H209" s="1" t="s">
        <v>15</v>
      </c>
      <c r="L209" s="1" t="s">
        <v>53</v>
      </c>
      <c r="M209" s="1" t="s">
        <v>52</v>
      </c>
      <c r="N209" s="1" t="s">
        <v>60</v>
      </c>
      <c r="O209" s="1" t="s">
        <v>27</v>
      </c>
      <c r="CV209" s="1">
        <v>5</v>
      </c>
      <c r="CW209" s="1">
        <v>4</v>
      </c>
      <c r="CX209" s="1">
        <v>5</v>
      </c>
      <c r="CY209" s="1">
        <v>5</v>
      </c>
      <c r="CZ209" s="1">
        <v>5</v>
      </c>
      <c r="DA209" s="1">
        <v>5</v>
      </c>
      <c r="DB209" s="1">
        <v>5</v>
      </c>
      <c r="DC209" s="1" t="s">
        <v>1125</v>
      </c>
      <c r="DD209" s="1" t="s">
        <v>43</v>
      </c>
      <c r="DE209" s="1" t="s">
        <v>43</v>
      </c>
      <c r="DF209" s="1" t="s">
        <v>11</v>
      </c>
      <c r="DG209" s="1" t="s">
        <v>43</v>
      </c>
      <c r="DH209" s="1" t="s">
        <v>43</v>
      </c>
      <c r="DI209" s="1" t="s">
        <v>43</v>
      </c>
      <c r="DJ209" s="1" t="s">
        <v>5</v>
      </c>
      <c r="DK209" s="1" t="s">
        <v>386</v>
      </c>
      <c r="DL209" s="1" t="s">
        <v>5</v>
      </c>
      <c r="DM209" s="1" t="s">
        <v>5</v>
      </c>
      <c r="DN209" s="1" t="s">
        <v>5</v>
      </c>
      <c r="DO209" s="1" t="s">
        <v>5</v>
      </c>
      <c r="DP209" s="1" t="s">
        <v>151</v>
      </c>
      <c r="DQ209" s="1" t="s">
        <v>99</v>
      </c>
      <c r="DR209" s="1" t="s">
        <v>116</v>
      </c>
      <c r="DS209" s="1" t="s">
        <v>6</v>
      </c>
      <c r="DT209" s="1" t="s">
        <v>758</v>
      </c>
      <c r="DU209" s="1" t="s">
        <v>149</v>
      </c>
      <c r="DV209" s="1" t="s">
        <v>95</v>
      </c>
      <c r="DX209" s="1" t="s">
        <v>1124</v>
      </c>
      <c r="DY209" s="1" t="s">
        <v>1</v>
      </c>
    </row>
    <row r="210" spans="1:129" ht="13.8" x14ac:dyDescent="0.3">
      <c r="A210" s="2">
        <v>44974.951783252312</v>
      </c>
      <c r="B210" s="1" t="s">
        <v>20</v>
      </c>
      <c r="C210" s="1">
        <v>18</v>
      </c>
      <c r="D210" s="1" t="s">
        <v>31</v>
      </c>
      <c r="E210" s="1" t="s">
        <v>55</v>
      </c>
      <c r="F210" s="1" t="s">
        <v>1123</v>
      </c>
      <c r="G210" s="1" t="s">
        <v>16</v>
      </c>
      <c r="H210" s="1" t="s">
        <v>15</v>
      </c>
      <c r="I210" s="1" t="s">
        <v>29</v>
      </c>
      <c r="J210" s="1" t="s">
        <v>13</v>
      </c>
      <c r="K210" s="1" t="s">
        <v>27</v>
      </c>
      <c r="BF210" s="1">
        <v>3</v>
      </c>
      <c r="BG210" s="1">
        <v>5</v>
      </c>
      <c r="BH210" s="1">
        <v>4</v>
      </c>
      <c r="BI210" s="1">
        <v>1</v>
      </c>
      <c r="BJ210" s="1">
        <v>2</v>
      </c>
      <c r="BK210" s="1">
        <v>2</v>
      </c>
      <c r="BL210" s="1" t="s">
        <v>11</v>
      </c>
      <c r="BM210" s="1" t="s">
        <v>11</v>
      </c>
      <c r="BN210" s="1" t="s">
        <v>26</v>
      </c>
      <c r="BO210" s="1" t="s">
        <v>6</v>
      </c>
      <c r="BP210" s="1" t="s">
        <v>726</v>
      </c>
      <c r="BQ210" s="1" t="s">
        <v>9</v>
      </c>
      <c r="BR210" s="1">
        <v>0</v>
      </c>
      <c r="BS210" s="1" t="s">
        <v>8</v>
      </c>
      <c r="BT210" s="1">
        <v>0</v>
      </c>
      <c r="BU210" s="1">
        <v>0</v>
      </c>
      <c r="BV210" s="1">
        <v>0</v>
      </c>
      <c r="BW210" s="1">
        <v>0</v>
      </c>
      <c r="BX210" s="1">
        <v>0</v>
      </c>
      <c r="BY210" s="1">
        <v>0</v>
      </c>
      <c r="BZ210" s="1">
        <v>0</v>
      </c>
      <c r="CA210" s="1">
        <v>0</v>
      </c>
      <c r="CB210" s="1" t="s">
        <v>6</v>
      </c>
      <c r="CC210" s="1" t="s">
        <v>5</v>
      </c>
      <c r="CD210" s="1" t="s">
        <v>6</v>
      </c>
      <c r="CE210" s="1" t="s">
        <v>6</v>
      </c>
      <c r="CF210" s="1" t="s">
        <v>5</v>
      </c>
      <c r="CG210" s="1" t="s">
        <v>5</v>
      </c>
      <c r="CH210" s="1" t="s">
        <v>5</v>
      </c>
      <c r="CI210" s="1" t="s">
        <v>6</v>
      </c>
      <c r="CJ210" s="1" t="s">
        <v>5</v>
      </c>
      <c r="CK210" s="1" t="s">
        <v>6</v>
      </c>
      <c r="CL210" s="1" t="s">
        <v>5</v>
      </c>
      <c r="CM210" s="1" t="s">
        <v>5</v>
      </c>
      <c r="CN210" s="1" t="s">
        <v>6</v>
      </c>
      <c r="CO210" s="1" t="s">
        <v>6</v>
      </c>
      <c r="CP210" s="1" t="s">
        <v>6</v>
      </c>
      <c r="CQ210" s="1" t="s">
        <v>5</v>
      </c>
      <c r="CR210" s="1" t="s">
        <v>5</v>
      </c>
      <c r="CS210" s="1" t="s">
        <v>5</v>
      </c>
      <c r="CT210" s="1" t="s">
        <v>133</v>
      </c>
      <c r="CU210" s="1" t="s">
        <v>63</v>
      </c>
      <c r="DX210" s="1" t="s">
        <v>1122</v>
      </c>
      <c r="DY210" s="1" t="s">
        <v>84</v>
      </c>
    </row>
    <row r="211" spans="1:129" ht="13.8" x14ac:dyDescent="0.3">
      <c r="A211" s="2">
        <v>44974.960161932875</v>
      </c>
      <c r="B211" s="1" t="s">
        <v>20</v>
      </c>
      <c r="C211" s="1">
        <v>23</v>
      </c>
      <c r="D211" s="1" t="s">
        <v>31</v>
      </c>
      <c r="E211" s="1" t="s">
        <v>164</v>
      </c>
      <c r="F211" s="1" t="s">
        <v>1121</v>
      </c>
      <c r="G211" s="1" t="s">
        <v>16</v>
      </c>
      <c r="H211" s="1" t="s">
        <v>15</v>
      </c>
      <c r="I211" s="1" t="s">
        <v>29</v>
      </c>
      <c r="J211" s="1" t="s">
        <v>13</v>
      </c>
      <c r="K211" s="1" t="s">
        <v>27</v>
      </c>
      <c r="BF211" s="1">
        <v>3</v>
      </c>
      <c r="BG211" s="1">
        <v>3</v>
      </c>
      <c r="BH211" s="1">
        <v>3</v>
      </c>
      <c r="BI211" s="1">
        <v>3</v>
      </c>
      <c r="BJ211" s="1">
        <v>3</v>
      </c>
      <c r="BK211" s="1">
        <v>3</v>
      </c>
      <c r="BL211" s="1" t="s">
        <v>11</v>
      </c>
      <c r="BM211" s="1" t="s">
        <v>11</v>
      </c>
      <c r="BN211" s="1" t="s">
        <v>59</v>
      </c>
      <c r="BO211" s="1" t="s">
        <v>5</v>
      </c>
      <c r="BP211" s="1" t="s">
        <v>991</v>
      </c>
      <c r="BQ211" s="1" t="s">
        <v>109</v>
      </c>
      <c r="BR211" s="1">
        <v>0</v>
      </c>
      <c r="BS211" s="1" t="s">
        <v>8</v>
      </c>
      <c r="BT211" s="1">
        <v>0</v>
      </c>
      <c r="BU211" s="1">
        <v>0</v>
      </c>
      <c r="BV211" s="1">
        <v>0</v>
      </c>
      <c r="BW211" s="1">
        <v>0</v>
      </c>
      <c r="BX211" s="1">
        <v>0</v>
      </c>
      <c r="BY211" s="1">
        <v>0</v>
      </c>
      <c r="BZ211" s="1">
        <v>0</v>
      </c>
      <c r="CA211" s="1">
        <v>0</v>
      </c>
      <c r="CB211" s="1" t="s">
        <v>6</v>
      </c>
      <c r="CC211" s="1" t="s">
        <v>6</v>
      </c>
      <c r="CD211" s="1" t="s">
        <v>6</v>
      </c>
      <c r="CE211" s="1" t="s">
        <v>5</v>
      </c>
      <c r="CF211" s="1" t="s">
        <v>5</v>
      </c>
      <c r="CG211" s="1" t="s">
        <v>5</v>
      </c>
      <c r="CH211" s="1" t="s">
        <v>5</v>
      </c>
      <c r="CI211" s="1" t="s">
        <v>6</v>
      </c>
      <c r="CJ211" s="1" t="s">
        <v>5</v>
      </c>
      <c r="CK211" s="1" t="s">
        <v>5</v>
      </c>
      <c r="CL211" s="1" t="s">
        <v>5</v>
      </c>
      <c r="CM211" s="1" t="s">
        <v>6</v>
      </c>
      <c r="CN211" s="1" t="s">
        <v>6</v>
      </c>
      <c r="CO211" s="1" t="s">
        <v>5</v>
      </c>
      <c r="CP211" s="1" t="s">
        <v>6</v>
      </c>
      <c r="CQ211" s="1" t="s">
        <v>6</v>
      </c>
      <c r="CR211" s="1" t="s">
        <v>5</v>
      </c>
      <c r="CS211" s="1" t="s">
        <v>6</v>
      </c>
      <c r="CT211" s="1" t="s">
        <v>24</v>
      </c>
      <c r="CU211" s="1" t="s">
        <v>100</v>
      </c>
      <c r="DP211" s="1" t="s">
        <v>27</v>
      </c>
      <c r="DQ211" s="1" t="s">
        <v>99</v>
      </c>
      <c r="DR211" s="1" t="s">
        <v>127</v>
      </c>
      <c r="DS211" s="1" t="s">
        <v>5</v>
      </c>
      <c r="DT211" s="1" t="s">
        <v>97</v>
      </c>
      <c r="DU211" s="1" t="s">
        <v>1120</v>
      </c>
      <c r="DV211" s="1" t="s">
        <v>95</v>
      </c>
      <c r="DW211" s="1" t="s">
        <v>1119</v>
      </c>
      <c r="DX211" s="1" t="s">
        <v>1118</v>
      </c>
      <c r="DY211" s="1" t="s">
        <v>84</v>
      </c>
    </row>
    <row r="212" spans="1:129" ht="13.8" x14ac:dyDescent="0.3">
      <c r="A212" s="2">
        <v>44974.976952314813</v>
      </c>
      <c r="B212" s="1" t="s">
        <v>20</v>
      </c>
      <c r="C212" s="1">
        <v>28</v>
      </c>
      <c r="D212" s="1" t="s">
        <v>39</v>
      </c>
      <c r="E212" s="1" t="s">
        <v>55</v>
      </c>
      <c r="F212" s="1" t="s">
        <v>1117</v>
      </c>
      <c r="G212" s="1" t="s">
        <v>37</v>
      </c>
      <c r="H212" s="1" t="s">
        <v>15</v>
      </c>
      <c r="L212" s="1" t="s">
        <v>1116</v>
      </c>
      <c r="M212" s="1" t="s">
        <v>52</v>
      </c>
      <c r="N212" s="1" t="s">
        <v>28</v>
      </c>
      <c r="O212" s="1" t="s">
        <v>27</v>
      </c>
      <c r="CV212" s="1">
        <v>2</v>
      </c>
      <c r="CW212" s="1">
        <v>1</v>
      </c>
      <c r="CX212" s="1">
        <v>0</v>
      </c>
      <c r="CY212" s="1">
        <v>1</v>
      </c>
      <c r="CZ212" s="1">
        <v>1</v>
      </c>
      <c r="DA212" s="1">
        <v>2</v>
      </c>
      <c r="DB212" s="1">
        <v>0</v>
      </c>
      <c r="DC212" s="1" t="s">
        <v>50</v>
      </c>
      <c r="DD212" s="1" t="s">
        <v>43</v>
      </c>
      <c r="DE212" s="1" t="s">
        <v>43</v>
      </c>
      <c r="DF212" s="1" t="s">
        <v>43</v>
      </c>
      <c r="DG212" s="1" t="s">
        <v>11</v>
      </c>
      <c r="DH212" s="1" t="s">
        <v>11</v>
      </c>
      <c r="DI212" s="1" t="s">
        <v>43</v>
      </c>
      <c r="DJ212" s="1" t="s">
        <v>5</v>
      </c>
      <c r="DK212" s="1" t="s">
        <v>169</v>
      </c>
      <c r="DL212" s="1" t="s">
        <v>5</v>
      </c>
      <c r="DM212" s="1" t="s">
        <v>5</v>
      </c>
      <c r="DN212" s="1" t="s">
        <v>5</v>
      </c>
      <c r="DO212" s="1" t="s">
        <v>6</v>
      </c>
      <c r="DP212" s="1" t="s">
        <v>151</v>
      </c>
      <c r="DQ212" s="1" t="s">
        <v>128</v>
      </c>
      <c r="DR212" s="1" t="s">
        <v>150</v>
      </c>
      <c r="DS212" s="1" t="s">
        <v>5</v>
      </c>
      <c r="DT212" s="1" t="s">
        <v>563</v>
      </c>
      <c r="DU212" s="1" t="s">
        <v>1115</v>
      </c>
      <c r="DV212" s="1" t="s">
        <v>190</v>
      </c>
      <c r="DW212" s="1" t="s">
        <v>1114</v>
      </c>
      <c r="DX212" s="1" t="s">
        <v>1113</v>
      </c>
      <c r="DY212" s="1" t="s">
        <v>84</v>
      </c>
    </row>
    <row r="213" spans="1:129" ht="13.8" x14ac:dyDescent="0.3">
      <c r="A213" s="2">
        <v>44974.997417141203</v>
      </c>
      <c r="B213" s="1" t="s">
        <v>20</v>
      </c>
      <c r="C213" s="1">
        <v>23</v>
      </c>
      <c r="D213" s="1" t="s">
        <v>31</v>
      </c>
      <c r="E213" s="1" t="s">
        <v>55</v>
      </c>
      <c r="F213" s="1" t="s">
        <v>61</v>
      </c>
      <c r="G213" s="1" t="s">
        <v>16</v>
      </c>
      <c r="H213" s="1" t="s">
        <v>15</v>
      </c>
      <c r="I213" s="1" t="s">
        <v>370</v>
      </c>
      <c r="J213" s="1" t="s">
        <v>35</v>
      </c>
      <c r="K213" s="1" t="s">
        <v>27</v>
      </c>
      <c r="BF213" s="1">
        <v>0</v>
      </c>
      <c r="BG213" s="1">
        <v>0</v>
      </c>
      <c r="BH213" s="1">
        <v>0</v>
      </c>
      <c r="BI213" s="1">
        <v>1</v>
      </c>
      <c r="BJ213" s="1">
        <v>2</v>
      </c>
      <c r="BK213" s="1">
        <v>2</v>
      </c>
      <c r="BL213" s="1" t="s">
        <v>43</v>
      </c>
      <c r="BM213" s="1" t="s">
        <v>43</v>
      </c>
      <c r="BN213" s="1" t="s">
        <v>11</v>
      </c>
      <c r="BO213" s="1" t="s">
        <v>6</v>
      </c>
      <c r="BP213" s="1" t="s">
        <v>824</v>
      </c>
      <c r="BQ213" s="1">
        <v>1</v>
      </c>
      <c r="BR213" s="1">
        <v>0</v>
      </c>
      <c r="BS213" s="1">
        <v>0</v>
      </c>
      <c r="BT213" s="1">
        <v>0</v>
      </c>
      <c r="BU213" s="1">
        <v>0</v>
      </c>
      <c r="BV213" s="1">
        <v>0</v>
      </c>
      <c r="BW213" s="1">
        <v>0</v>
      </c>
      <c r="BX213" s="1">
        <v>0</v>
      </c>
      <c r="BY213" s="1">
        <v>0</v>
      </c>
      <c r="BZ213" s="1">
        <v>0</v>
      </c>
      <c r="CA213" s="1">
        <v>0</v>
      </c>
      <c r="CB213" s="1" t="s">
        <v>6</v>
      </c>
      <c r="CC213" s="1" t="s">
        <v>6</v>
      </c>
      <c r="CD213" s="1" t="s">
        <v>6</v>
      </c>
      <c r="CE213" s="1" t="s">
        <v>6</v>
      </c>
      <c r="CF213" s="1" t="s">
        <v>5</v>
      </c>
      <c r="CG213" s="1" t="s">
        <v>5</v>
      </c>
      <c r="CH213" s="1" t="s">
        <v>5</v>
      </c>
      <c r="CI213" s="1" t="s">
        <v>6</v>
      </c>
      <c r="CJ213" s="1" t="s">
        <v>5</v>
      </c>
      <c r="CK213" s="1" t="s">
        <v>6</v>
      </c>
      <c r="CL213" s="1" t="s">
        <v>5</v>
      </c>
      <c r="CM213" s="1" t="s">
        <v>5</v>
      </c>
      <c r="CN213" s="1" t="s">
        <v>5</v>
      </c>
      <c r="CO213" s="1" t="s">
        <v>5</v>
      </c>
      <c r="CP213" s="1" t="s">
        <v>6</v>
      </c>
      <c r="CQ213" s="1" t="s">
        <v>6</v>
      </c>
      <c r="CR213" s="1" t="s">
        <v>5</v>
      </c>
      <c r="CS213" s="1" t="s">
        <v>5</v>
      </c>
      <c r="CT213" s="1" t="s">
        <v>267</v>
      </c>
      <c r="CU213" s="1" t="s">
        <v>161</v>
      </c>
      <c r="DX213" s="1" t="s">
        <v>1112</v>
      </c>
      <c r="DY213" s="1" t="s">
        <v>1</v>
      </c>
    </row>
    <row r="214" spans="1:129" ht="13.8" x14ac:dyDescent="0.3">
      <c r="A214" s="2">
        <v>44974.997736215279</v>
      </c>
      <c r="B214" s="1" t="s">
        <v>20</v>
      </c>
      <c r="C214" s="1">
        <v>23</v>
      </c>
      <c r="D214" s="1" t="s">
        <v>185</v>
      </c>
      <c r="E214" s="1" t="s">
        <v>18</v>
      </c>
      <c r="F214" s="1" t="s">
        <v>457</v>
      </c>
      <c r="G214" s="1" t="s">
        <v>16</v>
      </c>
      <c r="H214" s="1" t="s">
        <v>15</v>
      </c>
      <c r="I214" s="1" t="s">
        <v>29</v>
      </c>
      <c r="J214" s="1" t="s">
        <v>35</v>
      </c>
      <c r="K214" s="1" t="s">
        <v>27</v>
      </c>
      <c r="BF214" s="1">
        <v>0</v>
      </c>
      <c r="BG214" s="1">
        <v>0</v>
      </c>
      <c r="BH214" s="1">
        <v>0</v>
      </c>
      <c r="BI214" s="1">
        <v>2</v>
      </c>
      <c r="BJ214" s="1">
        <v>0</v>
      </c>
      <c r="BK214" s="1">
        <v>0</v>
      </c>
      <c r="BL214" s="1" t="s">
        <v>59</v>
      </c>
      <c r="BM214" s="1" t="s">
        <v>43</v>
      </c>
      <c r="BN214" s="1" t="s">
        <v>43</v>
      </c>
      <c r="BO214" s="1" t="s">
        <v>6</v>
      </c>
      <c r="BP214" s="1" t="s">
        <v>1111</v>
      </c>
      <c r="BQ214" s="1" t="s">
        <v>109</v>
      </c>
      <c r="BR214" s="1" t="s">
        <v>677</v>
      </c>
      <c r="BS214" s="1">
        <v>0</v>
      </c>
      <c r="BT214" s="1">
        <v>0</v>
      </c>
      <c r="BU214" s="1" t="s">
        <v>8</v>
      </c>
      <c r="BV214" s="1" t="s">
        <v>8</v>
      </c>
      <c r="BW214" s="1">
        <v>0</v>
      </c>
      <c r="BX214" s="1">
        <v>0</v>
      </c>
      <c r="BY214" s="1">
        <v>0</v>
      </c>
      <c r="BZ214" s="1">
        <v>0</v>
      </c>
      <c r="CA214" s="1">
        <v>0</v>
      </c>
      <c r="CB214" s="1" t="s">
        <v>6</v>
      </c>
      <c r="CC214" s="1" t="s">
        <v>5</v>
      </c>
      <c r="CD214" s="1" t="s">
        <v>5</v>
      </c>
      <c r="CE214" s="1" t="s">
        <v>6</v>
      </c>
      <c r="CF214" s="1" t="s">
        <v>5</v>
      </c>
      <c r="CG214" s="1" t="s">
        <v>5</v>
      </c>
      <c r="CH214" s="1" t="s">
        <v>5</v>
      </c>
      <c r="CI214" s="1" t="s">
        <v>5</v>
      </c>
      <c r="CJ214" s="1" t="s">
        <v>5</v>
      </c>
      <c r="CK214" s="1" t="s">
        <v>6</v>
      </c>
      <c r="CL214" s="1" t="s">
        <v>5</v>
      </c>
      <c r="CM214" s="1" t="s">
        <v>6</v>
      </c>
      <c r="CN214" s="1" t="s">
        <v>5</v>
      </c>
      <c r="CO214" s="1" t="s">
        <v>5</v>
      </c>
      <c r="CP214" s="1" t="s">
        <v>5</v>
      </c>
      <c r="CQ214" s="1" t="s">
        <v>5</v>
      </c>
      <c r="CR214" s="1" t="s">
        <v>5</v>
      </c>
      <c r="CS214" s="1" t="s">
        <v>5</v>
      </c>
      <c r="CT214" s="1" t="s">
        <v>133</v>
      </c>
      <c r="CU214" s="1" t="s">
        <v>129</v>
      </c>
      <c r="DY214" s="1" t="s">
        <v>84</v>
      </c>
    </row>
    <row r="215" spans="1:129" ht="13.8" x14ac:dyDescent="0.3">
      <c r="A215" s="2">
        <v>44975.000822071757</v>
      </c>
      <c r="B215" s="1" t="s">
        <v>20</v>
      </c>
      <c r="C215" s="1">
        <v>20</v>
      </c>
      <c r="D215" s="1" t="s">
        <v>31</v>
      </c>
      <c r="E215" s="1" t="s">
        <v>18</v>
      </c>
      <c r="F215" s="1" t="s">
        <v>419</v>
      </c>
      <c r="G215" s="1" t="s">
        <v>77</v>
      </c>
      <c r="H215" s="1" t="s">
        <v>15</v>
      </c>
      <c r="I215" s="1" t="s">
        <v>29</v>
      </c>
      <c r="J215" s="1" t="s">
        <v>35</v>
      </c>
      <c r="K215" s="1" t="s">
        <v>27</v>
      </c>
      <c r="P215" s="1">
        <v>2</v>
      </c>
      <c r="Q215" s="1">
        <v>5</v>
      </c>
      <c r="R215" s="1">
        <v>3</v>
      </c>
      <c r="S215" s="1">
        <v>1</v>
      </c>
      <c r="T215" s="1">
        <v>3</v>
      </c>
      <c r="U215" s="1">
        <v>3</v>
      </c>
      <c r="V215" s="1" t="s">
        <v>26</v>
      </c>
      <c r="W215" s="1" t="s">
        <v>26</v>
      </c>
      <c r="X215" s="1" t="s">
        <v>26</v>
      </c>
      <c r="Y215" s="1" t="s">
        <v>6</v>
      </c>
      <c r="Z215" s="1" t="s">
        <v>87</v>
      </c>
      <c r="AA215" s="1">
        <v>0</v>
      </c>
      <c r="AB215" s="1">
        <v>0</v>
      </c>
      <c r="AC215" s="1">
        <v>0</v>
      </c>
      <c r="AD215" s="1">
        <v>0</v>
      </c>
      <c r="AE215" s="1">
        <v>0</v>
      </c>
      <c r="AF215" s="1">
        <v>0</v>
      </c>
      <c r="AG215" s="1">
        <v>0</v>
      </c>
      <c r="AH215" s="1">
        <v>0</v>
      </c>
      <c r="AI215" s="1">
        <v>0</v>
      </c>
      <c r="AJ215" s="1">
        <v>0</v>
      </c>
      <c r="AK215" s="1">
        <v>0</v>
      </c>
      <c r="AL215" s="1" t="s">
        <v>6</v>
      </c>
      <c r="AM215" s="1" t="s">
        <v>6</v>
      </c>
      <c r="AN215" s="1" t="s">
        <v>5</v>
      </c>
      <c r="AO215" s="1" t="s">
        <v>6</v>
      </c>
      <c r="AP215" s="1" t="s">
        <v>5</v>
      </c>
      <c r="AQ215" s="1" t="s">
        <v>5</v>
      </c>
      <c r="AR215" s="1" t="s">
        <v>5</v>
      </c>
      <c r="AS215" s="1" t="s">
        <v>6</v>
      </c>
      <c r="AT215" s="1" t="s">
        <v>5</v>
      </c>
      <c r="AU215" s="1" t="s">
        <v>6</v>
      </c>
      <c r="AV215" s="1" t="s">
        <v>5</v>
      </c>
      <c r="AW215" s="1" t="s">
        <v>6</v>
      </c>
      <c r="AX215" s="1" t="s">
        <v>5</v>
      </c>
      <c r="AY215" s="1" t="s">
        <v>5</v>
      </c>
      <c r="AZ215" s="1" t="s">
        <v>6</v>
      </c>
      <c r="BA215" s="1" t="s">
        <v>6</v>
      </c>
      <c r="BB215" s="1" t="s">
        <v>6</v>
      </c>
      <c r="BC215" s="1" t="s">
        <v>5</v>
      </c>
      <c r="BD215" s="1" t="s">
        <v>4</v>
      </c>
      <c r="BE215" s="1" t="s">
        <v>69</v>
      </c>
      <c r="DX215" s="1" t="s">
        <v>1110</v>
      </c>
      <c r="DY215" s="1" t="s">
        <v>21</v>
      </c>
    </row>
    <row r="216" spans="1:129" ht="13.8" x14ac:dyDescent="0.3">
      <c r="A216" s="2">
        <v>44975.03091858796</v>
      </c>
      <c r="B216" s="1" t="s">
        <v>20</v>
      </c>
      <c r="C216" s="1">
        <v>28</v>
      </c>
      <c r="D216" s="1" t="s">
        <v>39</v>
      </c>
      <c r="E216" s="1" t="s">
        <v>55</v>
      </c>
      <c r="F216" s="1" t="s">
        <v>1109</v>
      </c>
      <c r="G216" s="1" t="s">
        <v>77</v>
      </c>
      <c r="H216" s="1" t="s">
        <v>15</v>
      </c>
      <c r="I216" s="1" t="s">
        <v>52</v>
      </c>
      <c r="J216" s="1" t="s">
        <v>28</v>
      </c>
      <c r="K216" s="1" t="s">
        <v>27</v>
      </c>
      <c r="P216" s="1">
        <v>3</v>
      </c>
      <c r="Q216" s="1">
        <v>4</v>
      </c>
      <c r="R216" s="1">
        <v>2</v>
      </c>
      <c r="S216" s="1">
        <v>3</v>
      </c>
      <c r="T216" s="1">
        <v>5</v>
      </c>
      <c r="U216" s="1">
        <v>5</v>
      </c>
      <c r="V216" s="1" t="s">
        <v>43</v>
      </c>
      <c r="W216" s="1" t="s">
        <v>11</v>
      </c>
      <c r="X216" s="1" t="s">
        <v>26</v>
      </c>
      <c r="Y216" s="1" t="s">
        <v>6</v>
      </c>
      <c r="Z216" s="1" t="s">
        <v>213</v>
      </c>
      <c r="AA216" s="1" t="s">
        <v>162</v>
      </c>
      <c r="AB216" s="1" t="s">
        <v>475</v>
      </c>
      <c r="AC216" s="1">
        <v>0</v>
      </c>
      <c r="AD216" s="1">
        <v>0</v>
      </c>
      <c r="AE216" s="1">
        <v>2</v>
      </c>
      <c r="AF216" s="1" t="s">
        <v>162</v>
      </c>
      <c r="AG216" s="1">
        <v>0</v>
      </c>
      <c r="AH216" s="1">
        <v>2</v>
      </c>
      <c r="AI216" s="1">
        <v>1</v>
      </c>
      <c r="AJ216" s="1">
        <v>1</v>
      </c>
      <c r="AK216" s="1" t="s">
        <v>162</v>
      </c>
      <c r="AL216" s="1" t="s">
        <v>5</v>
      </c>
      <c r="AM216" s="1" t="s">
        <v>6</v>
      </c>
      <c r="AN216" s="1" t="s">
        <v>6</v>
      </c>
      <c r="AO216" s="1" t="s">
        <v>5</v>
      </c>
      <c r="AP216" s="1" t="s">
        <v>5</v>
      </c>
      <c r="AQ216" s="1" t="s">
        <v>5</v>
      </c>
      <c r="AR216" s="1" t="s">
        <v>6</v>
      </c>
      <c r="AS216" s="1" t="s">
        <v>6</v>
      </c>
      <c r="AT216" s="1" t="s">
        <v>5</v>
      </c>
      <c r="AU216" s="1" t="s">
        <v>6</v>
      </c>
      <c r="AV216" s="1" t="s">
        <v>5</v>
      </c>
      <c r="AW216" s="1" t="s">
        <v>6</v>
      </c>
      <c r="AX216" s="1" t="s">
        <v>5</v>
      </c>
      <c r="AY216" s="1" t="s">
        <v>6</v>
      </c>
      <c r="AZ216" s="1" t="s">
        <v>6</v>
      </c>
      <c r="BA216" s="1" t="s">
        <v>5</v>
      </c>
      <c r="BB216" s="1" t="s">
        <v>5</v>
      </c>
      <c r="BC216" s="1" t="s">
        <v>6</v>
      </c>
      <c r="BD216" s="1" t="s">
        <v>382</v>
      </c>
      <c r="BE216" s="1" t="s">
        <v>161</v>
      </c>
      <c r="DX216" s="1" t="s">
        <v>1108</v>
      </c>
      <c r="DY216" s="1" t="s">
        <v>84</v>
      </c>
    </row>
    <row r="217" spans="1:129" ht="13.8" x14ac:dyDescent="0.3">
      <c r="A217" s="2">
        <v>44975.138518055552</v>
      </c>
      <c r="B217" s="1" t="s">
        <v>40</v>
      </c>
      <c r="C217" s="1">
        <v>20</v>
      </c>
      <c r="D217" s="1" t="s">
        <v>31</v>
      </c>
      <c r="E217" s="1" t="s">
        <v>55</v>
      </c>
      <c r="F217" s="1" t="s">
        <v>911</v>
      </c>
      <c r="G217" s="1" t="s">
        <v>77</v>
      </c>
      <c r="H217" s="1" t="s">
        <v>15</v>
      </c>
      <c r="I217" s="1" t="s">
        <v>29</v>
      </c>
      <c r="J217" s="1" t="s">
        <v>28</v>
      </c>
      <c r="K217" s="1" t="s">
        <v>27</v>
      </c>
      <c r="P217" s="1">
        <v>1</v>
      </c>
      <c r="Q217" s="1">
        <v>2</v>
      </c>
      <c r="R217" s="1">
        <v>1</v>
      </c>
      <c r="S217" s="1">
        <v>1</v>
      </c>
      <c r="T217" s="1">
        <v>1</v>
      </c>
      <c r="U217" s="1">
        <v>0</v>
      </c>
      <c r="V217" s="1" t="s">
        <v>11</v>
      </c>
      <c r="W217" s="1" t="s">
        <v>11</v>
      </c>
      <c r="X217" s="1" t="s">
        <v>11</v>
      </c>
      <c r="Y217" s="1" t="s">
        <v>6</v>
      </c>
      <c r="Z217" s="1" t="s">
        <v>335</v>
      </c>
      <c r="AA217" s="1" t="s">
        <v>9</v>
      </c>
      <c r="AB217" s="1" t="s">
        <v>8</v>
      </c>
      <c r="AC217" s="1" t="s">
        <v>64</v>
      </c>
      <c r="AD217" s="1" t="s">
        <v>64</v>
      </c>
      <c r="AE217" s="1" t="s">
        <v>7</v>
      </c>
      <c r="AF217" s="1" t="s">
        <v>7</v>
      </c>
      <c r="AG217" s="1" t="s">
        <v>7</v>
      </c>
      <c r="AH217" s="1" t="s">
        <v>7</v>
      </c>
      <c r="AI217" s="1" t="s">
        <v>7</v>
      </c>
      <c r="AJ217" s="1" t="s">
        <v>7</v>
      </c>
      <c r="AK217" s="1" t="s">
        <v>7</v>
      </c>
      <c r="AL217" s="1" t="s">
        <v>6</v>
      </c>
      <c r="AM217" s="1" t="s">
        <v>6</v>
      </c>
      <c r="AN217" s="1" t="s">
        <v>6</v>
      </c>
      <c r="AO217" s="1" t="s">
        <v>6</v>
      </c>
      <c r="AP217" s="1" t="s">
        <v>6</v>
      </c>
      <c r="AQ217" s="1" t="s">
        <v>6</v>
      </c>
      <c r="AR217" s="1" t="s">
        <v>6</v>
      </c>
      <c r="AS217" s="1" t="s">
        <v>6</v>
      </c>
      <c r="AT217" s="1" t="s">
        <v>5</v>
      </c>
      <c r="AU217" s="1" t="s">
        <v>6</v>
      </c>
      <c r="AV217" s="1" t="s">
        <v>5</v>
      </c>
      <c r="AW217" s="1" t="s">
        <v>6</v>
      </c>
      <c r="AX217" s="1" t="s">
        <v>6</v>
      </c>
      <c r="AY217" s="1" t="s">
        <v>5</v>
      </c>
      <c r="AZ217" s="1" t="s">
        <v>6</v>
      </c>
      <c r="BA217" s="1" t="s">
        <v>6</v>
      </c>
      <c r="BB217" s="1" t="s">
        <v>5</v>
      </c>
      <c r="BC217" s="1" t="s">
        <v>6</v>
      </c>
      <c r="BD217" s="1" t="s">
        <v>133</v>
      </c>
      <c r="BE217" s="1" t="s">
        <v>3</v>
      </c>
      <c r="DX217" s="1" t="s">
        <v>1107</v>
      </c>
      <c r="DY217" s="1" t="s">
        <v>212</v>
      </c>
    </row>
    <row r="218" spans="1:129" ht="13.8" x14ac:dyDescent="0.3">
      <c r="A218" s="2">
        <v>44975.182355428246</v>
      </c>
      <c r="B218" s="1" t="s">
        <v>20</v>
      </c>
      <c r="C218" s="1">
        <v>23</v>
      </c>
      <c r="D218" s="1" t="s">
        <v>31</v>
      </c>
      <c r="E218" s="1" t="s">
        <v>18</v>
      </c>
      <c r="F218" s="1" t="s">
        <v>501</v>
      </c>
      <c r="G218" s="1" t="s">
        <v>77</v>
      </c>
      <c r="H218" s="1" t="s">
        <v>15</v>
      </c>
      <c r="I218" s="1" t="s">
        <v>52</v>
      </c>
      <c r="J218" s="1" t="s">
        <v>28</v>
      </c>
      <c r="K218" s="1" t="s">
        <v>27</v>
      </c>
      <c r="P218" s="1">
        <v>0</v>
      </c>
      <c r="Q218" s="1">
        <v>3</v>
      </c>
      <c r="R218" s="1">
        <v>1</v>
      </c>
      <c r="S218" s="1">
        <v>1</v>
      </c>
      <c r="T218" s="1">
        <v>0</v>
      </c>
      <c r="U218" s="1">
        <v>0</v>
      </c>
      <c r="V218" s="1" t="s">
        <v>43</v>
      </c>
      <c r="W218" s="1" t="s">
        <v>43</v>
      </c>
      <c r="X218" s="1" t="s">
        <v>11</v>
      </c>
      <c r="Y218" s="1" t="s">
        <v>6</v>
      </c>
      <c r="Z218" s="1" t="s">
        <v>117</v>
      </c>
      <c r="AA218" s="1" t="s">
        <v>162</v>
      </c>
      <c r="AB218" s="1" t="s">
        <v>162</v>
      </c>
      <c r="AC218" s="1">
        <v>0</v>
      </c>
      <c r="AD218" s="1">
        <v>0</v>
      </c>
      <c r="AE218" s="1">
        <v>0</v>
      </c>
      <c r="AF218" s="1" t="s">
        <v>162</v>
      </c>
      <c r="AG218" s="1">
        <v>2</v>
      </c>
      <c r="AH218" s="1">
        <v>0</v>
      </c>
      <c r="AI218" s="1">
        <v>0</v>
      </c>
      <c r="AJ218" s="1">
        <v>0</v>
      </c>
      <c r="AK218" s="1">
        <v>0</v>
      </c>
      <c r="AL218" s="1" t="s">
        <v>5</v>
      </c>
      <c r="AM218" s="1" t="s">
        <v>5</v>
      </c>
      <c r="AN218" s="1" t="s">
        <v>6</v>
      </c>
      <c r="AO218" s="1" t="s">
        <v>5</v>
      </c>
      <c r="AP218" s="1" t="s">
        <v>5</v>
      </c>
      <c r="AQ218" s="1" t="s">
        <v>5</v>
      </c>
      <c r="AR218" s="1" t="s">
        <v>5</v>
      </c>
      <c r="AS218" s="1" t="s">
        <v>6</v>
      </c>
      <c r="AT218" s="1" t="s">
        <v>5</v>
      </c>
      <c r="AU218" s="1" t="s">
        <v>5</v>
      </c>
      <c r="AV218" s="1" t="s">
        <v>5</v>
      </c>
      <c r="AW218" s="1" t="s">
        <v>6</v>
      </c>
      <c r="AX218" s="1" t="s">
        <v>5</v>
      </c>
      <c r="AY218" s="1" t="s">
        <v>5</v>
      </c>
      <c r="AZ218" s="1" t="s">
        <v>6</v>
      </c>
      <c r="BA218" s="1" t="s">
        <v>5</v>
      </c>
      <c r="BB218" s="1" t="s">
        <v>5</v>
      </c>
      <c r="BC218" s="1" t="s">
        <v>5</v>
      </c>
      <c r="BD218" s="1" t="s">
        <v>4</v>
      </c>
      <c r="BE218" s="1" t="s">
        <v>69</v>
      </c>
      <c r="DX218" s="1" t="s">
        <v>1106</v>
      </c>
      <c r="DY218" s="1" t="s">
        <v>84</v>
      </c>
    </row>
    <row r="219" spans="1:129" ht="13.8" x14ac:dyDescent="0.3">
      <c r="A219" s="2">
        <v>44975.203880266199</v>
      </c>
      <c r="B219" s="1" t="s">
        <v>20</v>
      </c>
      <c r="C219" s="1">
        <v>54</v>
      </c>
      <c r="D219" s="1" t="s">
        <v>185</v>
      </c>
      <c r="E219" s="1" t="s">
        <v>164</v>
      </c>
      <c r="F219" s="1" t="s">
        <v>1105</v>
      </c>
      <c r="G219" s="1" t="s">
        <v>77</v>
      </c>
      <c r="H219" s="1" t="s">
        <v>144</v>
      </c>
      <c r="I219" s="1" t="s">
        <v>52</v>
      </c>
      <c r="J219" s="1" t="s">
        <v>60</v>
      </c>
      <c r="K219" s="1" t="s">
        <v>27</v>
      </c>
      <c r="P219" s="1">
        <v>2</v>
      </c>
      <c r="Q219" s="1">
        <v>2</v>
      </c>
      <c r="R219" s="1">
        <v>3</v>
      </c>
      <c r="S219" s="1">
        <v>2</v>
      </c>
      <c r="T219" s="1">
        <v>2</v>
      </c>
      <c r="U219" s="1">
        <v>2</v>
      </c>
      <c r="V219" s="1" t="s">
        <v>11</v>
      </c>
      <c r="W219" s="1" t="s">
        <v>11</v>
      </c>
      <c r="X219" s="1" t="s">
        <v>11</v>
      </c>
      <c r="Y219" s="1" t="s">
        <v>5</v>
      </c>
      <c r="Z219" s="1" t="s">
        <v>70</v>
      </c>
      <c r="AA219" s="1" t="s">
        <v>64</v>
      </c>
      <c r="AB219" s="1" t="s">
        <v>9</v>
      </c>
      <c r="AC219" s="1" t="s">
        <v>8</v>
      </c>
      <c r="AD219" s="1" t="s">
        <v>8</v>
      </c>
      <c r="AE219" s="1">
        <v>0</v>
      </c>
      <c r="AF219" s="1" t="s">
        <v>109</v>
      </c>
      <c r="AG219" s="1">
        <v>0</v>
      </c>
      <c r="AH219" s="1">
        <v>0</v>
      </c>
      <c r="AI219" s="1" t="s">
        <v>8</v>
      </c>
      <c r="AJ219" s="1">
        <v>1</v>
      </c>
      <c r="AK219" s="1" t="s">
        <v>8</v>
      </c>
      <c r="AL219" s="1" t="s">
        <v>5</v>
      </c>
      <c r="AM219" s="1" t="s">
        <v>6</v>
      </c>
      <c r="AN219" s="1" t="s">
        <v>6</v>
      </c>
      <c r="AO219" s="1" t="s">
        <v>6</v>
      </c>
      <c r="AP219" s="1" t="s">
        <v>5</v>
      </c>
      <c r="AQ219" s="1" t="s">
        <v>6</v>
      </c>
      <c r="AR219" s="1" t="s">
        <v>6</v>
      </c>
      <c r="AS219" s="1" t="s">
        <v>6</v>
      </c>
      <c r="AT219" s="1" t="s">
        <v>5</v>
      </c>
      <c r="AU219" s="1" t="s">
        <v>6</v>
      </c>
      <c r="AV219" s="1" t="s">
        <v>5</v>
      </c>
      <c r="AW219" s="1" t="s">
        <v>6</v>
      </c>
      <c r="AX219" s="1" t="s">
        <v>5</v>
      </c>
      <c r="AY219" s="1" t="s">
        <v>6</v>
      </c>
      <c r="AZ219" s="1" t="s">
        <v>6</v>
      </c>
      <c r="BA219" s="1" t="s">
        <v>5</v>
      </c>
      <c r="BB219" s="1" t="s">
        <v>5</v>
      </c>
      <c r="BC219" s="1" t="s">
        <v>6</v>
      </c>
      <c r="BD219" s="1" t="s">
        <v>267</v>
      </c>
      <c r="BE219" s="1" t="s">
        <v>63</v>
      </c>
      <c r="DP219" s="1" t="s">
        <v>27</v>
      </c>
      <c r="DQ219" s="1" t="s">
        <v>128</v>
      </c>
      <c r="DR219" s="1" t="s">
        <v>116</v>
      </c>
      <c r="DS219" s="1" t="s">
        <v>5</v>
      </c>
      <c r="DT219" s="1" t="s">
        <v>237</v>
      </c>
      <c r="DU219" s="1" t="s">
        <v>1104</v>
      </c>
      <c r="DV219" s="1" t="s">
        <v>124</v>
      </c>
      <c r="DW219" s="1" t="s">
        <v>1103</v>
      </c>
      <c r="DX219" s="1" t="s">
        <v>1102</v>
      </c>
      <c r="DY219" s="1" t="s">
        <v>1</v>
      </c>
    </row>
    <row r="220" spans="1:129" ht="13.8" x14ac:dyDescent="0.3">
      <c r="A220" s="2">
        <v>44975.206623773149</v>
      </c>
      <c r="B220" s="1" t="s">
        <v>40</v>
      </c>
      <c r="C220" s="1">
        <v>20</v>
      </c>
      <c r="D220" s="1" t="s">
        <v>31</v>
      </c>
      <c r="E220" s="1" t="s">
        <v>18</v>
      </c>
      <c r="F220" s="1" t="s">
        <v>176</v>
      </c>
      <c r="G220" s="1" t="s">
        <v>16</v>
      </c>
      <c r="H220" s="1" t="s">
        <v>15</v>
      </c>
      <c r="I220" s="1" t="s">
        <v>29</v>
      </c>
      <c r="J220" s="1" t="s">
        <v>28</v>
      </c>
      <c r="K220" s="1" t="s">
        <v>27</v>
      </c>
      <c r="BF220" s="1">
        <v>2</v>
      </c>
      <c r="BG220" s="1">
        <v>2</v>
      </c>
      <c r="BH220" s="1">
        <v>0</v>
      </c>
      <c r="BI220" s="1">
        <v>0</v>
      </c>
      <c r="BJ220" s="1">
        <v>1</v>
      </c>
      <c r="BK220" s="1">
        <v>0</v>
      </c>
      <c r="BL220" s="1" t="s">
        <v>11</v>
      </c>
      <c r="BM220" s="1" t="s">
        <v>11</v>
      </c>
      <c r="BN220" s="1" t="s">
        <v>11</v>
      </c>
      <c r="BO220" s="1" t="s">
        <v>6</v>
      </c>
      <c r="BP220" s="1" t="s">
        <v>110</v>
      </c>
      <c r="BQ220" s="1" t="s">
        <v>134</v>
      </c>
      <c r="BR220" s="1">
        <v>0</v>
      </c>
      <c r="BS220" s="1" t="s">
        <v>134</v>
      </c>
      <c r="BT220" s="1">
        <v>0</v>
      </c>
      <c r="BU220" s="1">
        <v>1</v>
      </c>
      <c r="BV220" s="1" t="s">
        <v>109</v>
      </c>
      <c r="BW220" s="1" t="s">
        <v>8</v>
      </c>
      <c r="BX220" s="1">
        <v>0</v>
      </c>
      <c r="BY220" s="1">
        <v>0</v>
      </c>
      <c r="BZ220" s="1">
        <v>0</v>
      </c>
      <c r="CA220" s="1" t="s">
        <v>8</v>
      </c>
      <c r="CB220" s="1" t="s">
        <v>6</v>
      </c>
      <c r="CC220" s="1" t="s">
        <v>5</v>
      </c>
      <c r="CD220" s="1" t="s">
        <v>5</v>
      </c>
      <c r="CE220" s="1" t="s">
        <v>6</v>
      </c>
      <c r="CF220" s="1" t="s">
        <v>5</v>
      </c>
      <c r="CG220" s="1" t="s">
        <v>6</v>
      </c>
      <c r="CH220" s="1" t="s">
        <v>6</v>
      </c>
      <c r="CI220" s="1" t="s">
        <v>5</v>
      </c>
      <c r="CJ220" s="1" t="s">
        <v>5</v>
      </c>
      <c r="CK220" s="1" t="s">
        <v>6</v>
      </c>
      <c r="CL220" s="1" t="s">
        <v>5</v>
      </c>
      <c r="CM220" s="1" t="s">
        <v>6</v>
      </c>
      <c r="CN220" s="1" t="s">
        <v>6</v>
      </c>
      <c r="CO220" s="1" t="s">
        <v>5</v>
      </c>
      <c r="CP220" s="1" t="s">
        <v>5</v>
      </c>
      <c r="CQ220" s="1" t="s">
        <v>5</v>
      </c>
      <c r="CR220" s="1" t="s">
        <v>5</v>
      </c>
      <c r="CS220" s="1" t="s">
        <v>6</v>
      </c>
      <c r="CT220" s="1" t="s">
        <v>133</v>
      </c>
      <c r="CU220" s="1" t="s">
        <v>129</v>
      </c>
      <c r="DX220" s="1" t="s">
        <v>1101</v>
      </c>
      <c r="DY220" s="1" t="s">
        <v>84</v>
      </c>
    </row>
    <row r="221" spans="1:129" ht="13.8" x14ac:dyDescent="0.3">
      <c r="A221" s="2">
        <v>44975.263894131946</v>
      </c>
      <c r="B221" s="1" t="s">
        <v>20</v>
      </c>
      <c r="C221" s="1">
        <v>23</v>
      </c>
      <c r="D221" s="1" t="s">
        <v>31</v>
      </c>
      <c r="E221" s="1" t="s">
        <v>18</v>
      </c>
      <c r="F221" s="1" t="s">
        <v>176</v>
      </c>
      <c r="G221" s="1" t="s">
        <v>16</v>
      </c>
      <c r="H221" s="1" t="s">
        <v>15</v>
      </c>
      <c r="I221" s="1" t="s">
        <v>29</v>
      </c>
      <c r="J221" s="1" t="s">
        <v>60</v>
      </c>
      <c r="K221" s="1" t="s">
        <v>27</v>
      </c>
      <c r="BF221" s="1">
        <v>3</v>
      </c>
      <c r="BG221" s="1">
        <v>1</v>
      </c>
      <c r="BH221" s="1">
        <v>3</v>
      </c>
      <c r="BI221" s="1">
        <v>3</v>
      </c>
      <c r="BJ221" s="1">
        <v>2</v>
      </c>
      <c r="BK221" s="1">
        <v>1</v>
      </c>
      <c r="BL221" s="1" t="s">
        <v>11</v>
      </c>
      <c r="BM221" s="1" t="s">
        <v>11</v>
      </c>
      <c r="BN221" s="1" t="s">
        <v>11</v>
      </c>
      <c r="BO221" s="1" t="s">
        <v>5</v>
      </c>
      <c r="BP221" s="1" t="s">
        <v>10</v>
      </c>
      <c r="BQ221" s="1" t="s">
        <v>109</v>
      </c>
      <c r="BR221" s="1" t="s">
        <v>64</v>
      </c>
      <c r="BS221" s="1">
        <v>0</v>
      </c>
      <c r="BT221" s="1">
        <v>0</v>
      </c>
      <c r="BU221" s="1">
        <v>0</v>
      </c>
      <c r="BV221" s="1">
        <v>1</v>
      </c>
      <c r="BW221" s="1">
        <v>0</v>
      </c>
      <c r="BX221" s="1">
        <v>0</v>
      </c>
      <c r="BY221" s="1">
        <v>0</v>
      </c>
      <c r="BZ221" s="1">
        <v>0</v>
      </c>
      <c r="CA221" s="1" t="s">
        <v>134</v>
      </c>
      <c r="CB221" s="1" t="s">
        <v>6</v>
      </c>
      <c r="CC221" s="1" t="s">
        <v>6</v>
      </c>
      <c r="CD221" s="1" t="s">
        <v>5</v>
      </c>
      <c r="CE221" s="1" t="s">
        <v>6</v>
      </c>
      <c r="CF221" s="1" t="s">
        <v>5</v>
      </c>
      <c r="CG221" s="1" t="s">
        <v>5</v>
      </c>
      <c r="CH221" s="1" t="s">
        <v>5</v>
      </c>
      <c r="CI221" s="1" t="s">
        <v>6</v>
      </c>
      <c r="CJ221" s="1" t="s">
        <v>5</v>
      </c>
      <c r="CK221" s="1" t="s">
        <v>6</v>
      </c>
      <c r="CL221" s="1" t="s">
        <v>5</v>
      </c>
      <c r="CM221" s="1" t="s">
        <v>6</v>
      </c>
      <c r="CN221" s="1" t="s">
        <v>6</v>
      </c>
      <c r="CO221" s="1" t="s">
        <v>5</v>
      </c>
      <c r="CP221" s="1" t="s">
        <v>6</v>
      </c>
      <c r="CQ221" s="1" t="s">
        <v>6</v>
      </c>
      <c r="CR221" s="1" t="s">
        <v>5</v>
      </c>
      <c r="CS221" s="1" t="s">
        <v>6</v>
      </c>
      <c r="CT221" s="1" t="s">
        <v>133</v>
      </c>
      <c r="CU221" s="1" t="s">
        <v>376</v>
      </c>
      <c r="DP221" s="1" t="s">
        <v>27</v>
      </c>
      <c r="DQ221" s="1" t="s">
        <v>577</v>
      </c>
      <c r="DR221" s="1" t="s">
        <v>150</v>
      </c>
      <c r="DS221" s="1" t="s">
        <v>5</v>
      </c>
      <c r="DT221" s="1" t="s">
        <v>97</v>
      </c>
      <c r="DU221" s="1" t="s">
        <v>247</v>
      </c>
      <c r="DV221" s="1" t="s">
        <v>95</v>
      </c>
      <c r="DX221" s="1" t="s">
        <v>1100</v>
      </c>
      <c r="DY221" s="1" t="s">
        <v>212</v>
      </c>
    </row>
    <row r="222" spans="1:129" ht="13.8" x14ac:dyDescent="0.3">
      <c r="A222" s="2">
        <v>44975.274110243059</v>
      </c>
      <c r="B222" s="1" t="s">
        <v>20</v>
      </c>
      <c r="C222" s="1">
        <v>43</v>
      </c>
      <c r="D222" s="1" t="s">
        <v>19</v>
      </c>
      <c r="E222" s="1" t="s">
        <v>18</v>
      </c>
      <c r="F222" s="1" t="s">
        <v>340</v>
      </c>
      <c r="G222" s="1" t="s">
        <v>37</v>
      </c>
      <c r="H222" s="1" t="s">
        <v>15</v>
      </c>
      <c r="L222" s="1" t="s">
        <v>157</v>
      </c>
      <c r="M222" s="1" t="s">
        <v>308</v>
      </c>
      <c r="N222" s="1" t="s">
        <v>206</v>
      </c>
      <c r="O222" s="1" t="s">
        <v>12</v>
      </c>
      <c r="CV222" s="1">
        <v>5</v>
      </c>
      <c r="CW222" s="1">
        <v>5</v>
      </c>
      <c r="CX222" s="1">
        <v>5</v>
      </c>
      <c r="CY222" s="1">
        <v>5</v>
      </c>
      <c r="CZ222" s="1">
        <v>5</v>
      </c>
      <c r="DA222" s="1">
        <v>5</v>
      </c>
      <c r="DB222" s="1">
        <v>4</v>
      </c>
      <c r="DC222" s="1" t="s">
        <v>1099</v>
      </c>
      <c r="DD222" s="1" t="s">
        <v>43</v>
      </c>
      <c r="DE222" s="1" t="s">
        <v>11</v>
      </c>
      <c r="DF222" s="1" t="s">
        <v>11</v>
      </c>
      <c r="DG222" s="1" t="s">
        <v>11</v>
      </c>
      <c r="DH222" s="1" t="s">
        <v>11</v>
      </c>
      <c r="DI222" s="1" t="s">
        <v>11</v>
      </c>
      <c r="DJ222" s="1" t="s">
        <v>6</v>
      </c>
      <c r="DK222" s="1" t="s">
        <v>66</v>
      </c>
      <c r="DL222" s="1" t="s">
        <v>5</v>
      </c>
      <c r="DM222" s="1" t="s">
        <v>5</v>
      </c>
      <c r="DN222" s="1" t="s">
        <v>5</v>
      </c>
      <c r="DO222" s="1" t="s">
        <v>6</v>
      </c>
      <c r="DX222" s="1" t="s">
        <v>1098</v>
      </c>
      <c r="DY222" s="1" t="s">
        <v>84</v>
      </c>
    </row>
    <row r="223" spans="1:129" ht="13.8" x14ac:dyDescent="0.3">
      <c r="A223" s="2">
        <v>44975.312269652779</v>
      </c>
      <c r="B223" s="1" t="s">
        <v>20</v>
      </c>
      <c r="C223" s="1">
        <v>22</v>
      </c>
      <c r="D223" s="1" t="s">
        <v>31</v>
      </c>
      <c r="E223" s="1" t="s">
        <v>55</v>
      </c>
      <c r="F223" s="1" t="s">
        <v>1097</v>
      </c>
      <c r="G223" s="1" t="s">
        <v>16</v>
      </c>
      <c r="H223" s="1" t="s">
        <v>15</v>
      </c>
      <c r="I223" s="1" t="s">
        <v>29</v>
      </c>
      <c r="J223" s="1" t="s">
        <v>35</v>
      </c>
      <c r="K223" s="1" t="s">
        <v>27</v>
      </c>
      <c r="BF223" s="1">
        <v>1</v>
      </c>
      <c r="BG223" s="1">
        <v>3</v>
      </c>
      <c r="BH223" s="1">
        <v>0</v>
      </c>
      <c r="BI223" s="1">
        <v>3</v>
      </c>
      <c r="BJ223" s="1">
        <v>3</v>
      </c>
      <c r="BK223" s="1">
        <v>3</v>
      </c>
      <c r="BL223" s="1" t="s">
        <v>59</v>
      </c>
      <c r="BM223" s="1" t="s">
        <v>11</v>
      </c>
      <c r="BN223" s="1" t="s">
        <v>26</v>
      </c>
      <c r="BO223" s="1" t="s">
        <v>6</v>
      </c>
      <c r="BP223" s="1" t="s">
        <v>186</v>
      </c>
      <c r="BQ223" s="1" t="s">
        <v>9</v>
      </c>
      <c r="BR223" s="1">
        <v>0</v>
      </c>
      <c r="BS223" s="1" t="s">
        <v>9</v>
      </c>
      <c r="BT223" s="1">
        <v>0</v>
      </c>
      <c r="BU223" s="1">
        <v>0</v>
      </c>
      <c r="BV223" s="1" t="s">
        <v>64</v>
      </c>
      <c r="BW223" s="1">
        <v>0</v>
      </c>
      <c r="BX223" s="1">
        <v>0</v>
      </c>
      <c r="BY223" s="1">
        <v>0</v>
      </c>
      <c r="BZ223" s="1">
        <v>0</v>
      </c>
      <c r="CA223" s="1">
        <v>0</v>
      </c>
      <c r="CB223" s="1" t="s">
        <v>6</v>
      </c>
      <c r="CC223" s="1" t="s">
        <v>5</v>
      </c>
      <c r="CD223" s="1" t="s">
        <v>5</v>
      </c>
      <c r="CE223" s="1" t="s">
        <v>5</v>
      </c>
      <c r="CF223" s="1" t="s">
        <v>5</v>
      </c>
      <c r="CG223" s="1" t="s">
        <v>5</v>
      </c>
      <c r="CH223" s="1" t="s">
        <v>5</v>
      </c>
      <c r="CI223" s="1" t="s">
        <v>6</v>
      </c>
      <c r="CJ223" s="1" t="s">
        <v>5</v>
      </c>
      <c r="CK223" s="1" t="s">
        <v>5</v>
      </c>
      <c r="CL223" s="1" t="s">
        <v>5</v>
      </c>
      <c r="CM223" s="1" t="s">
        <v>5</v>
      </c>
      <c r="CN223" s="1" t="s">
        <v>6</v>
      </c>
      <c r="CO223" s="1" t="s">
        <v>5</v>
      </c>
      <c r="CP223" s="1" t="s">
        <v>6</v>
      </c>
      <c r="CQ223" s="1" t="s">
        <v>5</v>
      </c>
      <c r="CR223" s="1" t="s">
        <v>5</v>
      </c>
      <c r="CS223" s="1" t="s">
        <v>5</v>
      </c>
      <c r="CT223" s="1" t="s">
        <v>24</v>
      </c>
      <c r="CU223" s="1" t="s">
        <v>69</v>
      </c>
      <c r="DX223" s="1" t="s">
        <v>1096</v>
      </c>
      <c r="DY223" s="1" t="s">
        <v>21</v>
      </c>
    </row>
    <row r="224" spans="1:129" ht="13.8" x14ac:dyDescent="0.3">
      <c r="A224" s="2">
        <v>44975.324584999995</v>
      </c>
      <c r="B224" s="1" t="s">
        <v>40</v>
      </c>
      <c r="C224" s="1">
        <v>23</v>
      </c>
      <c r="D224" s="1" t="s">
        <v>31</v>
      </c>
      <c r="E224" s="1" t="s">
        <v>18</v>
      </c>
      <c r="F224" s="1" t="s">
        <v>1095</v>
      </c>
      <c r="G224" s="1" t="s">
        <v>16</v>
      </c>
      <c r="H224" s="1" t="s">
        <v>15</v>
      </c>
      <c r="I224" s="1" t="s">
        <v>29</v>
      </c>
      <c r="J224" s="1" t="s">
        <v>60</v>
      </c>
      <c r="K224" s="1" t="s">
        <v>27</v>
      </c>
      <c r="BF224" s="1">
        <v>4</v>
      </c>
      <c r="BG224" s="1">
        <v>3</v>
      </c>
      <c r="BH224" s="1">
        <v>2</v>
      </c>
      <c r="BI224" s="1">
        <v>3</v>
      </c>
      <c r="BJ224" s="1">
        <v>3</v>
      </c>
      <c r="BK224" s="1">
        <v>3</v>
      </c>
      <c r="BL224" s="1" t="s">
        <v>11</v>
      </c>
      <c r="BM224" s="1" t="s">
        <v>26</v>
      </c>
      <c r="BN224" s="1" t="s">
        <v>26</v>
      </c>
      <c r="BO224" s="1" t="s">
        <v>6</v>
      </c>
      <c r="BP224" s="1" t="s">
        <v>685</v>
      </c>
      <c r="BQ224" s="1">
        <v>0</v>
      </c>
      <c r="BR224" s="1">
        <v>0</v>
      </c>
      <c r="BS224" s="1">
        <v>0</v>
      </c>
      <c r="BT224" s="1">
        <v>0</v>
      </c>
      <c r="BU224" s="1">
        <v>0</v>
      </c>
      <c r="BV224" s="1">
        <v>0</v>
      </c>
      <c r="BW224" s="1">
        <v>0</v>
      </c>
      <c r="BX224" s="1">
        <v>0</v>
      </c>
      <c r="BY224" s="1">
        <v>0</v>
      </c>
      <c r="BZ224" s="1">
        <v>0</v>
      </c>
      <c r="CA224" s="1">
        <v>0</v>
      </c>
      <c r="CB224" s="1" t="s">
        <v>6</v>
      </c>
      <c r="CC224" s="1" t="s">
        <v>6</v>
      </c>
      <c r="CD224" s="1" t="s">
        <v>6</v>
      </c>
      <c r="CE224" s="1" t="s">
        <v>6</v>
      </c>
      <c r="CF224" s="1" t="s">
        <v>6</v>
      </c>
      <c r="CG224" s="1" t="s">
        <v>6</v>
      </c>
      <c r="CH224" s="1" t="s">
        <v>6</v>
      </c>
      <c r="CI224" s="1" t="s">
        <v>6</v>
      </c>
      <c r="CJ224" s="1" t="s">
        <v>6</v>
      </c>
      <c r="CK224" s="1" t="s">
        <v>6</v>
      </c>
      <c r="CL224" s="1" t="s">
        <v>6</v>
      </c>
      <c r="CM224" s="1" t="s">
        <v>6</v>
      </c>
      <c r="CN224" s="1" t="s">
        <v>6</v>
      </c>
      <c r="CO224" s="1" t="s">
        <v>6</v>
      </c>
      <c r="CP224" s="1" t="s">
        <v>6</v>
      </c>
      <c r="CQ224" s="1" t="s">
        <v>6</v>
      </c>
      <c r="CR224" s="1" t="s">
        <v>6</v>
      </c>
      <c r="CS224" s="1" t="s">
        <v>6</v>
      </c>
      <c r="CT224" s="1" t="s">
        <v>503</v>
      </c>
      <c r="CU224" s="1" t="s">
        <v>69</v>
      </c>
      <c r="DX224" s="1" t="s">
        <v>1094</v>
      </c>
      <c r="DY224" s="1" t="s">
        <v>21</v>
      </c>
    </row>
    <row r="225" spans="1:129" ht="13.8" x14ac:dyDescent="0.3">
      <c r="A225" s="2">
        <v>44975.333405451383</v>
      </c>
      <c r="B225" s="1" t="s">
        <v>20</v>
      </c>
      <c r="C225" s="1">
        <v>19</v>
      </c>
      <c r="D225" s="1" t="s">
        <v>31</v>
      </c>
      <c r="E225" s="1" t="s">
        <v>18</v>
      </c>
      <c r="F225" s="1" t="s">
        <v>153</v>
      </c>
      <c r="G225" s="1" t="s">
        <v>77</v>
      </c>
      <c r="H225" s="1" t="s">
        <v>15</v>
      </c>
      <c r="I225" s="1" t="s">
        <v>29</v>
      </c>
      <c r="J225" s="1" t="s">
        <v>60</v>
      </c>
      <c r="K225" s="1" t="s">
        <v>27</v>
      </c>
      <c r="P225" s="1">
        <v>3</v>
      </c>
      <c r="Q225" s="1">
        <v>5</v>
      </c>
      <c r="R225" s="1">
        <v>2</v>
      </c>
      <c r="S225" s="1">
        <v>4</v>
      </c>
      <c r="T225" s="1">
        <v>0</v>
      </c>
      <c r="U225" s="1">
        <v>0</v>
      </c>
      <c r="V225" s="1" t="s">
        <v>43</v>
      </c>
      <c r="W225" s="1" t="s">
        <v>43</v>
      </c>
      <c r="X225" s="1" t="s">
        <v>11</v>
      </c>
      <c r="Y225" s="1" t="s">
        <v>5</v>
      </c>
      <c r="Z225" s="1" t="s">
        <v>195</v>
      </c>
      <c r="AA225" s="1" t="s">
        <v>109</v>
      </c>
      <c r="AB225" s="1" t="s">
        <v>109</v>
      </c>
      <c r="AC225" s="1">
        <v>0</v>
      </c>
      <c r="AD225" s="1">
        <v>0</v>
      </c>
      <c r="AE225" s="1" t="s">
        <v>8</v>
      </c>
      <c r="AF225" s="1" t="s">
        <v>9</v>
      </c>
      <c r="AG225" s="1" t="s">
        <v>9</v>
      </c>
      <c r="AH225" s="1">
        <v>0</v>
      </c>
      <c r="AI225" s="1">
        <v>0</v>
      </c>
      <c r="AJ225" s="1">
        <v>0</v>
      </c>
      <c r="AK225" s="1">
        <v>0</v>
      </c>
      <c r="AL225" s="1" t="s">
        <v>5</v>
      </c>
      <c r="AM225" s="1" t="s">
        <v>5</v>
      </c>
      <c r="AN225" s="1" t="s">
        <v>5</v>
      </c>
      <c r="AO225" s="1" t="s">
        <v>5</v>
      </c>
      <c r="AP225" s="1" t="s">
        <v>5</v>
      </c>
      <c r="AQ225" s="1" t="s">
        <v>5</v>
      </c>
      <c r="AR225" s="1" t="s">
        <v>5</v>
      </c>
      <c r="AS225" s="1" t="s">
        <v>5</v>
      </c>
      <c r="AT225" s="1" t="s">
        <v>5</v>
      </c>
      <c r="AU225" s="1" t="s">
        <v>5</v>
      </c>
      <c r="AV225" s="1" t="s">
        <v>5</v>
      </c>
      <c r="AW225" s="1" t="s">
        <v>5</v>
      </c>
      <c r="AX225" s="1" t="s">
        <v>5</v>
      </c>
      <c r="AY225" s="1" t="s">
        <v>5</v>
      </c>
      <c r="AZ225" s="1" t="s">
        <v>5</v>
      </c>
      <c r="BA225" s="1" t="s">
        <v>5</v>
      </c>
      <c r="BB225" s="1" t="s">
        <v>5</v>
      </c>
      <c r="BC225" s="1" t="s">
        <v>5</v>
      </c>
      <c r="BD225" s="1" t="s">
        <v>24</v>
      </c>
      <c r="BE225" s="1" t="s">
        <v>161</v>
      </c>
      <c r="DP225" s="1" t="s">
        <v>27</v>
      </c>
      <c r="DQ225" s="1" t="s">
        <v>128</v>
      </c>
      <c r="DR225" s="1" t="s">
        <v>116</v>
      </c>
      <c r="DS225" s="1" t="s">
        <v>6</v>
      </c>
      <c r="DT225" s="1" t="s">
        <v>115</v>
      </c>
      <c r="DU225" s="1" t="s">
        <v>1036</v>
      </c>
      <c r="DV225" s="1" t="s">
        <v>95</v>
      </c>
      <c r="DX225" s="1" t="s">
        <v>1093</v>
      </c>
      <c r="DY225" s="1" t="s">
        <v>84</v>
      </c>
    </row>
    <row r="226" spans="1:129" ht="13.8" x14ac:dyDescent="0.3">
      <c r="A226" s="2">
        <v>44975.338838564814</v>
      </c>
      <c r="B226" s="1" t="s">
        <v>20</v>
      </c>
      <c r="C226" s="1">
        <v>19</v>
      </c>
      <c r="D226" s="1" t="s">
        <v>31</v>
      </c>
      <c r="E226" s="1" t="s">
        <v>18</v>
      </c>
      <c r="F226" s="1" t="s">
        <v>1010</v>
      </c>
      <c r="G226" s="1" t="s">
        <v>77</v>
      </c>
      <c r="H226" s="1" t="s">
        <v>15</v>
      </c>
      <c r="I226" s="1" t="s">
        <v>29</v>
      </c>
      <c r="J226" s="1" t="s">
        <v>60</v>
      </c>
      <c r="K226" s="1" t="s">
        <v>27</v>
      </c>
      <c r="P226" s="1">
        <v>0</v>
      </c>
      <c r="Q226" s="1">
        <v>2</v>
      </c>
      <c r="R226" s="1">
        <v>0</v>
      </c>
      <c r="S226" s="1">
        <v>1</v>
      </c>
      <c r="T226" s="1">
        <v>0</v>
      </c>
      <c r="U226" s="1">
        <v>0</v>
      </c>
      <c r="V226" s="1" t="s">
        <v>11</v>
      </c>
      <c r="W226" s="1" t="s">
        <v>11</v>
      </c>
      <c r="X226" s="1" t="s">
        <v>11</v>
      </c>
      <c r="Y226" s="1" t="s">
        <v>5</v>
      </c>
      <c r="Z226" s="1" t="s">
        <v>201</v>
      </c>
      <c r="AA226" s="1" t="s">
        <v>109</v>
      </c>
      <c r="AB226" s="1" t="s">
        <v>109</v>
      </c>
      <c r="AC226" s="1" t="s">
        <v>109</v>
      </c>
      <c r="AD226" s="3" t="s">
        <v>605</v>
      </c>
      <c r="AE226" s="1" t="s">
        <v>173</v>
      </c>
      <c r="AF226" s="1">
        <v>1</v>
      </c>
      <c r="AG226" s="1">
        <v>0</v>
      </c>
      <c r="AH226" s="1">
        <v>0</v>
      </c>
      <c r="AI226" s="1">
        <v>0</v>
      </c>
      <c r="AJ226" s="1">
        <v>0</v>
      </c>
      <c r="AK226" s="1">
        <v>0</v>
      </c>
      <c r="AL226" s="1" t="s">
        <v>5</v>
      </c>
      <c r="AM226" s="1" t="s">
        <v>5</v>
      </c>
      <c r="AN226" s="1" t="s">
        <v>5</v>
      </c>
      <c r="AO226" s="1" t="s">
        <v>5</v>
      </c>
      <c r="AP226" s="1" t="s">
        <v>5</v>
      </c>
      <c r="AQ226" s="1" t="s">
        <v>5</v>
      </c>
      <c r="AR226" s="1" t="s">
        <v>5</v>
      </c>
      <c r="AS226" s="1" t="s">
        <v>5</v>
      </c>
      <c r="AT226" s="1" t="s">
        <v>5</v>
      </c>
      <c r="AU226" s="1" t="s">
        <v>5</v>
      </c>
      <c r="AV226" s="1" t="s">
        <v>5</v>
      </c>
      <c r="AW226" s="1" t="s">
        <v>5</v>
      </c>
      <c r="AX226" s="1" t="s">
        <v>5</v>
      </c>
      <c r="AY226" s="1" t="s">
        <v>5</v>
      </c>
      <c r="AZ226" s="1" t="s">
        <v>5</v>
      </c>
      <c r="BA226" s="1" t="s">
        <v>5</v>
      </c>
      <c r="BB226" s="1" t="s">
        <v>5</v>
      </c>
      <c r="BC226" s="1" t="s">
        <v>6</v>
      </c>
      <c r="BD226" s="1" t="s">
        <v>24</v>
      </c>
      <c r="BE226" s="1" t="s">
        <v>3</v>
      </c>
      <c r="DP226" s="1" t="s">
        <v>27</v>
      </c>
      <c r="DQ226" s="1" t="s">
        <v>128</v>
      </c>
      <c r="DR226" s="1" t="s">
        <v>127</v>
      </c>
      <c r="DS226" s="1" t="s">
        <v>6</v>
      </c>
      <c r="DT226" s="1" t="s">
        <v>237</v>
      </c>
      <c r="DU226" s="1" t="s">
        <v>1092</v>
      </c>
      <c r="DV226" s="1" t="s">
        <v>95</v>
      </c>
      <c r="DX226" s="1" t="s">
        <v>1091</v>
      </c>
      <c r="DY226" s="1" t="s">
        <v>212</v>
      </c>
    </row>
    <row r="227" spans="1:129" ht="13.8" x14ac:dyDescent="0.3">
      <c r="A227" s="2">
        <v>44975.398348935181</v>
      </c>
      <c r="B227" s="1" t="s">
        <v>20</v>
      </c>
      <c r="C227" s="1">
        <v>21</v>
      </c>
      <c r="D227" s="1" t="s">
        <v>104</v>
      </c>
      <c r="E227" s="1" t="s">
        <v>132</v>
      </c>
      <c r="F227" s="1" t="s">
        <v>231</v>
      </c>
      <c r="G227" s="1" t="s">
        <v>77</v>
      </c>
      <c r="H227" s="1" t="s">
        <v>15</v>
      </c>
      <c r="I227" s="1" t="s">
        <v>14</v>
      </c>
      <c r="J227" s="1" t="s">
        <v>82</v>
      </c>
      <c r="K227" s="1" t="s">
        <v>27</v>
      </c>
      <c r="P227" s="1">
        <v>1</v>
      </c>
      <c r="Q227" s="1">
        <v>5</v>
      </c>
      <c r="R227" s="1">
        <v>2</v>
      </c>
      <c r="S227" s="1">
        <v>2</v>
      </c>
      <c r="T227" s="1">
        <v>0</v>
      </c>
      <c r="U227" s="1">
        <v>0</v>
      </c>
      <c r="V227" s="1" t="s">
        <v>11</v>
      </c>
      <c r="W227" s="1" t="s">
        <v>43</v>
      </c>
      <c r="X227" s="1" t="s">
        <v>26</v>
      </c>
      <c r="Y227" s="1" t="s">
        <v>5</v>
      </c>
      <c r="Z227" s="1" t="s">
        <v>312</v>
      </c>
      <c r="AA227" s="1" t="s">
        <v>109</v>
      </c>
      <c r="AB227" s="1" t="s">
        <v>64</v>
      </c>
      <c r="AC227" s="1" t="s">
        <v>64</v>
      </c>
      <c r="AD227" s="1">
        <v>0</v>
      </c>
      <c r="AE227" s="1">
        <v>0</v>
      </c>
      <c r="AF227" s="1" t="s">
        <v>64</v>
      </c>
      <c r="AG227" s="1">
        <v>0</v>
      </c>
      <c r="AH227" s="1">
        <v>0</v>
      </c>
      <c r="AI227" s="1">
        <v>0</v>
      </c>
      <c r="AJ227" s="1">
        <v>0</v>
      </c>
      <c r="AK227" s="1">
        <v>0</v>
      </c>
      <c r="AL227" s="1" t="s">
        <v>5</v>
      </c>
      <c r="AM227" s="1" t="s">
        <v>5</v>
      </c>
      <c r="AN227" s="1" t="s">
        <v>5</v>
      </c>
      <c r="AO227" s="1" t="s">
        <v>5</v>
      </c>
      <c r="AP227" s="1" t="s">
        <v>5</v>
      </c>
      <c r="AQ227" s="1" t="s">
        <v>5</v>
      </c>
      <c r="AR227" s="1" t="s">
        <v>5</v>
      </c>
      <c r="AS227" s="1" t="s">
        <v>6</v>
      </c>
      <c r="AT227" s="1" t="s">
        <v>5</v>
      </c>
      <c r="AU227" s="1" t="s">
        <v>5</v>
      </c>
      <c r="AV227" s="1" t="s">
        <v>5</v>
      </c>
      <c r="AW227" s="1" t="s">
        <v>6</v>
      </c>
      <c r="AX227" s="1" t="s">
        <v>5</v>
      </c>
      <c r="AY227" s="1" t="s">
        <v>5</v>
      </c>
      <c r="AZ227" s="1" t="s">
        <v>5</v>
      </c>
      <c r="BA227" s="1" t="s">
        <v>5</v>
      </c>
      <c r="BB227" s="1" t="s">
        <v>5</v>
      </c>
      <c r="BC227" s="1" t="s">
        <v>6</v>
      </c>
      <c r="BD227" s="1" t="s">
        <v>133</v>
      </c>
      <c r="BE227" s="1" t="s">
        <v>392</v>
      </c>
      <c r="DP227" s="1" t="s">
        <v>27</v>
      </c>
      <c r="DQ227" s="1" t="s">
        <v>277</v>
      </c>
      <c r="DR227" s="1" t="s">
        <v>150</v>
      </c>
      <c r="DS227" s="1" t="s">
        <v>6</v>
      </c>
      <c r="DT227" s="1" t="s">
        <v>217</v>
      </c>
      <c r="DU227" s="1" t="s">
        <v>938</v>
      </c>
      <c r="DV227" s="1" t="s">
        <v>95</v>
      </c>
      <c r="DY227" s="1" t="s">
        <v>84</v>
      </c>
    </row>
    <row r="228" spans="1:129" ht="13.8" x14ac:dyDescent="0.3">
      <c r="A228" s="2">
        <v>44975.41803857639</v>
      </c>
      <c r="B228" s="1" t="s">
        <v>20</v>
      </c>
      <c r="C228" s="1">
        <v>18</v>
      </c>
      <c r="D228" s="1" t="s">
        <v>31</v>
      </c>
      <c r="E228" s="1" t="s">
        <v>55</v>
      </c>
      <c r="F228" s="1" t="s">
        <v>148</v>
      </c>
      <c r="G228" s="1" t="s">
        <v>37</v>
      </c>
      <c r="H228" s="1" t="s">
        <v>15</v>
      </c>
      <c r="L228" s="1" t="s">
        <v>119</v>
      </c>
      <c r="M228" s="1" t="s">
        <v>29</v>
      </c>
      <c r="N228" s="1" t="s">
        <v>82</v>
      </c>
      <c r="O228" s="1" t="s">
        <v>27</v>
      </c>
      <c r="CV228" s="1">
        <v>4</v>
      </c>
      <c r="CW228" s="1">
        <v>4</v>
      </c>
      <c r="CX228" s="1">
        <v>4</v>
      </c>
      <c r="CY228" s="1">
        <v>4</v>
      </c>
      <c r="CZ228" s="1">
        <v>5</v>
      </c>
      <c r="DA228" s="1">
        <v>4</v>
      </c>
      <c r="DB228" s="1">
        <v>3</v>
      </c>
      <c r="DC228" s="1" t="s">
        <v>1090</v>
      </c>
      <c r="DD228" s="1" t="s">
        <v>11</v>
      </c>
      <c r="DE228" s="1" t="s">
        <v>11</v>
      </c>
      <c r="DF228" s="1" t="s">
        <v>26</v>
      </c>
      <c r="DG228" s="1" t="s">
        <v>11</v>
      </c>
      <c r="DH228" s="1" t="s">
        <v>11</v>
      </c>
      <c r="DI228" s="1" t="s">
        <v>26</v>
      </c>
      <c r="DJ228" s="1" t="s">
        <v>6</v>
      </c>
      <c r="DK228" s="1" t="s">
        <v>146</v>
      </c>
      <c r="DL228" s="1" t="s">
        <v>5</v>
      </c>
      <c r="DM228" s="1" t="s">
        <v>5</v>
      </c>
      <c r="DN228" s="1" t="s">
        <v>5</v>
      </c>
      <c r="DO228" s="1" t="s">
        <v>6</v>
      </c>
      <c r="DX228" s="1" t="s">
        <v>1089</v>
      </c>
      <c r="DY228" s="1" t="s">
        <v>21</v>
      </c>
    </row>
    <row r="229" spans="1:129" ht="13.8" x14ac:dyDescent="0.3">
      <c r="A229" s="2">
        <v>44975.418063634264</v>
      </c>
      <c r="B229" s="1" t="s">
        <v>20</v>
      </c>
      <c r="C229" s="1">
        <v>22</v>
      </c>
      <c r="D229" s="1" t="s">
        <v>31</v>
      </c>
      <c r="E229" s="1" t="s">
        <v>18</v>
      </c>
      <c r="F229" s="1" t="s">
        <v>1088</v>
      </c>
      <c r="G229" s="1" t="s">
        <v>77</v>
      </c>
      <c r="H229" s="1" t="s">
        <v>15</v>
      </c>
      <c r="I229" s="1" t="s">
        <v>29</v>
      </c>
      <c r="J229" s="1" t="s">
        <v>35</v>
      </c>
      <c r="K229" s="1" t="s">
        <v>27</v>
      </c>
      <c r="P229" s="1">
        <v>4</v>
      </c>
      <c r="Q229" s="1">
        <v>4</v>
      </c>
      <c r="R229" s="1">
        <v>3</v>
      </c>
      <c r="S229" s="1">
        <v>3</v>
      </c>
      <c r="T229" s="1">
        <v>2</v>
      </c>
      <c r="U229" s="1">
        <v>3</v>
      </c>
      <c r="V229" s="1" t="s">
        <v>26</v>
      </c>
      <c r="W229" s="1" t="s">
        <v>26</v>
      </c>
      <c r="X229" s="1" t="s">
        <v>26</v>
      </c>
      <c r="Y229" s="1" t="s">
        <v>6</v>
      </c>
      <c r="Z229" s="1" t="s">
        <v>229</v>
      </c>
      <c r="AA229" s="1">
        <v>1</v>
      </c>
      <c r="AB229" s="1">
        <v>0</v>
      </c>
      <c r="AC229" s="1">
        <v>0</v>
      </c>
      <c r="AD229" s="1">
        <v>0</v>
      </c>
      <c r="AE229" s="1">
        <v>0</v>
      </c>
      <c r="AF229" s="1">
        <v>0</v>
      </c>
      <c r="AG229" s="1">
        <v>0</v>
      </c>
      <c r="AH229" s="1">
        <v>0</v>
      </c>
      <c r="AI229" s="1">
        <v>0</v>
      </c>
      <c r="AJ229" s="1">
        <v>0</v>
      </c>
      <c r="AK229" s="1">
        <v>0</v>
      </c>
      <c r="AL229" s="1" t="s">
        <v>6</v>
      </c>
      <c r="AM229" s="1" t="s">
        <v>5</v>
      </c>
      <c r="AN229" s="1" t="s">
        <v>5</v>
      </c>
      <c r="AO229" s="1" t="s">
        <v>6</v>
      </c>
      <c r="AP229" s="1" t="s">
        <v>5</v>
      </c>
      <c r="AQ229" s="1" t="s">
        <v>5</v>
      </c>
      <c r="AR229" s="1" t="s">
        <v>6</v>
      </c>
      <c r="AS229" s="1" t="s">
        <v>5</v>
      </c>
      <c r="AT229" s="1" t="s">
        <v>5</v>
      </c>
      <c r="AU229" s="1" t="s">
        <v>5</v>
      </c>
      <c r="AV229" s="1" t="s">
        <v>5</v>
      </c>
      <c r="AW229" s="1" t="s">
        <v>5</v>
      </c>
      <c r="AX229" s="1" t="s">
        <v>6</v>
      </c>
      <c r="AY229" s="1" t="s">
        <v>5</v>
      </c>
      <c r="AZ229" s="1" t="s">
        <v>6</v>
      </c>
      <c r="BA229" s="1" t="s">
        <v>6</v>
      </c>
      <c r="BB229" s="1" t="s">
        <v>5</v>
      </c>
      <c r="BC229" s="1" t="s">
        <v>6</v>
      </c>
      <c r="BD229" s="1" t="s">
        <v>133</v>
      </c>
      <c r="BE229" s="1" t="s">
        <v>182</v>
      </c>
      <c r="DX229" s="1" t="s">
        <v>1087</v>
      </c>
      <c r="DY229" s="1" t="s">
        <v>1</v>
      </c>
    </row>
    <row r="230" spans="1:129" ht="13.8" x14ac:dyDescent="0.3">
      <c r="A230" s="2">
        <v>44975.428663564817</v>
      </c>
      <c r="B230" s="1" t="s">
        <v>20</v>
      </c>
      <c r="C230" s="1">
        <v>22</v>
      </c>
      <c r="D230" s="1" t="s">
        <v>31</v>
      </c>
      <c r="E230" s="1" t="s">
        <v>55</v>
      </c>
      <c r="F230" s="1" t="s">
        <v>408</v>
      </c>
      <c r="G230" s="1" t="s">
        <v>77</v>
      </c>
      <c r="H230" s="1" t="s">
        <v>15</v>
      </c>
      <c r="I230" s="1" t="s">
        <v>29</v>
      </c>
      <c r="J230" s="1" t="s">
        <v>60</v>
      </c>
      <c r="K230" s="1" t="s">
        <v>27</v>
      </c>
      <c r="P230" s="1">
        <v>3</v>
      </c>
      <c r="Q230" s="1">
        <v>4</v>
      </c>
      <c r="R230" s="1">
        <v>3</v>
      </c>
      <c r="S230" s="1">
        <v>2</v>
      </c>
      <c r="T230" s="1">
        <v>2</v>
      </c>
      <c r="U230" s="1">
        <v>2</v>
      </c>
      <c r="V230" s="1" t="s">
        <v>11</v>
      </c>
      <c r="W230" s="1" t="s">
        <v>11</v>
      </c>
      <c r="X230" s="1" t="s">
        <v>11</v>
      </c>
      <c r="Y230" s="1" t="s">
        <v>5</v>
      </c>
      <c r="Z230" s="1" t="s">
        <v>146</v>
      </c>
      <c r="AA230" s="1" t="s">
        <v>109</v>
      </c>
      <c r="AB230" s="1" t="s">
        <v>64</v>
      </c>
      <c r="AC230" s="1" t="s">
        <v>64</v>
      </c>
      <c r="AD230" s="1">
        <v>0</v>
      </c>
      <c r="AE230" s="1">
        <v>0</v>
      </c>
      <c r="AF230" s="1" t="s">
        <v>9</v>
      </c>
      <c r="AG230" s="1">
        <v>0</v>
      </c>
      <c r="AH230" s="1">
        <v>0</v>
      </c>
      <c r="AI230" s="1">
        <v>0</v>
      </c>
      <c r="AJ230" s="1">
        <v>0</v>
      </c>
      <c r="AK230" s="1" t="s">
        <v>645</v>
      </c>
      <c r="AL230" s="1" t="s">
        <v>5</v>
      </c>
      <c r="AM230" s="1" t="s">
        <v>6</v>
      </c>
      <c r="AN230" s="1" t="s">
        <v>5</v>
      </c>
      <c r="AO230" s="1" t="s">
        <v>5</v>
      </c>
      <c r="AP230" s="1" t="s">
        <v>5</v>
      </c>
      <c r="AQ230" s="1" t="s">
        <v>5</v>
      </c>
      <c r="AR230" s="1" t="s">
        <v>5</v>
      </c>
      <c r="AS230" s="1" t="s">
        <v>5</v>
      </c>
      <c r="AT230" s="1" t="s">
        <v>5</v>
      </c>
      <c r="AU230" s="1" t="s">
        <v>5</v>
      </c>
      <c r="AV230" s="1" t="s">
        <v>5</v>
      </c>
      <c r="AW230" s="1" t="s">
        <v>6</v>
      </c>
      <c r="AX230" s="1" t="s">
        <v>5</v>
      </c>
      <c r="AY230" s="1" t="s">
        <v>5</v>
      </c>
      <c r="AZ230" s="1" t="s">
        <v>5</v>
      </c>
      <c r="BA230" s="1" t="s">
        <v>5</v>
      </c>
      <c r="BB230" s="1" t="s">
        <v>5</v>
      </c>
      <c r="BC230" s="1" t="s">
        <v>5</v>
      </c>
      <c r="BD230" s="1" t="s">
        <v>4</v>
      </c>
      <c r="BE230" s="1" t="s">
        <v>69</v>
      </c>
      <c r="DP230" s="1" t="s">
        <v>27</v>
      </c>
      <c r="DQ230" s="1" t="s">
        <v>128</v>
      </c>
      <c r="DR230" s="1" t="s">
        <v>116</v>
      </c>
      <c r="DS230" s="1" t="s">
        <v>6</v>
      </c>
      <c r="DT230" s="1" t="s">
        <v>115</v>
      </c>
      <c r="DU230" s="1" t="s">
        <v>276</v>
      </c>
      <c r="DV230" s="1" t="s">
        <v>190</v>
      </c>
      <c r="DX230" s="1" t="s">
        <v>1086</v>
      </c>
      <c r="DY230" s="1" t="s">
        <v>84</v>
      </c>
    </row>
    <row r="231" spans="1:129" ht="13.8" x14ac:dyDescent="0.3">
      <c r="A231" s="2">
        <v>44975.442716898149</v>
      </c>
      <c r="B231" s="1" t="s">
        <v>20</v>
      </c>
      <c r="C231" s="1">
        <v>16</v>
      </c>
      <c r="D231" s="1" t="s">
        <v>31</v>
      </c>
      <c r="E231" s="1" t="s">
        <v>164</v>
      </c>
      <c r="F231" s="1" t="s">
        <v>371</v>
      </c>
      <c r="G231" s="1" t="s">
        <v>16</v>
      </c>
      <c r="H231" s="1" t="s">
        <v>15</v>
      </c>
      <c r="I231" s="1" t="s">
        <v>199</v>
      </c>
      <c r="J231" s="1" t="s">
        <v>13</v>
      </c>
      <c r="K231" s="1" t="s">
        <v>27</v>
      </c>
      <c r="BF231" s="1">
        <v>2</v>
      </c>
      <c r="BG231" s="1">
        <v>3</v>
      </c>
      <c r="BH231" s="1">
        <v>1</v>
      </c>
      <c r="BI231" s="1">
        <v>2</v>
      </c>
      <c r="BJ231" s="1">
        <v>1</v>
      </c>
      <c r="BK231" s="1">
        <v>0</v>
      </c>
      <c r="BL231" s="1" t="s">
        <v>59</v>
      </c>
      <c r="BM231" s="1" t="s">
        <v>11</v>
      </c>
      <c r="BN231" s="1" t="s">
        <v>59</v>
      </c>
      <c r="BO231" s="1" t="s">
        <v>6</v>
      </c>
      <c r="BP231" s="1" t="s">
        <v>1085</v>
      </c>
      <c r="BQ231" s="1" t="s">
        <v>174</v>
      </c>
      <c r="BR231" s="1" t="s">
        <v>109</v>
      </c>
      <c r="BS231" s="1" t="s">
        <v>569</v>
      </c>
      <c r="BT231" s="1">
        <v>0</v>
      </c>
      <c r="BU231" s="1">
        <v>0</v>
      </c>
      <c r="BV231" s="1">
        <v>0</v>
      </c>
      <c r="BW231" s="1">
        <v>0</v>
      </c>
      <c r="BX231" s="1">
        <v>0</v>
      </c>
      <c r="BY231" s="1">
        <v>0</v>
      </c>
      <c r="BZ231" s="1">
        <v>0</v>
      </c>
      <c r="CA231" s="1">
        <v>0</v>
      </c>
      <c r="CB231" s="1" t="s">
        <v>6</v>
      </c>
      <c r="CC231" s="1" t="s">
        <v>6</v>
      </c>
      <c r="CD231" s="1" t="s">
        <v>5</v>
      </c>
      <c r="CE231" s="1" t="s">
        <v>6</v>
      </c>
      <c r="CF231" s="1" t="s">
        <v>5</v>
      </c>
      <c r="CG231" s="1" t="s">
        <v>5</v>
      </c>
      <c r="CH231" s="1" t="s">
        <v>5</v>
      </c>
      <c r="CI231" s="1" t="s">
        <v>5</v>
      </c>
      <c r="CJ231" s="1" t="s">
        <v>6</v>
      </c>
      <c r="CK231" s="1" t="s">
        <v>6</v>
      </c>
      <c r="CL231" s="1" t="s">
        <v>5</v>
      </c>
      <c r="CM231" s="1" t="s">
        <v>5</v>
      </c>
      <c r="CN231" s="1" t="s">
        <v>6</v>
      </c>
      <c r="CO231" s="1" t="s">
        <v>6</v>
      </c>
      <c r="CP231" s="1" t="s">
        <v>5</v>
      </c>
      <c r="CQ231" s="1" t="s">
        <v>6</v>
      </c>
      <c r="CR231" s="1" t="s">
        <v>6</v>
      </c>
      <c r="CS231" s="1" t="s">
        <v>5</v>
      </c>
      <c r="CT231" s="1" t="s">
        <v>57</v>
      </c>
      <c r="CU231" s="1" t="s">
        <v>57</v>
      </c>
      <c r="DX231" s="1" t="s">
        <v>1084</v>
      </c>
      <c r="DY231" s="1" t="s">
        <v>1</v>
      </c>
    </row>
    <row r="232" spans="1:129" ht="13.8" x14ac:dyDescent="0.3">
      <c r="A232" s="2">
        <v>44975.446834826391</v>
      </c>
      <c r="B232" s="1" t="s">
        <v>40</v>
      </c>
      <c r="C232" s="1">
        <v>65</v>
      </c>
      <c r="D232" s="1" t="s">
        <v>39</v>
      </c>
      <c r="E232" s="1" t="s">
        <v>164</v>
      </c>
      <c r="F232" s="1" t="s">
        <v>1083</v>
      </c>
      <c r="G232" s="1" t="s">
        <v>16</v>
      </c>
      <c r="H232" s="1" t="s">
        <v>144</v>
      </c>
      <c r="I232" s="1" t="s">
        <v>370</v>
      </c>
      <c r="J232" s="1" t="s">
        <v>206</v>
      </c>
      <c r="K232" s="1" t="s">
        <v>27</v>
      </c>
      <c r="BF232" s="1">
        <v>5</v>
      </c>
      <c r="BG232" s="1">
        <v>5</v>
      </c>
      <c r="BH232" s="1">
        <v>2</v>
      </c>
      <c r="BI232" s="1">
        <v>4</v>
      </c>
      <c r="BJ232" s="1">
        <v>5</v>
      </c>
      <c r="BK232" s="1">
        <v>3</v>
      </c>
      <c r="BL232" s="1" t="s">
        <v>26</v>
      </c>
      <c r="BM232" s="1" t="s">
        <v>59</v>
      </c>
      <c r="BN232" s="1" t="s">
        <v>26</v>
      </c>
      <c r="BO232" s="1" t="s">
        <v>6</v>
      </c>
      <c r="BP232" s="1" t="s">
        <v>264</v>
      </c>
      <c r="BQ232" s="1">
        <v>0</v>
      </c>
      <c r="BR232" s="1">
        <v>0</v>
      </c>
      <c r="BS232" s="1">
        <v>0</v>
      </c>
      <c r="BT232" s="1">
        <v>0</v>
      </c>
      <c r="BU232" s="1">
        <v>0</v>
      </c>
      <c r="BV232" s="1">
        <v>0</v>
      </c>
      <c r="BW232" s="1">
        <v>0</v>
      </c>
      <c r="BX232" s="1">
        <v>0</v>
      </c>
      <c r="BY232" s="1">
        <v>0</v>
      </c>
      <c r="BZ232" s="1">
        <v>0</v>
      </c>
      <c r="CA232" s="1">
        <v>0</v>
      </c>
      <c r="CB232" s="1" t="s">
        <v>6</v>
      </c>
      <c r="CC232" s="1" t="s">
        <v>6</v>
      </c>
      <c r="CD232" s="1" t="s">
        <v>6</v>
      </c>
      <c r="CE232" s="1" t="s">
        <v>6</v>
      </c>
      <c r="CF232" s="1" t="s">
        <v>5</v>
      </c>
      <c r="CG232" s="1" t="s">
        <v>6</v>
      </c>
      <c r="CH232" s="1" t="s">
        <v>6</v>
      </c>
      <c r="CI232" s="1" t="s">
        <v>5</v>
      </c>
      <c r="CJ232" s="1" t="s">
        <v>5</v>
      </c>
      <c r="CK232" s="1" t="s">
        <v>6</v>
      </c>
      <c r="CL232" s="1" t="s">
        <v>5</v>
      </c>
      <c r="CM232" s="1" t="s">
        <v>6</v>
      </c>
      <c r="CN232" s="1" t="s">
        <v>6</v>
      </c>
      <c r="CO232" s="1" t="s">
        <v>6</v>
      </c>
      <c r="CP232" s="1" t="s">
        <v>6</v>
      </c>
      <c r="CQ232" s="1" t="s">
        <v>6</v>
      </c>
      <c r="CR232" s="1" t="s">
        <v>5</v>
      </c>
      <c r="CS232" s="1" t="s">
        <v>6</v>
      </c>
      <c r="CT232" s="1" t="s">
        <v>382</v>
      </c>
      <c r="CU232" s="1" t="s">
        <v>69</v>
      </c>
      <c r="DX232" s="1" t="s">
        <v>1082</v>
      </c>
      <c r="DY232" s="1" t="s">
        <v>1</v>
      </c>
    </row>
    <row r="233" spans="1:129" ht="13.8" x14ac:dyDescent="0.3">
      <c r="A233" s="2">
        <v>44975.460982037039</v>
      </c>
      <c r="B233" s="1" t="s">
        <v>40</v>
      </c>
      <c r="C233" s="1">
        <v>18</v>
      </c>
      <c r="D233" s="1" t="s">
        <v>31</v>
      </c>
      <c r="E233" s="1" t="s">
        <v>18</v>
      </c>
      <c r="F233" s="1" t="s">
        <v>1081</v>
      </c>
      <c r="G233" s="1" t="s">
        <v>77</v>
      </c>
      <c r="H233" s="1" t="s">
        <v>15</v>
      </c>
      <c r="I233" s="1" t="s">
        <v>29</v>
      </c>
      <c r="J233" s="1" t="s">
        <v>60</v>
      </c>
      <c r="K233" s="1" t="s">
        <v>27</v>
      </c>
      <c r="P233" s="1">
        <v>4</v>
      </c>
      <c r="Q233" s="1">
        <v>5</v>
      </c>
      <c r="R233" s="1">
        <v>5</v>
      </c>
      <c r="S233" s="1">
        <v>5</v>
      </c>
      <c r="T233" s="1">
        <v>5</v>
      </c>
      <c r="U233" s="1">
        <v>4</v>
      </c>
      <c r="V233" s="1" t="s">
        <v>59</v>
      </c>
      <c r="W233" s="1" t="s">
        <v>59</v>
      </c>
      <c r="X233" s="1" t="s">
        <v>353</v>
      </c>
      <c r="Y233" s="1" t="s">
        <v>6</v>
      </c>
      <c r="Z233" s="1" t="s">
        <v>264</v>
      </c>
      <c r="AA233" s="1">
        <v>0</v>
      </c>
      <c r="AB233" s="1">
        <v>0</v>
      </c>
      <c r="AC233" s="1">
        <v>0</v>
      </c>
      <c r="AD233" s="1">
        <v>0</v>
      </c>
      <c r="AE233" s="1">
        <v>0</v>
      </c>
      <c r="AF233" s="1">
        <v>0</v>
      </c>
      <c r="AG233" s="1">
        <v>0</v>
      </c>
      <c r="AH233" s="1">
        <v>0</v>
      </c>
      <c r="AI233" s="1">
        <v>0</v>
      </c>
      <c r="AJ233" s="1">
        <v>0</v>
      </c>
      <c r="AK233" s="1">
        <v>0</v>
      </c>
      <c r="AL233" s="1" t="s">
        <v>6</v>
      </c>
      <c r="AM233" s="1" t="s">
        <v>6</v>
      </c>
      <c r="AN233" s="1" t="s">
        <v>6</v>
      </c>
      <c r="AO233" s="1" t="s">
        <v>6</v>
      </c>
      <c r="AP233" s="1" t="s">
        <v>6</v>
      </c>
      <c r="AQ233" s="1" t="s">
        <v>6</v>
      </c>
      <c r="AR233" s="1" t="s">
        <v>6</v>
      </c>
      <c r="AS233" s="1" t="s">
        <v>6</v>
      </c>
      <c r="AT233" s="1" t="s">
        <v>6</v>
      </c>
      <c r="AU233" s="1" t="s">
        <v>6</v>
      </c>
      <c r="AV233" s="1" t="s">
        <v>6</v>
      </c>
      <c r="AW233" s="1" t="s">
        <v>6</v>
      </c>
      <c r="AX233" s="1" t="s">
        <v>6</v>
      </c>
      <c r="AY233" s="1" t="s">
        <v>6</v>
      </c>
      <c r="AZ233" s="1" t="s">
        <v>5</v>
      </c>
      <c r="BA233" s="1" t="s">
        <v>6</v>
      </c>
      <c r="BB233" s="1" t="s">
        <v>6</v>
      </c>
      <c r="BC233" s="1" t="s">
        <v>6</v>
      </c>
      <c r="BD233" s="1" t="s">
        <v>267</v>
      </c>
      <c r="BE233" s="1" t="s">
        <v>266</v>
      </c>
      <c r="DX233" s="1" t="s">
        <v>1080</v>
      </c>
      <c r="DY233" s="1" t="s">
        <v>21</v>
      </c>
    </row>
    <row r="234" spans="1:129" ht="13.8" x14ac:dyDescent="0.3">
      <c r="A234" s="2">
        <v>44975.462324618056</v>
      </c>
      <c r="B234" s="1" t="s">
        <v>40</v>
      </c>
      <c r="C234" s="1">
        <v>18</v>
      </c>
      <c r="D234" s="1" t="s">
        <v>31</v>
      </c>
      <c r="E234" s="1" t="s">
        <v>18</v>
      </c>
      <c r="F234" s="1" t="s">
        <v>1079</v>
      </c>
      <c r="G234" s="1" t="s">
        <v>77</v>
      </c>
      <c r="H234" s="1" t="s">
        <v>15</v>
      </c>
      <c r="I234" s="1" t="s">
        <v>29</v>
      </c>
      <c r="J234" s="1" t="s">
        <v>35</v>
      </c>
      <c r="K234" s="1" t="s">
        <v>27</v>
      </c>
      <c r="P234" s="1">
        <v>4</v>
      </c>
      <c r="Q234" s="1">
        <v>4</v>
      </c>
      <c r="R234" s="1">
        <v>3</v>
      </c>
      <c r="S234" s="1">
        <v>3</v>
      </c>
      <c r="T234" s="1">
        <v>4</v>
      </c>
      <c r="U234" s="1">
        <v>4</v>
      </c>
      <c r="V234" s="1" t="s">
        <v>59</v>
      </c>
      <c r="W234" s="1" t="s">
        <v>59</v>
      </c>
      <c r="X234" s="1" t="s">
        <v>26</v>
      </c>
      <c r="Y234" s="1" t="s">
        <v>6</v>
      </c>
      <c r="Z234" s="1" t="s">
        <v>264</v>
      </c>
      <c r="AA234" s="1">
        <v>0</v>
      </c>
      <c r="AB234" s="1">
        <v>0</v>
      </c>
      <c r="AC234" s="1">
        <v>0</v>
      </c>
      <c r="AD234" s="1">
        <v>0</v>
      </c>
      <c r="AE234" s="1">
        <v>0</v>
      </c>
      <c r="AF234" s="1">
        <v>0</v>
      </c>
      <c r="AG234" s="1">
        <v>0</v>
      </c>
      <c r="AH234" s="1">
        <v>0</v>
      </c>
      <c r="AI234" s="1">
        <v>0</v>
      </c>
      <c r="AJ234" s="1">
        <v>0</v>
      </c>
      <c r="AK234" s="1" t="s">
        <v>8</v>
      </c>
      <c r="AL234" s="1" t="s">
        <v>6</v>
      </c>
      <c r="AM234" s="1" t="s">
        <v>6</v>
      </c>
      <c r="AN234" s="1" t="s">
        <v>6</v>
      </c>
      <c r="AO234" s="1" t="s">
        <v>6</v>
      </c>
      <c r="AP234" s="1" t="s">
        <v>6</v>
      </c>
      <c r="AQ234" s="1" t="s">
        <v>5</v>
      </c>
      <c r="AR234" s="1" t="s">
        <v>6</v>
      </c>
      <c r="AS234" s="1" t="s">
        <v>6</v>
      </c>
      <c r="AT234" s="1" t="s">
        <v>6</v>
      </c>
      <c r="AU234" s="1" t="s">
        <v>6</v>
      </c>
      <c r="AV234" s="1" t="s">
        <v>6</v>
      </c>
      <c r="AW234" s="1" t="s">
        <v>6</v>
      </c>
      <c r="AX234" s="1" t="s">
        <v>6</v>
      </c>
      <c r="AY234" s="1" t="s">
        <v>6</v>
      </c>
      <c r="AZ234" s="1" t="s">
        <v>6</v>
      </c>
      <c r="BA234" s="1" t="s">
        <v>6</v>
      </c>
      <c r="BB234" s="1" t="s">
        <v>6</v>
      </c>
      <c r="BC234" s="1" t="s">
        <v>6</v>
      </c>
      <c r="BD234" s="1" t="s">
        <v>24</v>
      </c>
      <c r="BE234" s="1" t="s">
        <v>266</v>
      </c>
      <c r="DX234" s="1" t="s">
        <v>1078</v>
      </c>
      <c r="DY234" s="1" t="s">
        <v>1</v>
      </c>
    </row>
    <row r="235" spans="1:129" ht="13.8" x14ac:dyDescent="0.3">
      <c r="A235" s="2">
        <v>44975.478366284719</v>
      </c>
      <c r="B235" s="1" t="s">
        <v>40</v>
      </c>
      <c r="C235" s="1">
        <v>22</v>
      </c>
      <c r="D235" s="1" t="s">
        <v>31</v>
      </c>
      <c r="E235" s="1" t="s">
        <v>55</v>
      </c>
      <c r="F235" s="1" t="s">
        <v>1077</v>
      </c>
      <c r="G235" s="1" t="s">
        <v>77</v>
      </c>
      <c r="H235" s="1" t="s">
        <v>15</v>
      </c>
      <c r="I235" s="1" t="s">
        <v>29</v>
      </c>
      <c r="J235" s="1" t="s">
        <v>206</v>
      </c>
      <c r="K235" s="1" t="s">
        <v>27</v>
      </c>
      <c r="P235" s="1">
        <v>4</v>
      </c>
      <c r="Q235" s="1">
        <v>2</v>
      </c>
      <c r="R235" s="1">
        <v>4</v>
      </c>
      <c r="S235" s="1">
        <v>2</v>
      </c>
      <c r="T235" s="1">
        <v>4</v>
      </c>
      <c r="U235" s="1">
        <v>3</v>
      </c>
      <c r="V235" s="1" t="s">
        <v>11</v>
      </c>
      <c r="W235" s="1" t="s">
        <v>11</v>
      </c>
      <c r="X235" s="1" t="s">
        <v>59</v>
      </c>
      <c r="Y235" s="1" t="s">
        <v>6</v>
      </c>
      <c r="Z235" s="1" t="s">
        <v>142</v>
      </c>
      <c r="AA235" s="1">
        <v>0</v>
      </c>
      <c r="AB235" s="1">
        <v>0</v>
      </c>
      <c r="AC235" s="1">
        <v>0</v>
      </c>
      <c r="AD235" s="1">
        <v>0</v>
      </c>
      <c r="AE235" s="1">
        <v>0</v>
      </c>
      <c r="AF235" s="1">
        <v>0</v>
      </c>
      <c r="AG235" s="1">
        <v>0</v>
      </c>
      <c r="AH235" s="1">
        <v>0</v>
      </c>
      <c r="AI235" s="1">
        <v>0</v>
      </c>
      <c r="AJ235" s="1">
        <v>0</v>
      </c>
      <c r="AK235" s="1">
        <v>0</v>
      </c>
      <c r="AL235" s="1" t="s">
        <v>6</v>
      </c>
      <c r="AM235" s="1" t="s">
        <v>5</v>
      </c>
      <c r="AN235" s="1" t="s">
        <v>5</v>
      </c>
      <c r="AO235" s="1" t="s">
        <v>6</v>
      </c>
      <c r="AP235" s="1" t="s">
        <v>5</v>
      </c>
      <c r="AQ235" s="1" t="s">
        <v>5</v>
      </c>
      <c r="AR235" s="1" t="s">
        <v>6</v>
      </c>
      <c r="AS235" s="1" t="s">
        <v>6</v>
      </c>
      <c r="AT235" s="1" t="s">
        <v>5</v>
      </c>
      <c r="AU235" s="1" t="s">
        <v>6</v>
      </c>
      <c r="AV235" s="1" t="s">
        <v>5</v>
      </c>
      <c r="AW235" s="1" t="s">
        <v>6</v>
      </c>
      <c r="AX235" s="1" t="s">
        <v>6</v>
      </c>
      <c r="AY235" s="1" t="s">
        <v>6</v>
      </c>
      <c r="AZ235" s="1" t="s">
        <v>6</v>
      </c>
      <c r="BA235" s="1" t="s">
        <v>5</v>
      </c>
      <c r="BB235" s="1" t="s">
        <v>5</v>
      </c>
      <c r="BC235" s="1" t="s">
        <v>5</v>
      </c>
      <c r="BD235" s="1" t="s">
        <v>24</v>
      </c>
      <c r="BE235" s="1" t="s">
        <v>266</v>
      </c>
      <c r="DX235" s="1" t="s">
        <v>1076</v>
      </c>
      <c r="DY235" s="1" t="s">
        <v>21</v>
      </c>
    </row>
    <row r="236" spans="1:129" ht="13.8" x14ac:dyDescent="0.3">
      <c r="A236" s="2">
        <v>44975.48556173611</v>
      </c>
      <c r="B236" s="1" t="s">
        <v>20</v>
      </c>
      <c r="C236" s="1">
        <v>20</v>
      </c>
      <c r="D236" s="1" t="s">
        <v>31</v>
      </c>
      <c r="E236" s="1" t="s">
        <v>55</v>
      </c>
      <c r="G236" s="1" t="s">
        <v>77</v>
      </c>
      <c r="H236" s="1" t="s">
        <v>15</v>
      </c>
      <c r="I236" s="1" t="s">
        <v>29</v>
      </c>
      <c r="J236" s="1" t="s">
        <v>13</v>
      </c>
      <c r="K236" s="1" t="s">
        <v>27</v>
      </c>
      <c r="P236" s="1">
        <v>4</v>
      </c>
      <c r="Q236" s="1">
        <v>4</v>
      </c>
      <c r="R236" s="1">
        <v>3</v>
      </c>
      <c r="S236" s="1">
        <v>3</v>
      </c>
      <c r="T236" s="1">
        <v>3</v>
      </c>
      <c r="U236" s="1">
        <v>2</v>
      </c>
      <c r="V236" s="1" t="s">
        <v>26</v>
      </c>
      <c r="W236" s="1" t="s">
        <v>11</v>
      </c>
      <c r="X236" s="1" t="s">
        <v>59</v>
      </c>
      <c r="Y236" s="1" t="s">
        <v>5</v>
      </c>
      <c r="Z236" s="1" t="s">
        <v>93</v>
      </c>
      <c r="AA236" s="1" t="s">
        <v>9</v>
      </c>
      <c r="AB236" s="1">
        <v>0</v>
      </c>
      <c r="AC236" s="1" t="s">
        <v>9</v>
      </c>
      <c r="AD236" s="1">
        <v>0</v>
      </c>
      <c r="AE236" s="1">
        <v>0</v>
      </c>
      <c r="AF236" s="1" t="s">
        <v>8</v>
      </c>
      <c r="AG236" s="1">
        <v>0</v>
      </c>
      <c r="AH236" s="1">
        <v>0</v>
      </c>
      <c r="AI236" s="1">
        <v>0</v>
      </c>
      <c r="AJ236" s="1">
        <v>0</v>
      </c>
      <c r="AK236" s="1">
        <v>0</v>
      </c>
      <c r="AL236" s="1" t="s">
        <v>5</v>
      </c>
      <c r="AM236" s="1" t="s">
        <v>5</v>
      </c>
      <c r="AN236" s="1" t="s">
        <v>5</v>
      </c>
      <c r="AO236" s="1" t="s">
        <v>5</v>
      </c>
      <c r="AP236" s="1" t="s">
        <v>5</v>
      </c>
      <c r="AQ236" s="1" t="s">
        <v>5</v>
      </c>
      <c r="AR236" s="1" t="s">
        <v>5</v>
      </c>
      <c r="AS236" s="1" t="s">
        <v>6</v>
      </c>
      <c r="AT236" s="1" t="s">
        <v>5</v>
      </c>
      <c r="AU236" s="1" t="s">
        <v>5</v>
      </c>
      <c r="AV236" s="1" t="s">
        <v>5</v>
      </c>
      <c r="AW236" s="1" t="s">
        <v>6</v>
      </c>
      <c r="AX236" s="1" t="s">
        <v>6</v>
      </c>
      <c r="AY236" s="1" t="s">
        <v>5</v>
      </c>
      <c r="AZ236" s="1" t="s">
        <v>6</v>
      </c>
      <c r="BA236" s="1" t="s">
        <v>5</v>
      </c>
      <c r="BB236" s="1" t="s">
        <v>5</v>
      </c>
      <c r="BC236" s="1" t="s">
        <v>5</v>
      </c>
      <c r="BD236" s="1" t="s">
        <v>24</v>
      </c>
      <c r="BE236" s="1" t="s">
        <v>63</v>
      </c>
      <c r="DP236" s="1" t="s">
        <v>27</v>
      </c>
      <c r="DQ236" s="1" t="s">
        <v>128</v>
      </c>
      <c r="DR236" s="1" t="s">
        <v>116</v>
      </c>
      <c r="DS236" s="1" t="s">
        <v>6</v>
      </c>
      <c r="DT236" s="1" t="s">
        <v>126</v>
      </c>
      <c r="DU236" s="1" t="s">
        <v>160</v>
      </c>
      <c r="DV236" s="1" t="s">
        <v>95</v>
      </c>
      <c r="DX236" s="1" t="s">
        <v>1075</v>
      </c>
      <c r="DY236" s="1" t="s">
        <v>1</v>
      </c>
    </row>
    <row r="237" spans="1:129" ht="13.8" x14ac:dyDescent="0.3">
      <c r="A237" s="2">
        <v>44975.503597743053</v>
      </c>
      <c r="B237" s="1" t="s">
        <v>20</v>
      </c>
      <c r="C237" s="1">
        <v>20</v>
      </c>
      <c r="D237" s="1" t="s">
        <v>31</v>
      </c>
      <c r="E237" s="1" t="s">
        <v>164</v>
      </c>
      <c r="F237" s="1" t="s">
        <v>1074</v>
      </c>
      <c r="G237" s="1" t="s">
        <v>16</v>
      </c>
      <c r="H237" s="1" t="s">
        <v>15</v>
      </c>
      <c r="I237" s="1" t="s">
        <v>29</v>
      </c>
      <c r="J237" s="1" t="s">
        <v>206</v>
      </c>
      <c r="K237" s="1" t="s">
        <v>27</v>
      </c>
      <c r="BF237" s="1">
        <v>3</v>
      </c>
      <c r="BG237" s="1">
        <v>2</v>
      </c>
      <c r="BH237" s="1">
        <v>1</v>
      </c>
      <c r="BI237" s="1">
        <v>2</v>
      </c>
      <c r="BJ237" s="1">
        <v>0</v>
      </c>
      <c r="BK237" s="1">
        <v>0</v>
      </c>
      <c r="BL237" s="1" t="s">
        <v>11</v>
      </c>
      <c r="BM237" s="1" t="s">
        <v>11</v>
      </c>
      <c r="BN237" s="1" t="s">
        <v>59</v>
      </c>
      <c r="BO237" s="1" t="s">
        <v>6</v>
      </c>
      <c r="BP237" s="1" t="s">
        <v>117</v>
      </c>
      <c r="BQ237" s="1">
        <v>1</v>
      </c>
      <c r="BR237" s="1">
        <v>1</v>
      </c>
      <c r="BS237" s="1">
        <v>0</v>
      </c>
      <c r="BT237" s="1">
        <v>0</v>
      </c>
      <c r="BU237" s="1">
        <v>0</v>
      </c>
      <c r="BV237" s="1">
        <v>1</v>
      </c>
      <c r="BW237" s="1">
        <v>0</v>
      </c>
      <c r="BX237" s="1">
        <v>0</v>
      </c>
      <c r="BY237" s="1">
        <v>0</v>
      </c>
      <c r="BZ237" s="1">
        <v>0</v>
      </c>
      <c r="CA237" s="1">
        <v>0</v>
      </c>
      <c r="CB237" s="1" t="s">
        <v>6</v>
      </c>
      <c r="CC237" s="1" t="s">
        <v>5</v>
      </c>
      <c r="CD237" s="1" t="s">
        <v>5</v>
      </c>
      <c r="CE237" s="1" t="s">
        <v>6</v>
      </c>
      <c r="CF237" s="1" t="s">
        <v>5</v>
      </c>
      <c r="CG237" s="1" t="s">
        <v>5</v>
      </c>
      <c r="CH237" s="1" t="s">
        <v>6</v>
      </c>
      <c r="CI237" s="1" t="s">
        <v>6</v>
      </c>
      <c r="CJ237" s="1" t="s">
        <v>5</v>
      </c>
      <c r="CK237" s="1" t="s">
        <v>6</v>
      </c>
      <c r="CL237" s="1" t="s">
        <v>5</v>
      </c>
      <c r="CM237" s="1" t="s">
        <v>6</v>
      </c>
      <c r="CN237" s="1" t="s">
        <v>6</v>
      </c>
      <c r="CO237" s="1" t="s">
        <v>5</v>
      </c>
      <c r="CP237" s="1" t="s">
        <v>6</v>
      </c>
      <c r="CQ237" s="1" t="s">
        <v>6</v>
      </c>
      <c r="CR237" s="1" t="s">
        <v>5</v>
      </c>
      <c r="CS237" s="1" t="s">
        <v>5</v>
      </c>
      <c r="CT237" s="1" t="s">
        <v>24</v>
      </c>
      <c r="CU237" s="1" t="s">
        <v>3</v>
      </c>
      <c r="DX237" s="1" t="s">
        <v>1073</v>
      </c>
      <c r="DY237" s="1" t="s">
        <v>84</v>
      </c>
    </row>
    <row r="238" spans="1:129" ht="13.8" x14ac:dyDescent="0.3">
      <c r="A238" s="2">
        <v>44975.504833263883</v>
      </c>
      <c r="B238" s="1" t="s">
        <v>40</v>
      </c>
      <c r="C238" s="1">
        <v>16</v>
      </c>
      <c r="D238" s="1" t="s">
        <v>31</v>
      </c>
      <c r="E238" s="1" t="s">
        <v>164</v>
      </c>
      <c r="F238" s="1" t="s">
        <v>1072</v>
      </c>
      <c r="G238" s="1" t="s">
        <v>16</v>
      </c>
      <c r="H238" s="1" t="s">
        <v>15</v>
      </c>
      <c r="I238" s="1" t="s">
        <v>29</v>
      </c>
      <c r="J238" s="1" t="s">
        <v>206</v>
      </c>
      <c r="K238" s="1" t="s">
        <v>27</v>
      </c>
      <c r="BF238" s="1">
        <v>1</v>
      </c>
      <c r="BG238" s="1">
        <v>2</v>
      </c>
      <c r="BH238" s="1">
        <v>2</v>
      </c>
      <c r="BI238" s="1">
        <v>0</v>
      </c>
      <c r="BJ238" s="1">
        <v>0</v>
      </c>
      <c r="BK238" s="1">
        <v>0</v>
      </c>
      <c r="BL238" s="1" t="s">
        <v>11</v>
      </c>
      <c r="BM238" s="1" t="s">
        <v>11</v>
      </c>
      <c r="BN238" s="1" t="s">
        <v>26</v>
      </c>
      <c r="BO238" s="1" t="s">
        <v>6</v>
      </c>
      <c r="BP238" s="1" t="s">
        <v>312</v>
      </c>
      <c r="BQ238" s="1">
        <v>2</v>
      </c>
      <c r="BR238" s="1">
        <v>2</v>
      </c>
      <c r="BS238" s="1" t="s">
        <v>162</v>
      </c>
      <c r="BT238" s="1">
        <v>3</v>
      </c>
      <c r="BU238" s="1">
        <v>0</v>
      </c>
      <c r="BV238" s="1">
        <v>0</v>
      </c>
      <c r="BW238" s="1">
        <v>2</v>
      </c>
      <c r="BX238" s="1">
        <v>0</v>
      </c>
      <c r="BY238" s="1">
        <v>0</v>
      </c>
      <c r="BZ238" s="1">
        <v>0</v>
      </c>
      <c r="CA238" s="1" t="s">
        <v>369</v>
      </c>
      <c r="CB238" s="1" t="s">
        <v>6</v>
      </c>
      <c r="CC238" s="1" t="s">
        <v>6</v>
      </c>
      <c r="CD238" s="1" t="s">
        <v>6</v>
      </c>
      <c r="CE238" s="1" t="s">
        <v>6</v>
      </c>
      <c r="CF238" s="1" t="s">
        <v>5</v>
      </c>
      <c r="CG238" s="1" t="s">
        <v>5</v>
      </c>
      <c r="CH238" s="1" t="s">
        <v>5</v>
      </c>
      <c r="CI238" s="1" t="s">
        <v>6</v>
      </c>
      <c r="CJ238" s="1" t="s">
        <v>5</v>
      </c>
      <c r="CK238" s="1" t="s">
        <v>6</v>
      </c>
      <c r="CL238" s="1" t="s">
        <v>5</v>
      </c>
      <c r="CM238" s="1" t="s">
        <v>5</v>
      </c>
      <c r="CN238" s="1" t="s">
        <v>6</v>
      </c>
      <c r="CO238" s="1" t="s">
        <v>5</v>
      </c>
      <c r="CP238" s="1" t="s">
        <v>6</v>
      </c>
      <c r="CQ238" s="1" t="s">
        <v>6</v>
      </c>
      <c r="CR238" s="1" t="s">
        <v>5</v>
      </c>
      <c r="CS238" s="1" t="s">
        <v>5</v>
      </c>
      <c r="CT238" s="1" t="s">
        <v>4</v>
      </c>
      <c r="CU238" s="1" t="s">
        <v>307</v>
      </c>
      <c r="DX238" s="1" t="s">
        <v>1071</v>
      </c>
      <c r="DY238" s="1" t="s">
        <v>21</v>
      </c>
    </row>
    <row r="239" spans="1:129" ht="13.8" x14ac:dyDescent="0.3">
      <c r="A239" s="2">
        <v>44975.514753101852</v>
      </c>
      <c r="B239" s="1" t="s">
        <v>20</v>
      </c>
      <c r="C239" s="1">
        <v>28</v>
      </c>
      <c r="D239" s="1" t="s">
        <v>31</v>
      </c>
      <c r="E239" s="1" t="s">
        <v>164</v>
      </c>
      <c r="F239" s="1" t="s">
        <v>1070</v>
      </c>
      <c r="G239" s="1" t="s">
        <v>77</v>
      </c>
      <c r="H239" s="1" t="s">
        <v>15</v>
      </c>
      <c r="I239" s="1" t="s">
        <v>29</v>
      </c>
      <c r="J239" s="1" t="s">
        <v>28</v>
      </c>
      <c r="K239" s="1" t="s">
        <v>27</v>
      </c>
      <c r="P239" s="1">
        <v>3</v>
      </c>
      <c r="Q239" s="1">
        <v>1</v>
      </c>
      <c r="R239" s="1">
        <v>0</v>
      </c>
      <c r="S239" s="1">
        <v>3</v>
      </c>
      <c r="T239" s="1">
        <v>3</v>
      </c>
      <c r="U239" s="1">
        <v>3</v>
      </c>
      <c r="V239" s="1" t="s">
        <v>11</v>
      </c>
      <c r="W239" s="1" t="s">
        <v>11</v>
      </c>
      <c r="X239" s="1" t="s">
        <v>59</v>
      </c>
      <c r="Y239" s="1" t="s">
        <v>6</v>
      </c>
      <c r="Z239" s="1" t="s">
        <v>573</v>
      </c>
      <c r="AA239" s="1">
        <v>0</v>
      </c>
      <c r="AB239" s="1">
        <v>0</v>
      </c>
      <c r="AC239" s="1">
        <v>0</v>
      </c>
      <c r="AD239" s="1">
        <v>0</v>
      </c>
      <c r="AE239" s="1">
        <v>0</v>
      </c>
      <c r="AF239" s="1">
        <v>0</v>
      </c>
      <c r="AG239" s="1">
        <v>0</v>
      </c>
      <c r="AH239" s="1">
        <v>0</v>
      </c>
      <c r="AI239" s="1">
        <v>0</v>
      </c>
      <c r="AJ239" s="1">
        <v>0</v>
      </c>
      <c r="AK239" s="1">
        <v>0</v>
      </c>
      <c r="AL239" s="1" t="s">
        <v>6</v>
      </c>
      <c r="AM239" s="1" t="s">
        <v>6</v>
      </c>
      <c r="AN239" s="1" t="s">
        <v>6</v>
      </c>
      <c r="AO239" s="1" t="s">
        <v>6</v>
      </c>
      <c r="AP239" s="1" t="s">
        <v>5</v>
      </c>
      <c r="AQ239" s="1" t="s">
        <v>6</v>
      </c>
      <c r="AR239" s="1" t="s">
        <v>6</v>
      </c>
      <c r="AS239" s="1" t="s">
        <v>6</v>
      </c>
      <c r="AT239" s="1" t="s">
        <v>5</v>
      </c>
      <c r="AU239" s="1" t="s">
        <v>6</v>
      </c>
      <c r="AV239" s="1" t="s">
        <v>5</v>
      </c>
      <c r="AW239" s="1" t="s">
        <v>6</v>
      </c>
      <c r="AX239" s="1" t="s">
        <v>6</v>
      </c>
      <c r="AY239" s="1" t="s">
        <v>5</v>
      </c>
      <c r="AZ239" s="1" t="s">
        <v>6</v>
      </c>
      <c r="BA239" s="1" t="s">
        <v>6</v>
      </c>
      <c r="BB239" s="1" t="s">
        <v>5</v>
      </c>
      <c r="BC239" s="1" t="s">
        <v>6</v>
      </c>
      <c r="BD239" s="1" t="s">
        <v>24</v>
      </c>
      <c r="BE239" s="1" t="s">
        <v>69</v>
      </c>
      <c r="DX239" s="1" t="s">
        <v>1069</v>
      </c>
      <c r="DY239" s="1" t="s">
        <v>212</v>
      </c>
    </row>
    <row r="240" spans="1:129" ht="13.8" x14ac:dyDescent="0.3">
      <c r="A240" s="2">
        <v>44975.523842465278</v>
      </c>
      <c r="B240" s="1" t="s">
        <v>40</v>
      </c>
      <c r="C240" s="1">
        <v>22</v>
      </c>
      <c r="D240" s="1" t="s">
        <v>31</v>
      </c>
      <c r="E240" s="1" t="s">
        <v>18</v>
      </c>
      <c r="F240" s="1" t="s">
        <v>1068</v>
      </c>
      <c r="G240" s="1" t="s">
        <v>77</v>
      </c>
      <c r="H240" s="1" t="s">
        <v>15</v>
      </c>
      <c r="I240" s="1" t="s">
        <v>29</v>
      </c>
      <c r="J240" s="1" t="s">
        <v>35</v>
      </c>
      <c r="K240" s="1" t="s">
        <v>27</v>
      </c>
      <c r="P240" s="1">
        <v>2</v>
      </c>
      <c r="Q240" s="1">
        <v>2</v>
      </c>
      <c r="R240" s="1">
        <v>1</v>
      </c>
      <c r="S240" s="1">
        <v>2</v>
      </c>
      <c r="T240" s="1">
        <v>2</v>
      </c>
      <c r="U240" s="1">
        <v>3</v>
      </c>
      <c r="V240" s="1" t="s">
        <v>26</v>
      </c>
      <c r="W240" s="1" t="s">
        <v>26</v>
      </c>
      <c r="X240" s="1" t="s">
        <v>26</v>
      </c>
      <c r="Y240" s="1" t="s">
        <v>6</v>
      </c>
      <c r="Z240" s="1" t="s">
        <v>1067</v>
      </c>
      <c r="AA240" s="1">
        <v>1</v>
      </c>
      <c r="AB240" s="1">
        <v>1</v>
      </c>
      <c r="AC240" s="1">
        <v>1</v>
      </c>
      <c r="AD240" s="1">
        <v>1</v>
      </c>
      <c r="AE240" s="1">
        <v>1</v>
      </c>
      <c r="AF240" s="1">
        <v>1</v>
      </c>
      <c r="AG240" s="1">
        <v>1</v>
      </c>
      <c r="AH240" s="1">
        <v>1</v>
      </c>
      <c r="AI240" s="1">
        <v>0</v>
      </c>
      <c r="AJ240" s="1">
        <v>0</v>
      </c>
      <c r="AK240" s="1">
        <v>1</v>
      </c>
      <c r="AL240" s="1" t="s">
        <v>5</v>
      </c>
      <c r="AM240" s="1" t="s">
        <v>5</v>
      </c>
      <c r="AN240" s="1" t="s">
        <v>6</v>
      </c>
      <c r="AO240" s="1" t="s">
        <v>6</v>
      </c>
      <c r="AP240" s="1" t="s">
        <v>5</v>
      </c>
      <c r="AQ240" s="1" t="s">
        <v>5</v>
      </c>
      <c r="AR240" s="1" t="s">
        <v>5</v>
      </c>
      <c r="AS240" s="1" t="s">
        <v>5</v>
      </c>
      <c r="AT240" s="1" t="s">
        <v>5</v>
      </c>
      <c r="AU240" s="1" t="s">
        <v>5</v>
      </c>
      <c r="AV240" s="1" t="s">
        <v>5</v>
      </c>
      <c r="AW240" s="1" t="s">
        <v>5</v>
      </c>
      <c r="AX240" s="1" t="s">
        <v>5</v>
      </c>
      <c r="AY240" s="1" t="s">
        <v>5</v>
      </c>
      <c r="AZ240" s="1" t="s">
        <v>5</v>
      </c>
      <c r="BA240" s="1" t="s">
        <v>6</v>
      </c>
      <c r="BB240" s="1" t="s">
        <v>5</v>
      </c>
      <c r="BC240" s="1" t="s">
        <v>5</v>
      </c>
      <c r="BD240" s="1" t="s">
        <v>133</v>
      </c>
      <c r="BE240" s="1" t="s">
        <v>161</v>
      </c>
      <c r="DX240" s="1" t="s">
        <v>1066</v>
      </c>
      <c r="DY240" s="1" t="s">
        <v>21</v>
      </c>
    </row>
    <row r="241" spans="1:129" ht="13.8" x14ac:dyDescent="0.3">
      <c r="A241" s="2">
        <v>44975.525920740736</v>
      </c>
      <c r="B241" s="1" t="s">
        <v>20</v>
      </c>
      <c r="C241" s="1">
        <v>23</v>
      </c>
      <c r="D241" s="1" t="s">
        <v>185</v>
      </c>
      <c r="E241" s="1" t="s">
        <v>18</v>
      </c>
      <c r="F241" s="1" t="s">
        <v>1065</v>
      </c>
      <c r="G241" s="1" t="s">
        <v>16</v>
      </c>
      <c r="H241" s="1" t="s">
        <v>15</v>
      </c>
      <c r="I241" s="1" t="s">
        <v>52</v>
      </c>
      <c r="J241" s="1" t="s">
        <v>28</v>
      </c>
      <c r="K241" s="1" t="s">
        <v>27</v>
      </c>
      <c r="BF241" s="1">
        <v>2</v>
      </c>
      <c r="BG241" s="1">
        <v>3</v>
      </c>
      <c r="BH241" s="1">
        <v>0</v>
      </c>
      <c r="BI241" s="1">
        <v>0</v>
      </c>
      <c r="BJ241" s="1">
        <v>2</v>
      </c>
      <c r="BK241" s="1">
        <v>2</v>
      </c>
      <c r="BL241" s="1" t="s">
        <v>43</v>
      </c>
      <c r="BM241" s="1" t="s">
        <v>43</v>
      </c>
      <c r="BN241" s="1" t="s">
        <v>43</v>
      </c>
      <c r="BO241" s="1" t="s">
        <v>6</v>
      </c>
      <c r="BP241" s="1" t="s">
        <v>72</v>
      </c>
      <c r="BQ241" s="1" t="s">
        <v>109</v>
      </c>
      <c r="BR241" s="1" t="s">
        <v>109</v>
      </c>
      <c r="BS241" s="1" t="s">
        <v>9</v>
      </c>
      <c r="BT241" s="1" t="s">
        <v>8</v>
      </c>
      <c r="BU241" s="1">
        <v>0</v>
      </c>
      <c r="BV241" s="1">
        <v>0</v>
      </c>
      <c r="BW241" s="1">
        <v>0</v>
      </c>
      <c r="BX241" s="1">
        <v>0</v>
      </c>
      <c r="BY241" s="1">
        <v>0</v>
      </c>
      <c r="BZ241" s="1">
        <v>0</v>
      </c>
      <c r="CA241" s="1">
        <v>0</v>
      </c>
      <c r="CB241" s="1" t="s">
        <v>5</v>
      </c>
      <c r="CC241" s="1" t="s">
        <v>6</v>
      </c>
      <c r="CD241" s="1" t="s">
        <v>5</v>
      </c>
      <c r="CE241" s="1" t="s">
        <v>5</v>
      </c>
      <c r="CF241" s="1" t="s">
        <v>5</v>
      </c>
      <c r="CG241" s="1" t="s">
        <v>5</v>
      </c>
      <c r="CH241" s="1" t="s">
        <v>5</v>
      </c>
      <c r="CI241" s="1" t="s">
        <v>5</v>
      </c>
      <c r="CJ241" s="1" t="s">
        <v>5</v>
      </c>
      <c r="CK241" s="1" t="s">
        <v>5</v>
      </c>
      <c r="CL241" s="1" t="s">
        <v>5</v>
      </c>
      <c r="CM241" s="1" t="s">
        <v>5</v>
      </c>
      <c r="CN241" s="1" t="s">
        <v>5</v>
      </c>
      <c r="CO241" s="1" t="s">
        <v>5</v>
      </c>
      <c r="CP241" s="1" t="s">
        <v>5</v>
      </c>
      <c r="CQ241" s="1" t="s">
        <v>5</v>
      </c>
      <c r="CR241" s="1" t="s">
        <v>5</v>
      </c>
      <c r="CS241" s="1" t="s">
        <v>5</v>
      </c>
      <c r="CT241" s="1" t="s">
        <v>24</v>
      </c>
      <c r="CU241" s="1" t="s">
        <v>3</v>
      </c>
      <c r="DX241" s="1" t="s">
        <v>1064</v>
      </c>
      <c r="DY241" s="1" t="s">
        <v>1</v>
      </c>
    </row>
    <row r="242" spans="1:129" ht="13.8" x14ac:dyDescent="0.3">
      <c r="A242" s="2">
        <v>44975.527094305551</v>
      </c>
      <c r="B242" s="1" t="s">
        <v>40</v>
      </c>
      <c r="C242" s="1">
        <v>16</v>
      </c>
      <c r="D242" s="1" t="s">
        <v>31</v>
      </c>
      <c r="E242" s="1" t="s">
        <v>55</v>
      </c>
      <c r="F242" s="1" t="s">
        <v>230</v>
      </c>
      <c r="G242" s="1" t="s">
        <v>16</v>
      </c>
      <c r="H242" s="1" t="s">
        <v>15</v>
      </c>
      <c r="I242" s="1" t="s">
        <v>29</v>
      </c>
      <c r="J242" s="1" t="s">
        <v>206</v>
      </c>
      <c r="K242" s="1" t="s">
        <v>27</v>
      </c>
      <c r="BF242" s="1">
        <v>0</v>
      </c>
      <c r="BG242" s="1">
        <v>3</v>
      </c>
      <c r="BH242" s="1">
        <v>0</v>
      </c>
      <c r="BI242" s="1">
        <v>0</v>
      </c>
      <c r="BJ242" s="1">
        <v>3</v>
      </c>
      <c r="BK242" s="1">
        <v>1</v>
      </c>
      <c r="BL242" s="1" t="s">
        <v>353</v>
      </c>
      <c r="BM242" s="1" t="s">
        <v>11</v>
      </c>
      <c r="BN242" s="1" t="s">
        <v>43</v>
      </c>
      <c r="BO242" s="1" t="s">
        <v>6</v>
      </c>
      <c r="BP242" s="1" t="s">
        <v>390</v>
      </c>
      <c r="BQ242" s="1">
        <v>0</v>
      </c>
      <c r="BR242" s="1">
        <v>0</v>
      </c>
      <c r="BS242" s="1">
        <v>0</v>
      </c>
      <c r="BT242" s="1">
        <v>0</v>
      </c>
      <c r="BU242" s="1">
        <v>0</v>
      </c>
      <c r="BV242" s="1">
        <v>0</v>
      </c>
      <c r="BW242" s="1">
        <v>0</v>
      </c>
      <c r="BX242" s="1">
        <v>0</v>
      </c>
      <c r="BY242" s="1">
        <v>0</v>
      </c>
      <c r="BZ242" s="1">
        <v>0</v>
      </c>
      <c r="CA242" s="1">
        <v>0</v>
      </c>
      <c r="CB242" s="1" t="s">
        <v>6</v>
      </c>
      <c r="CC242" s="1" t="s">
        <v>5</v>
      </c>
      <c r="CD242" s="1" t="s">
        <v>6</v>
      </c>
      <c r="CE242" s="1" t="s">
        <v>6</v>
      </c>
      <c r="CF242" s="1" t="s">
        <v>5</v>
      </c>
      <c r="CG242" s="1" t="s">
        <v>6</v>
      </c>
      <c r="CH242" s="1" t="s">
        <v>6</v>
      </c>
      <c r="CI242" s="1" t="s">
        <v>6</v>
      </c>
      <c r="CJ242" s="1" t="s">
        <v>6</v>
      </c>
      <c r="CK242" s="1" t="s">
        <v>6</v>
      </c>
      <c r="CL242" s="1" t="s">
        <v>6</v>
      </c>
      <c r="CM242" s="1" t="s">
        <v>6</v>
      </c>
      <c r="CN242" s="1" t="s">
        <v>5</v>
      </c>
      <c r="CO242" s="1" t="s">
        <v>6</v>
      </c>
      <c r="CP242" s="1" t="s">
        <v>6</v>
      </c>
      <c r="CQ242" s="1" t="s">
        <v>6</v>
      </c>
      <c r="CR242" s="1" t="s">
        <v>5</v>
      </c>
      <c r="CS242" s="1" t="s">
        <v>6</v>
      </c>
      <c r="CT242" s="1" t="s">
        <v>133</v>
      </c>
      <c r="CU242" s="1" t="s">
        <v>266</v>
      </c>
      <c r="DX242" s="1" t="s">
        <v>1063</v>
      </c>
      <c r="DY242" s="1" t="s">
        <v>84</v>
      </c>
    </row>
    <row r="243" spans="1:129" ht="13.8" x14ac:dyDescent="0.3">
      <c r="A243" s="2">
        <v>44975.527617141204</v>
      </c>
      <c r="B243" s="1" t="s">
        <v>40</v>
      </c>
      <c r="C243" s="1">
        <v>20</v>
      </c>
      <c r="D243" s="1" t="s">
        <v>31</v>
      </c>
      <c r="E243" s="1" t="s">
        <v>164</v>
      </c>
      <c r="F243" s="1" t="s">
        <v>1062</v>
      </c>
      <c r="G243" s="1" t="s">
        <v>16</v>
      </c>
      <c r="H243" s="1" t="s">
        <v>15</v>
      </c>
      <c r="I243" s="1" t="s">
        <v>29</v>
      </c>
      <c r="J243" s="1" t="s">
        <v>28</v>
      </c>
      <c r="K243" s="1" t="s">
        <v>27</v>
      </c>
      <c r="BF243" s="1">
        <v>2</v>
      </c>
      <c r="BG243" s="1">
        <v>2</v>
      </c>
      <c r="BH243" s="1">
        <v>2</v>
      </c>
      <c r="BI243" s="1">
        <v>2</v>
      </c>
      <c r="BJ243" s="1">
        <v>2</v>
      </c>
      <c r="BK243" s="1">
        <v>1</v>
      </c>
      <c r="BL243" s="1" t="s">
        <v>11</v>
      </c>
      <c r="BM243" s="1" t="s">
        <v>43</v>
      </c>
      <c r="BN243" s="1" t="s">
        <v>59</v>
      </c>
      <c r="BO243" s="1" t="s">
        <v>6</v>
      </c>
      <c r="BP243" s="1" t="s">
        <v>312</v>
      </c>
      <c r="BQ243" s="1">
        <v>1</v>
      </c>
      <c r="BR243" s="1">
        <v>0</v>
      </c>
      <c r="BS243" s="1">
        <v>2</v>
      </c>
      <c r="BT243" s="1">
        <v>1</v>
      </c>
      <c r="BU243" s="1">
        <v>0</v>
      </c>
      <c r="BV243" s="1">
        <v>0</v>
      </c>
      <c r="BW243" s="1">
        <v>1</v>
      </c>
      <c r="BX243" s="1">
        <v>0</v>
      </c>
      <c r="BY243" s="1">
        <v>0</v>
      </c>
      <c r="BZ243" s="1">
        <v>0</v>
      </c>
      <c r="CA243" s="1">
        <v>1</v>
      </c>
      <c r="CB243" s="1" t="s">
        <v>6</v>
      </c>
      <c r="CC243" s="1" t="s">
        <v>6</v>
      </c>
      <c r="CD243" s="1" t="s">
        <v>6</v>
      </c>
      <c r="CE243" s="1" t="s">
        <v>6</v>
      </c>
      <c r="CF243" s="1" t="s">
        <v>6</v>
      </c>
      <c r="CG243" s="1" t="s">
        <v>6</v>
      </c>
      <c r="CH243" s="1" t="s">
        <v>6</v>
      </c>
      <c r="CI243" s="1" t="s">
        <v>6</v>
      </c>
      <c r="CJ243" s="1" t="s">
        <v>5</v>
      </c>
      <c r="CK243" s="1" t="s">
        <v>6</v>
      </c>
      <c r="CL243" s="1" t="s">
        <v>5</v>
      </c>
      <c r="CM243" s="1" t="s">
        <v>6</v>
      </c>
      <c r="CN243" s="1" t="s">
        <v>6</v>
      </c>
      <c r="CO243" s="1" t="s">
        <v>5</v>
      </c>
      <c r="CP243" s="1" t="s">
        <v>5</v>
      </c>
      <c r="CQ243" s="1" t="s">
        <v>5</v>
      </c>
      <c r="CR243" s="1" t="s">
        <v>5</v>
      </c>
      <c r="CS243" s="1" t="s">
        <v>6</v>
      </c>
      <c r="CT243" s="1" t="s">
        <v>57</v>
      </c>
      <c r="CU243" s="1" t="s">
        <v>57</v>
      </c>
      <c r="DX243" s="1" t="s">
        <v>1061</v>
      </c>
      <c r="DY243" s="1" t="s">
        <v>84</v>
      </c>
    </row>
    <row r="244" spans="1:129" ht="13.8" x14ac:dyDescent="0.3">
      <c r="A244" s="2">
        <v>44975.527690069444</v>
      </c>
      <c r="B244" s="1" t="s">
        <v>20</v>
      </c>
      <c r="C244" s="1">
        <v>22</v>
      </c>
      <c r="D244" s="1" t="s">
        <v>31</v>
      </c>
      <c r="E244" s="1" t="s">
        <v>18</v>
      </c>
      <c r="F244" s="1" t="s">
        <v>1060</v>
      </c>
      <c r="G244" s="1" t="s">
        <v>16</v>
      </c>
      <c r="H244" s="1" t="s">
        <v>15</v>
      </c>
      <c r="I244" s="1" t="s">
        <v>29</v>
      </c>
      <c r="J244" s="1" t="s">
        <v>35</v>
      </c>
      <c r="K244" s="1" t="s">
        <v>27</v>
      </c>
      <c r="BF244" s="1">
        <v>1</v>
      </c>
      <c r="BG244" s="1">
        <v>0</v>
      </c>
      <c r="BH244" s="1">
        <v>0</v>
      </c>
      <c r="BI244" s="1">
        <v>0</v>
      </c>
      <c r="BJ244" s="1">
        <v>0</v>
      </c>
      <c r="BK244" s="1">
        <v>0</v>
      </c>
      <c r="BL244" s="1" t="s">
        <v>43</v>
      </c>
      <c r="BM244" s="1" t="s">
        <v>43</v>
      </c>
      <c r="BN244" s="1" t="s">
        <v>43</v>
      </c>
      <c r="BO244" s="1" t="s">
        <v>6</v>
      </c>
      <c r="BP244" s="1" t="s">
        <v>102</v>
      </c>
      <c r="BQ244" s="1">
        <v>2</v>
      </c>
      <c r="BR244" s="1">
        <v>1</v>
      </c>
      <c r="BS244" s="1">
        <v>0</v>
      </c>
      <c r="BT244" s="1">
        <v>0</v>
      </c>
      <c r="BU244" s="1">
        <v>0</v>
      </c>
      <c r="BV244" s="1">
        <v>2</v>
      </c>
      <c r="BW244" s="1">
        <v>0</v>
      </c>
      <c r="BX244" s="1">
        <v>1</v>
      </c>
      <c r="BY244" s="1">
        <v>0</v>
      </c>
      <c r="BZ244" s="1">
        <v>1</v>
      </c>
      <c r="CA244" s="1">
        <v>1</v>
      </c>
      <c r="CB244" s="1" t="s">
        <v>5</v>
      </c>
      <c r="CC244" s="1" t="s">
        <v>5</v>
      </c>
      <c r="CD244" s="1" t="s">
        <v>6</v>
      </c>
      <c r="CE244" s="1" t="s">
        <v>5</v>
      </c>
      <c r="CF244" s="1" t="s">
        <v>5</v>
      </c>
      <c r="CG244" s="1" t="s">
        <v>6</v>
      </c>
      <c r="CH244" s="1" t="s">
        <v>5</v>
      </c>
      <c r="CI244" s="1" t="s">
        <v>6</v>
      </c>
      <c r="CJ244" s="1" t="s">
        <v>5</v>
      </c>
      <c r="CK244" s="1" t="s">
        <v>5</v>
      </c>
      <c r="CL244" s="1" t="s">
        <v>5</v>
      </c>
      <c r="CM244" s="1" t="s">
        <v>5</v>
      </c>
      <c r="CN244" s="1" t="s">
        <v>5</v>
      </c>
      <c r="CO244" s="1" t="s">
        <v>5</v>
      </c>
      <c r="CP244" s="1" t="s">
        <v>5</v>
      </c>
      <c r="CQ244" s="1" t="s">
        <v>5</v>
      </c>
      <c r="CR244" s="1" t="s">
        <v>5</v>
      </c>
      <c r="CS244" s="1" t="s">
        <v>5</v>
      </c>
      <c r="CT244" s="1" t="s">
        <v>4</v>
      </c>
      <c r="CU244" s="1" t="s">
        <v>1059</v>
      </c>
      <c r="DX244" s="1" t="s">
        <v>1058</v>
      </c>
      <c r="DY244" s="1" t="s">
        <v>84</v>
      </c>
    </row>
    <row r="245" spans="1:129" ht="13.8" x14ac:dyDescent="0.3">
      <c r="A245" s="2">
        <v>44975.527981620369</v>
      </c>
      <c r="B245" s="1" t="s">
        <v>20</v>
      </c>
      <c r="C245" s="1">
        <v>36</v>
      </c>
      <c r="D245" s="1" t="s">
        <v>1057</v>
      </c>
      <c r="E245" s="1" t="s">
        <v>164</v>
      </c>
      <c r="F245" s="1" t="s">
        <v>1056</v>
      </c>
      <c r="G245" s="1" t="s">
        <v>16</v>
      </c>
      <c r="H245" s="1" t="s">
        <v>15</v>
      </c>
      <c r="I245" s="1" t="s">
        <v>14</v>
      </c>
      <c r="J245" s="1" t="s">
        <v>82</v>
      </c>
      <c r="K245" s="1" t="s">
        <v>27</v>
      </c>
      <c r="BF245" s="1">
        <v>5</v>
      </c>
      <c r="BG245" s="1">
        <v>5</v>
      </c>
      <c r="BH245" s="1">
        <v>3</v>
      </c>
      <c r="BI245" s="1">
        <v>4</v>
      </c>
      <c r="BJ245" s="1">
        <v>3</v>
      </c>
      <c r="BK245" s="1">
        <v>1</v>
      </c>
      <c r="BL245" s="1" t="s">
        <v>43</v>
      </c>
      <c r="BM245" s="1" t="s">
        <v>11</v>
      </c>
      <c r="BN245" s="1" t="s">
        <v>11</v>
      </c>
      <c r="BO245" s="1" t="s">
        <v>6</v>
      </c>
      <c r="BP245" s="1" t="s">
        <v>1055</v>
      </c>
      <c r="BQ245" s="1">
        <v>1</v>
      </c>
      <c r="BR245" s="1">
        <v>0</v>
      </c>
      <c r="BS245" s="1">
        <v>2</v>
      </c>
      <c r="BT245" s="1">
        <v>0</v>
      </c>
      <c r="BU245" s="1">
        <v>0</v>
      </c>
      <c r="BV245" s="1">
        <v>0</v>
      </c>
      <c r="BW245" s="1">
        <v>1</v>
      </c>
      <c r="BX245" s="1">
        <v>0</v>
      </c>
      <c r="BY245" s="1">
        <v>0</v>
      </c>
      <c r="BZ245" s="1">
        <v>0</v>
      </c>
      <c r="CA245" s="1">
        <v>0</v>
      </c>
      <c r="CB245" s="1" t="s">
        <v>6</v>
      </c>
      <c r="CC245" s="1" t="s">
        <v>6</v>
      </c>
      <c r="CD245" s="1" t="s">
        <v>6</v>
      </c>
      <c r="CE245" s="1" t="s">
        <v>6</v>
      </c>
      <c r="CF245" s="1" t="s">
        <v>5</v>
      </c>
      <c r="CG245" s="1" t="s">
        <v>6</v>
      </c>
      <c r="CH245" s="1" t="s">
        <v>6</v>
      </c>
      <c r="CI245" s="1" t="s">
        <v>6</v>
      </c>
      <c r="CJ245" s="1" t="s">
        <v>5</v>
      </c>
      <c r="CK245" s="1" t="s">
        <v>6</v>
      </c>
      <c r="CL245" s="1" t="s">
        <v>5</v>
      </c>
      <c r="CM245" s="1" t="s">
        <v>6</v>
      </c>
      <c r="CN245" s="1" t="s">
        <v>6</v>
      </c>
      <c r="CO245" s="1" t="s">
        <v>5</v>
      </c>
      <c r="CP245" s="1" t="s">
        <v>6</v>
      </c>
      <c r="CQ245" s="1" t="s">
        <v>5</v>
      </c>
      <c r="CR245" s="1" t="s">
        <v>5</v>
      </c>
      <c r="CS245" s="1" t="s">
        <v>6</v>
      </c>
      <c r="CT245" s="1" t="s">
        <v>133</v>
      </c>
      <c r="CU245" s="1" t="s">
        <v>266</v>
      </c>
      <c r="DX245" s="1" t="s">
        <v>1054</v>
      </c>
      <c r="DY245" s="1" t="s">
        <v>1</v>
      </c>
    </row>
    <row r="246" spans="1:129" ht="13.8" x14ac:dyDescent="0.3">
      <c r="A246" s="2">
        <v>44975.535395543979</v>
      </c>
      <c r="B246" s="1" t="s">
        <v>20</v>
      </c>
      <c r="C246" s="1">
        <v>16</v>
      </c>
      <c r="D246" s="1" t="s">
        <v>31</v>
      </c>
      <c r="E246" s="1" t="s">
        <v>164</v>
      </c>
      <c r="F246" s="1" t="s">
        <v>1053</v>
      </c>
      <c r="G246" s="1" t="s">
        <v>16</v>
      </c>
      <c r="H246" s="1" t="s">
        <v>15</v>
      </c>
      <c r="I246" s="1" t="s">
        <v>29</v>
      </c>
      <c r="J246" s="1" t="s">
        <v>28</v>
      </c>
      <c r="K246" s="1" t="s">
        <v>27</v>
      </c>
      <c r="BF246" s="1">
        <v>1</v>
      </c>
      <c r="BG246" s="1">
        <v>3</v>
      </c>
      <c r="BH246" s="1">
        <v>1</v>
      </c>
      <c r="BI246" s="1">
        <v>0</v>
      </c>
      <c r="BJ246" s="1">
        <v>2</v>
      </c>
      <c r="BK246" s="1">
        <v>0</v>
      </c>
      <c r="BL246" s="1" t="s">
        <v>11</v>
      </c>
      <c r="BM246" s="1" t="s">
        <v>43</v>
      </c>
      <c r="BN246" s="1" t="s">
        <v>26</v>
      </c>
      <c r="BO246" s="1" t="s">
        <v>6</v>
      </c>
      <c r="BP246" s="1" t="s">
        <v>847</v>
      </c>
      <c r="BQ246" s="1">
        <v>3</v>
      </c>
      <c r="BR246" s="1">
        <v>0</v>
      </c>
      <c r="BS246" s="1">
        <v>2</v>
      </c>
      <c r="BT246" s="1">
        <v>0</v>
      </c>
      <c r="BU246" s="1">
        <v>0</v>
      </c>
      <c r="BV246" s="1">
        <v>3</v>
      </c>
      <c r="BW246" s="1">
        <v>0</v>
      </c>
      <c r="BX246" s="1">
        <v>0</v>
      </c>
      <c r="BY246" s="1">
        <v>0</v>
      </c>
      <c r="BZ246" s="1">
        <v>0</v>
      </c>
      <c r="CA246" s="1">
        <v>0</v>
      </c>
      <c r="CB246" s="1" t="s">
        <v>6</v>
      </c>
      <c r="CC246" s="1" t="s">
        <v>6</v>
      </c>
      <c r="CD246" s="1" t="s">
        <v>6</v>
      </c>
      <c r="CE246" s="1" t="s">
        <v>5</v>
      </c>
      <c r="CF246" s="1" t="s">
        <v>5</v>
      </c>
      <c r="CG246" s="1" t="s">
        <v>5</v>
      </c>
      <c r="CH246" s="1" t="s">
        <v>5</v>
      </c>
      <c r="CI246" s="1" t="s">
        <v>6</v>
      </c>
      <c r="CJ246" s="1" t="s">
        <v>5</v>
      </c>
      <c r="CK246" s="1" t="s">
        <v>5</v>
      </c>
      <c r="CL246" s="1" t="s">
        <v>5</v>
      </c>
      <c r="CM246" s="1" t="s">
        <v>5</v>
      </c>
      <c r="CN246" s="1" t="s">
        <v>6</v>
      </c>
      <c r="CO246" s="1" t="s">
        <v>5</v>
      </c>
      <c r="CP246" s="1" t="s">
        <v>5</v>
      </c>
      <c r="CQ246" s="1" t="s">
        <v>5</v>
      </c>
      <c r="CR246" s="1" t="s">
        <v>5</v>
      </c>
      <c r="CS246" s="1" t="s">
        <v>6</v>
      </c>
      <c r="CT246" s="1" t="s">
        <v>24</v>
      </c>
      <c r="CU246" s="1" t="s">
        <v>129</v>
      </c>
      <c r="DX246" s="1" t="s">
        <v>1052</v>
      </c>
      <c r="DY246" s="1" t="s">
        <v>212</v>
      </c>
    </row>
    <row r="247" spans="1:129" ht="13.8" x14ac:dyDescent="0.3">
      <c r="A247" s="2">
        <v>44975.535819097218</v>
      </c>
      <c r="B247" s="1" t="s">
        <v>40</v>
      </c>
      <c r="C247" s="1">
        <v>24</v>
      </c>
      <c r="D247" s="1" t="s">
        <v>31</v>
      </c>
      <c r="E247" s="1" t="s">
        <v>18</v>
      </c>
      <c r="F247" s="1" t="s">
        <v>1051</v>
      </c>
      <c r="G247" s="1" t="s">
        <v>16</v>
      </c>
      <c r="H247" s="1" t="s">
        <v>15</v>
      </c>
      <c r="I247" s="1" t="s">
        <v>29</v>
      </c>
      <c r="J247" s="1" t="s">
        <v>60</v>
      </c>
      <c r="K247" s="1" t="s">
        <v>27</v>
      </c>
      <c r="BF247" s="1">
        <v>1</v>
      </c>
      <c r="BG247" s="1">
        <v>2</v>
      </c>
      <c r="BH247" s="1">
        <v>1</v>
      </c>
      <c r="BI247" s="1">
        <v>2</v>
      </c>
      <c r="BJ247" s="1">
        <v>1</v>
      </c>
      <c r="BK247" s="1">
        <v>0</v>
      </c>
      <c r="BL247" s="1" t="s">
        <v>11</v>
      </c>
      <c r="BM247" s="1" t="s">
        <v>26</v>
      </c>
      <c r="BN247" s="1" t="s">
        <v>43</v>
      </c>
      <c r="BO247" s="1" t="s">
        <v>6</v>
      </c>
      <c r="BP247" s="1" t="s">
        <v>87</v>
      </c>
      <c r="BQ247" s="1">
        <v>1</v>
      </c>
      <c r="BR247" s="1">
        <v>0</v>
      </c>
      <c r="BS247" s="1">
        <v>0</v>
      </c>
      <c r="BT247" s="1">
        <v>0</v>
      </c>
      <c r="BU247" s="1">
        <v>0</v>
      </c>
      <c r="BV247" s="1">
        <v>0</v>
      </c>
      <c r="BW247" s="1">
        <v>0</v>
      </c>
      <c r="BX247" s="1">
        <v>0</v>
      </c>
      <c r="BY247" s="1">
        <v>0</v>
      </c>
      <c r="BZ247" s="1">
        <v>0</v>
      </c>
      <c r="CA247" s="1">
        <v>0</v>
      </c>
      <c r="CB247" s="1" t="s">
        <v>5</v>
      </c>
      <c r="CC247" s="1" t="s">
        <v>5</v>
      </c>
      <c r="CD247" s="1" t="s">
        <v>5</v>
      </c>
      <c r="CE247" s="1" t="s">
        <v>6</v>
      </c>
      <c r="CF247" s="1" t="s">
        <v>5</v>
      </c>
      <c r="CG247" s="1" t="s">
        <v>6</v>
      </c>
      <c r="CH247" s="1" t="s">
        <v>5</v>
      </c>
      <c r="CI247" s="1" t="s">
        <v>5</v>
      </c>
      <c r="CJ247" s="1" t="s">
        <v>5</v>
      </c>
      <c r="CK247" s="1" t="s">
        <v>6</v>
      </c>
      <c r="CL247" s="1" t="s">
        <v>5</v>
      </c>
      <c r="CM247" s="1" t="s">
        <v>6</v>
      </c>
      <c r="CN247" s="1" t="s">
        <v>6</v>
      </c>
      <c r="CO247" s="1" t="s">
        <v>5</v>
      </c>
      <c r="CP247" s="1" t="s">
        <v>6</v>
      </c>
      <c r="CQ247" s="1" t="s">
        <v>6</v>
      </c>
      <c r="CR247" s="1" t="s">
        <v>5</v>
      </c>
      <c r="CS247" s="1" t="s">
        <v>6</v>
      </c>
      <c r="CT247" s="1" t="s">
        <v>24</v>
      </c>
      <c r="CU247" s="1" t="s">
        <v>69</v>
      </c>
      <c r="DX247" s="1" t="s">
        <v>1050</v>
      </c>
      <c r="DY247" s="1" t="s">
        <v>1</v>
      </c>
    </row>
    <row r="248" spans="1:129" ht="13.8" x14ac:dyDescent="0.3">
      <c r="A248" s="2">
        <v>44975.544060474538</v>
      </c>
      <c r="B248" s="1" t="s">
        <v>20</v>
      </c>
      <c r="C248" s="1">
        <v>22</v>
      </c>
      <c r="D248" s="1" t="s">
        <v>31</v>
      </c>
      <c r="E248" s="1" t="s">
        <v>164</v>
      </c>
      <c r="F248" s="1" t="s">
        <v>254</v>
      </c>
      <c r="G248" s="1" t="s">
        <v>16</v>
      </c>
      <c r="H248" s="1" t="s">
        <v>15</v>
      </c>
      <c r="I248" s="1" t="s">
        <v>29</v>
      </c>
      <c r="J248" s="1" t="s">
        <v>60</v>
      </c>
      <c r="K248" s="1" t="s">
        <v>27</v>
      </c>
      <c r="BF248" s="1">
        <v>3</v>
      </c>
      <c r="BG248" s="1">
        <v>5</v>
      </c>
      <c r="BH248" s="1">
        <v>3</v>
      </c>
      <c r="BI248" s="1">
        <v>3</v>
      </c>
      <c r="BJ248" s="1">
        <v>4</v>
      </c>
      <c r="BK248" s="1">
        <v>3</v>
      </c>
      <c r="BL248" s="1" t="s">
        <v>26</v>
      </c>
      <c r="BM248" s="1" t="s">
        <v>11</v>
      </c>
      <c r="BN248" s="1" t="s">
        <v>26</v>
      </c>
      <c r="BO248" s="1" t="s">
        <v>6</v>
      </c>
      <c r="BP248" s="1" t="s">
        <v>1049</v>
      </c>
      <c r="BQ248" s="1" t="s">
        <v>241</v>
      </c>
      <c r="BR248" s="1" t="s">
        <v>162</v>
      </c>
      <c r="BS248" s="1" t="s">
        <v>241</v>
      </c>
      <c r="BT248" s="1">
        <v>0</v>
      </c>
      <c r="BU248" s="1">
        <v>0</v>
      </c>
      <c r="BV248" s="1">
        <v>1</v>
      </c>
      <c r="BW248" s="1">
        <v>0</v>
      </c>
      <c r="BX248" s="1">
        <v>0</v>
      </c>
      <c r="BY248" s="1">
        <v>0</v>
      </c>
      <c r="BZ248" s="1">
        <v>0</v>
      </c>
      <c r="CA248" s="1" t="s">
        <v>162</v>
      </c>
      <c r="CB248" s="1" t="s">
        <v>5</v>
      </c>
      <c r="CC248" s="1" t="s">
        <v>6</v>
      </c>
      <c r="CD248" s="1" t="s">
        <v>6</v>
      </c>
      <c r="CE248" s="1" t="s">
        <v>6</v>
      </c>
      <c r="CF248" s="1" t="s">
        <v>6</v>
      </c>
      <c r="CG248" s="1" t="s">
        <v>5</v>
      </c>
      <c r="CH248" s="1" t="s">
        <v>6</v>
      </c>
      <c r="CI248" s="1" t="s">
        <v>6</v>
      </c>
      <c r="CJ248" s="1" t="s">
        <v>5</v>
      </c>
      <c r="CK248" s="1" t="s">
        <v>6</v>
      </c>
      <c r="CL248" s="1" t="s">
        <v>5</v>
      </c>
      <c r="CM248" s="1" t="s">
        <v>5</v>
      </c>
      <c r="CN248" s="1" t="s">
        <v>5</v>
      </c>
      <c r="CO248" s="1" t="s">
        <v>5</v>
      </c>
      <c r="CP248" s="1" t="s">
        <v>5</v>
      </c>
      <c r="CQ248" s="1" t="s">
        <v>5</v>
      </c>
      <c r="CR248" s="1" t="s">
        <v>5</v>
      </c>
      <c r="CS248" s="1" t="s">
        <v>5</v>
      </c>
      <c r="CT248" s="1" t="s">
        <v>267</v>
      </c>
      <c r="CU248" s="1" t="s">
        <v>266</v>
      </c>
      <c r="DX248" s="1" t="s">
        <v>1048</v>
      </c>
      <c r="DY248" s="1" t="s">
        <v>1</v>
      </c>
    </row>
    <row r="249" spans="1:129" ht="13.8" x14ac:dyDescent="0.3">
      <c r="A249" s="2">
        <v>44975.546191967587</v>
      </c>
      <c r="B249" s="1" t="s">
        <v>20</v>
      </c>
      <c r="C249" s="1">
        <v>19</v>
      </c>
      <c r="D249" s="1" t="s">
        <v>31</v>
      </c>
      <c r="E249" s="1" t="s">
        <v>18</v>
      </c>
      <c r="F249" s="1" t="s">
        <v>457</v>
      </c>
      <c r="G249" s="1" t="s">
        <v>37</v>
      </c>
      <c r="H249" s="1" t="s">
        <v>15</v>
      </c>
      <c r="L249" s="1" t="s">
        <v>180</v>
      </c>
      <c r="M249" s="1" t="s">
        <v>29</v>
      </c>
      <c r="N249" s="1" t="s">
        <v>28</v>
      </c>
      <c r="O249" s="1" t="s">
        <v>51</v>
      </c>
      <c r="CV249" s="1">
        <v>3</v>
      </c>
      <c r="CW249" s="1">
        <v>2</v>
      </c>
      <c r="CX249" s="1">
        <v>3</v>
      </c>
      <c r="CY249" s="1">
        <v>4</v>
      </c>
      <c r="CZ249" s="1">
        <v>5</v>
      </c>
      <c r="DA249" s="1">
        <v>5</v>
      </c>
      <c r="DB249" s="1">
        <v>5</v>
      </c>
      <c r="DC249" s="1" t="s">
        <v>1047</v>
      </c>
      <c r="DD249" s="1" t="s">
        <v>43</v>
      </c>
      <c r="DE249" s="1" t="s">
        <v>11</v>
      </c>
      <c r="DF249" s="1" t="s">
        <v>11</v>
      </c>
      <c r="DG249" s="1" t="s">
        <v>43</v>
      </c>
      <c r="DH249" s="1" t="s">
        <v>43</v>
      </c>
      <c r="DI249" s="1" t="s">
        <v>43</v>
      </c>
      <c r="DJ249" s="1" t="s">
        <v>6</v>
      </c>
      <c r="DK249" s="1" t="s">
        <v>146</v>
      </c>
      <c r="DL249" s="1" t="s">
        <v>5</v>
      </c>
      <c r="DM249" s="1" t="s">
        <v>6</v>
      </c>
      <c r="DN249" s="1" t="s">
        <v>6</v>
      </c>
      <c r="DO249" s="1" t="s">
        <v>5</v>
      </c>
      <c r="DX249" s="1" t="s">
        <v>1046</v>
      </c>
      <c r="DY249" s="1" t="s">
        <v>1</v>
      </c>
    </row>
    <row r="250" spans="1:129" ht="13.8" x14ac:dyDescent="0.3">
      <c r="A250" s="2">
        <v>44975.550151516203</v>
      </c>
      <c r="B250" s="1" t="s">
        <v>20</v>
      </c>
      <c r="C250" s="1">
        <v>39</v>
      </c>
      <c r="D250" s="1" t="s">
        <v>185</v>
      </c>
      <c r="E250" s="1" t="s">
        <v>164</v>
      </c>
      <c r="F250" s="1" t="s">
        <v>1045</v>
      </c>
      <c r="G250" s="1" t="s">
        <v>16</v>
      </c>
      <c r="H250" s="1" t="s">
        <v>15</v>
      </c>
      <c r="I250" s="1" t="s">
        <v>14</v>
      </c>
      <c r="J250" s="1" t="s">
        <v>13</v>
      </c>
      <c r="K250" s="1" t="s">
        <v>27</v>
      </c>
      <c r="BF250" s="1">
        <v>0</v>
      </c>
      <c r="BG250" s="1">
        <v>0</v>
      </c>
      <c r="BH250" s="1">
        <v>0</v>
      </c>
      <c r="BI250" s="1">
        <v>0</v>
      </c>
      <c r="BJ250" s="1">
        <v>0</v>
      </c>
      <c r="BK250" s="1">
        <v>0</v>
      </c>
      <c r="BL250" s="1" t="s">
        <v>43</v>
      </c>
      <c r="BM250" s="1" t="s">
        <v>43</v>
      </c>
      <c r="BN250" s="1" t="s">
        <v>43</v>
      </c>
      <c r="BO250" s="1" t="s">
        <v>5</v>
      </c>
      <c r="BP250" s="1" t="s">
        <v>93</v>
      </c>
      <c r="BQ250" s="1">
        <v>1</v>
      </c>
      <c r="BR250" s="1">
        <v>1</v>
      </c>
      <c r="BS250" s="1">
        <v>1</v>
      </c>
      <c r="BT250" s="1">
        <v>1</v>
      </c>
      <c r="BU250" s="1">
        <v>0</v>
      </c>
      <c r="BV250" s="1">
        <v>0</v>
      </c>
      <c r="BW250" s="1">
        <v>0</v>
      </c>
      <c r="BX250" s="1">
        <v>0</v>
      </c>
      <c r="BY250" s="1">
        <v>0</v>
      </c>
      <c r="BZ250" s="1">
        <v>0</v>
      </c>
      <c r="CA250" s="1">
        <v>1</v>
      </c>
      <c r="CB250" s="1" t="s">
        <v>6</v>
      </c>
      <c r="CC250" s="1" t="s">
        <v>6</v>
      </c>
      <c r="CD250" s="1" t="s">
        <v>5</v>
      </c>
      <c r="CE250" s="1" t="s">
        <v>5</v>
      </c>
      <c r="CF250" s="1" t="s">
        <v>6</v>
      </c>
      <c r="CG250" s="1" t="s">
        <v>6</v>
      </c>
      <c r="CH250" s="1" t="s">
        <v>5</v>
      </c>
      <c r="CI250" s="1" t="s">
        <v>6</v>
      </c>
      <c r="CJ250" s="1" t="s">
        <v>5</v>
      </c>
      <c r="CK250" s="1" t="s">
        <v>5</v>
      </c>
      <c r="CL250" s="1" t="s">
        <v>5</v>
      </c>
      <c r="CM250" s="1" t="s">
        <v>6</v>
      </c>
      <c r="CN250" s="1" t="s">
        <v>6</v>
      </c>
      <c r="CO250" s="1" t="s">
        <v>5</v>
      </c>
      <c r="CP250" s="1" t="s">
        <v>6</v>
      </c>
      <c r="CQ250" s="1" t="s">
        <v>5</v>
      </c>
      <c r="CR250" s="1" t="s">
        <v>5</v>
      </c>
      <c r="CS250" s="1" t="s">
        <v>5</v>
      </c>
      <c r="CT250" s="1" t="s">
        <v>503</v>
      </c>
      <c r="CU250" s="1" t="s">
        <v>342</v>
      </c>
      <c r="DP250" s="1" t="s">
        <v>27</v>
      </c>
      <c r="DQ250" s="1" t="s">
        <v>99</v>
      </c>
      <c r="DR250" s="1" t="s">
        <v>116</v>
      </c>
      <c r="DS250" s="1" t="s">
        <v>6</v>
      </c>
      <c r="DT250" s="1" t="s">
        <v>115</v>
      </c>
      <c r="DU250" s="1" t="s">
        <v>1044</v>
      </c>
      <c r="DV250" s="1" t="s">
        <v>190</v>
      </c>
      <c r="DX250" s="1" t="s">
        <v>1043</v>
      </c>
      <c r="DY250" s="1" t="s">
        <v>212</v>
      </c>
    </row>
    <row r="251" spans="1:129" ht="13.8" x14ac:dyDescent="0.3">
      <c r="A251" s="2">
        <v>44975.551150509258</v>
      </c>
      <c r="B251" s="1" t="s">
        <v>20</v>
      </c>
      <c r="C251" s="1">
        <v>23</v>
      </c>
      <c r="D251" s="1" t="s">
        <v>185</v>
      </c>
      <c r="E251" s="1" t="s">
        <v>164</v>
      </c>
      <c r="F251" s="1" t="s">
        <v>1042</v>
      </c>
      <c r="G251" s="1" t="s">
        <v>16</v>
      </c>
      <c r="H251" s="1" t="s">
        <v>15</v>
      </c>
      <c r="I251" s="1" t="s">
        <v>52</v>
      </c>
      <c r="J251" s="1" t="s">
        <v>60</v>
      </c>
      <c r="K251" s="1" t="s">
        <v>27</v>
      </c>
      <c r="BF251" s="1">
        <v>1</v>
      </c>
      <c r="BG251" s="1">
        <v>2</v>
      </c>
      <c r="BH251" s="1">
        <v>0</v>
      </c>
      <c r="BI251" s="1">
        <v>2</v>
      </c>
      <c r="BJ251" s="1">
        <v>1</v>
      </c>
      <c r="BK251" s="1">
        <v>1</v>
      </c>
      <c r="BL251" s="1" t="s">
        <v>26</v>
      </c>
      <c r="BM251" s="1" t="s">
        <v>26</v>
      </c>
      <c r="BN251" s="1" t="s">
        <v>11</v>
      </c>
      <c r="BO251" s="1" t="s">
        <v>6</v>
      </c>
      <c r="BP251" s="1" t="s">
        <v>135</v>
      </c>
      <c r="BQ251" s="1">
        <v>2</v>
      </c>
      <c r="BR251" s="1">
        <v>0</v>
      </c>
      <c r="BS251" s="1">
        <v>3</v>
      </c>
      <c r="BT251" s="1">
        <v>1</v>
      </c>
      <c r="BU251" s="1">
        <v>0</v>
      </c>
      <c r="BV251" s="1">
        <v>1</v>
      </c>
      <c r="BW251" s="1">
        <v>0</v>
      </c>
      <c r="BX251" s="1">
        <v>0</v>
      </c>
      <c r="BY251" s="1">
        <v>0</v>
      </c>
      <c r="BZ251" s="1">
        <v>0</v>
      </c>
      <c r="CA251" s="3" t="s">
        <v>332</v>
      </c>
      <c r="CB251" s="1" t="s">
        <v>6</v>
      </c>
      <c r="CC251" s="1" t="s">
        <v>5</v>
      </c>
      <c r="CD251" s="1" t="s">
        <v>5</v>
      </c>
      <c r="CE251" s="1" t="s">
        <v>5</v>
      </c>
      <c r="CF251" s="1" t="s">
        <v>5</v>
      </c>
      <c r="CG251" s="1" t="s">
        <v>5</v>
      </c>
      <c r="CH251" s="1" t="s">
        <v>5</v>
      </c>
      <c r="CI251" s="1" t="s">
        <v>6</v>
      </c>
      <c r="CJ251" s="1" t="s">
        <v>5</v>
      </c>
      <c r="CK251" s="1" t="s">
        <v>5</v>
      </c>
      <c r="CL251" s="1" t="s">
        <v>5</v>
      </c>
      <c r="CM251" s="1" t="s">
        <v>5</v>
      </c>
      <c r="CN251" s="1" t="s">
        <v>5</v>
      </c>
      <c r="CO251" s="1" t="s">
        <v>5</v>
      </c>
      <c r="CP251" s="1" t="s">
        <v>6</v>
      </c>
      <c r="CQ251" s="1" t="s">
        <v>6</v>
      </c>
      <c r="CR251" s="1" t="s">
        <v>6</v>
      </c>
      <c r="CS251" s="1" t="s">
        <v>5</v>
      </c>
      <c r="CT251" s="1" t="s">
        <v>24</v>
      </c>
      <c r="CU251" s="1" t="s">
        <v>161</v>
      </c>
      <c r="DX251" s="1" t="s">
        <v>1041</v>
      </c>
      <c r="DY251" s="1" t="s">
        <v>1</v>
      </c>
    </row>
    <row r="252" spans="1:129" ht="13.8" x14ac:dyDescent="0.3">
      <c r="A252" s="2">
        <v>44975.552908136575</v>
      </c>
      <c r="B252" s="1" t="s">
        <v>20</v>
      </c>
      <c r="C252" s="1">
        <v>22</v>
      </c>
      <c r="D252" s="1" t="s">
        <v>39</v>
      </c>
      <c r="E252" s="1" t="s">
        <v>18</v>
      </c>
      <c r="F252" s="1" t="s">
        <v>419</v>
      </c>
      <c r="G252" s="1" t="s">
        <v>77</v>
      </c>
      <c r="H252" s="1" t="s">
        <v>15</v>
      </c>
      <c r="I252" s="1" t="s">
        <v>29</v>
      </c>
      <c r="J252" s="1" t="s">
        <v>28</v>
      </c>
      <c r="K252" s="1" t="s">
        <v>27</v>
      </c>
      <c r="P252" s="1">
        <v>2</v>
      </c>
      <c r="Q252" s="1">
        <v>5</v>
      </c>
      <c r="R252" s="1">
        <v>3</v>
      </c>
      <c r="S252" s="1">
        <v>2</v>
      </c>
      <c r="T252" s="1">
        <v>1</v>
      </c>
      <c r="U252" s="1">
        <v>1</v>
      </c>
      <c r="V252" s="1" t="s">
        <v>11</v>
      </c>
      <c r="W252" s="1" t="s">
        <v>11</v>
      </c>
      <c r="X252" s="1" t="s">
        <v>59</v>
      </c>
      <c r="Y252" s="1" t="s">
        <v>6</v>
      </c>
      <c r="Z252" s="1" t="s">
        <v>572</v>
      </c>
      <c r="AA252" s="1" t="s">
        <v>109</v>
      </c>
      <c r="AB252" s="1" t="s">
        <v>109</v>
      </c>
      <c r="AC252" s="1" t="s">
        <v>109</v>
      </c>
      <c r="AD252" s="1" t="s">
        <v>9</v>
      </c>
      <c r="AE252" s="1">
        <v>0</v>
      </c>
      <c r="AF252" s="1" t="s">
        <v>65</v>
      </c>
      <c r="AG252" s="1" t="s">
        <v>65</v>
      </c>
      <c r="AH252" s="1" t="s">
        <v>8</v>
      </c>
      <c r="AI252" s="1">
        <v>0</v>
      </c>
      <c r="AJ252" s="1">
        <v>0</v>
      </c>
      <c r="AK252" s="1">
        <v>0</v>
      </c>
      <c r="AL252" s="1" t="s">
        <v>6</v>
      </c>
      <c r="AM252" s="1" t="s">
        <v>5</v>
      </c>
      <c r="AN252" s="1" t="s">
        <v>5</v>
      </c>
      <c r="AO252" s="1" t="s">
        <v>6</v>
      </c>
      <c r="AP252" s="1" t="s">
        <v>5</v>
      </c>
      <c r="AQ252" s="1" t="s">
        <v>5</v>
      </c>
      <c r="AR252" s="1" t="s">
        <v>6</v>
      </c>
      <c r="AS252" s="1" t="s">
        <v>5</v>
      </c>
      <c r="AT252" s="1" t="s">
        <v>5</v>
      </c>
      <c r="AU252" s="1" t="s">
        <v>6</v>
      </c>
      <c r="AV252" s="1" t="s">
        <v>5</v>
      </c>
      <c r="AW252" s="1" t="s">
        <v>6</v>
      </c>
      <c r="AX252" s="1" t="s">
        <v>5</v>
      </c>
      <c r="AY252" s="1" t="s">
        <v>5</v>
      </c>
      <c r="AZ252" s="1" t="s">
        <v>6</v>
      </c>
      <c r="BA252" s="1" t="s">
        <v>5</v>
      </c>
      <c r="BB252" s="1" t="s">
        <v>5</v>
      </c>
      <c r="BC252" s="1" t="s">
        <v>5</v>
      </c>
      <c r="BD252" s="1" t="s">
        <v>133</v>
      </c>
      <c r="BE252" s="1" t="s">
        <v>129</v>
      </c>
      <c r="DX252" s="1" t="s">
        <v>1040</v>
      </c>
      <c r="DY252" s="1" t="s">
        <v>1</v>
      </c>
    </row>
    <row r="253" spans="1:129" ht="13.8" x14ac:dyDescent="0.3">
      <c r="A253" s="2">
        <v>44975.580736770833</v>
      </c>
      <c r="B253" s="1" t="s">
        <v>20</v>
      </c>
      <c r="C253" s="1">
        <v>19</v>
      </c>
      <c r="D253" s="1" t="s">
        <v>31</v>
      </c>
      <c r="E253" s="1" t="s">
        <v>132</v>
      </c>
      <c r="F253" s="1" t="s">
        <v>1039</v>
      </c>
      <c r="G253" s="1" t="s">
        <v>77</v>
      </c>
      <c r="H253" s="1" t="s">
        <v>15</v>
      </c>
      <c r="I253" s="1" t="s">
        <v>29</v>
      </c>
      <c r="J253" s="1" t="s">
        <v>60</v>
      </c>
      <c r="K253" s="1" t="s">
        <v>27</v>
      </c>
      <c r="P253" s="1">
        <v>1</v>
      </c>
      <c r="Q253" s="1">
        <v>2</v>
      </c>
      <c r="R253" s="1">
        <v>0</v>
      </c>
      <c r="S253" s="1">
        <v>2</v>
      </c>
      <c r="T253" s="1">
        <v>2</v>
      </c>
      <c r="U253" s="1">
        <v>0</v>
      </c>
      <c r="V253" s="1" t="s">
        <v>59</v>
      </c>
      <c r="W253" s="1" t="s">
        <v>11</v>
      </c>
      <c r="X253" s="1" t="s">
        <v>59</v>
      </c>
      <c r="Y253" s="1" t="s">
        <v>6</v>
      </c>
      <c r="Z253" s="1" t="s">
        <v>320</v>
      </c>
      <c r="AA253" s="1">
        <v>3</v>
      </c>
      <c r="AB253" s="1">
        <v>0</v>
      </c>
      <c r="AC253" s="1">
        <v>2</v>
      </c>
      <c r="AD253" s="1">
        <v>0</v>
      </c>
      <c r="AE253" s="1">
        <v>0</v>
      </c>
      <c r="AF253" s="1">
        <v>0</v>
      </c>
      <c r="AG253" s="1">
        <v>0</v>
      </c>
      <c r="AH253" s="1">
        <v>0</v>
      </c>
      <c r="AI253" s="1">
        <v>0</v>
      </c>
      <c r="AJ253" s="1">
        <v>0</v>
      </c>
      <c r="AK253" s="1">
        <v>0</v>
      </c>
      <c r="AL253" s="1" t="s">
        <v>5</v>
      </c>
      <c r="AM253" s="1" t="s">
        <v>5</v>
      </c>
      <c r="AN253" s="1" t="s">
        <v>6</v>
      </c>
      <c r="AO253" s="1" t="s">
        <v>5</v>
      </c>
      <c r="AP253" s="1" t="s">
        <v>5</v>
      </c>
      <c r="AQ253" s="1" t="s">
        <v>5</v>
      </c>
      <c r="AR253" s="1" t="s">
        <v>6</v>
      </c>
      <c r="AS253" s="1" t="s">
        <v>6</v>
      </c>
      <c r="AT253" s="1" t="s">
        <v>5</v>
      </c>
      <c r="AU253" s="1" t="s">
        <v>5</v>
      </c>
      <c r="AV253" s="1" t="s">
        <v>5</v>
      </c>
      <c r="AW253" s="1" t="s">
        <v>6</v>
      </c>
      <c r="AX253" s="1" t="s">
        <v>6</v>
      </c>
      <c r="AY253" s="1" t="s">
        <v>6</v>
      </c>
      <c r="AZ253" s="1" t="s">
        <v>6</v>
      </c>
      <c r="BA253" s="1" t="s">
        <v>5</v>
      </c>
      <c r="BB253" s="1" t="s">
        <v>5</v>
      </c>
      <c r="BC253" s="1" t="s">
        <v>6</v>
      </c>
      <c r="BD253" s="1" t="s">
        <v>24</v>
      </c>
      <c r="BE253" s="1" t="s">
        <v>161</v>
      </c>
      <c r="DY253" s="1" t="s">
        <v>84</v>
      </c>
    </row>
    <row r="254" spans="1:129" ht="13.8" x14ac:dyDescent="0.3">
      <c r="A254" s="2">
        <v>44975.581627534717</v>
      </c>
      <c r="B254" s="1" t="s">
        <v>20</v>
      </c>
      <c r="C254" s="1">
        <v>23</v>
      </c>
      <c r="D254" s="1" t="s">
        <v>185</v>
      </c>
      <c r="E254" s="1" t="s">
        <v>18</v>
      </c>
      <c r="F254" s="1" t="s">
        <v>1038</v>
      </c>
      <c r="G254" s="1" t="s">
        <v>16</v>
      </c>
      <c r="H254" s="1" t="s">
        <v>15</v>
      </c>
      <c r="I254" s="1" t="s">
        <v>52</v>
      </c>
      <c r="J254" s="1" t="s">
        <v>28</v>
      </c>
      <c r="K254" s="1" t="s">
        <v>27</v>
      </c>
      <c r="BF254" s="1">
        <v>1</v>
      </c>
      <c r="BG254" s="1">
        <v>0</v>
      </c>
      <c r="BH254" s="1">
        <v>1</v>
      </c>
      <c r="BI254" s="1">
        <v>0</v>
      </c>
      <c r="BJ254" s="1">
        <v>1</v>
      </c>
      <c r="BK254" s="1">
        <v>0</v>
      </c>
      <c r="BL254" s="1" t="s">
        <v>11</v>
      </c>
      <c r="BM254" s="1" t="s">
        <v>11</v>
      </c>
      <c r="BN254" s="1" t="s">
        <v>43</v>
      </c>
      <c r="BO254" s="1" t="s">
        <v>5</v>
      </c>
      <c r="BP254" s="1" t="s">
        <v>386</v>
      </c>
      <c r="BQ254" s="1">
        <v>1</v>
      </c>
      <c r="BR254" s="1">
        <v>0</v>
      </c>
      <c r="BS254" s="1">
        <v>1</v>
      </c>
      <c r="BT254" s="1">
        <v>0</v>
      </c>
      <c r="BU254" s="1">
        <v>0</v>
      </c>
      <c r="BV254" s="1">
        <v>0</v>
      </c>
      <c r="BW254" s="1">
        <v>0</v>
      </c>
      <c r="BX254" s="1">
        <v>0</v>
      </c>
      <c r="BY254" s="1">
        <v>0</v>
      </c>
      <c r="BZ254" s="1">
        <v>0</v>
      </c>
      <c r="CA254" s="1">
        <v>0</v>
      </c>
      <c r="CB254" s="1" t="s">
        <v>6</v>
      </c>
      <c r="CC254" s="1" t="s">
        <v>5</v>
      </c>
      <c r="CD254" s="1" t="s">
        <v>6</v>
      </c>
      <c r="CE254" s="1" t="s">
        <v>5</v>
      </c>
      <c r="CF254" s="1" t="s">
        <v>5</v>
      </c>
      <c r="CG254" s="1" t="s">
        <v>5</v>
      </c>
      <c r="CH254" s="1" t="s">
        <v>5</v>
      </c>
      <c r="CI254" s="1" t="s">
        <v>6</v>
      </c>
      <c r="CJ254" s="1" t="s">
        <v>5</v>
      </c>
      <c r="CK254" s="1" t="s">
        <v>5</v>
      </c>
      <c r="CL254" s="1" t="s">
        <v>5</v>
      </c>
      <c r="CM254" s="1" t="s">
        <v>6</v>
      </c>
      <c r="CN254" s="1" t="s">
        <v>6</v>
      </c>
      <c r="CO254" s="1" t="s">
        <v>6</v>
      </c>
      <c r="CP254" s="1" t="s">
        <v>5</v>
      </c>
      <c r="CQ254" s="1" t="s">
        <v>5</v>
      </c>
      <c r="CR254" s="1" t="s">
        <v>5</v>
      </c>
      <c r="CS254" s="1" t="s">
        <v>6</v>
      </c>
      <c r="CT254" s="1" t="s">
        <v>24</v>
      </c>
      <c r="CU254" s="1" t="s">
        <v>3</v>
      </c>
      <c r="DP254" s="1" t="s">
        <v>27</v>
      </c>
      <c r="DQ254" s="1" t="s">
        <v>99</v>
      </c>
      <c r="DR254" s="1" t="s">
        <v>222</v>
      </c>
      <c r="DS254" s="1" t="s">
        <v>6</v>
      </c>
      <c r="DT254" s="1" t="s">
        <v>97</v>
      </c>
      <c r="DU254" s="1" t="s">
        <v>160</v>
      </c>
      <c r="DV254" s="1" t="s">
        <v>95</v>
      </c>
      <c r="DX254" s="1" t="s">
        <v>1037</v>
      </c>
      <c r="DY254" s="1" t="s">
        <v>212</v>
      </c>
    </row>
    <row r="255" spans="1:129" ht="13.8" x14ac:dyDescent="0.3">
      <c r="A255" s="2">
        <v>44975.588438252315</v>
      </c>
      <c r="B255" s="1" t="s">
        <v>20</v>
      </c>
      <c r="C255" s="1">
        <v>16</v>
      </c>
      <c r="D255" s="1" t="s">
        <v>31</v>
      </c>
      <c r="E255" s="1" t="s">
        <v>164</v>
      </c>
      <c r="F255" s="1" t="s">
        <v>776</v>
      </c>
      <c r="G255" s="1" t="s">
        <v>77</v>
      </c>
      <c r="H255" s="1" t="s">
        <v>15</v>
      </c>
      <c r="I255" s="1" t="s">
        <v>29</v>
      </c>
      <c r="J255" s="1" t="s">
        <v>60</v>
      </c>
      <c r="K255" s="1" t="s">
        <v>27</v>
      </c>
      <c r="P255" s="1">
        <v>4</v>
      </c>
      <c r="Q255" s="1">
        <v>1</v>
      </c>
      <c r="R255" s="1">
        <v>3</v>
      </c>
      <c r="S255" s="1">
        <v>3</v>
      </c>
      <c r="T255" s="1">
        <v>1</v>
      </c>
      <c r="U255" s="1">
        <v>1</v>
      </c>
      <c r="V255" s="1" t="s">
        <v>11</v>
      </c>
      <c r="W255" s="1" t="s">
        <v>43</v>
      </c>
      <c r="X255" s="1" t="s">
        <v>26</v>
      </c>
      <c r="Y255" s="1" t="s">
        <v>5</v>
      </c>
      <c r="Z255" s="1" t="s">
        <v>117</v>
      </c>
      <c r="AA255" s="1" t="s">
        <v>109</v>
      </c>
      <c r="AB255" s="1" t="s">
        <v>9</v>
      </c>
      <c r="AC255" s="1" t="s">
        <v>64</v>
      </c>
      <c r="AD255" s="1" t="s">
        <v>8</v>
      </c>
      <c r="AE255" s="1">
        <v>0</v>
      </c>
      <c r="AF255" s="1" t="s">
        <v>8</v>
      </c>
      <c r="AG255" s="1">
        <v>0</v>
      </c>
      <c r="AH255" s="1">
        <v>0</v>
      </c>
      <c r="AI255" s="1">
        <v>0</v>
      </c>
      <c r="AJ255" s="1" t="s">
        <v>109</v>
      </c>
      <c r="AK255" s="1">
        <v>0</v>
      </c>
      <c r="AL255" s="1" t="s">
        <v>6</v>
      </c>
      <c r="AM255" s="1" t="s">
        <v>5</v>
      </c>
      <c r="AN255" s="1" t="s">
        <v>6</v>
      </c>
      <c r="AO255" s="1" t="s">
        <v>6</v>
      </c>
      <c r="AP255" s="1" t="s">
        <v>5</v>
      </c>
      <c r="AQ255" s="1" t="s">
        <v>5</v>
      </c>
      <c r="AR255" s="1" t="s">
        <v>6</v>
      </c>
      <c r="AS255" s="1" t="s">
        <v>6</v>
      </c>
      <c r="AT255" s="1" t="s">
        <v>5</v>
      </c>
      <c r="AU255" s="1" t="s">
        <v>6</v>
      </c>
      <c r="AV255" s="1" t="s">
        <v>5</v>
      </c>
      <c r="AW255" s="1" t="s">
        <v>5</v>
      </c>
      <c r="AX255" s="1" t="s">
        <v>6</v>
      </c>
      <c r="AY255" s="1" t="s">
        <v>5</v>
      </c>
      <c r="AZ255" s="1" t="s">
        <v>6</v>
      </c>
      <c r="BA255" s="1" t="s">
        <v>5</v>
      </c>
      <c r="BB255" s="1" t="s">
        <v>5</v>
      </c>
      <c r="BC255" s="1" t="s">
        <v>6</v>
      </c>
      <c r="BD255" s="1" t="s">
        <v>24</v>
      </c>
      <c r="BE255" s="1" t="s">
        <v>63</v>
      </c>
      <c r="DP255" s="1" t="s">
        <v>27</v>
      </c>
      <c r="DQ255" s="1" t="s">
        <v>128</v>
      </c>
      <c r="DR255" s="1" t="s">
        <v>98</v>
      </c>
      <c r="DS255" s="1" t="s">
        <v>5</v>
      </c>
      <c r="DT255" s="1" t="s">
        <v>217</v>
      </c>
      <c r="DU255" s="1" t="s">
        <v>1036</v>
      </c>
      <c r="DV255" s="1" t="s">
        <v>95</v>
      </c>
      <c r="DX255" s="1" t="s">
        <v>1035</v>
      </c>
      <c r="DY255" s="1" t="s">
        <v>212</v>
      </c>
    </row>
    <row r="256" spans="1:129" ht="13.8" x14ac:dyDescent="0.3">
      <c r="A256" s="2">
        <v>44975.590474421297</v>
      </c>
      <c r="B256" s="1" t="s">
        <v>20</v>
      </c>
      <c r="C256" s="1">
        <v>23</v>
      </c>
      <c r="D256" s="1" t="s">
        <v>185</v>
      </c>
      <c r="E256" s="1" t="s">
        <v>164</v>
      </c>
      <c r="F256" s="1" t="s">
        <v>1034</v>
      </c>
      <c r="G256" s="1" t="s">
        <v>16</v>
      </c>
      <c r="H256" s="1" t="s">
        <v>15</v>
      </c>
      <c r="I256" s="1" t="s">
        <v>52</v>
      </c>
      <c r="J256" s="1" t="s">
        <v>28</v>
      </c>
      <c r="K256" s="1" t="s">
        <v>27</v>
      </c>
      <c r="BF256" s="1">
        <v>5</v>
      </c>
      <c r="BG256" s="1">
        <v>5</v>
      </c>
      <c r="BH256" s="1">
        <v>5</v>
      </c>
      <c r="BI256" s="1">
        <v>3</v>
      </c>
      <c r="BJ256" s="1">
        <v>4</v>
      </c>
      <c r="BK256" s="1">
        <v>4</v>
      </c>
      <c r="BL256" s="1" t="s">
        <v>59</v>
      </c>
      <c r="BM256" s="1" t="s">
        <v>59</v>
      </c>
      <c r="BN256" s="1" t="s">
        <v>59</v>
      </c>
      <c r="BO256" s="1" t="s">
        <v>6</v>
      </c>
      <c r="BP256" s="1" t="s">
        <v>299</v>
      </c>
      <c r="BQ256" s="1">
        <v>0</v>
      </c>
      <c r="BR256" s="1">
        <v>0</v>
      </c>
      <c r="BS256" s="1">
        <v>0</v>
      </c>
      <c r="BT256" s="1">
        <v>0</v>
      </c>
      <c r="BU256" s="1">
        <v>0</v>
      </c>
      <c r="BV256" s="1">
        <v>0</v>
      </c>
      <c r="BW256" s="1">
        <v>0</v>
      </c>
      <c r="BX256" s="1">
        <v>0</v>
      </c>
      <c r="BY256" s="1">
        <v>0</v>
      </c>
      <c r="BZ256" s="1">
        <v>0</v>
      </c>
      <c r="CA256" s="1">
        <v>0</v>
      </c>
      <c r="CB256" s="1" t="s">
        <v>6</v>
      </c>
      <c r="CC256" s="1" t="s">
        <v>6</v>
      </c>
      <c r="CD256" s="1" t="s">
        <v>6</v>
      </c>
      <c r="CE256" s="1" t="s">
        <v>6</v>
      </c>
      <c r="CF256" s="1" t="s">
        <v>5</v>
      </c>
      <c r="CG256" s="1" t="s">
        <v>6</v>
      </c>
      <c r="CH256" s="1" t="s">
        <v>6</v>
      </c>
      <c r="CI256" s="1" t="s">
        <v>5</v>
      </c>
      <c r="CJ256" s="1" t="s">
        <v>6</v>
      </c>
      <c r="CK256" s="1" t="s">
        <v>6</v>
      </c>
      <c r="CL256" s="1" t="s">
        <v>6</v>
      </c>
      <c r="CM256" s="1" t="s">
        <v>6</v>
      </c>
      <c r="CN256" s="1" t="s">
        <v>6</v>
      </c>
      <c r="CO256" s="1" t="s">
        <v>6</v>
      </c>
      <c r="CP256" s="1" t="s">
        <v>6</v>
      </c>
      <c r="CQ256" s="1" t="s">
        <v>6</v>
      </c>
      <c r="CR256" s="1" t="s">
        <v>6</v>
      </c>
      <c r="CS256" s="1" t="s">
        <v>6</v>
      </c>
      <c r="CT256" s="1" t="s">
        <v>24</v>
      </c>
      <c r="CU256" s="1" t="s">
        <v>161</v>
      </c>
      <c r="DX256" s="1" t="s">
        <v>1033</v>
      </c>
      <c r="DY256" s="1" t="s">
        <v>1</v>
      </c>
    </row>
    <row r="257" spans="1:129" ht="13.8" x14ac:dyDescent="0.3">
      <c r="A257" s="2">
        <v>44975.591829074074</v>
      </c>
      <c r="B257" s="1" t="s">
        <v>20</v>
      </c>
      <c r="C257" s="1">
        <v>23</v>
      </c>
      <c r="D257" s="1" t="s">
        <v>31</v>
      </c>
      <c r="E257" s="1" t="s">
        <v>164</v>
      </c>
      <c r="F257" s="1" t="s">
        <v>1032</v>
      </c>
      <c r="G257" s="1" t="s">
        <v>16</v>
      </c>
      <c r="H257" s="1" t="s">
        <v>15</v>
      </c>
      <c r="I257" s="1" t="s">
        <v>29</v>
      </c>
      <c r="J257" s="1" t="s">
        <v>82</v>
      </c>
      <c r="K257" s="1" t="s">
        <v>27</v>
      </c>
      <c r="BF257" s="1">
        <v>1</v>
      </c>
      <c r="BG257" s="1">
        <v>2</v>
      </c>
      <c r="BH257" s="1">
        <v>0</v>
      </c>
      <c r="BI257" s="1">
        <v>0</v>
      </c>
      <c r="BJ257" s="1">
        <v>0</v>
      </c>
      <c r="BK257" s="1">
        <v>0</v>
      </c>
      <c r="BL257" s="1" t="s">
        <v>11</v>
      </c>
      <c r="BM257" s="1" t="s">
        <v>11</v>
      </c>
      <c r="BN257" s="1" t="s">
        <v>11</v>
      </c>
      <c r="BO257" s="1" t="s">
        <v>5</v>
      </c>
      <c r="BP257" s="1" t="s">
        <v>81</v>
      </c>
      <c r="BQ257" s="1">
        <v>1</v>
      </c>
      <c r="BR257" s="1">
        <v>0</v>
      </c>
      <c r="BS257" s="1">
        <v>1</v>
      </c>
      <c r="BT257" s="1">
        <v>1</v>
      </c>
      <c r="BU257" s="1">
        <v>0</v>
      </c>
      <c r="BV257" s="1">
        <v>1</v>
      </c>
      <c r="BW257" s="1">
        <v>0</v>
      </c>
      <c r="BX257" s="1">
        <v>0</v>
      </c>
      <c r="BY257" s="1">
        <v>0</v>
      </c>
      <c r="BZ257" s="1">
        <v>0</v>
      </c>
      <c r="CA257" s="1">
        <v>0</v>
      </c>
      <c r="CB257" s="1" t="s">
        <v>6</v>
      </c>
      <c r="CC257" s="1" t="s">
        <v>6</v>
      </c>
      <c r="CD257" s="1" t="s">
        <v>6</v>
      </c>
      <c r="CE257" s="1" t="s">
        <v>6</v>
      </c>
      <c r="CF257" s="1" t="s">
        <v>5</v>
      </c>
      <c r="CG257" s="1" t="s">
        <v>6</v>
      </c>
      <c r="CH257" s="1" t="s">
        <v>6</v>
      </c>
      <c r="CI257" s="1" t="s">
        <v>5</v>
      </c>
      <c r="CJ257" s="1" t="s">
        <v>5</v>
      </c>
      <c r="CK257" s="1" t="s">
        <v>6</v>
      </c>
      <c r="CL257" s="1" t="s">
        <v>5</v>
      </c>
      <c r="CM257" s="1" t="s">
        <v>6</v>
      </c>
      <c r="CN257" s="1" t="s">
        <v>6</v>
      </c>
      <c r="CO257" s="1" t="s">
        <v>5</v>
      </c>
      <c r="CP257" s="1" t="s">
        <v>6</v>
      </c>
      <c r="CQ257" s="1" t="s">
        <v>6</v>
      </c>
      <c r="CR257" s="1" t="s">
        <v>5</v>
      </c>
      <c r="CS257" s="1" t="s">
        <v>5</v>
      </c>
      <c r="CT257" s="1" t="s">
        <v>24</v>
      </c>
      <c r="CU257" s="1" t="s">
        <v>69</v>
      </c>
      <c r="DP257" s="1" t="s">
        <v>27</v>
      </c>
      <c r="DQ257" s="1" t="s">
        <v>99</v>
      </c>
      <c r="DR257" s="1" t="s">
        <v>150</v>
      </c>
      <c r="DS257" s="1" t="s">
        <v>6</v>
      </c>
      <c r="DT257" s="1" t="s">
        <v>217</v>
      </c>
      <c r="DU257" s="1" t="s">
        <v>216</v>
      </c>
      <c r="DV257" s="1" t="s">
        <v>95</v>
      </c>
      <c r="DY257" s="1" t="s">
        <v>1</v>
      </c>
    </row>
    <row r="258" spans="1:129" ht="13.8" x14ac:dyDescent="0.3">
      <c r="A258" s="2">
        <v>44975.592462199071</v>
      </c>
      <c r="B258" s="1" t="s">
        <v>20</v>
      </c>
      <c r="C258" s="1">
        <v>27</v>
      </c>
      <c r="D258" s="1" t="s">
        <v>19</v>
      </c>
      <c r="E258" s="1" t="s">
        <v>18</v>
      </c>
      <c r="F258" s="1" t="s">
        <v>153</v>
      </c>
      <c r="G258" s="1" t="s">
        <v>16</v>
      </c>
      <c r="H258" s="1" t="s">
        <v>15</v>
      </c>
      <c r="I258" s="1" t="s">
        <v>52</v>
      </c>
      <c r="J258" s="1" t="s">
        <v>206</v>
      </c>
      <c r="K258" s="1" t="s">
        <v>27</v>
      </c>
      <c r="BF258" s="1">
        <v>0</v>
      </c>
      <c r="BG258" s="1">
        <v>2</v>
      </c>
      <c r="BH258" s="1">
        <v>0</v>
      </c>
      <c r="BI258" s="1">
        <v>0</v>
      </c>
      <c r="BJ258" s="1">
        <v>1</v>
      </c>
      <c r="BK258" s="1">
        <v>1</v>
      </c>
      <c r="BL258" s="1" t="s">
        <v>43</v>
      </c>
      <c r="BM258" s="1" t="s">
        <v>43</v>
      </c>
      <c r="BN258" s="1" t="s">
        <v>43</v>
      </c>
      <c r="BO258" s="1" t="s">
        <v>6</v>
      </c>
      <c r="BP258" s="1" t="s">
        <v>49</v>
      </c>
      <c r="BQ258" s="1">
        <v>2</v>
      </c>
      <c r="BR258" s="1">
        <v>1</v>
      </c>
      <c r="BS258" s="1">
        <v>1</v>
      </c>
      <c r="BT258" s="1">
        <v>1</v>
      </c>
      <c r="BU258" s="1">
        <v>0</v>
      </c>
      <c r="BV258" s="1">
        <v>1</v>
      </c>
      <c r="BW258" s="1">
        <v>1</v>
      </c>
      <c r="BX258" s="1">
        <v>0</v>
      </c>
      <c r="BY258" s="1">
        <v>0</v>
      </c>
      <c r="BZ258" s="1">
        <v>0</v>
      </c>
      <c r="CA258" s="1">
        <v>1</v>
      </c>
      <c r="CB258" s="1" t="s">
        <v>5</v>
      </c>
      <c r="CC258" s="1" t="s">
        <v>5</v>
      </c>
      <c r="CD258" s="1" t="s">
        <v>5</v>
      </c>
      <c r="CE258" s="1" t="s">
        <v>6</v>
      </c>
      <c r="CF258" s="1" t="s">
        <v>5</v>
      </c>
      <c r="CG258" s="1" t="s">
        <v>5</v>
      </c>
      <c r="CH258" s="1" t="s">
        <v>6</v>
      </c>
      <c r="CI258" s="1" t="s">
        <v>5</v>
      </c>
      <c r="CJ258" s="1" t="s">
        <v>5</v>
      </c>
      <c r="CK258" s="1" t="s">
        <v>6</v>
      </c>
      <c r="CL258" s="1" t="s">
        <v>5</v>
      </c>
      <c r="CM258" s="1" t="s">
        <v>6</v>
      </c>
      <c r="CN258" s="1" t="s">
        <v>5</v>
      </c>
      <c r="CO258" s="1" t="s">
        <v>5</v>
      </c>
      <c r="CP258" s="1" t="s">
        <v>5</v>
      </c>
      <c r="CQ258" s="1" t="s">
        <v>5</v>
      </c>
      <c r="CR258" s="1" t="s">
        <v>5</v>
      </c>
      <c r="CS258" s="1" t="s">
        <v>5</v>
      </c>
      <c r="CT258" s="1" t="s">
        <v>24</v>
      </c>
      <c r="CU258" s="1" t="s">
        <v>283</v>
      </c>
      <c r="DX258" s="1" t="s">
        <v>1031</v>
      </c>
      <c r="DY258" s="1" t="s">
        <v>84</v>
      </c>
    </row>
    <row r="259" spans="1:129" ht="13.8" x14ac:dyDescent="0.3">
      <c r="A259" s="2">
        <v>44975.59733640046</v>
      </c>
      <c r="B259" s="1" t="s">
        <v>20</v>
      </c>
      <c r="C259" s="1">
        <v>17</v>
      </c>
      <c r="D259" s="1" t="s">
        <v>31</v>
      </c>
      <c r="E259" s="1" t="s">
        <v>55</v>
      </c>
      <c r="F259" s="1" t="s">
        <v>1030</v>
      </c>
      <c r="G259" s="1" t="s">
        <v>16</v>
      </c>
      <c r="H259" s="1" t="s">
        <v>15</v>
      </c>
      <c r="I259" s="1" t="s">
        <v>29</v>
      </c>
      <c r="J259" s="1" t="s">
        <v>60</v>
      </c>
      <c r="K259" s="1" t="s">
        <v>27</v>
      </c>
      <c r="BF259" s="1">
        <v>4</v>
      </c>
      <c r="BG259" s="1">
        <v>3</v>
      </c>
      <c r="BH259" s="1">
        <v>4</v>
      </c>
      <c r="BI259" s="1">
        <v>3</v>
      </c>
      <c r="BJ259" s="1">
        <v>3</v>
      </c>
      <c r="BK259" s="1">
        <v>4</v>
      </c>
      <c r="BL259" s="1" t="s">
        <v>11</v>
      </c>
      <c r="BM259" s="1" t="s">
        <v>59</v>
      </c>
      <c r="BN259" s="1" t="s">
        <v>59</v>
      </c>
      <c r="BO259" s="1" t="s">
        <v>6</v>
      </c>
      <c r="BP259" s="1" t="s">
        <v>312</v>
      </c>
      <c r="BQ259" s="1" t="s">
        <v>8</v>
      </c>
      <c r="BR259" s="1" t="s">
        <v>9</v>
      </c>
      <c r="BS259" s="1">
        <v>0</v>
      </c>
      <c r="BT259" s="1">
        <v>0</v>
      </c>
      <c r="BU259" s="1">
        <v>0</v>
      </c>
      <c r="BV259" s="1">
        <v>0</v>
      </c>
      <c r="BW259" s="1">
        <v>0</v>
      </c>
      <c r="BX259" s="1">
        <v>0</v>
      </c>
      <c r="BY259" s="1">
        <v>0</v>
      </c>
      <c r="BZ259" s="1">
        <v>0</v>
      </c>
      <c r="CA259" s="1">
        <v>0</v>
      </c>
      <c r="CB259" s="1" t="s">
        <v>6</v>
      </c>
      <c r="CC259" s="1" t="s">
        <v>6</v>
      </c>
      <c r="CD259" s="1" t="s">
        <v>5</v>
      </c>
      <c r="CE259" s="1" t="s">
        <v>6</v>
      </c>
      <c r="CF259" s="1" t="s">
        <v>5</v>
      </c>
      <c r="CG259" s="1" t="s">
        <v>5</v>
      </c>
      <c r="CH259" s="1" t="s">
        <v>5</v>
      </c>
      <c r="CI259" s="1" t="s">
        <v>6</v>
      </c>
      <c r="CJ259" s="1" t="s">
        <v>5</v>
      </c>
      <c r="CK259" s="1" t="s">
        <v>6</v>
      </c>
      <c r="CL259" s="1" t="s">
        <v>5</v>
      </c>
      <c r="CM259" s="1" t="s">
        <v>5</v>
      </c>
      <c r="CN259" s="1" t="s">
        <v>6</v>
      </c>
      <c r="CO259" s="1" t="s">
        <v>5</v>
      </c>
      <c r="CP259" s="1" t="s">
        <v>5</v>
      </c>
      <c r="CQ259" s="1" t="s">
        <v>5</v>
      </c>
      <c r="CR259" s="1" t="s">
        <v>5</v>
      </c>
      <c r="CS259" s="1" t="s">
        <v>6</v>
      </c>
      <c r="CT259" s="1" t="s">
        <v>133</v>
      </c>
      <c r="CU259" s="1" t="s">
        <v>554</v>
      </c>
      <c r="DX259" s="1" t="s">
        <v>1029</v>
      </c>
      <c r="DY259" s="1" t="s">
        <v>84</v>
      </c>
    </row>
    <row r="260" spans="1:129" ht="13.8" x14ac:dyDescent="0.3">
      <c r="A260" s="2">
        <v>44975.616439571764</v>
      </c>
      <c r="B260" s="1" t="s">
        <v>20</v>
      </c>
      <c r="C260" s="1">
        <v>25</v>
      </c>
      <c r="D260" s="1" t="s">
        <v>185</v>
      </c>
      <c r="E260" s="1" t="s">
        <v>18</v>
      </c>
      <c r="F260" s="1" t="s">
        <v>1028</v>
      </c>
      <c r="G260" s="1" t="s">
        <v>16</v>
      </c>
      <c r="H260" s="1" t="s">
        <v>15</v>
      </c>
      <c r="I260" s="1" t="s">
        <v>52</v>
      </c>
      <c r="J260" s="1" t="s">
        <v>60</v>
      </c>
      <c r="K260" s="1" t="s">
        <v>27</v>
      </c>
      <c r="BF260" s="1">
        <v>1</v>
      </c>
      <c r="BG260" s="1">
        <v>1</v>
      </c>
      <c r="BH260" s="1">
        <v>1</v>
      </c>
      <c r="BI260" s="1">
        <v>2</v>
      </c>
      <c r="BJ260" s="1">
        <v>1</v>
      </c>
      <c r="BK260" s="1">
        <v>5</v>
      </c>
      <c r="BL260" s="1" t="s">
        <v>59</v>
      </c>
      <c r="BM260" s="1" t="s">
        <v>11</v>
      </c>
      <c r="BN260" s="1" t="s">
        <v>59</v>
      </c>
      <c r="BO260" s="1" t="s">
        <v>6</v>
      </c>
      <c r="BP260" s="1" t="s">
        <v>87</v>
      </c>
      <c r="BQ260" s="1" t="s">
        <v>162</v>
      </c>
      <c r="BR260" s="1" t="s">
        <v>162</v>
      </c>
      <c r="BS260" s="1">
        <v>3</v>
      </c>
      <c r="BT260" s="1">
        <v>1</v>
      </c>
      <c r="BU260" s="1">
        <v>1</v>
      </c>
      <c r="BV260" s="1">
        <v>2</v>
      </c>
      <c r="BW260" s="1">
        <v>1</v>
      </c>
      <c r="BX260" s="1">
        <v>2</v>
      </c>
      <c r="BY260" s="1">
        <v>1</v>
      </c>
      <c r="BZ260" s="1">
        <v>1</v>
      </c>
      <c r="CA260" s="1" t="s">
        <v>162</v>
      </c>
      <c r="CB260" s="1" t="s">
        <v>5</v>
      </c>
      <c r="CC260" s="1" t="s">
        <v>5</v>
      </c>
      <c r="CD260" s="1" t="s">
        <v>5</v>
      </c>
      <c r="CE260" s="1" t="s">
        <v>6</v>
      </c>
      <c r="CF260" s="1" t="s">
        <v>5</v>
      </c>
      <c r="CG260" s="1" t="s">
        <v>5</v>
      </c>
      <c r="CH260" s="1" t="s">
        <v>5</v>
      </c>
      <c r="CI260" s="1" t="s">
        <v>5</v>
      </c>
      <c r="CJ260" s="1" t="s">
        <v>5</v>
      </c>
      <c r="CK260" s="1" t="s">
        <v>6</v>
      </c>
      <c r="CL260" s="1" t="s">
        <v>5</v>
      </c>
      <c r="CM260" s="1" t="s">
        <v>5</v>
      </c>
      <c r="CN260" s="1" t="s">
        <v>5</v>
      </c>
      <c r="CO260" s="1" t="s">
        <v>5</v>
      </c>
      <c r="CP260" s="1" t="s">
        <v>5</v>
      </c>
      <c r="CQ260" s="1" t="s">
        <v>5</v>
      </c>
      <c r="CR260" s="1" t="s">
        <v>5</v>
      </c>
      <c r="CS260" s="1" t="s">
        <v>5</v>
      </c>
      <c r="CT260" s="1" t="s">
        <v>133</v>
      </c>
      <c r="CU260" s="1" t="s">
        <v>266</v>
      </c>
      <c r="DX260" s="1" t="s">
        <v>1027</v>
      </c>
      <c r="DY260" s="1" t="s">
        <v>84</v>
      </c>
    </row>
    <row r="261" spans="1:129" ht="13.8" x14ac:dyDescent="0.3">
      <c r="A261" s="2">
        <v>44975.620894513893</v>
      </c>
      <c r="B261" s="1" t="s">
        <v>20</v>
      </c>
      <c r="C261" s="1">
        <v>27</v>
      </c>
      <c r="D261" s="1" t="s">
        <v>185</v>
      </c>
      <c r="E261" s="1" t="s">
        <v>18</v>
      </c>
      <c r="F261" s="1" t="s">
        <v>176</v>
      </c>
      <c r="G261" s="1" t="s">
        <v>77</v>
      </c>
      <c r="H261" s="1" t="s">
        <v>15</v>
      </c>
      <c r="I261" s="1" t="s">
        <v>52</v>
      </c>
      <c r="J261" s="1" t="s">
        <v>28</v>
      </c>
      <c r="K261" s="1" t="s">
        <v>27</v>
      </c>
      <c r="P261" s="1">
        <v>2</v>
      </c>
      <c r="Q261" s="1">
        <v>2</v>
      </c>
      <c r="R261" s="1">
        <v>2</v>
      </c>
      <c r="S261" s="1">
        <v>2</v>
      </c>
      <c r="T261" s="1">
        <v>1</v>
      </c>
      <c r="U261" s="1">
        <v>1</v>
      </c>
      <c r="V261" s="1" t="s">
        <v>11</v>
      </c>
      <c r="W261" s="1" t="s">
        <v>11</v>
      </c>
      <c r="X261" s="1" t="s">
        <v>11</v>
      </c>
      <c r="Y261" s="1" t="s">
        <v>6</v>
      </c>
      <c r="Z261" s="1" t="s">
        <v>835</v>
      </c>
      <c r="AA261" s="1" t="s">
        <v>8</v>
      </c>
      <c r="AB261" s="1" t="s">
        <v>8</v>
      </c>
      <c r="AC261" s="1" t="s">
        <v>9</v>
      </c>
      <c r="AD261" s="1">
        <v>0</v>
      </c>
      <c r="AE261" s="1">
        <v>0</v>
      </c>
      <c r="AF261" s="1">
        <v>0</v>
      </c>
      <c r="AG261" s="1">
        <v>0</v>
      </c>
      <c r="AH261" s="1">
        <v>0</v>
      </c>
      <c r="AI261" s="1">
        <v>0</v>
      </c>
      <c r="AJ261" s="1">
        <v>0</v>
      </c>
      <c r="AK261" s="1">
        <v>0</v>
      </c>
      <c r="AL261" s="1" t="s">
        <v>6</v>
      </c>
      <c r="AM261" s="1" t="s">
        <v>6</v>
      </c>
      <c r="AN261" s="1" t="s">
        <v>6</v>
      </c>
      <c r="AO261" s="1" t="s">
        <v>6</v>
      </c>
      <c r="AP261" s="1" t="s">
        <v>5</v>
      </c>
      <c r="AQ261" s="1" t="s">
        <v>6</v>
      </c>
      <c r="AR261" s="1" t="s">
        <v>6</v>
      </c>
      <c r="AS261" s="1" t="s">
        <v>6</v>
      </c>
      <c r="AT261" s="1" t="s">
        <v>5</v>
      </c>
      <c r="AU261" s="1" t="s">
        <v>6</v>
      </c>
      <c r="AV261" s="1" t="s">
        <v>5</v>
      </c>
      <c r="AW261" s="1" t="s">
        <v>6</v>
      </c>
      <c r="AX261" s="1" t="s">
        <v>6</v>
      </c>
      <c r="AY261" s="1" t="s">
        <v>5</v>
      </c>
      <c r="AZ261" s="1" t="s">
        <v>5</v>
      </c>
      <c r="BA261" s="1" t="s">
        <v>5</v>
      </c>
      <c r="BB261" s="1" t="s">
        <v>5</v>
      </c>
      <c r="BC261" s="1" t="s">
        <v>6</v>
      </c>
      <c r="BD261" s="1" t="s">
        <v>24</v>
      </c>
      <c r="BE261" s="1" t="s">
        <v>106</v>
      </c>
      <c r="DX261" s="1" t="s">
        <v>1026</v>
      </c>
      <c r="DY261" s="1" t="s">
        <v>1</v>
      </c>
    </row>
    <row r="262" spans="1:129" ht="13.8" x14ac:dyDescent="0.3">
      <c r="A262" s="2">
        <v>44975.625236840278</v>
      </c>
      <c r="B262" s="1" t="s">
        <v>20</v>
      </c>
      <c r="C262" s="1">
        <v>17</v>
      </c>
      <c r="D262" s="1" t="s">
        <v>31</v>
      </c>
      <c r="E262" s="1" t="s">
        <v>164</v>
      </c>
      <c r="F262" s="1" t="s">
        <v>1025</v>
      </c>
      <c r="G262" s="1" t="s">
        <v>16</v>
      </c>
      <c r="H262" s="1" t="s">
        <v>15</v>
      </c>
      <c r="I262" s="1" t="s">
        <v>1024</v>
      </c>
      <c r="J262" s="1" t="s">
        <v>206</v>
      </c>
      <c r="K262" s="1" t="s">
        <v>639</v>
      </c>
      <c r="BF262" s="1">
        <v>5</v>
      </c>
      <c r="BG262" s="1">
        <v>3</v>
      </c>
      <c r="BH262" s="1">
        <v>4</v>
      </c>
      <c r="BI262" s="1">
        <v>2</v>
      </c>
      <c r="BJ262" s="1">
        <v>3</v>
      </c>
      <c r="BK262" s="1">
        <v>2</v>
      </c>
      <c r="BL262" s="1" t="s">
        <v>11</v>
      </c>
      <c r="BM262" s="1" t="s">
        <v>11</v>
      </c>
      <c r="BN262" s="1" t="s">
        <v>59</v>
      </c>
      <c r="BO262" s="1" t="s">
        <v>6</v>
      </c>
      <c r="BP262" s="1" t="s">
        <v>213</v>
      </c>
      <c r="BQ262" s="1" t="s">
        <v>9</v>
      </c>
      <c r="BR262" s="1" t="s">
        <v>8</v>
      </c>
      <c r="BS262" s="1">
        <v>0</v>
      </c>
      <c r="BT262" s="1">
        <v>0</v>
      </c>
      <c r="BU262" s="1">
        <v>0</v>
      </c>
      <c r="BV262" s="1">
        <v>0</v>
      </c>
      <c r="BW262" s="1">
        <v>0</v>
      </c>
      <c r="BX262" s="1">
        <v>0</v>
      </c>
      <c r="BY262" s="1">
        <v>0</v>
      </c>
      <c r="BZ262" s="1">
        <v>0</v>
      </c>
      <c r="CA262" s="1">
        <v>0</v>
      </c>
      <c r="CB262" s="1" t="s">
        <v>6</v>
      </c>
      <c r="CC262" s="1" t="s">
        <v>6</v>
      </c>
      <c r="CD262" s="1" t="s">
        <v>6</v>
      </c>
      <c r="CE262" s="1" t="s">
        <v>5</v>
      </c>
      <c r="CF262" s="1" t="s">
        <v>5</v>
      </c>
      <c r="CG262" s="1" t="s">
        <v>5</v>
      </c>
      <c r="CH262" s="1" t="s">
        <v>6</v>
      </c>
      <c r="CI262" s="1" t="s">
        <v>6</v>
      </c>
      <c r="CJ262" s="1" t="s">
        <v>5</v>
      </c>
      <c r="CK262" s="1" t="s">
        <v>5</v>
      </c>
      <c r="CL262" s="1" t="s">
        <v>5</v>
      </c>
      <c r="CM262" s="1" t="s">
        <v>6</v>
      </c>
      <c r="CN262" s="1" t="s">
        <v>6</v>
      </c>
      <c r="CO262" s="1" t="s">
        <v>6</v>
      </c>
      <c r="CP262" s="1" t="s">
        <v>6</v>
      </c>
      <c r="CQ262" s="1" t="s">
        <v>6</v>
      </c>
      <c r="CR262" s="1" t="s">
        <v>5</v>
      </c>
      <c r="CS262" s="1" t="s">
        <v>6</v>
      </c>
      <c r="CT262" s="1" t="s">
        <v>24</v>
      </c>
      <c r="CU262" s="1" t="s">
        <v>266</v>
      </c>
      <c r="DX262" s="1" t="s">
        <v>1023</v>
      </c>
      <c r="DY262" s="1" t="s">
        <v>84</v>
      </c>
    </row>
    <row r="263" spans="1:129" ht="13.8" x14ac:dyDescent="0.3">
      <c r="A263" s="2">
        <v>44975.626028645835</v>
      </c>
      <c r="B263" s="1" t="s">
        <v>20</v>
      </c>
      <c r="C263" s="1">
        <v>42</v>
      </c>
      <c r="D263" s="1" t="s">
        <v>185</v>
      </c>
      <c r="E263" s="1" t="s">
        <v>55</v>
      </c>
      <c r="F263" s="1" t="s">
        <v>1022</v>
      </c>
      <c r="G263" s="1" t="s">
        <v>77</v>
      </c>
      <c r="H263" s="1" t="s">
        <v>15</v>
      </c>
      <c r="I263" s="1" t="s">
        <v>52</v>
      </c>
      <c r="J263" s="1" t="s">
        <v>35</v>
      </c>
      <c r="K263" s="1" t="s">
        <v>12</v>
      </c>
      <c r="P263" s="1">
        <v>2</v>
      </c>
      <c r="Q263" s="1">
        <v>4</v>
      </c>
      <c r="R263" s="1">
        <v>2</v>
      </c>
      <c r="S263" s="1">
        <v>2</v>
      </c>
      <c r="T263" s="1">
        <v>1</v>
      </c>
      <c r="U263" s="1">
        <v>1</v>
      </c>
      <c r="V263" s="1" t="s">
        <v>11</v>
      </c>
      <c r="W263" s="1" t="s">
        <v>11</v>
      </c>
      <c r="X263" s="1" t="s">
        <v>11</v>
      </c>
      <c r="Y263" s="1" t="s">
        <v>6</v>
      </c>
      <c r="Z263" s="1" t="s">
        <v>70</v>
      </c>
      <c r="AA263" s="1" t="s">
        <v>109</v>
      </c>
      <c r="AB263" s="1" t="s">
        <v>9</v>
      </c>
      <c r="AC263" s="1" t="s">
        <v>782</v>
      </c>
      <c r="AD263" s="1" t="s">
        <v>8</v>
      </c>
      <c r="AE263" s="1" t="s">
        <v>782</v>
      </c>
      <c r="AF263" s="1">
        <v>1</v>
      </c>
      <c r="AG263" s="1" t="s">
        <v>782</v>
      </c>
      <c r="AH263" s="1" t="s">
        <v>782</v>
      </c>
      <c r="AI263" s="1" t="s">
        <v>475</v>
      </c>
      <c r="AJ263" s="1" t="s">
        <v>162</v>
      </c>
      <c r="AK263" s="1" t="s">
        <v>162</v>
      </c>
      <c r="AL263" s="1" t="s">
        <v>5</v>
      </c>
      <c r="AM263" s="1" t="s">
        <v>6</v>
      </c>
      <c r="AN263" s="1" t="s">
        <v>6</v>
      </c>
      <c r="AO263" s="1" t="s">
        <v>6</v>
      </c>
      <c r="AP263" s="1" t="s">
        <v>5</v>
      </c>
      <c r="AQ263" s="1" t="s">
        <v>5</v>
      </c>
      <c r="AR263" s="1" t="s">
        <v>5</v>
      </c>
      <c r="AS263" s="1" t="s">
        <v>5</v>
      </c>
      <c r="AT263" s="1" t="s">
        <v>5</v>
      </c>
      <c r="AU263" s="1" t="s">
        <v>6</v>
      </c>
      <c r="AV263" s="1" t="s">
        <v>5</v>
      </c>
      <c r="AW263" s="1" t="s">
        <v>6</v>
      </c>
      <c r="AX263" s="1" t="s">
        <v>5</v>
      </c>
      <c r="AY263" s="1" t="s">
        <v>5</v>
      </c>
      <c r="AZ263" s="1" t="s">
        <v>6</v>
      </c>
      <c r="BA263" s="1" t="s">
        <v>6</v>
      </c>
      <c r="BB263" s="1" t="s">
        <v>5</v>
      </c>
      <c r="BC263" s="1" t="s">
        <v>5</v>
      </c>
      <c r="BD263" s="1" t="s">
        <v>133</v>
      </c>
      <c r="BE263" s="1" t="s">
        <v>1021</v>
      </c>
      <c r="DX263" s="1" t="s">
        <v>1020</v>
      </c>
      <c r="DY263" s="1" t="s">
        <v>84</v>
      </c>
    </row>
    <row r="264" spans="1:129" ht="13.8" x14ac:dyDescent="0.3">
      <c r="A264" s="2">
        <v>44975.633120057872</v>
      </c>
      <c r="B264" s="1" t="s">
        <v>20</v>
      </c>
      <c r="C264" s="1">
        <v>23</v>
      </c>
      <c r="D264" s="1" t="s">
        <v>31</v>
      </c>
      <c r="E264" s="1" t="s">
        <v>18</v>
      </c>
      <c r="F264" s="1" t="s">
        <v>663</v>
      </c>
      <c r="G264" s="1" t="s">
        <v>77</v>
      </c>
      <c r="H264" s="1" t="s">
        <v>15</v>
      </c>
      <c r="I264" s="1" t="s">
        <v>29</v>
      </c>
      <c r="J264" s="1" t="s">
        <v>35</v>
      </c>
      <c r="K264" s="1" t="s">
        <v>27</v>
      </c>
      <c r="P264" s="1">
        <v>3</v>
      </c>
      <c r="Q264" s="1">
        <v>3</v>
      </c>
      <c r="R264" s="1">
        <v>3</v>
      </c>
      <c r="S264" s="1">
        <v>1</v>
      </c>
      <c r="T264" s="1">
        <v>2</v>
      </c>
      <c r="U264" s="1">
        <v>1</v>
      </c>
      <c r="V264" s="1" t="s">
        <v>11</v>
      </c>
      <c r="W264" s="1" t="s">
        <v>43</v>
      </c>
      <c r="X264" s="1" t="s">
        <v>11</v>
      </c>
      <c r="Y264" s="1" t="s">
        <v>6</v>
      </c>
      <c r="Z264" s="1" t="s">
        <v>208</v>
      </c>
      <c r="AA264" s="1">
        <v>1</v>
      </c>
      <c r="AB264" s="1">
        <v>1</v>
      </c>
      <c r="AC264" s="1">
        <v>0</v>
      </c>
      <c r="AD264" s="1">
        <v>0</v>
      </c>
      <c r="AE264" s="1">
        <v>0</v>
      </c>
      <c r="AF264" s="1">
        <v>1</v>
      </c>
      <c r="AG264" s="1">
        <v>0</v>
      </c>
      <c r="AH264" s="1">
        <v>0</v>
      </c>
      <c r="AI264" s="1">
        <v>0</v>
      </c>
      <c r="AJ264" s="1">
        <v>0</v>
      </c>
      <c r="AK264" s="1">
        <v>0</v>
      </c>
      <c r="AL264" s="1" t="s">
        <v>6</v>
      </c>
      <c r="AM264" s="1" t="s">
        <v>6</v>
      </c>
      <c r="AN264" s="1" t="s">
        <v>5</v>
      </c>
      <c r="AO264" s="1" t="s">
        <v>5</v>
      </c>
      <c r="AP264" s="1" t="s">
        <v>5</v>
      </c>
      <c r="AQ264" s="1" t="s">
        <v>5</v>
      </c>
      <c r="AR264" s="1" t="s">
        <v>6</v>
      </c>
      <c r="AS264" s="1" t="s">
        <v>5</v>
      </c>
      <c r="AT264" s="1" t="s">
        <v>5</v>
      </c>
      <c r="AU264" s="1" t="s">
        <v>5</v>
      </c>
      <c r="AV264" s="1" t="s">
        <v>5</v>
      </c>
      <c r="AW264" s="1" t="s">
        <v>6</v>
      </c>
      <c r="AX264" s="1" t="s">
        <v>5</v>
      </c>
      <c r="AY264" s="1" t="s">
        <v>5</v>
      </c>
      <c r="AZ264" s="1" t="s">
        <v>5</v>
      </c>
      <c r="BA264" s="1" t="s">
        <v>6</v>
      </c>
      <c r="BB264" s="1" t="s">
        <v>5</v>
      </c>
      <c r="BC264" s="1" t="s">
        <v>5</v>
      </c>
      <c r="BD264" s="1" t="s">
        <v>133</v>
      </c>
      <c r="BE264" s="1" t="s">
        <v>1019</v>
      </c>
      <c r="DX264" s="1" t="s">
        <v>1018</v>
      </c>
      <c r="DY264" s="1" t="s">
        <v>1</v>
      </c>
    </row>
    <row r="265" spans="1:129" ht="13.8" x14ac:dyDescent="0.3">
      <c r="A265" s="2">
        <v>44975.633321377318</v>
      </c>
      <c r="B265" s="1" t="s">
        <v>20</v>
      </c>
      <c r="C265" s="1">
        <v>27</v>
      </c>
      <c r="D265" s="1" t="s">
        <v>31</v>
      </c>
      <c r="E265" s="1" t="s">
        <v>164</v>
      </c>
      <c r="F265" s="1" t="s">
        <v>1017</v>
      </c>
      <c r="G265" s="1" t="s">
        <v>77</v>
      </c>
      <c r="H265" s="1" t="s">
        <v>15</v>
      </c>
      <c r="I265" s="1" t="s">
        <v>29</v>
      </c>
      <c r="J265" s="1" t="s">
        <v>28</v>
      </c>
      <c r="K265" s="1" t="s">
        <v>27</v>
      </c>
      <c r="P265" s="1">
        <v>4</v>
      </c>
      <c r="Q265" s="1">
        <v>4</v>
      </c>
      <c r="R265" s="1">
        <v>4</v>
      </c>
      <c r="S265" s="1">
        <v>2</v>
      </c>
      <c r="T265" s="1">
        <v>2</v>
      </c>
      <c r="U265" s="1">
        <v>3</v>
      </c>
      <c r="V265" s="1" t="s">
        <v>11</v>
      </c>
      <c r="W265" s="1" t="s">
        <v>11</v>
      </c>
      <c r="X265" s="1" t="s">
        <v>11</v>
      </c>
      <c r="Y265" s="1" t="s">
        <v>5</v>
      </c>
      <c r="Z265" s="1" t="s">
        <v>1016</v>
      </c>
      <c r="AA265" s="1" t="s">
        <v>64</v>
      </c>
      <c r="AB265" s="1" t="s">
        <v>64</v>
      </c>
      <c r="AC265" s="1" t="s">
        <v>64</v>
      </c>
      <c r="AD265" s="1" t="s">
        <v>64</v>
      </c>
      <c r="AE265" s="1" t="s">
        <v>109</v>
      </c>
      <c r="AF265" s="1">
        <v>2</v>
      </c>
      <c r="AG265" s="1">
        <v>0</v>
      </c>
      <c r="AH265" s="1">
        <v>0</v>
      </c>
      <c r="AI265" s="1">
        <v>0</v>
      </c>
      <c r="AJ265" s="1">
        <v>0</v>
      </c>
      <c r="AK265" s="1">
        <v>1</v>
      </c>
      <c r="AL265" s="1" t="s">
        <v>6</v>
      </c>
      <c r="AM265" s="1" t="s">
        <v>6</v>
      </c>
      <c r="AN265" s="1" t="s">
        <v>5</v>
      </c>
      <c r="AO265" s="1" t="s">
        <v>5</v>
      </c>
      <c r="AP265" s="1" t="s">
        <v>5</v>
      </c>
      <c r="AQ265" s="1" t="s">
        <v>5</v>
      </c>
      <c r="AR265" s="1" t="s">
        <v>5</v>
      </c>
      <c r="AS265" s="1" t="s">
        <v>5</v>
      </c>
      <c r="AT265" s="1" t="s">
        <v>6</v>
      </c>
      <c r="AU265" s="1" t="s">
        <v>5</v>
      </c>
      <c r="AV265" s="1" t="s">
        <v>5</v>
      </c>
      <c r="AW265" s="1" t="s">
        <v>5</v>
      </c>
      <c r="AX265" s="1" t="s">
        <v>5</v>
      </c>
      <c r="AY265" s="1" t="s">
        <v>5</v>
      </c>
      <c r="AZ265" s="1" t="s">
        <v>5</v>
      </c>
      <c r="BA265" s="1" t="s">
        <v>5</v>
      </c>
      <c r="BB265" s="1" t="s">
        <v>5</v>
      </c>
      <c r="BC265" s="1" t="s">
        <v>5</v>
      </c>
      <c r="BD265" s="1" t="s">
        <v>133</v>
      </c>
      <c r="BE265" s="1" t="s">
        <v>3</v>
      </c>
      <c r="DP265" s="1" t="s">
        <v>151</v>
      </c>
      <c r="DQ265" s="1" t="s">
        <v>99</v>
      </c>
      <c r="DR265" s="1" t="s">
        <v>116</v>
      </c>
      <c r="DS265" s="1" t="s">
        <v>6</v>
      </c>
      <c r="DT265" s="1" t="s">
        <v>126</v>
      </c>
      <c r="DU265" s="1" t="s">
        <v>1015</v>
      </c>
      <c r="DV265" s="1" t="s">
        <v>95</v>
      </c>
      <c r="DX265" s="1" t="s">
        <v>1014</v>
      </c>
      <c r="DY265" s="1" t="s">
        <v>84</v>
      </c>
    </row>
    <row r="266" spans="1:129" ht="13.8" x14ac:dyDescent="0.3">
      <c r="A266" s="2">
        <v>44975.634090370368</v>
      </c>
      <c r="B266" s="1" t="s">
        <v>20</v>
      </c>
      <c r="C266" s="1">
        <v>18</v>
      </c>
      <c r="D266" s="1" t="s">
        <v>31</v>
      </c>
      <c r="E266" s="1" t="s">
        <v>18</v>
      </c>
      <c r="F266" s="1" t="s">
        <v>1013</v>
      </c>
      <c r="G266" s="1" t="s">
        <v>16</v>
      </c>
      <c r="H266" s="1" t="s">
        <v>15</v>
      </c>
      <c r="I266" s="1" t="s">
        <v>29</v>
      </c>
      <c r="J266" s="1" t="s">
        <v>35</v>
      </c>
      <c r="K266" s="1" t="s">
        <v>27</v>
      </c>
      <c r="BF266" s="1">
        <v>3</v>
      </c>
      <c r="BG266" s="1">
        <v>5</v>
      </c>
      <c r="BH266" s="1">
        <v>2</v>
      </c>
      <c r="BI266" s="1">
        <v>4</v>
      </c>
      <c r="BJ266" s="1">
        <v>3</v>
      </c>
      <c r="BK266" s="1">
        <v>3</v>
      </c>
      <c r="BL266" s="1" t="s">
        <v>11</v>
      </c>
      <c r="BM266" s="1" t="s">
        <v>11</v>
      </c>
      <c r="BN266" s="1" t="s">
        <v>353</v>
      </c>
      <c r="BO266" s="1" t="s">
        <v>6</v>
      </c>
      <c r="BP266" s="1" t="s">
        <v>135</v>
      </c>
      <c r="BQ266" s="1" t="s">
        <v>162</v>
      </c>
      <c r="BR266" s="1" t="s">
        <v>162</v>
      </c>
      <c r="BS266" s="1">
        <v>0</v>
      </c>
      <c r="BT266" s="1">
        <v>0</v>
      </c>
      <c r="BU266" s="1">
        <v>0</v>
      </c>
      <c r="BV266" s="1" t="s">
        <v>162</v>
      </c>
      <c r="BW266" s="1">
        <v>0</v>
      </c>
      <c r="BX266" s="1">
        <v>0</v>
      </c>
      <c r="BY266" s="1">
        <v>0</v>
      </c>
      <c r="BZ266" s="1">
        <v>0</v>
      </c>
      <c r="CA266" s="1">
        <v>3</v>
      </c>
      <c r="CB266" s="1" t="s">
        <v>6</v>
      </c>
      <c r="CC266" s="1" t="s">
        <v>6</v>
      </c>
      <c r="CD266" s="1" t="s">
        <v>6</v>
      </c>
      <c r="CE266" s="1" t="s">
        <v>5</v>
      </c>
      <c r="CF266" s="1" t="s">
        <v>5</v>
      </c>
      <c r="CG266" s="1" t="s">
        <v>5</v>
      </c>
      <c r="CH266" s="1" t="s">
        <v>5</v>
      </c>
      <c r="CI266" s="1" t="s">
        <v>6</v>
      </c>
      <c r="CJ266" s="1" t="s">
        <v>5</v>
      </c>
      <c r="CK266" s="1" t="s">
        <v>5</v>
      </c>
      <c r="CL266" s="1" t="s">
        <v>5</v>
      </c>
      <c r="CM266" s="1" t="s">
        <v>6</v>
      </c>
      <c r="CN266" s="1" t="s">
        <v>6</v>
      </c>
      <c r="CO266" s="1" t="s">
        <v>6</v>
      </c>
      <c r="CP266" s="1" t="s">
        <v>6</v>
      </c>
      <c r="CQ266" s="1" t="s">
        <v>5</v>
      </c>
      <c r="CR266" s="1" t="s">
        <v>5</v>
      </c>
      <c r="CS266" s="1" t="s">
        <v>5</v>
      </c>
      <c r="CT266" s="1" t="s">
        <v>267</v>
      </c>
      <c r="CU266" s="1" t="s">
        <v>161</v>
      </c>
      <c r="DX266" s="1" t="s">
        <v>1012</v>
      </c>
      <c r="DY266" s="1" t="s">
        <v>212</v>
      </c>
    </row>
    <row r="267" spans="1:129" ht="13.8" x14ac:dyDescent="0.3">
      <c r="A267" s="2">
        <v>44975.63479974537</v>
      </c>
      <c r="B267" s="1" t="s">
        <v>20</v>
      </c>
      <c r="C267" s="1">
        <v>28</v>
      </c>
      <c r="D267" s="1" t="s">
        <v>185</v>
      </c>
      <c r="E267" s="1" t="s">
        <v>55</v>
      </c>
      <c r="F267" s="1" t="s">
        <v>287</v>
      </c>
      <c r="G267" s="1" t="s">
        <v>16</v>
      </c>
      <c r="H267" s="1" t="s">
        <v>15</v>
      </c>
      <c r="I267" s="1" t="s">
        <v>52</v>
      </c>
      <c r="J267" s="1" t="s">
        <v>28</v>
      </c>
      <c r="K267" s="1" t="s">
        <v>27</v>
      </c>
      <c r="BF267" s="1">
        <v>4</v>
      </c>
      <c r="BG267" s="1">
        <v>3</v>
      </c>
      <c r="BH267" s="1">
        <v>3</v>
      </c>
      <c r="BI267" s="1">
        <v>3</v>
      </c>
      <c r="BJ267" s="1">
        <v>4</v>
      </c>
      <c r="BK267" s="1">
        <v>4</v>
      </c>
      <c r="BL267" s="1" t="s">
        <v>11</v>
      </c>
      <c r="BM267" s="1" t="s">
        <v>59</v>
      </c>
      <c r="BN267" s="1" t="s">
        <v>59</v>
      </c>
      <c r="BO267" s="1" t="s">
        <v>6</v>
      </c>
      <c r="BP267" s="1" t="s">
        <v>732</v>
      </c>
      <c r="BQ267" s="1" t="s">
        <v>162</v>
      </c>
      <c r="BR267" s="1" t="s">
        <v>162</v>
      </c>
      <c r="BS267" s="1">
        <v>3</v>
      </c>
      <c r="BT267" s="1" t="s">
        <v>162</v>
      </c>
      <c r="BU267" s="1" t="s">
        <v>162</v>
      </c>
      <c r="BV267" s="1">
        <v>3</v>
      </c>
      <c r="BW267" s="1">
        <v>3</v>
      </c>
      <c r="BX267" s="1">
        <v>3</v>
      </c>
      <c r="BY267" s="1">
        <v>0</v>
      </c>
      <c r="BZ267" s="1">
        <v>0</v>
      </c>
      <c r="CA267" s="1">
        <v>1</v>
      </c>
      <c r="CB267" s="1" t="s">
        <v>5</v>
      </c>
      <c r="CC267" s="1" t="s">
        <v>5</v>
      </c>
      <c r="CD267" s="1" t="s">
        <v>6</v>
      </c>
      <c r="CE267" s="1" t="s">
        <v>5</v>
      </c>
      <c r="CF267" s="1" t="s">
        <v>5</v>
      </c>
      <c r="CG267" s="1" t="s">
        <v>5</v>
      </c>
      <c r="CH267" s="1" t="s">
        <v>5</v>
      </c>
      <c r="CI267" s="1" t="s">
        <v>5</v>
      </c>
      <c r="CJ267" s="1" t="s">
        <v>5</v>
      </c>
      <c r="CK267" s="1" t="s">
        <v>5</v>
      </c>
      <c r="CL267" s="1" t="s">
        <v>5</v>
      </c>
      <c r="CM267" s="1" t="s">
        <v>5</v>
      </c>
      <c r="CN267" s="1" t="s">
        <v>6</v>
      </c>
      <c r="CO267" s="1" t="s">
        <v>5</v>
      </c>
      <c r="CP267" s="1" t="s">
        <v>5</v>
      </c>
      <c r="CQ267" s="1" t="s">
        <v>5</v>
      </c>
      <c r="CR267" s="1" t="s">
        <v>5</v>
      </c>
      <c r="CS267" s="1" t="s">
        <v>6</v>
      </c>
      <c r="CT267" s="1" t="s">
        <v>267</v>
      </c>
      <c r="CU267" s="1" t="s">
        <v>3</v>
      </c>
      <c r="DX267" s="1" t="s">
        <v>1011</v>
      </c>
      <c r="DY267" s="1" t="s">
        <v>212</v>
      </c>
    </row>
    <row r="268" spans="1:129" ht="13.8" x14ac:dyDescent="0.3">
      <c r="A268" s="2">
        <v>44975.635423206018</v>
      </c>
      <c r="B268" s="1" t="s">
        <v>20</v>
      </c>
      <c r="C268" s="1">
        <v>31</v>
      </c>
      <c r="D268" s="1" t="s">
        <v>185</v>
      </c>
      <c r="E268" s="1" t="s">
        <v>18</v>
      </c>
      <c r="F268" s="1" t="s">
        <v>1010</v>
      </c>
      <c r="G268" s="1" t="s">
        <v>16</v>
      </c>
      <c r="H268" s="1" t="s">
        <v>15</v>
      </c>
      <c r="I268" s="1" t="s">
        <v>52</v>
      </c>
      <c r="J268" s="1" t="s">
        <v>28</v>
      </c>
      <c r="K268" s="1" t="s">
        <v>183</v>
      </c>
      <c r="BF268" s="1">
        <v>5</v>
      </c>
      <c r="BG268" s="1">
        <v>4</v>
      </c>
      <c r="BH268" s="1">
        <v>2</v>
      </c>
      <c r="BI268" s="1">
        <v>5</v>
      </c>
      <c r="BJ268" s="1">
        <v>0</v>
      </c>
      <c r="BK268" s="1">
        <v>0</v>
      </c>
      <c r="BL268" s="1" t="s">
        <v>43</v>
      </c>
      <c r="BM268" s="1" t="s">
        <v>43</v>
      </c>
      <c r="BN268" s="1" t="s">
        <v>43</v>
      </c>
      <c r="BO268" s="1" t="s">
        <v>5</v>
      </c>
      <c r="BP268" s="1" t="s">
        <v>523</v>
      </c>
      <c r="BQ268" s="1" t="s">
        <v>241</v>
      </c>
      <c r="BR268" s="1" t="s">
        <v>241</v>
      </c>
      <c r="BS268" s="1" t="s">
        <v>241</v>
      </c>
      <c r="BT268" s="1" t="s">
        <v>241</v>
      </c>
      <c r="BU268" s="1" t="s">
        <v>241</v>
      </c>
      <c r="BV268" s="1" t="s">
        <v>241</v>
      </c>
      <c r="BW268" s="1" t="s">
        <v>241</v>
      </c>
      <c r="BX268" s="1">
        <v>3</v>
      </c>
      <c r="BY268" s="1">
        <v>3</v>
      </c>
      <c r="BZ268" s="1">
        <v>3</v>
      </c>
      <c r="CA268" s="1" t="s">
        <v>241</v>
      </c>
      <c r="CB268" s="1" t="s">
        <v>6</v>
      </c>
      <c r="CC268" s="1" t="s">
        <v>6</v>
      </c>
      <c r="CD268" s="1" t="s">
        <v>5</v>
      </c>
      <c r="CE268" s="1" t="s">
        <v>5</v>
      </c>
      <c r="CF268" s="1" t="s">
        <v>5</v>
      </c>
      <c r="CG268" s="1" t="s">
        <v>5</v>
      </c>
      <c r="CH268" s="1" t="s">
        <v>6</v>
      </c>
      <c r="CI268" s="1" t="s">
        <v>6</v>
      </c>
      <c r="CJ268" s="1" t="s">
        <v>5</v>
      </c>
      <c r="CK268" s="1" t="s">
        <v>5</v>
      </c>
      <c r="CL268" s="1" t="s">
        <v>5</v>
      </c>
      <c r="CM268" s="1" t="s">
        <v>6</v>
      </c>
      <c r="CN268" s="1" t="s">
        <v>6</v>
      </c>
      <c r="CO268" s="1" t="s">
        <v>5</v>
      </c>
      <c r="CP268" s="1" t="s">
        <v>5</v>
      </c>
      <c r="CQ268" s="1" t="s">
        <v>6</v>
      </c>
      <c r="CR268" s="1" t="s">
        <v>5</v>
      </c>
      <c r="CS268" s="1" t="s">
        <v>6</v>
      </c>
      <c r="CT268" s="1" t="s">
        <v>4</v>
      </c>
      <c r="CU268" s="1" t="s">
        <v>182</v>
      </c>
      <c r="DP268" s="1" t="s">
        <v>27</v>
      </c>
      <c r="DQ268" s="1" t="s">
        <v>99</v>
      </c>
      <c r="DR268" s="1" t="s">
        <v>406</v>
      </c>
      <c r="DS268" s="1" t="s">
        <v>6</v>
      </c>
      <c r="DT268" s="1" t="s">
        <v>217</v>
      </c>
      <c r="DU268" s="1" t="s">
        <v>1009</v>
      </c>
      <c r="DV268" s="1" t="s">
        <v>124</v>
      </c>
      <c r="DW268" s="1" t="s">
        <v>1008</v>
      </c>
      <c r="DX268" s="1" t="s">
        <v>1007</v>
      </c>
      <c r="DY268" s="1" t="s">
        <v>212</v>
      </c>
    </row>
    <row r="269" spans="1:129" ht="13.8" x14ac:dyDescent="0.3">
      <c r="A269" s="2">
        <v>44975.639390833334</v>
      </c>
      <c r="B269" s="1" t="s">
        <v>20</v>
      </c>
      <c r="C269" s="1">
        <v>18</v>
      </c>
      <c r="D269" s="1" t="s">
        <v>31</v>
      </c>
      <c r="E269" s="1" t="s">
        <v>164</v>
      </c>
      <c r="F269" s="1" t="s">
        <v>211</v>
      </c>
      <c r="G269" s="1" t="s">
        <v>16</v>
      </c>
      <c r="H269" s="1" t="s">
        <v>15</v>
      </c>
      <c r="I269" s="1" t="s">
        <v>29</v>
      </c>
      <c r="J269" s="1" t="s">
        <v>28</v>
      </c>
      <c r="K269" s="1" t="s">
        <v>27</v>
      </c>
      <c r="BF269" s="1">
        <v>2</v>
      </c>
      <c r="BG269" s="1">
        <v>2</v>
      </c>
      <c r="BH269" s="1">
        <v>1</v>
      </c>
      <c r="BI269" s="1">
        <v>1</v>
      </c>
      <c r="BJ269" s="1">
        <v>2</v>
      </c>
      <c r="BK269" s="1">
        <v>1</v>
      </c>
      <c r="BL269" s="1" t="s">
        <v>11</v>
      </c>
      <c r="BM269" s="1" t="s">
        <v>11</v>
      </c>
      <c r="BN269" s="1" t="s">
        <v>11</v>
      </c>
      <c r="BO269" s="1" t="s">
        <v>6</v>
      </c>
      <c r="BP269" s="1" t="s">
        <v>233</v>
      </c>
      <c r="BQ269" s="3" t="s">
        <v>783</v>
      </c>
      <c r="BR269" s="1">
        <v>1</v>
      </c>
      <c r="BS269" s="1">
        <v>2</v>
      </c>
      <c r="BT269" s="1">
        <v>0</v>
      </c>
      <c r="BU269" s="1">
        <v>0</v>
      </c>
      <c r="BV269" s="1">
        <v>3</v>
      </c>
      <c r="BW269" s="1">
        <v>1</v>
      </c>
      <c r="BX269" s="1">
        <v>0</v>
      </c>
      <c r="BY269" s="1">
        <v>0</v>
      </c>
      <c r="BZ269" s="1">
        <v>0</v>
      </c>
      <c r="CA269" s="1">
        <v>0</v>
      </c>
      <c r="CB269" s="1" t="s">
        <v>5</v>
      </c>
      <c r="CC269" s="1" t="s">
        <v>6</v>
      </c>
      <c r="CD269" s="1" t="s">
        <v>6</v>
      </c>
      <c r="CE269" s="1" t="s">
        <v>5</v>
      </c>
      <c r="CF269" s="1" t="s">
        <v>6</v>
      </c>
      <c r="CG269" s="1" t="s">
        <v>5</v>
      </c>
      <c r="CH269" s="1" t="s">
        <v>6</v>
      </c>
      <c r="CI269" s="1" t="s">
        <v>6</v>
      </c>
      <c r="CJ269" s="1" t="s">
        <v>5</v>
      </c>
      <c r="CK269" s="1" t="s">
        <v>5</v>
      </c>
      <c r="CL269" s="1" t="s">
        <v>5</v>
      </c>
      <c r="CM269" s="1" t="s">
        <v>6</v>
      </c>
      <c r="CN269" s="1" t="s">
        <v>6</v>
      </c>
      <c r="CO269" s="1" t="s">
        <v>6</v>
      </c>
      <c r="CP269" s="1" t="s">
        <v>5</v>
      </c>
      <c r="CQ269" s="1" t="s">
        <v>5</v>
      </c>
      <c r="CR269" s="1" t="s">
        <v>5</v>
      </c>
      <c r="CS269" s="1" t="s">
        <v>5</v>
      </c>
      <c r="CT269" s="1" t="s">
        <v>24</v>
      </c>
      <c r="CU269" s="1" t="s">
        <v>307</v>
      </c>
      <c r="DY269" s="1" t="s">
        <v>212</v>
      </c>
    </row>
    <row r="270" spans="1:129" ht="13.8" x14ac:dyDescent="0.3">
      <c r="A270" s="2">
        <v>44975.643539861107</v>
      </c>
      <c r="B270" s="1" t="s">
        <v>40</v>
      </c>
      <c r="C270" s="1">
        <v>18</v>
      </c>
      <c r="D270" s="1" t="s">
        <v>31</v>
      </c>
      <c r="E270" s="1" t="s">
        <v>18</v>
      </c>
      <c r="F270" s="1" t="s">
        <v>340</v>
      </c>
      <c r="G270" s="1" t="s">
        <v>16</v>
      </c>
      <c r="H270" s="1" t="s">
        <v>15</v>
      </c>
      <c r="I270" s="1" t="s">
        <v>29</v>
      </c>
      <c r="J270" s="1" t="s">
        <v>13</v>
      </c>
      <c r="K270" s="1" t="s">
        <v>27</v>
      </c>
      <c r="BF270" s="1">
        <v>1</v>
      </c>
      <c r="BG270" s="1">
        <v>0</v>
      </c>
      <c r="BH270" s="1">
        <v>0</v>
      </c>
      <c r="BI270" s="1">
        <v>1</v>
      </c>
      <c r="BJ270" s="1">
        <v>1</v>
      </c>
      <c r="BK270" s="1">
        <v>1</v>
      </c>
      <c r="BL270" s="1" t="s">
        <v>11</v>
      </c>
      <c r="BM270" s="1" t="s">
        <v>43</v>
      </c>
      <c r="BN270" s="1" t="s">
        <v>11</v>
      </c>
      <c r="BO270" s="1" t="s">
        <v>6</v>
      </c>
      <c r="BP270" s="1" t="s">
        <v>70</v>
      </c>
      <c r="BQ270" s="1">
        <v>0</v>
      </c>
      <c r="BR270" s="1">
        <v>0</v>
      </c>
      <c r="BS270" s="1">
        <v>0</v>
      </c>
      <c r="BT270" s="1">
        <v>0</v>
      </c>
      <c r="BU270" s="1">
        <v>0</v>
      </c>
      <c r="BV270" s="1">
        <v>0</v>
      </c>
      <c r="BW270" s="1">
        <v>0</v>
      </c>
      <c r="BX270" s="1">
        <v>0</v>
      </c>
      <c r="BY270" s="1">
        <v>0</v>
      </c>
      <c r="BZ270" s="1">
        <v>0</v>
      </c>
      <c r="CA270" s="1">
        <v>0</v>
      </c>
      <c r="CB270" s="1" t="s">
        <v>5</v>
      </c>
      <c r="CC270" s="1" t="s">
        <v>6</v>
      </c>
      <c r="CD270" s="1" t="s">
        <v>5</v>
      </c>
      <c r="CE270" s="1" t="s">
        <v>6</v>
      </c>
      <c r="CF270" s="1" t="s">
        <v>6</v>
      </c>
      <c r="CG270" s="1" t="s">
        <v>5</v>
      </c>
      <c r="CH270" s="1" t="s">
        <v>5</v>
      </c>
      <c r="CI270" s="1" t="s">
        <v>6</v>
      </c>
      <c r="CJ270" s="1" t="s">
        <v>6</v>
      </c>
      <c r="CK270" s="1" t="s">
        <v>6</v>
      </c>
      <c r="CL270" s="1" t="s">
        <v>6</v>
      </c>
      <c r="CM270" s="1" t="s">
        <v>6</v>
      </c>
      <c r="CN270" s="1" t="s">
        <v>5</v>
      </c>
      <c r="CO270" s="1" t="s">
        <v>5</v>
      </c>
      <c r="CP270" s="1" t="s">
        <v>6</v>
      </c>
      <c r="CQ270" s="1" t="s">
        <v>6</v>
      </c>
      <c r="CR270" s="1" t="s">
        <v>6</v>
      </c>
      <c r="CS270" s="1" t="s">
        <v>5</v>
      </c>
      <c r="CT270" s="1" t="s">
        <v>24</v>
      </c>
      <c r="CU270" s="1" t="s">
        <v>266</v>
      </c>
      <c r="DX270" s="1" t="s">
        <v>1006</v>
      </c>
      <c r="DY270" s="1" t="s">
        <v>212</v>
      </c>
    </row>
    <row r="271" spans="1:129" ht="13.8" x14ac:dyDescent="0.3">
      <c r="A271" s="2">
        <v>44975.650754108792</v>
      </c>
      <c r="B271" s="1" t="s">
        <v>40</v>
      </c>
      <c r="C271" s="1">
        <v>24</v>
      </c>
      <c r="D271" s="1" t="s">
        <v>39</v>
      </c>
      <c r="E271" s="1" t="s">
        <v>132</v>
      </c>
      <c r="F271" s="1" t="s">
        <v>1005</v>
      </c>
      <c r="G271" s="1" t="s">
        <v>77</v>
      </c>
      <c r="H271" s="1" t="s">
        <v>15</v>
      </c>
      <c r="I271" s="1" t="s">
        <v>52</v>
      </c>
      <c r="J271" s="1" t="s">
        <v>28</v>
      </c>
      <c r="K271" s="1" t="s">
        <v>27</v>
      </c>
      <c r="P271" s="1">
        <v>3</v>
      </c>
      <c r="Q271" s="1">
        <v>1</v>
      </c>
      <c r="R271" s="1">
        <v>4</v>
      </c>
      <c r="S271" s="1">
        <v>3</v>
      </c>
      <c r="T271" s="1">
        <v>0</v>
      </c>
      <c r="U271" s="1">
        <v>1</v>
      </c>
      <c r="V271" s="1" t="s">
        <v>43</v>
      </c>
      <c r="W271" s="1" t="s">
        <v>43</v>
      </c>
      <c r="X271" s="1" t="s">
        <v>11</v>
      </c>
      <c r="Y271" s="1" t="s">
        <v>6</v>
      </c>
      <c r="Z271" s="1" t="s">
        <v>204</v>
      </c>
      <c r="AA271" s="1">
        <v>3</v>
      </c>
      <c r="AB271" s="1">
        <v>2</v>
      </c>
      <c r="AC271" s="1">
        <v>3</v>
      </c>
      <c r="AD271" s="1">
        <v>0</v>
      </c>
      <c r="AE271" s="1">
        <v>0</v>
      </c>
      <c r="AF271" s="1">
        <v>3</v>
      </c>
      <c r="AG271" s="1">
        <v>3</v>
      </c>
      <c r="AH271" s="1">
        <v>2</v>
      </c>
      <c r="AI271" s="1">
        <v>0</v>
      </c>
      <c r="AJ271" s="1" t="s">
        <v>369</v>
      </c>
      <c r="AK271" s="1" t="s">
        <v>369</v>
      </c>
      <c r="AL271" s="1" t="s">
        <v>5</v>
      </c>
      <c r="AM271" s="1" t="s">
        <v>5</v>
      </c>
      <c r="AN271" s="1" t="s">
        <v>5</v>
      </c>
      <c r="AO271" s="1" t="s">
        <v>5</v>
      </c>
      <c r="AP271" s="1" t="s">
        <v>5</v>
      </c>
      <c r="AQ271" s="1" t="s">
        <v>5</v>
      </c>
      <c r="AR271" s="1" t="s">
        <v>5</v>
      </c>
      <c r="AS271" s="1" t="s">
        <v>6</v>
      </c>
      <c r="AT271" s="1" t="s">
        <v>5</v>
      </c>
      <c r="AU271" s="1" t="s">
        <v>6</v>
      </c>
      <c r="AV271" s="1" t="s">
        <v>5</v>
      </c>
      <c r="AW271" s="1" t="s">
        <v>5</v>
      </c>
      <c r="AX271" s="1" t="s">
        <v>5</v>
      </c>
      <c r="AY271" s="1" t="s">
        <v>5</v>
      </c>
      <c r="AZ271" s="1" t="s">
        <v>6</v>
      </c>
      <c r="BA271" s="1" t="s">
        <v>5</v>
      </c>
      <c r="BB271" s="1" t="s">
        <v>5</v>
      </c>
      <c r="BC271" s="1" t="s">
        <v>5</v>
      </c>
      <c r="BD271" s="1" t="s">
        <v>4</v>
      </c>
      <c r="BE271" s="1" t="s">
        <v>69</v>
      </c>
      <c r="DX271" s="1" t="s">
        <v>1004</v>
      </c>
      <c r="DY271" s="1" t="s">
        <v>84</v>
      </c>
    </row>
    <row r="272" spans="1:129" ht="13.8" x14ac:dyDescent="0.3">
      <c r="A272" s="2">
        <v>44975.653362858793</v>
      </c>
      <c r="B272" s="1" t="s">
        <v>20</v>
      </c>
      <c r="C272" s="1">
        <v>19</v>
      </c>
      <c r="D272" s="1" t="s">
        <v>185</v>
      </c>
      <c r="E272" s="1" t="s">
        <v>18</v>
      </c>
      <c r="F272" s="1" t="s">
        <v>1003</v>
      </c>
      <c r="G272" s="1" t="s">
        <v>16</v>
      </c>
      <c r="H272" s="1" t="s">
        <v>15</v>
      </c>
      <c r="I272" s="1" t="s">
        <v>52</v>
      </c>
      <c r="J272" s="1" t="s">
        <v>28</v>
      </c>
      <c r="K272" s="1" t="s">
        <v>27</v>
      </c>
      <c r="BF272" s="1">
        <v>3</v>
      </c>
      <c r="BG272" s="1">
        <v>2</v>
      </c>
      <c r="BH272" s="1">
        <v>3</v>
      </c>
      <c r="BI272" s="1">
        <v>3</v>
      </c>
      <c r="BJ272" s="1">
        <v>3</v>
      </c>
      <c r="BK272" s="1">
        <v>3</v>
      </c>
      <c r="BL272" s="1" t="s">
        <v>11</v>
      </c>
      <c r="BM272" s="1" t="s">
        <v>11</v>
      </c>
      <c r="BN272" s="1" t="s">
        <v>26</v>
      </c>
      <c r="BO272" s="1" t="s">
        <v>5</v>
      </c>
      <c r="BP272" s="1" t="s">
        <v>335</v>
      </c>
      <c r="BQ272" s="1" t="s">
        <v>9</v>
      </c>
      <c r="BR272" s="1" t="s">
        <v>9</v>
      </c>
      <c r="BS272" s="1" t="s">
        <v>9</v>
      </c>
      <c r="BT272" s="1">
        <v>0</v>
      </c>
      <c r="BU272" s="1">
        <v>0</v>
      </c>
      <c r="BV272" s="1">
        <v>0</v>
      </c>
      <c r="BW272" s="1" t="s">
        <v>8</v>
      </c>
      <c r="BX272" s="1">
        <v>0</v>
      </c>
      <c r="BY272" s="1">
        <v>0</v>
      </c>
      <c r="BZ272" s="1">
        <v>0</v>
      </c>
      <c r="CA272" s="1">
        <v>0</v>
      </c>
      <c r="CB272" s="1" t="s">
        <v>6</v>
      </c>
      <c r="CC272" s="1" t="s">
        <v>6</v>
      </c>
      <c r="CD272" s="1" t="s">
        <v>6</v>
      </c>
      <c r="CE272" s="1" t="s">
        <v>6</v>
      </c>
      <c r="CF272" s="1" t="s">
        <v>5</v>
      </c>
      <c r="CG272" s="1" t="s">
        <v>5</v>
      </c>
      <c r="CH272" s="1" t="s">
        <v>6</v>
      </c>
      <c r="CI272" s="1" t="s">
        <v>6</v>
      </c>
      <c r="CJ272" s="1" t="s">
        <v>5</v>
      </c>
      <c r="CK272" s="1" t="s">
        <v>6</v>
      </c>
      <c r="CL272" s="1" t="s">
        <v>5</v>
      </c>
      <c r="CM272" s="1" t="s">
        <v>6</v>
      </c>
      <c r="CN272" s="1" t="s">
        <v>6</v>
      </c>
      <c r="CO272" s="1" t="s">
        <v>5</v>
      </c>
      <c r="CP272" s="1" t="s">
        <v>6</v>
      </c>
      <c r="CQ272" s="1" t="s">
        <v>5</v>
      </c>
      <c r="CR272" s="1" t="s">
        <v>5</v>
      </c>
      <c r="CS272" s="1" t="s">
        <v>6</v>
      </c>
      <c r="CT272" s="1" t="s">
        <v>228</v>
      </c>
      <c r="CU272" s="1" t="s">
        <v>392</v>
      </c>
      <c r="DP272" s="1" t="s">
        <v>602</v>
      </c>
      <c r="DQ272" s="1" t="s">
        <v>277</v>
      </c>
      <c r="DR272" s="1" t="s">
        <v>98</v>
      </c>
      <c r="DS272" s="1" t="s">
        <v>6</v>
      </c>
      <c r="DT272" s="1" t="s">
        <v>217</v>
      </c>
      <c r="DU272" s="1" t="s">
        <v>247</v>
      </c>
      <c r="DV272" s="1" t="s">
        <v>190</v>
      </c>
      <c r="DX272" s="1" t="s">
        <v>1002</v>
      </c>
      <c r="DY272" s="1" t="s">
        <v>212</v>
      </c>
    </row>
    <row r="273" spans="1:129" ht="13.8" x14ac:dyDescent="0.3">
      <c r="A273" s="2">
        <v>44975.657696006943</v>
      </c>
      <c r="B273" s="1" t="s">
        <v>20</v>
      </c>
      <c r="C273" s="1">
        <v>29</v>
      </c>
      <c r="D273" s="1" t="s">
        <v>31</v>
      </c>
      <c r="E273" s="1" t="s">
        <v>164</v>
      </c>
      <c r="F273" s="1" t="s">
        <v>1001</v>
      </c>
      <c r="G273" s="1" t="s">
        <v>16</v>
      </c>
      <c r="H273" s="1" t="s">
        <v>144</v>
      </c>
      <c r="I273" s="1" t="s">
        <v>52</v>
      </c>
      <c r="J273" s="1" t="s">
        <v>28</v>
      </c>
      <c r="K273" s="1" t="s">
        <v>27</v>
      </c>
      <c r="BF273" s="1">
        <v>1</v>
      </c>
      <c r="BG273" s="1">
        <v>0</v>
      </c>
      <c r="BH273" s="1">
        <v>0</v>
      </c>
      <c r="BI273" s="1">
        <v>0</v>
      </c>
      <c r="BJ273" s="1">
        <v>0</v>
      </c>
      <c r="BK273" s="1">
        <v>1</v>
      </c>
      <c r="BL273" s="1" t="s">
        <v>11</v>
      </c>
      <c r="BM273" s="1" t="s">
        <v>11</v>
      </c>
      <c r="BN273" s="1" t="s">
        <v>59</v>
      </c>
      <c r="BO273" s="1" t="s">
        <v>6</v>
      </c>
      <c r="BP273" s="1" t="s">
        <v>49</v>
      </c>
      <c r="BQ273" s="1">
        <v>1</v>
      </c>
      <c r="BR273" s="1">
        <v>1</v>
      </c>
      <c r="BS273" s="1">
        <v>1</v>
      </c>
      <c r="BT273" s="1">
        <v>2</v>
      </c>
      <c r="BU273" s="1">
        <v>2</v>
      </c>
      <c r="BV273" s="1">
        <v>2</v>
      </c>
      <c r="BW273" s="1">
        <v>2</v>
      </c>
      <c r="BX273" s="1">
        <v>2</v>
      </c>
      <c r="BY273" s="1">
        <v>2</v>
      </c>
      <c r="BZ273" s="1">
        <v>2</v>
      </c>
      <c r="CA273" s="1">
        <v>2</v>
      </c>
      <c r="CB273" s="1" t="s">
        <v>6</v>
      </c>
      <c r="CC273" s="1" t="s">
        <v>6</v>
      </c>
      <c r="CD273" s="1" t="s">
        <v>5</v>
      </c>
      <c r="CE273" s="1" t="s">
        <v>6</v>
      </c>
      <c r="CF273" s="1" t="s">
        <v>5</v>
      </c>
      <c r="CG273" s="1" t="s">
        <v>5</v>
      </c>
      <c r="CH273" s="1" t="s">
        <v>5</v>
      </c>
      <c r="CI273" s="1" t="s">
        <v>6</v>
      </c>
      <c r="CJ273" s="1" t="s">
        <v>6</v>
      </c>
      <c r="CK273" s="1" t="s">
        <v>6</v>
      </c>
      <c r="CL273" s="1" t="s">
        <v>5</v>
      </c>
      <c r="CM273" s="1" t="s">
        <v>5</v>
      </c>
      <c r="CN273" s="1" t="s">
        <v>5</v>
      </c>
      <c r="CO273" s="1" t="s">
        <v>5</v>
      </c>
      <c r="CP273" s="1" t="s">
        <v>6</v>
      </c>
      <c r="CQ273" s="1" t="s">
        <v>6</v>
      </c>
      <c r="CR273" s="1" t="s">
        <v>5</v>
      </c>
      <c r="CS273" s="1" t="s">
        <v>5</v>
      </c>
      <c r="CT273" s="1" t="s">
        <v>4</v>
      </c>
      <c r="CU273" s="1" t="s">
        <v>266</v>
      </c>
      <c r="DX273" s="1" t="s">
        <v>1000</v>
      </c>
      <c r="DY273" s="1" t="s">
        <v>84</v>
      </c>
    </row>
    <row r="274" spans="1:129" ht="13.8" x14ac:dyDescent="0.3">
      <c r="A274" s="2">
        <v>44975.664714120372</v>
      </c>
      <c r="B274" s="1" t="s">
        <v>40</v>
      </c>
      <c r="C274" s="1">
        <v>40</v>
      </c>
      <c r="D274" s="1" t="s">
        <v>185</v>
      </c>
      <c r="E274" s="1" t="s">
        <v>55</v>
      </c>
      <c r="F274" s="1" t="s">
        <v>61</v>
      </c>
      <c r="G274" s="1" t="s">
        <v>77</v>
      </c>
      <c r="H274" s="1" t="s">
        <v>15</v>
      </c>
      <c r="I274" s="1" t="s">
        <v>52</v>
      </c>
      <c r="J274" s="1" t="s">
        <v>82</v>
      </c>
      <c r="K274" s="1" t="s">
        <v>51</v>
      </c>
      <c r="P274" s="1">
        <v>5</v>
      </c>
      <c r="Q274" s="1">
        <v>5</v>
      </c>
      <c r="R274" s="1">
        <v>5</v>
      </c>
      <c r="S274" s="1">
        <v>5</v>
      </c>
      <c r="T274" s="1">
        <v>5</v>
      </c>
      <c r="U274" s="1">
        <v>5</v>
      </c>
      <c r="V274" s="1" t="s">
        <v>353</v>
      </c>
      <c r="W274" s="1" t="s">
        <v>353</v>
      </c>
      <c r="X274" s="1" t="s">
        <v>353</v>
      </c>
      <c r="Y274" s="1" t="s">
        <v>6</v>
      </c>
      <c r="Z274" s="1" t="s">
        <v>264</v>
      </c>
      <c r="AA274" s="1" t="s">
        <v>999</v>
      </c>
      <c r="AB274" s="1" t="s">
        <v>999</v>
      </c>
      <c r="AC274" s="1" t="s">
        <v>999</v>
      </c>
      <c r="AD274" s="1">
        <v>3</v>
      </c>
      <c r="AE274" s="1">
        <v>3</v>
      </c>
      <c r="AF274" s="1">
        <v>3</v>
      </c>
      <c r="AG274" s="1">
        <v>3</v>
      </c>
      <c r="AH274" s="1">
        <v>3</v>
      </c>
      <c r="AI274" s="1">
        <v>3</v>
      </c>
      <c r="AJ274" s="1">
        <v>3</v>
      </c>
      <c r="AK274" s="1">
        <v>3</v>
      </c>
      <c r="AL274" s="1" t="s">
        <v>6</v>
      </c>
      <c r="AM274" s="1" t="s">
        <v>6</v>
      </c>
      <c r="AN274" s="1" t="s">
        <v>6</v>
      </c>
      <c r="AO274" s="1" t="s">
        <v>6</v>
      </c>
      <c r="AP274" s="1" t="s">
        <v>6</v>
      </c>
      <c r="AQ274" s="1" t="s">
        <v>6</v>
      </c>
      <c r="AR274" s="1" t="s">
        <v>6</v>
      </c>
      <c r="AS274" s="1" t="s">
        <v>6</v>
      </c>
      <c r="AT274" s="1" t="s">
        <v>6</v>
      </c>
      <c r="AU274" s="1" t="s">
        <v>6</v>
      </c>
      <c r="AV274" s="1" t="s">
        <v>6</v>
      </c>
      <c r="AW274" s="1" t="s">
        <v>6</v>
      </c>
      <c r="AX274" s="1" t="s">
        <v>6</v>
      </c>
      <c r="AY274" s="1" t="s">
        <v>6</v>
      </c>
      <c r="AZ274" s="1" t="s">
        <v>6</v>
      </c>
      <c r="BA274" s="1" t="s">
        <v>6</v>
      </c>
      <c r="BB274" s="1" t="s">
        <v>6</v>
      </c>
      <c r="BC274" s="1" t="s">
        <v>6</v>
      </c>
      <c r="BD274" s="1" t="s">
        <v>133</v>
      </c>
      <c r="BE274" s="1" t="s">
        <v>465</v>
      </c>
      <c r="DX274" s="1" t="s">
        <v>998</v>
      </c>
      <c r="DY274" s="1" t="s">
        <v>1</v>
      </c>
    </row>
    <row r="275" spans="1:129" ht="13.8" x14ac:dyDescent="0.3">
      <c r="A275" s="2">
        <v>44975.666725011572</v>
      </c>
      <c r="B275" s="1" t="s">
        <v>20</v>
      </c>
      <c r="C275" s="1">
        <v>33</v>
      </c>
      <c r="D275" s="1" t="s">
        <v>185</v>
      </c>
      <c r="E275" s="1" t="s">
        <v>164</v>
      </c>
      <c r="F275" s="1" t="s">
        <v>997</v>
      </c>
      <c r="G275" s="1" t="s">
        <v>77</v>
      </c>
      <c r="H275" s="1" t="s">
        <v>144</v>
      </c>
      <c r="I275" s="1" t="s">
        <v>193</v>
      </c>
      <c r="J275" s="1" t="s">
        <v>60</v>
      </c>
      <c r="K275" s="1" t="s">
        <v>205</v>
      </c>
      <c r="P275" s="1">
        <v>1</v>
      </c>
      <c r="Q275" s="1">
        <v>2</v>
      </c>
      <c r="R275" s="1">
        <v>1</v>
      </c>
      <c r="S275" s="1">
        <v>1</v>
      </c>
      <c r="T275" s="1">
        <v>1</v>
      </c>
      <c r="U275" s="1">
        <v>0</v>
      </c>
      <c r="V275" s="1" t="s">
        <v>43</v>
      </c>
      <c r="W275" s="1" t="s">
        <v>43</v>
      </c>
      <c r="X275" s="1" t="s">
        <v>11</v>
      </c>
      <c r="Y275" s="1" t="s">
        <v>5</v>
      </c>
      <c r="Z275" s="1" t="s">
        <v>135</v>
      </c>
      <c r="AA275" s="1" t="s">
        <v>9</v>
      </c>
      <c r="AB275" s="1" t="s">
        <v>9</v>
      </c>
      <c r="AC275" s="1" t="s">
        <v>8</v>
      </c>
      <c r="AD275" s="1" t="s">
        <v>8</v>
      </c>
      <c r="AE275" s="1">
        <v>0</v>
      </c>
      <c r="AF275" s="1" t="s">
        <v>8</v>
      </c>
      <c r="AG275" s="1">
        <v>0</v>
      </c>
      <c r="AH275" s="1">
        <v>0</v>
      </c>
      <c r="AI275" s="1">
        <v>0</v>
      </c>
      <c r="AJ275" s="1">
        <v>0</v>
      </c>
      <c r="AK275" s="1">
        <v>1</v>
      </c>
      <c r="AL275" s="1" t="s">
        <v>5</v>
      </c>
      <c r="AM275" s="1" t="s">
        <v>5</v>
      </c>
      <c r="AN275" s="1" t="s">
        <v>6</v>
      </c>
      <c r="AO275" s="1" t="s">
        <v>5</v>
      </c>
      <c r="AP275" s="1" t="s">
        <v>5</v>
      </c>
      <c r="AQ275" s="1" t="s">
        <v>6</v>
      </c>
      <c r="AR275" s="1" t="s">
        <v>5</v>
      </c>
      <c r="AS275" s="1" t="s">
        <v>6</v>
      </c>
      <c r="AT275" s="1" t="s">
        <v>5</v>
      </c>
      <c r="AU275" s="1" t="s">
        <v>5</v>
      </c>
      <c r="AV275" s="1" t="s">
        <v>5</v>
      </c>
      <c r="AW275" s="1" t="s">
        <v>5</v>
      </c>
      <c r="AX275" s="1" t="s">
        <v>5</v>
      </c>
      <c r="AY275" s="1" t="s">
        <v>5</v>
      </c>
      <c r="AZ275" s="1" t="s">
        <v>6</v>
      </c>
      <c r="BA275" s="1" t="s">
        <v>5</v>
      </c>
      <c r="BB275" s="1" t="s">
        <v>5</v>
      </c>
      <c r="BC275" s="1" t="s">
        <v>5</v>
      </c>
      <c r="BD275" s="1" t="s">
        <v>24</v>
      </c>
      <c r="BE275" s="1" t="s">
        <v>100</v>
      </c>
      <c r="DP275" s="1" t="s">
        <v>27</v>
      </c>
      <c r="DQ275" s="1" t="s">
        <v>128</v>
      </c>
      <c r="DR275" s="1" t="s">
        <v>222</v>
      </c>
      <c r="DS275" s="1" t="s">
        <v>6</v>
      </c>
      <c r="DT275" s="1" t="s">
        <v>115</v>
      </c>
      <c r="DU275" s="1" t="s">
        <v>975</v>
      </c>
      <c r="DV275" s="1" t="s">
        <v>95</v>
      </c>
      <c r="DW275" s="1" t="s">
        <v>996</v>
      </c>
      <c r="DY275" s="1" t="s">
        <v>84</v>
      </c>
    </row>
    <row r="276" spans="1:129" ht="13.8" x14ac:dyDescent="0.3">
      <c r="A276" s="2">
        <v>44975.675570844905</v>
      </c>
      <c r="B276" s="1" t="s">
        <v>40</v>
      </c>
      <c r="C276" s="1">
        <v>22</v>
      </c>
      <c r="D276" s="1" t="s">
        <v>185</v>
      </c>
      <c r="E276" s="1" t="s">
        <v>18</v>
      </c>
      <c r="F276" s="1" t="s">
        <v>30</v>
      </c>
      <c r="G276" s="1" t="s">
        <v>37</v>
      </c>
      <c r="H276" s="1" t="s">
        <v>15</v>
      </c>
      <c r="L276" s="1" t="s">
        <v>157</v>
      </c>
      <c r="M276" s="1" t="s">
        <v>52</v>
      </c>
      <c r="N276" s="1" t="s">
        <v>28</v>
      </c>
      <c r="O276" s="1" t="s">
        <v>27</v>
      </c>
      <c r="CV276" s="1">
        <v>5</v>
      </c>
      <c r="CW276" s="1">
        <v>5</v>
      </c>
      <c r="CX276" s="1">
        <v>5</v>
      </c>
      <c r="CY276" s="1">
        <v>5</v>
      </c>
      <c r="CZ276" s="1">
        <v>4</v>
      </c>
      <c r="DA276" s="1">
        <v>3</v>
      </c>
      <c r="DB276" s="1">
        <v>0</v>
      </c>
      <c r="DC276" s="1" t="s">
        <v>995</v>
      </c>
      <c r="DD276" s="1" t="s">
        <v>11</v>
      </c>
      <c r="DE276" s="1" t="s">
        <v>26</v>
      </c>
      <c r="DF276" s="1" t="s">
        <v>26</v>
      </c>
      <c r="DG276" s="1" t="s">
        <v>11</v>
      </c>
      <c r="DH276" s="1" t="s">
        <v>26</v>
      </c>
      <c r="DI276" s="1" t="s">
        <v>26</v>
      </c>
      <c r="DJ276" s="1" t="s">
        <v>5</v>
      </c>
      <c r="DK276" s="1" t="s">
        <v>994</v>
      </c>
      <c r="DL276" s="1" t="s">
        <v>6</v>
      </c>
      <c r="DM276" s="1" t="s">
        <v>6</v>
      </c>
      <c r="DN276" s="1" t="s">
        <v>5</v>
      </c>
      <c r="DO276" s="1" t="s">
        <v>6</v>
      </c>
      <c r="DP276" s="1" t="s">
        <v>27</v>
      </c>
      <c r="DQ276" s="1" t="s">
        <v>277</v>
      </c>
      <c r="DR276" s="1" t="s">
        <v>116</v>
      </c>
      <c r="DS276" s="1" t="s">
        <v>6</v>
      </c>
      <c r="DT276" s="1" t="s">
        <v>217</v>
      </c>
      <c r="DU276" s="1" t="s">
        <v>216</v>
      </c>
      <c r="DV276" s="1" t="s">
        <v>95</v>
      </c>
      <c r="DW276" s="1" t="s">
        <v>993</v>
      </c>
      <c r="DX276" s="1" t="s">
        <v>992</v>
      </c>
      <c r="DY276" s="1" t="s">
        <v>21</v>
      </c>
    </row>
    <row r="277" spans="1:129" ht="13.8" x14ac:dyDescent="0.3">
      <c r="A277" s="2">
        <v>44975.676946180552</v>
      </c>
      <c r="B277" s="1" t="s">
        <v>20</v>
      </c>
      <c r="C277" s="1">
        <v>18</v>
      </c>
      <c r="D277" s="1" t="s">
        <v>31</v>
      </c>
      <c r="E277" s="1" t="s">
        <v>18</v>
      </c>
      <c r="F277" s="1" t="s">
        <v>153</v>
      </c>
      <c r="G277" s="1" t="s">
        <v>16</v>
      </c>
      <c r="H277" s="1" t="s">
        <v>15</v>
      </c>
      <c r="I277" s="1" t="s">
        <v>29</v>
      </c>
      <c r="J277" s="1" t="s">
        <v>35</v>
      </c>
      <c r="K277" s="1" t="s">
        <v>27</v>
      </c>
      <c r="BF277" s="1">
        <v>2</v>
      </c>
      <c r="BG277" s="1">
        <v>2</v>
      </c>
      <c r="BH277" s="1">
        <v>2</v>
      </c>
      <c r="BI277" s="1">
        <v>0</v>
      </c>
      <c r="BJ277" s="1">
        <v>0</v>
      </c>
      <c r="BK277" s="1">
        <v>0</v>
      </c>
      <c r="BL277" s="1" t="s">
        <v>11</v>
      </c>
      <c r="BM277" s="1" t="s">
        <v>43</v>
      </c>
      <c r="BN277" s="1" t="s">
        <v>43</v>
      </c>
      <c r="BO277" s="1" t="s">
        <v>6</v>
      </c>
      <c r="BP277" s="1" t="s">
        <v>991</v>
      </c>
      <c r="BQ277" s="1" t="s">
        <v>64</v>
      </c>
      <c r="BR277" s="1" t="s">
        <v>9</v>
      </c>
      <c r="BS277" s="1" t="s">
        <v>9</v>
      </c>
      <c r="BT277" s="1">
        <v>0</v>
      </c>
      <c r="BU277" s="1">
        <v>0</v>
      </c>
      <c r="BV277" s="1">
        <v>0</v>
      </c>
      <c r="BW277" s="1">
        <v>0</v>
      </c>
      <c r="BX277" s="1">
        <v>0</v>
      </c>
      <c r="BY277" s="1">
        <v>0</v>
      </c>
      <c r="BZ277" s="1">
        <v>0</v>
      </c>
      <c r="CA277" s="1">
        <v>0</v>
      </c>
      <c r="CB277" s="1" t="s">
        <v>5</v>
      </c>
      <c r="CC277" s="1" t="s">
        <v>5</v>
      </c>
      <c r="CD277" s="1" t="s">
        <v>6</v>
      </c>
      <c r="CE277" s="1" t="s">
        <v>5</v>
      </c>
      <c r="CF277" s="1" t="s">
        <v>5</v>
      </c>
      <c r="CG277" s="1" t="s">
        <v>6</v>
      </c>
      <c r="CH277" s="1" t="s">
        <v>5</v>
      </c>
      <c r="CI277" s="1" t="s">
        <v>6</v>
      </c>
      <c r="CJ277" s="1" t="s">
        <v>5</v>
      </c>
      <c r="CK277" s="1" t="s">
        <v>5</v>
      </c>
      <c r="CL277" s="1" t="s">
        <v>5</v>
      </c>
      <c r="CM277" s="1" t="s">
        <v>5</v>
      </c>
      <c r="CN277" s="1" t="s">
        <v>5</v>
      </c>
      <c r="CO277" s="1" t="s">
        <v>5</v>
      </c>
      <c r="CP277" s="1" t="s">
        <v>6</v>
      </c>
      <c r="CQ277" s="1" t="s">
        <v>5</v>
      </c>
      <c r="CR277" s="1" t="s">
        <v>5</v>
      </c>
      <c r="CS277" s="1" t="s">
        <v>5</v>
      </c>
      <c r="CT277" s="1" t="s">
        <v>24</v>
      </c>
      <c r="CU277" s="1" t="s">
        <v>129</v>
      </c>
      <c r="DY277" s="1" t="s">
        <v>1</v>
      </c>
    </row>
    <row r="278" spans="1:129" ht="13.8" x14ac:dyDescent="0.3">
      <c r="A278" s="2">
        <v>44975.717275150462</v>
      </c>
      <c r="B278" s="1" t="s">
        <v>40</v>
      </c>
      <c r="C278" s="1">
        <v>23</v>
      </c>
      <c r="D278" s="1" t="s">
        <v>31</v>
      </c>
      <c r="E278" s="1" t="s">
        <v>18</v>
      </c>
      <c r="F278" s="1" t="s">
        <v>990</v>
      </c>
      <c r="G278" s="1" t="s">
        <v>16</v>
      </c>
      <c r="H278" s="1" t="s">
        <v>15</v>
      </c>
      <c r="I278" s="1" t="s">
        <v>199</v>
      </c>
      <c r="J278" s="1" t="s">
        <v>13</v>
      </c>
      <c r="K278" s="1" t="s">
        <v>27</v>
      </c>
      <c r="BF278" s="1">
        <v>2</v>
      </c>
      <c r="BG278" s="1">
        <v>1</v>
      </c>
      <c r="BH278" s="1">
        <v>0</v>
      </c>
      <c r="BI278" s="1">
        <v>0</v>
      </c>
      <c r="BJ278" s="1">
        <v>2</v>
      </c>
      <c r="BK278" s="1">
        <v>2</v>
      </c>
      <c r="BL278" s="1" t="s">
        <v>59</v>
      </c>
      <c r="BM278" s="1" t="s">
        <v>11</v>
      </c>
      <c r="BN278" s="1" t="s">
        <v>11</v>
      </c>
      <c r="BO278" s="1" t="s">
        <v>6</v>
      </c>
      <c r="BP278" s="1" t="s">
        <v>25</v>
      </c>
      <c r="BQ278" s="1">
        <v>0</v>
      </c>
      <c r="BR278" s="1">
        <v>0</v>
      </c>
      <c r="BS278" s="1">
        <v>0</v>
      </c>
      <c r="BT278" s="1">
        <v>0</v>
      </c>
      <c r="BU278" s="1">
        <v>0</v>
      </c>
      <c r="BV278" s="1" t="s">
        <v>9</v>
      </c>
      <c r="BW278" s="1">
        <v>0</v>
      </c>
      <c r="BX278" s="1">
        <v>0</v>
      </c>
      <c r="BY278" s="1">
        <v>0</v>
      </c>
      <c r="BZ278" s="1">
        <v>0</v>
      </c>
      <c r="CA278" s="1">
        <v>0</v>
      </c>
      <c r="CB278" s="1" t="s">
        <v>6</v>
      </c>
      <c r="CC278" s="1" t="s">
        <v>6</v>
      </c>
      <c r="CD278" s="1" t="s">
        <v>5</v>
      </c>
      <c r="CE278" s="1" t="s">
        <v>6</v>
      </c>
      <c r="CF278" s="1" t="s">
        <v>5</v>
      </c>
      <c r="CG278" s="1" t="s">
        <v>5</v>
      </c>
      <c r="CH278" s="1" t="s">
        <v>5</v>
      </c>
      <c r="CI278" s="1" t="s">
        <v>6</v>
      </c>
      <c r="CJ278" s="1" t="s">
        <v>5</v>
      </c>
      <c r="CK278" s="1" t="s">
        <v>6</v>
      </c>
      <c r="CL278" s="1" t="s">
        <v>5</v>
      </c>
      <c r="CM278" s="1" t="s">
        <v>5</v>
      </c>
      <c r="CN278" s="1" t="s">
        <v>6</v>
      </c>
      <c r="CO278" s="1" t="s">
        <v>5</v>
      </c>
      <c r="CP278" s="1" t="s">
        <v>6</v>
      </c>
      <c r="CQ278" s="1" t="s">
        <v>6</v>
      </c>
      <c r="CR278" s="1" t="s">
        <v>5</v>
      </c>
      <c r="CS278" s="1" t="s">
        <v>6</v>
      </c>
      <c r="CT278" s="1" t="s">
        <v>24</v>
      </c>
      <c r="CU278" s="1" t="s">
        <v>3</v>
      </c>
      <c r="DX278" s="1" t="s">
        <v>989</v>
      </c>
      <c r="DY278" s="1" t="s">
        <v>84</v>
      </c>
    </row>
    <row r="279" spans="1:129" ht="13.8" x14ac:dyDescent="0.3">
      <c r="A279" s="2">
        <v>44975.752437870367</v>
      </c>
      <c r="B279" s="1" t="s">
        <v>40</v>
      </c>
      <c r="C279" s="1">
        <v>32</v>
      </c>
      <c r="D279" s="1" t="s">
        <v>185</v>
      </c>
      <c r="E279" s="1" t="s">
        <v>55</v>
      </c>
      <c r="F279" s="1" t="s">
        <v>287</v>
      </c>
      <c r="G279" s="1" t="s">
        <v>16</v>
      </c>
      <c r="H279" s="1" t="s">
        <v>144</v>
      </c>
      <c r="I279" s="1" t="s">
        <v>52</v>
      </c>
      <c r="J279" s="1" t="s">
        <v>82</v>
      </c>
      <c r="K279" s="1" t="s">
        <v>12</v>
      </c>
      <c r="BF279" s="1">
        <v>1</v>
      </c>
      <c r="BG279" s="1">
        <v>1</v>
      </c>
      <c r="BH279" s="1">
        <v>1</v>
      </c>
      <c r="BI279" s="1">
        <v>1</v>
      </c>
      <c r="BJ279" s="1">
        <v>2</v>
      </c>
      <c r="BK279" s="1">
        <v>2</v>
      </c>
      <c r="BL279" s="1" t="s">
        <v>43</v>
      </c>
      <c r="BM279" s="1" t="s">
        <v>26</v>
      </c>
      <c r="BN279" s="1" t="s">
        <v>11</v>
      </c>
      <c r="BO279" s="1" t="s">
        <v>6</v>
      </c>
      <c r="BP279" s="1" t="s">
        <v>988</v>
      </c>
      <c r="BQ279" s="1">
        <v>0</v>
      </c>
      <c r="BR279" s="1">
        <v>2</v>
      </c>
      <c r="BS279" s="1">
        <v>2</v>
      </c>
      <c r="BT279" s="1" t="s">
        <v>258</v>
      </c>
      <c r="BU279" s="1">
        <v>2</v>
      </c>
      <c r="BV279" s="1">
        <v>2</v>
      </c>
      <c r="BW279" s="1">
        <v>2</v>
      </c>
      <c r="BX279" s="1">
        <v>2</v>
      </c>
      <c r="BY279" s="1" t="s">
        <v>258</v>
      </c>
      <c r="BZ279" s="1">
        <v>2</v>
      </c>
      <c r="CA279" s="1">
        <v>2</v>
      </c>
      <c r="CB279" s="1" t="s">
        <v>6</v>
      </c>
      <c r="CC279" s="1" t="s">
        <v>6</v>
      </c>
      <c r="CD279" s="1" t="s">
        <v>6</v>
      </c>
      <c r="CE279" s="1" t="s">
        <v>6</v>
      </c>
      <c r="CF279" s="1" t="s">
        <v>5</v>
      </c>
      <c r="CG279" s="1" t="s">
        <v>5</v>
      </c>
      <c r="CH279" s="1" t="s">
        <v>5</v>
      </c>
      <c r="CI279" s="1" t="s">
        <v>5</v>
      </c>
      <c r="CJ279" s="1" t="s">
        <v>5</v>
      </c>
      <c r="CK279" s="1" t="s">
        <v>5</v>
      </c>
      <c r="CL279" s="1" t="s">
        <v>5</v>
      </c>
      <c r="CM279" s="1" t="s">
        <v>5</v>
      </c>
      <c r="CN279" s="1" t="s">
        <v>5</v>
      </c>
      <c r="CO279" s="1" t="s">
        <v>5</v>
      </c>
      <c r="CP279" s="1" t="s">
        <v>5</v>
      </c>
      <c r="CQ279" s="1" t="s">
        <v>5</v>
      </c>
      <c r="CR279" s="1" t="s">
        <v>5</v>
      </c>
      <c r="CS279" s="1" t="s">
        <v>5</v>
      </c>
      <c r="CT279" s="1" t="s">
        <v>4</v>
      </c>
      <c r="CU279" s="1" t="s">
        <v>314</v>
      </c>
      <c r="DY279" s="1" t="s">
        <v>84</v>
      </c>
    </row>
    <row r="280" spans="1:129" ht="13.8" x14ac:dyDescent="0.3">
      <c r="A280" s="2">
        <v>44975.773417789351</v>
      </c>
      <c r="B280" s="1" t="s">
        <v>40</v>
      </c>
      <c r="C280" s="1">
        <v>20</v>
      </c>
      <c r="D280" s="1" t="s">
        <v>31</v>
      </c>
      <c r="E280" s="1" t="s">
        <v>18</v>
      </c>
      <c r="F280" s="1" t="s">
        <v>987</v>
      </c>
      <c r="G280" s="1" t="s">
        <v>16</v>
      </c>
      <c r="H280" s="1" t="s">
        <v>15</v>
      </c>
      <c r="I280" s="1" t="s">
        <v>29</v>
      </c>
      <c r="J280" s="1" t="s">
        <v>35</v>
      </c>
      <c r="K280" s="1" t="s">
        <v>27</v>
      </c>
      <c r="BF280" s="1">
        <v>1</v>
      </c>
      <c r="BG280" s="1">
        <v>2</v>
      </c>
      <c r="BH280" s="1">
        <v>0</v>
      </c>
      <c r="BI280" s="1">
        <v>1</v>
      </c>
      <c r="BJ280" s="1">
        <v>1</v>
      </c>
      <c r="BK280" s="1">
        <v>1</v>
      </c>
      <c r="BL280" s="1" t="s">
        <v>11</v>
      </c>
      <c r="BM280" s="1" t="s">
        <v>11</v>
      </c>
      <c r="BN280" s="1" t="s">
        <v>26</v>
      </c>
      <c r="BO280" s="1" t="s">
        <v>6</v>
      </c>
      <c r="BP280" s="1" t="s">
        <v>703</v>
      </c>
      <c r="BQ280" s="1">
        <v>0</v>
      </c>
      <c r="BR280" s="1">
        <v>0</v>
      </c>
      <c r="BS280" s="1">
        <v>0</v>
      </c>
      <c r="BT280" s="1">
        <v>0</v>
      </c>
      <c r="BU280" s="1">
        <v>0</v>
      </c>
      <c r="BV280" s="1">
        <v>0</v>
      </c>
      <c r="BW280" s="1">
        <v>0</v>
      </c>
      <c r="BX280" s="1">
        <v>0</v>
      </c>
      <c r="BY280" s="1">
        <v>0</v>
      </c>
      <c r="BZ280" s="1">
        <v>0</v>
      </c>
      <c r="CA280" s="1">
        <v>1</v>
      </c>
      <c r="CB280" s="1" t="s">
        <v>5</v>
      </c>
      <c r="CC280" s="1" t="s">
        <v>6</v>
      </c>
      <c r="CD280" s="1" t="s">
        <v>6</v>
      </c>
      <c r="CE280" s="1" t="s">
        <v>6</v>
      </c>
      <c r="CF280" s="1" t="s">
        <v>5</v>
      </c>
      <c r="CG280" s="1" t="s">
        <v>5</v>
      </c>
      <c r="CH280" s="1" t="s">
        <v>6</v>
      </c>
      <c r="CI280" s="1" t="s">
        <v>6</v>
      </c>
      <c r="CJ280" s="1" t="s">
        <v>5</v>
      </c>
      <c r="CK280" s="1" t="s">
        <v>6</v>
      </c>
      <c r="CL280" s="1" t="s">
        <v>6</v>
      </c>
      <c r="CM280" s="1" t="s">
        <v>6</v>
      </c>
      <c r="CN280" s="1" t="s">
        <v>5</v>
      </c>
      <c r="CO280" s="1" t="s">
        <v>5</v>
      </c>
      <c r="CP280" s="1" t="s">
        <v>5</v>
      </c>
      <c r="CQ280" s="1" t="s">
        <v>5</v>
      </c>
      <c r="CR280" s="1" t="s">
        <v>5</v>
      </c>
      <c r="CS280" s="1" t="s">
        <v>6</v>
      </c>
      <c r="CT280" s="1" t="s">
        <v>133</v>
      </c>
      <c r="CU280" s="1" t="s">
        <v>161</v>
      </c>
      <c r="DX280" s="1" t="s">
        <v>986</v>
      </c>
      <c r="DY280" s="1" t="s">
        <v>1</v>
      </c>
    </row>
    <row r="281" spans="1:129" ht="13.8" x14ac:dyDescent="0.3">
      <c r="A281" s="2">
        <v>44975.776178622684</v>
      </c>
      <c r="B281" s="1" t="s">
        <v>20</v>
      </c>
      <c r="C281" s="1">
        <v>20</v>
      </c>
      <c r="D281" s="1" t="s">
        <v>31</v>
      </c>
      <c r="E281" s="1" t="s">
        <v>164</v>
      </c>
      <c r="F281" s="1" t="s">
        <v>985</v>
      </c>
      <c r="G281" s="1" t="s">
        <v>16</v>
      </c>
      <c r="H281" s="1" t="s">
        <v>15</v>
      </c>
      <c r="I281" s="1" t="s">
        <v>29</v>
      </c>
      <c r="J281" s="1" t="s">
        <v>82</v>
      </c>
      <c r="K281" s="1" t="s">
        <v>639</v>
      </c>
      <c r="BF281" s="1">
        <v>1</v>
      </c>
      <c r="BG281" s="1">
        <v>0</v>
      </c>
      <c r="BH281" s="1">
        <v>2</v>
      </c>
      <c r="BI281" s="1">
        <v>1</v>
      </c>
      <c r="BJ281" s="1">
        <v>2</v>
      </c>
      <c r="BK281" s="1">
        <v>1</v>
      </c>
      <c r="BL281" s="1" t="s">
        <v>11</v>
      </c>
      <c r="BM281" s="1" t="s">
        <v>11</v>
      </c>
      <c r="BN281" s="1" t="s">
        <v>11</v>
      </c>
      <c r="BO281" s="1" t="s">
        <v>6</v>
      </c>
      <c r="BP281" s="1" t="s">
        <v>875</v>
      </c>
      <c r="BQ281" s="1" t="s">
        <v>109</v>
      </c>
      <c r="BR281" s="1" t="s">
        <v>8</v>
      </c>
      <c r="BS281" s="1" t="s">
        <v>109</v>
      </c>
      <c r="BT281" s="1" t="s">
        <v>109</v>
      </c>
      <c r="BU281" s="1">
        <v>0</v>
      </c>
      <c r="BV281" s="1">
        <v>1</v>
      </c>
      <c r="BW281" s="1">
        <v>0</v>
      </c>
      <c r="BX281" s="1">
        <v>0</v>
      </c>
      <c r="BY281" s="1">
        <v>0</v>
      </c>
      <c r="BZ281" s="1">
        <v>0</v>
      </c>
      <c r="CA281" s="1">
        <v>0</v>
      </c>
      <c r="CB281" s="1" t="s">
        <v>5</v>
      </c>
      <c r="CC281" s="1" t="s">
        <v>5</v>
      </c>
      <c r="CD281" s="1" t="s">
        <v>5</v>
      </c>
      <c r="CE281" s="1" t="s">
        <v>6</v>
      </c>
      <c r="CF281" s="1" t="s">
        <v>5</v>
      </c>
      <c r="CG281" s="1" t="s">
        <v>5</v>
      </c>
      <c r="CH281" s="1" t="s">
        <v>6</v>
      </c>
      <c r="CI281" s="1" t="s">
        <v>5</v>
      </c>
      <c r="CJ281" s="1" t="s">
        <v>5</v>
      </c>
      <c r="CK281" s="1" t="s">
        <v>6</v>
      </c>
      <c r="CL281" s="1" t="s">
        <v>5</v>
      </c>
      <c r="CM281" s="1" t="s">
        <v>5</v>
      </c>
      <c r="CN281" s="1" t="s">
        <v>6</v>
      </c>
      <c r="CO281" s="1" t="s">
        <v>5</v>
      </c>
      <c r="CP281" s="1" t="s">
        <v>6</v>
      </c>
      <c r="CQ281" s="1" t="s">
        <v>5</v>
      </c>
      <c r="CR281" s="1" t="s">
        <v>5</v>
      </c>
      <c r="CS281" s="1" t="s">
        <v>6</v>
      </c>
      <c r="CT281" s="1" t="s">
        <v>24</v>
      </c>
      <c r="CU281" s="1" t="s">
        <v>283</v>
      </c>
      <c r="DX281" s="1" t="s">
        <v>984</v>
      </c>
      <c r="DY281" s="1" t="s">
        <v>84</v>
      </c>
    </row>
    <row r="282" spans="1:129" ht="13.8" x14ac:dyDescent="0.3">
      <c r="A282" s="2">
        <v>44975.865715312495</v>
      </c>
      <c r="B282" s="1" t="s">
        <v>20</v>
      </c>
      <c r="C282" s="1">
        <v>21</v>
      </c>
      <c r="D282" s="1" t="s">
        <v>31</v>
      </c>
      <c r="E282" s="1" t="s">
        <v>18</v>
      </c>
      <c r="F282" s="1" t="s">
        <v>103</v>
      </c>
      <c r="G282" s="1" t="s">
        <v>77</v>
      </c>
      <c r="H282" s="1" t="s">
        <v>15</v>
      </c>
      <c r="I282" s="1" t="s">
        <v>14</v>
      </c>
      <c r="J282" s="1" t="s">
        <v>206</v>
      </c>
      <c r="K282" s="1" t="s">
        <v>27</v>
      </c>
      <c r="P282" s="1">
        <v>3</v>
      </c>
      <c r="Q282" s="1">
        <v>3</v>
      </c>
      <c r="R282" s="1">
        <v>3</v>
      </c>
      <c r="S282" s="1">
        <v>3</v>
      </c>
      <c r="T282" s="1">
        <v>3</v>
      </c>
      <c r="U282" s="1">
        <v>3</v>
      </c>
      <c r="V282" s="1" t="s">
        <v>26</v>
      </c>
      <c r="W282" s="1" t="s">
        <v>26</v>
      </c>
      <c r="X282" s="1" t="s">
        <v>26</v>
      </c>
      <c r="Y282" s="1" t="s">
        <v>6</v>
      </c>
      <c r="Z282" s="1" t="s">
        <v>320</v>
      </c>
      <c r="AA282" s="1" t="s">
        <v>109</v>
      </c>
      <c r="AB282" s="1" t="s">
        <v>109</v>
      </c>
      <c r="AC282" s="1">
        <v>0</v>
      </c>
      <c r="AD282" s="1">
        <v>0</v>
      </c>
      <c r="AE282" s="1">
        <v>0</v>
      </c>
      <c r="AF282" s="1">
        <v>0</v>
      </c>
      <c r="AG282" s="1">
        <v>0</v>
      </c>
      <c r="AH282" s="1">
        <v>0</v>
      </c>
      <c r="AI282" s="1">
        <v>0</v>
      </c>
      <c r="AJ282" s="1">
        <v>0</v>
      </c>
      <c r="AK282" s="1">
        <v>0</v>
      </c>
      <c r="AL282" s="1" t="s">
        <v>6</v>
      </c>
      <c r="AM282" s="1" t="s">
        <v>6</v>
      </c>
      <c r="AN282" s="1" t="s">
        <v>6</v>
      </c>
      <c r="AO282" s="1" t="s">
        <v>6</v>
      </c>
      <c r="AP282" s="1" t="s">
        <v>5</v>
      </c>
      <c r="AQ282" s="1" t="s">
        <v>5</v>
      </c>
      <c r="AR282" s="1" t="s">
        <v>5</v>
      </c>
      <c r="AS282" s="1" t="s">
        <v>5</v>
      </c>
      <c r="AT282" s="1" t="s">
        <v>5</v>
      </c>
      <c r="AU282" s="1" t="s">
        <v>5</v>
      </c>
      <c r="AV282" s="1" t="s">
        <v>5</v>
      </c>
      <c r="AW282" s="1" t="s">
        <v>5</v>
      </c>
      <c r="AX282" s="1" t="s">
        <v>5</v>
      </c>
      <c r="AY282" s="1" t="s">
        <v>5</v>
      </c>
      <c r="AZ282" s="1" t="s">
        <v>5</v>
      </c>
      <c r="BA282" s="1" t="s">
        <v>5</v>
      </c>
      <c r="BB282" s="1" t="s">
        <v>5</v>
      </c>
      <c r="BC282" s="1" t="s">
        <v>5</v>
      </c>
      <c r="BD282" s="1" t="s">
        <v>24</v>
      </c>
      <c r="BE282" s="1" t="s">
        <v>63</v>
      </c>
      <c r="DX282" s="1" t="s">
        <v>983</v>
      </c>
      <c r="DY282" s="1" t="s">
        <v>1</v>
      </c>
    </row>
    <row r="283" spans="1:129" ht="13.8" x14ac:dyDescent="0.3">
      <c r="A283" s="2">
        <v>44975.899556041666</v>
      </c>
      <c r="B283" s="1" t="s">
        <v>20</v>
      </c>
      <c r="C283" s="1">
        <v>19</v>
      </c>
      <c r="D283" s="1" t="s">
        <v>31</v>
      </c>
      <c r="E283" s="1" t="s">
        <v>18</v>
      </c>
      <c r="F283" s="1" t="s">
        <v>982</v>
      </c>
      <c r="G283" s="1" t="s">
        <v>16</v>
      </c>
      <c r="H283" s="1" t="s">
        <v>15</v>
      </c>
      <c r="I283" s="1" t="s">
        <v>29</v>
      </c>
      <c r="J283" s="1" t="s">
        <v>82</v>
      </c>
      <c r="K283" s="1" t="s">
        <v>639</v>
      </c>
      <c r="BF283" s="1">
        <v>2</v>
      </c>
      <c r="BG283" s="1">
        <v>2</v>
      </c>
      <c r="BH283" s="1">
        <v>1</v>
      </c>
      <c r="BI283" s="1">
        <v>1</v>
      </c>
      <c r="BJ283" s="1">
        <v>0</v>
      </c>
      <c r="BK283" s="1">
        <v>0</v>
      </c>
      <c r="BL283" s="1" t="s">
        <v>11</v>
      </c>
      <c r="BM283" s="1" t="s">
        <v>43</v>
      </c>
      <c r="BN283" s="1" t="s">
        <v>26</v>
      </c>
      <c r="BO283" s="1" t="s">
        <v>5</v>
      </c>
      <c r="BP283" s="1" t="s">
        <v>229</v>
      </c>
      <c r="BQ283" s="1">
        <v>2</v>
      </c>
      <c r="BR283" s="1">
        <v>2</v>
      </c>
      <c r="BS283" s="1">
        <v>1</v>
      </c>
      <c r="BT283" s="1">
        <v>0</v>
      </c>
      <c r="BU283" s="1">
        <v>0</v>
      </c>
      <c r="BV283" s="1">
        <v>2</v>
      </c>
      <c r="BW283" s="1">
        <v>1</v>
      </c>
      <c r="BX283" s="1">
        <v>0</v>
      </c>
      <c r="BY283" s="1">
        <v>0</v>
      </c>
      <c r="BZ283" s="1">
        <v>0</v>
      </c>
      <c r="CA283" s="1">
        <v>0</v>
      </c>
      <c r="CB283" s="1" t="s">
        <v>6</v>
      </c>
      <c r="CC283" s="1" t="s">
        <v>5</v>
      </c>
      <c r="CD283" s="1" t="s">
        <v>5</v>
      </c>
      <c r="CE283" s="1" t="s">
        <v>5</v>
      </c>
      <c r="CF283" s="1" t="s">
        <v>5</v>
      </c>
      <c r="CG283" s="1" t="s">
        <v>5</v>
      </c>
      <c r="CH283" s="1" t="s">
        <v>6</v>
      </c>
      <c r="CI283" s="1" t="s">
        <v>6</v>
      </c>
      <c r="CJ283" s="1" t="s">
        <v>5</v>
      </c>
      <c r="CK283" s="1" t="s">
        <v>5</v>
      </c>
      <c r="CL283" s="1" t="s">
        <v>5</v>
      </c>
      <c r="CM283" s="1" t="s">
        <v>5</v>
      </c>
      <c r="CN283" s="1" t="s">
        <v>6</v>
      </c>
      <c r="CO283" s="1" t="s">
        <v>5</v>
      </c>
      <c r="CP283" s="1" t="s">
        <v>6</v>
      </c>
      <c r="CQ283" s="1" t="s">
        <v>5</v>
      </c>
      <c r="CR283" s="1" t="s">
        <v>5</v>
      </c>
      <c r="CS283" s="1" t="s">
        <v>5</v>
      </c>
      <c r="CT283" s="1" t="s">
        <v>24</v>
      </c>
      <c r="CU283" s="1" t="s">
        <v>63</v>
      </c>
      <c r="DP283" s="1" t="s">
        <v>27</v>
      </c>
      <c r="DQ283" s="1" t="s">
        <v>99</v>
      </c>
      <c r="DR283" s="1" t="s">
        <v>150</v>
      </c>
      <c r="DS283" s="1" t="s">
        <v>6</v>
      </c>
      <c r="DT283" s="1" t="s">
        <v>237</v>
      </c>
      <c r="DU283" s="1" t="s">
        <v>638</v>
      </c>
      <c r="DV283" s="1" t="s">
        <v>95</v>
      </c>
      <c r="DX283" s="1" t="s">
        <v>981</v>
      </c>
      <c r="DY283" s="1" t="s">
        <v>212</v>
      </c>
    </row>
    <row r="284" spans="1:129" ht="13.8" x14ac:dyDescent="0.3">
      <c r="A284" s="2">
        <v>44975.949476921298</v>
      </c>
      <c r="B284" s="1" t="s">
        <v>20</v>
      </c>
      <c r="C284" s="1">
        <v>20</v>
      </c>
      <c r="D284" s="1" t="s">
        <v>31</v>
      </c>
      <c r="E284" s="1" t="s">
        <v>18</v>
      </c>
      <c r="F284" s="1" t="s">
        <v>980</v>
      </c>
      <c r="G284" s="1" t="s">
        <v>77</v>
      </c>
      <c r="H284" s="1" t="s">
        <v>15</v>
      </c>
      <c r="I284" s="1" t="s">
        <v>29</v>
      </c>
      <c r="J284" s="1" t="s">
        <v>206</v>
      </c>
      <c r="K284" s="1" t="s">
        <v>27</v>
      </c>
      <c r="P284" s="1">
        <v>1</v>
      </c>
      <c r="Q284" s="1">
        <v>5</v>
      </c>
      <c r="R284" s="1">
        <v>0</v>
      </c>
      <c r="S284" s="1">
        <v>0</v>
      </c>
      <c r="T284" s="1">
        <v>0</v>
      </c>
      <c r="U284" s="1">
        <v>0</v>
      </c>
      <c r="V284" s="1" t="s">
        <v>43</v>
      </c>
      <c r="W284" s="1" t="s">
        <v>43</v>
      </c>
      <c r="X284" s="1" t="s">
        <v>43</v>
      </c>
      <c r="Y284" s="1" t="s">
        <v>6</v>
      </c>
      <c r="Z284" s="1" t="s">
        <v>142</v>
      </c>
      <c r="AA284" s="1">
        <v>0</v>
      </c>
      <c r="AB284" s="1">
        <v>0</v>
      </c>
      <c r="AC284" s="1">
        <v>0</v>
      </c>
      <c r="AD284" s="1">
        <v>0</v>
      </c>
      <c r="AE284" s="1">
        <v>0</v>
      </c>
      <c r="AF284" s="1">
        <v>2</v>
      </c>
      <c r="AG284" s="1">
        <v>0</v>
      </c>
      <c r="AH284" s="1">
        <v>0</v>
      </c>
      <c r="AI284" s="1">
        <v>0</v>
      </c>
      <c r="AJ284" s="1">
        <v>0</v>
      </c>
      <c r="AK284" s="1">
        <v>0</v>
      </c>
      <c r="AL284" s="1" t="s">
        <v>5</v>
      </c>
      <c r="AM284" s="1" t="s">
        <v>5</v>
      </c>
      <c r="AN284" s="1" t="s">
        <v>5</v>
      </c>
      <c r="AO284" s="1" t="s">
        <v>5</v>
      </c>
      <c r="AP284" s="1" t="s">
        <v>5</v>
      </c>
      <c r="AQ284" s="1" t="s">
        <v>5</v>
      </c>
      <c r="AR284" s="1" t="s">
        <v>5</v>
      </c>
      <c r="AS284" s="1" t="s">
        <v>6</v>
      </c>
      <c r="AT284" s="1" t="s">
        <v>5</v>
      </c>
      <c r="AU284" s="1" t="s">
        <v>5</v>
      </c>
      <c r="AV284" s="1" t="s">
        <v>5</v>
      </c>
      <c r="AW284" s="1" t="s">
        <v>6</v>
      </c>
      <c r="AX284" s="1" t="s">
        <v>5</v>
      </c>
      <c r="AY284" s="1" t="s">
        <v>5</v>
      </c>
      <c r="AZ284" s="1" t="s">
        <v>5</v>
      </c>
      <c r="BA284" s="1" t="s">
        <v>5</v>
      </c>
      <c r="BB284" s="1" t="s">
        <v>5</v>
      </c>
      <c r="BC284" s="1" t="s">
        <v>5</v>
      </c>
      <c r="BD284" s="1" t="s">
        <v>24</v>
      </c>
      <c r="BE284" s="1" t="s">
        <v>3</v>
      </c>
      <c r="DX284" s="1" t="s">
        <v>979</v>
      </c>
      <c r="DY284" s="1" t="s">
        <v>21</v>
      </c>
    </row>
    <row r="285" spans="1:129" ht="13.8" x14ac:dyDescent="0.3">
      <c r="A285" s="2">
        <v>44975.992352754634</v>
      </c>
      <c r="B285" s="1" t="s">
        <v>20</v>
      </c>
      <c r="C285" s="1">
        <v>22</v>
      </c>
      <c r="D285" s="1" t="s">
        <v>31</v>
      </c>
      <c r="E285" s="1" t="s">
        <v>18</v>
      </c>
      <c r="F285" s="1" t="s">
        <v>30</v>
      </c>
      <c r="G285" s="1" t="s">
        <v>16</v>
      </c>
      <c r="H285" s="1" t="s">
        <v>15</v>
      </c>
      <c r="I285" s="1" t="s">
        <v>29</v>
      </c>
      <c r="J285" s="1" t="s">
        <v>206</v>
      </c>
      <c r="K285" s="1" t="s">
        <v>27</v>
      </c>
      <c r="BF285" s="1">
        <v>1</v>
      </c>
      <c r="BG285" s="1">
        <v>1</v>
      </c>
      <c r="BH285" s="1">
        <v>1</v>
      </c>
      <c r="BI285" s="1">
        <v>1</v>
      </c>
      <c r="BJ285" s="1">
        <v>4</v>
      </c>
      <c r="BK285" s="1">
        <v>2</v>
      </c>
      <c r="BL285" s="1" t="s">
        <v>59</v>
      </c>
      <c r="BM285" s="1" t="s">
        <v>11</v>
      </c>
      <c r="BN285" s="1" t="s">
        <v>59</v>
      </c>
      <c r="BO285" s="1" t="s">
        <v>5</v>
      </c>
      <c r="BP285" s="1" t="s">
        <v>213</v>
      </c>
      <c r="BQ285" s="1" t="s">
        <v>109</v>
      </c>
      <c r="BR285" s="1">
        <v>3</v>
      </c>
      <c r="BS285" s="1">
        <v>3</v>
      </c>
      <c r="BT285" s="1">
        <v>0</v>
      </c>
      <c r="BU285" s="1">
        <v>0</v>
      </c>
      <c r="BV285" s="1">
        <v>2</v>
      </c>
      <c r="BW285" s="1">
        <v>0</v>
      </c>
      <c r="BX285" s="1">
        <v>0</v>
      </c>
      <c r="BY285" s="1">
        <v>0</v>
      </c>
      <c r="BZ285" s="1">
        <v>0</v>
      </c>
      <c r="CA285" s="1">
        <v>0</v>
      </c>
      <c r="CB285" s="1" t="s">
        <v>6</v>
      </c>
      <c r="CC285" s="1" t="s">
        <v>5</v>
      </c>
      <c r="CD285" s="1" t="s">
        <v>5</v>
      </c>
      <c r="CE285" s="1" t="s">
        <v>5</v>
      </c>
      <c r="CF285" s="1" t="s">
        <v>5</v>
      </c>
      <c r="CG285" s="1" t="s">
        <v>5</v>
      </c>
      <c r="CH285" s="1" t="s">
        <v>5</v>
      </c>
      <c r="CI285" s="1" t="s">
        <v>5</v>
      </c>
      <c r="CJ285" s="1" t="s">
        <v>5</v>
      </c>
      <c r="CK285" s="1" t="s">
        <v>5</v>
      </c>
      <c r="CL285" s="1" t="s">
        <v>5</v>
      </c>
      <c r="CM285" s="1" t="s">
        <v>5</v>
      </c>
      <c r="CN285" s="1" t="s">
        <v>5</v>
      </c>
      <c r="CO285" s="1" t="s">
        <v>5</v>
      </c>
      <c r="CP285" s="1" t="s">
        <v>6</v>
      </c>
      <c r="CQ285" s="1" t="s">
        <v>6</v>
      </c>
      <c r="CR285" s="1" t="s">
        <v>5</v>
      </c>
      <c r="CS285" s="1" t="s">
        <v>5</v>
      </c>
      <c r="CT285" s="1" t="s">
        <v>24</v>
      </c>
      <c r="CU285" s="1" t="s">
        <v>3</v>
      </c>
      <c r="DP285" s="1" t="s">
        <v>27</v>
      </c>
      <c r="DQ285" s="1" t="s">
        <v>99</v>
      </c>
      <c r="DR285" s="1" t="s">
        <v>98</v>
      </c>
      <c r="DS285" s="1" t="s">
        <v>6</v>
      </c>
      <c r="DT285" s="1" t="s">
        <v>115</v>
      </c>
      <c r="DU285" s="1" t="s">
        <v>576</v>
      </c>
      <c r="DV285" s="1" t="s">
        <v>95</v>
      </c>
      <c r="DX285" s="1" t="s">
        <v>978</v>
      </c>
      <c r="DY285" s="1" t="s">
        <v>21</v>
      </c>
    </row>
    <row r="286" spans="1:129" ht="13.8" x14ac:dyDescent="0.3">
      <c r="A286" s="2">
        <v>44976.040052141208</v>
      </c>
      <c r="B286" s="1" t="s">
        <v>20</v>
      </c>
      <c r="C286" s="1">
        <v>41</v>
      </c>
      <c r="D286" s="1" t="s">
        <v>39</v>
      </c>
      <c r="E286" s="1" t="s">
        <v>55</v>
      </c>
      <c r="F286" s="1" t="s">
        <v>524</v>
      </c>
      <c r="G286" s="1" t="s">
        <v>37</v>
      </c>
      <c r="H286" s="1" t="s">
        <v>15</v>
      </c>
      <c r="L286" s="1" t="s">
        <v>157</v>
      </c>
      <c r="M286" s="1" t="s">
        <v>14</v>
      </c>
      <c r="N286" s="1" t="s">
        <v>35</v>
      </c>
      <c r="O286" s="1" t="s">
        <v>51</v>
      </c>
      <c r="CV286" s="1">
        <v>0</v>
      </c>
      <c r="CW286" s="1">
        <v>5</v>
      </c>
      <c r="CX286" s="1">
        <v>4</v>
      </c>
      <c r="CY286" s="1">
        <v>4</v>
      </c>
      <c r="CZ286" s="1">
        <v>5</v>
      </c>
      <c r="DA286" s="1">
        <v>5</v>
      </c>
      <c r="DB286" s="1">
        <v>5</v>
      </c>
      <c r="DC286" s="1" t="s">
        <v>50</v>
      </c>
      <c r="DD286" s="1" t="s">
        <v>11</v>
      </c>
      <c r="DE286" s="1" t="s">
        <v>11</v>
      </c>
      <c r="DF286" s="1" t="s">
        <v>26</v>
      </c>
      <c r="DG286" s="1" t="s">
        <v>43</v>
      </c>
      <c r="DH286" s="1" t="s">
        <v>43</v>
      </c>
      <c r="DI286" s="1" t="s">
        <v>11</v>
      </c>
      <c r="DJ286" s="1" t="s">
        <v>6</v>
      </c>
      <c r="DK286" s="1" t="s">
        <v>229</v>
      </c>
      <c r="DL286" s="1" t="s">
        <v>5</v>
      </c>
      <c r="DM286" s="1" t="s">
        <v>6</v>
      </c>
      <c r="DN286" s="1" t="s">
        <v>6</v>
      </c>
      <c r="DO286" s="1" t="s">
        <v>6</v>
      </c>
      <c r="DY286" s="1" t="s">
        <v>84</v>
      </c>
    </row>
    <row r="287" spans="1:129" ht="13.8" x14ac:dyDescent="0.3">
      <c r="A287" s="2">
        <v>44976.202553831019</v>
      </c>
      <c r="B287" s="1" t="s">
        <v>20</v>
      </c>
      <c r="C287" s="1">
        <v>24</v>
      </c>
      <c r="D287" s="1" t="s">
        <v>185</v>
      </c>
      <c r="E287" s="1" t="s">
        <v>18</v>
      </c>
      <c r="F287" s="1" t="s">
        <v>501</v>
      </c>
      <c r="G287" s="1" t="s">
        <v>16</v>
      </c>
      <c r="H287" s="1" t="s">
        <v>15</v>
      </c>
      <c r="I287" s="1" t="s">
        <v>52</v>
      </c>
      <c r="J287" s="1" t="s">
        <v>60</v>
      </c>
      <c r="K287" s="1" t="s">
        <v>27</v>
      </c>
      <c r="BF287" s="1">
        <v>3</v>
      </c>
      <c r="BG287" s="1">
        <v>5</v>
      </c>
      <c r="BH287" s="1">
        <v>3</v>
      </c>
      <c r="BI287" s="1">
        <v>3</v>
      </c>
      <c r="BJ287" s="1">
        <v>3</v>
      </c>
      <c r="BK287" s="1">
        <v>3</v>
      </c>
      <c r="BL287" s="1" t="s">
        <v>11</v>
      </c>
      <c r="BM287" s="1" t="s">
        <v>11</v>
      </c>
      <c r="BN287" s="1" t="s">
        <v>59</v>
      </c>
      <c r="BO287" s="1" t="s">
        <v>6</v>
      </c>
      <c r="BP287" s="1" t="s">
        <v>434</v>
      </c>
      <c r="BQ287" s="1" t="s">
        <v>64</v>
      </c>
      <c r="BR287" s="1">
        <v>0</v>
      </c>
      <c r="BS287" s="1" t="s">
        <v>64</v>
      </c>
      <c r="BT287" s="1">
        <v>0</v>
      </c>
      <c r="BU287" s="1">
        <v>0</v>
      </c>
      <c r="BV287" s="1">
        <v>0</v>
      </c>
      <c r="BW287" s="1" t="s">
        <v>8</v>
      </c>
      <c r="BX287" s="1">
        <v>0</v>
      </c>
      <c r="BY287" s="1">
        <v>0</v>
      </c>
      <c r="BZ287" s="1">
        <v>0</v>
      </c>
      <c r="CA287" s="1">
        <v>0</v>
      </c>
      <c r="CB287" s="1" t="s">
        <v>6</v>
      </c>
      <c r="CC287" s="1" t="s">
        <v>5</v>
      </c>
      <c r="CD287" s="1" t="s">
        <v>5</v>
      </c>
      <c r="CE287" s="1" t="s">
        <v>6</v>
      </c>
      <c r="CF287" s="1" t="s">
        <v>5</v>
      </c>
      <c r="CG287" s="1" t="s">
        <v>5</v>
      </c>
      <c r="CH287" s="1" t="s">
        <v>6</v>
      </c>
      <c r="CI287" s="1" t="s">
        <v>6</v>
      </c>
      <c r="CJ287" s="1" t="s">
        <v>5</v>
      </c>
      <c r="CK287" s="1" t="s">
        <v>6</v>
      </c>
      <c r="CL287" s="1" t="s">
        <v>5</v>
      </c>
      <c r="CM287" s="1" t="s">
        <v>6</v>
      </c>
      <c r="CN287" s="1" t="s">
        <v>5</v>
      </c>
      <c r="CO287" s="1" t="s">
        <v>5</v>
      </c>
      <c r="CP287" s="1" t="s">
        <v>6</v>
      </c>
      <c r="CQ287" s="1" t="s">
        <v>5</v>
      </c>
      <c r="CR287" s="1" t="s">
        <v>5</v>
      </c>
      <c r="CS287" s="1" t="s">
        <v>6</v>
      </c>
      <c r="CT287" s="1" t="s">
        <v>4</v>
      </c>
      <c r="CU287" s="1" t="s">
        <v>23</v>
      </c>
      <c r="DX287" s="1" t="s">
        <v>977</v>
      </c>
      <c r="DY287" s="1" t="s">
        <v>84</v>
      </c>
    </row>
    <row r="288" spans="1:129" ht="13.8" x14ac:dyDescent="0.3">
      <c r="A288" s="2">
        <v>44976.37708421296</v>
      </c>
      <c r="B288" s="1" t="s">
        <v>20</v>
      </c>
      <c r="C288" s="1">
        <v>21</v>
      </c>
      <c r="D288" s="1" t="s">
        <v>31</v>
      </c>
      <c r="E288" s="1" t="s">
        <v>55</v>
      </c>
      <c r="F288" s="1" t="s">
        <v>976</v>
      </c>
      <c r="G288" s="1" t="s">
        <v>77</v>
      </c>
      <c r="H288" s="1" t="s">
        <v>15</v>
      </c>
      <c r="I288" s="1" t="s">
        <v>29</v>
      </c>
      <c r="J288" s="1" t="s">
        <v>28</v>
      </c>
      <c r="K288" s="1" t="s">
        <v>27</v>
      </c>
      <c r="P288" s="1">
        <v>1</v>
      </c>
      <c r="Q288" s="1">
        <v>0</v>
      </c>
      <c r="R288" s="1">
        <v>2</v>
      </c>
      <c r="S288" s="1">
        <v>1</v>
      </c>
      <c r="T288" s="1">
        <v>1</v>
      </c>
      <c r="U288" s="1">
        <v>0</v>
      </c>
      <c r="V288" s="1" t="s">
        <v>11</v>
      </c>
      <c r="W288" s="1" t="s">
        <v>43</v>
      </c>
      <c r="X288" s="1" t="s">
        <v>43</v>
      </c>
      <c r="Y288" s="1" t="s">
        <v>5</v>
      </c>
      <c r="Z288" s="1" t="s">
        <v>10</v>
      </c>
      <c r="AA288" s="1">
        <v>0</v>
      </c>
      <c r="AB288" s="1">
        <v>0</v>
      </c>
      <c r="AC288" s="1" t="s">
        <v>64</v>
      </c>
      <c r="AD288" s="1" t="s">
        <v>9</v>
      </c>
      <c r="AE288" s="1">
        <v>0</v>
      </c>
      <c r="AF288" s="1" t="s">
        <v>64</v>
      </c>
      <c r="AG288" s="1" t="s">
        <v>8</v>
      </c>
      <c r="AH288" s="1">
        <v>0</v>
      </c>
      <c r="AI288" s="1" t="s">
        <v>8</v>
      </c>
      <c r="AJ288" s="1" t="s">
        <v>64</v>
      </c>
      <c r="AK288" s="1">
        <v>0</v>
      </c>
      <c r="AL288" s="1" t="s">
        <v>5</v>
      </c>
      <c r="AM288" s="1" t="s">
        <v>5</v>
      </c>
      <c r="AN288" s="1" t="s">
        <v>5</v>
      </c>
      <c r="AO288" s="1" t="s">
        <v>6</v>
      </c>
      <c r="AP288" s="1" t="s">
        <v>5</v>
      </c>
      <c r="AQ288" s="1" t="s">
        <v>5</v>
      </c>
      <c r="AR288" s="1" t="s">
        <v>5</v>
      </c>
      <c r="AS288" s="1" t="s">
        <v>6</v>
      </c>
      <c r="AT288" s="1" t="s">
        <v>5</v>
      </c>
      <c r="AU288" s="1" t="s">
        <v>6</v>
      </c>
      <c r="AV288" s="1" t="s">
        <v>5</v>
      </c>
      <c r="AW288" s="1" t="s">
        <v>6</v>
      </c>
      <c r="AX288" s="1" t="s">
        <v>5</v>
      </c>
      <c r="AY288" s="1" t="s">
        <v>6</v>
      </c>
      <c r="AZ288" s="1" t="s">
        <v>6</v>
      </c>
      <c r="BA288" s="1" t="s">
        <v>6</v>
      </c>
      <c r="BB288" s="1" t="s">
        <v>5</v>
      </c>
      <c r="BC288" s="1" t="s">
        <v>6</v>
      </c>
      <c r="BD288" s="1" t="s">
        <v>24</v>
      </c>
      <c r="BE288" s="1" t="s">
        <v>63</v>
      </c>
      <c r="DP288" s="1" t="s">
        <v>27</v>
      </c>
      <c r="DQ288" s="1" t="s">
        <v>99</v>
      </c>
      <c r="DR288" s="1" t="s">
        <v>150</v>
      </c>
      <c r="DS288" s="1" t="s">
        <v>6</v>
      </c>
      <c r="DT288" s="1" t="s">
        <v>217</v>
      </c>
      <c r="DU288" s="1" t="s">
        <v>975</v>
      </c>
      <c r="DV288" s="1" t="s">
        <v>95</v>
      </c>
      <c r="DW288" s="1" t="s">
        <v>974</v>
      </c>
      <c r="DX288" s="1" t="s">
        <v>973</v>
      </c>
      <c r="DY288" s="1" t="s">
        <v>84</v>
      </c>
    </row>
    <row r="289" spans="1:129" ht="13.8" x14ac:dyDescent="0.3">
      <c r="A289" s="2">
        <v>44976.523571712962</v>
      </c>
      <c r="B289" s="1" t="s">
        <v>20</v>
      </c>
      <c r="C289" s="1">
        <v>21</v>
      </c>
      <c r="D289" s="1" t="s">
        <v>31</v>
      </c>
      <c r="E289" s="1" t="s">
        <v>18</v>
      </c>
      <c r="F289" s="1" t="s">
        <v>123</v>
      </c>
      <c r="G289" s="1" t="s">
        <v>16</v>
      </c>
      <c r="H289" s="1" t="s">
        <v>15</v>
      </c>
      <c r="I289" s="1" t="s">
        <v>29</v>
      </c>
      <c r="J289" s="1" t="s">
        <v>28</v>
      </c>
      <c r="K289" s="1" t="s">
        <v>27</v>
      </c>
      <c r="BF289" s="1">
        <v>1</v>
      </c>
      <c r="BG289" s="1">
        <v>1</v>
      </c>
      <c r="BH289" s="1">
        <v>1</v>
      </c>
      <c r="BI289" s="1">
        <v>1</v>
      </c>
      <c r="BJ289" s="1">
        <v>1</v>
      </c>
      <c r="BK289" s="1">
        <v>0</v>
      </c>
      <c r="BL289" s="1" t="s">
        <v>11</v>
      </c>
      <c r="BM289" s="1" t="s">
        <v>43</v>
      </c>
      <c r="BN289" s="1" t="s">
        <v>26</v>
      </c>
      <c r="BO289" s="1" t="s">
        <v>5</v>
      </c>
      <c r="BP289" s="1" t="s">
        <v>320</v>
      </c>
      <c r="BQ289" s="1" t="s">
        <v>109</v>
      </c>
      <c r="BR289" s="1" t="s">
        <v>109</v>
      </c>
      <c r="BS289" s="1" t="s">
        <v>109</v>
      </c>
      <c r="BT289" s="1" t="s">
        <v>8</v>
      </c>
      <c r="BU289" s="1" t="s">
        <v>8</v>
      </c>
      <c r="BV289" s="1" t="s">
        <v>8</v>
      </c>
      <c r="BW289" s="1">
        <v>0</v>
      </c>
      <c r="BX289" s="1">
        <v>0</v>
      </c>
      <c r="BY289" s="1">
        <v>0</v>
      </c>
      <c r="BZ289" s="1">
        <v>0</v>
      </c>
      <c r="CA289" s="1">
        <v>0</v>
      </c>
      <c r="CB289" s="1" t="s">
        <v>5</v>
      </c>
      <c r="CC289" s="1" t="s">
        <v>5</v>
      </c>
      <c r="CD289" s="1" t="s">
        <v>5</v>
      </c>
      <c r="CE289" s="1" t="s">
        <v>5</v>
      </c>
      <c r="CF289" s="1" t="s">
        <v>5</v>
      </c>
      <c r="CG289" s="1" t="s">
        <v>5</v>
      </c>
      <c r="CH289" s="1" t="s">
        <v>5</v>
      </c>
      <c r="CI289" s="1" t="s">
        <v>5</v>
      </c>
      <c r="CJ289" s="1" t="s">
        <v>5</v>
      </c>
      <c r="CK289" s="1" t="s">
        <v>5</v>
      </c>
      <c r="CL289" s="1" t="s">
        <v>5</v>
      </c>
      <c r="CM289" s="1" t="s">
        <v>5</v>
      </c>
      <c r="CN289" s="1" t="s">
        <v>5</v>
      </c>
      <c r="CO289" s="1" t="s">
        <v>5</v>
      </c>
      <c r="CP289" s="1" t="s">
        <v>5</v>
      </c>
      <c r="CQ289" s="1" t="s">
        <v>5</v>
      </c>
      <c r="CR289" s="1" t="s">
        <v>5</v>
      </c>
      <c r="CS289" s="1" t="s">
        <v>5</v>
      </c>
      <c r="CT289" s="1" t="s">
        <v>24</v>
      </c>
      <c r="CU289" s="1" t="s">
        <v>3</v>
      </c>
      <c r="DP289" s="1" t="s">
        <v>27</v>
      </c>
      <c r="DQ289" s="1" t="s">
        <v>99</v>
      </c>
      <c r="DR289" s="1" t="s">
        <v>406</v>
      </c>
      <c r="DS289" s="1" t="s">
        <v>6</v>
      </c>
      <c r="DT289" s="1" t="s">
        <v>126</v>
      </c>
      <c r="DU289" s="1" t="s">
        <v>767</v>
      </c>
      <c r="DV289" s="1" t="s">
        <v>95</v>
      </c>
      <c r="DW289" s="1" t="s">
        <v>972</v>
      </c>
      <c r="DX289" s="1" t="s">
        <v>971</v>
      </c>
      <c r="DY289" s="1" t="s">
        <v>140</v>
      </c>
    </row>
    <row r="290" spans="1:129" ht="13.8" x14ac:dyDescent="0.3">
      <c r="A290" s="2">
        <v>44976.621053275463</v>
      </c>
      <c r="B290" s="1" t="s">
        <v>40</v>
      </c>
      <c r="C290" s="1">
        <v>25</v>
      </c>
      <c r="D290" s="1" t="s">
        <v>39</v>
      </c>
      <c r="E290" s="1" t="s">
        <v>164</v>
      </c>
      <c r="F290" s="1" t="s">
        <v>46</v>
      </c>
      <c r="G290" s="1" t="s">
        <v>37</v>
      </c>
      <c r="H290" s="1" t="s">
        <v>144</v>
      </c>
      <c r="L290" s="1" t="s">
        <v>180</v>
      </c>
      <c r="M290" s="1" t="s">
        <v>52</v>
      </c>
      <c r="N290" s="1" t="s">
        <v>28</v>
      </c>
      <c r="O290" s="1" t="s">
        <v>27</v>
      </c>
      <c r="CV290" s="1">
        <v>4</v>
      </c>
      <c r="CW290" s="1">
        <v>5</v>
      </c>
      <c r="CX290" s="1">
        <v>4</v>
      </c>
      <c r="CY290" s="1">
        <v>4</v>
      </c>
      <c r="CZ290" s="1">
        <v>4</v>
      </c>
      <c r="DA290" s="1">
        <v>5</v>
      </c>
      <c r="DB290" s="1">
        <v>5</v>
      </c>
      <c r="DC290" s="1" t="s">
        <v>970</v>
      </c>
      <c r="DD290" s="1" t="s">
        <v>43</v>
      </c>
      <c r="DE290" s="1" t="s">
        <v>43</v>
      </c>
      <c r="DF290" s="1" t="s">
        <v>43</v>
      </c>
      <c r="DG290" s="1" t="s">
        <v>11</v>
      </c>
      <c r="DH290" s="1" t="s">
        <v>11</v>
      </c>
      <c r="DI290" s="1" t="s">
        <v>26</v>
      </c>
      <c r="DJ290" s="1" t="s">
        <v>5</v>
      </c>
      <c r="DK290" s="1" t="s">
        <v>969</v>
      </c>
      <c r="DL290" s="1" t="s">
        <v>5</v>
      </c>
      <c r="DM290" s="1" t="s">
        <v>5</v>
      </c>
      <c r="DN290" s="1" t="s">
        <v>5</v>
      </c>
      <c r="DO290" s="1" t="s">
        <v>5</v>
      </c>
      <c r="DP290" s="1" t="s">
        <v>27</v>
      </c>
      <c r="DQ290" s="1" t="s">
        <v>128</v>
      </c>
      <c r="DR290" s="1" t="s">
        <v>127</v>
      </c>
      <c r="DS290" s="1" t="s">
        <v>6</v>
      </c>
      <c r="DT290" s="1" t="s">
        <v>126</v>
      </c>
      <c r="DU290" s="1" t="s">
        <v>968</v>
      </c>
      <c r="DV290" s="1" t="s">
        <v>95</v>
      </c>
      <c r="DY290" s="1" t="s">
        <v>1</v>
      </c>
    </row>
    <row r="291" spans="1:129" ht="13.8" x14ac:dyDescent="0.3">
      <c r="A291" s="2">
        <v>44976.710689444444</v>
      </c>
      <c r="B291" s="1" t="s">
        <v>20</v>
      </c>
      <c r="C291" s="1">
        <v>20</v>
      </c>
      <c r="D291" s="1" t="s">
        <v>31</v>
      </c>
      <c r="E291" s="1" t="s">
        <v>18</v>
      </c>
      <c r="F291" s="1" t="s">
        <v>967</v>
      </c>
      <c r="G291" s="1" t="s">
        <v>16</v>
      </c>
      <c r="H291" s="1" t="s">
        <v>15</v>
      </c>
      <c r="I291" s="1" t="s">
        <v>29</v>
      </c>
      <c r="J291" s="1" t="s">
        <v>82</v>
      </c>
      <c r="K291" s="1" t="s">
        <v>27</v>
      </c>
      <c r="BF291" s="1">
        <v>3</v>
      </c>
      <c r="BG291" s="1">
        <v>3</v>
      </c>
      <c r="BH291" s="1">
        <v>3</v>
      </c>
      <c r="BI291" s="1">
        <v>3</v>
      </c>
      <c r="BJ291" s="1">
        <v>3</v>
      </c>
      <c r="BK291" s="1">
        <v>3</v>
      </c>
      <c r="BL291" s="1" t="s">
        <v>11</v>
      </c>
      <c r="BM291" s="1" t="s">
        <v>11</v>
      </c>
      <c r="BN291" s="1" t="s">
        <v>11</v>
      </c>
      <c r="BO291" s="1" t="s">
        <v>6</v>
      </c>
      <c r="BP291" s="1" t="s">
        <v>312</v>
      </c>
      <c r="BQ291" s="1">
        <v>3</v>
      </c>
      <c r="BR291" s="1">
        <v>3</v>
      </c>
      <c r="BS291" s="1">
        <v>3</v>
      </c>
      <c r="BT291" s="1">
        <v>3</v>
      </c>
      <c r="BU291" s="1">
        <v>3</v>
      </c>
      <c r="BV291" s="1">
        <v>3</v>
      </c>
      <c r="BW291" s="1">
        <v>3</v>
      </c>
      <c r="BX291" s="1">
        <v>3</v>
      </c>
      <c r="BY291" s="1">
        <v>3</v>
      </c>
      <c r="BZ291" s="1">
        <v>3</v>
      </c>
      <c r="CA291" s="1">
        <v>3</v>
      </c>
      <c r="CB291" s="1" t="s">
        <v>5</v>
      </c>
      <c r="CC291" s="1" t="s">
        <v>5</v>
      </c>
      <c r="CD291" s="1" t="s">
        <v>5</v>
      </c>
      <c r="CE291" s="1" t="s">
        <v>6</v>
      </c>
      <c r="CF291" s="1" t="s">
        <v>6</v>
      </c>
      <c r="CG291" s="1" t="s">
        <v>6</v>
      </c>
      <c r="CH291" s="1" t="s">
        <v>6</v>
      </c>
      <c r="CI291" s="1" t="s">
        <v>6</v>
      </c>
      <c r="CJ291" s="1" t="s">
        <v>5</v>
      </c>
      <c r="CK291" s="1" t="s">
        <v>6</v>
      </c>
      <c r="CL291" s="1" t="s">
        <v>5</v>
      </c>
      <c r="CM291" s="1" t="s">
        <v>5</v>
      </c>
      <c r="CN291" s="1" t="s">
        <v>5</v>
      </c>
      <c r="CO291" s="1" t="s">
        <v>6</v>
      </c>
      <c r="CP291" s="1" t="s">
        <v>5</v>
      </c>
      <c r="CQ291" s="1" t="s">
        <v>5</v>
      </c>
      <c r="CR291" s="1" t="s">
        <v>5</v>
      </c>
      <c r="CS291" s="1" t="s">
        <v>5</v>
      </c>
      <c r="CT291" s="1" t="s">
        <v>267</v>
      </c>
      <c r="CU291" s="1" t="s">
        <v>283</v>
      </c>
      <c r="DX291" s="1" t="s">
        <v>966</v>
      </c>
      <c r="DY291" s="1" t="s">
        <v>212</v>
      </c>
    </row>
    <row r="292" spans="1:129" ht="13.8" x14ac:dyDescent="0.3">
      <c r="A292" s="2">
        <v>44976.771142627316</v>
      </c>
      <c r="B292" s="1" t="s">
        <v>20</v>
      </c>
      <c r="C292" s="1">
        <v>20</v>
      </c>
      <c r="D292" s="1" t="s">
        <v>31</v>
      </c>
      <c r="E292" s="1" t="s">
        <v>18</v>
      </c>
      <c r="F292" s="1" t="s">
        <v>612</v>
      </c>
      <c r="G292" s="1" t="s">
        <v>16</v>
      </c>
      <c r="H292" s="1" t="s">
        <v>15</v>
      </c>
      <c r="I292" s="1" t="s">
        <v>29</v>
      </c>
      <c r="J292" s="1" t="s">
        <v>35</v>
      </c>
      <c r="K292" s="1" t="s">
        <v>27</v>
      </c>
      <c r="BF292" s="1">
        <v>0</v>
      </c>
      <c r="BG292" s="1">
        <v>0</v>
      </c>
      <c r="BH292" s="1">
        <v>0</v>
      </c>
      <c r="BI292" s="1">
        <v>0</v>
      </c>
      <c r="BJ292" s="1">
        <v>0</v>
      </c>
      <c r="BK292" s="1">
        <v>0</v>
      </c>
      <c r="BL292" s="1" t="s">
        <v>11</v>
      </c>
      <c r="BM292" s="1" t="s">
        <v>43</v>
      </c>
      <c r="BN292" s="1" t="s">
        <v>43</v>
      </c>
      <c r="BO292" s="1" t="s">
        <v>5</v>
      </c>
      <c r="BP292" s="1" t="s">
        <v>732</v>
      </c>
      <c r="BQ292" s="1">
        <v>1</v>
      </c>
      <c r="BR292" s="1">
        <v>0</v>
      </c>
      <c r="BS292" s="1">
        <v>1</v>
      </c>
      <c r="BT292" s="1">
        <v>0</v>
      </c>
      <c r="BU292" s="1">
        <v>0</v>
      </c>
      <c r="BV292" s="1">
        <v>0</v>
      </c>
      <c r="BW292" s="1">
        <v>0</v>
      </c>
      <c r="BX292" s="1">
        <v>0</v>
      </c>
      <c r="BY292" s="1">
        <v>0</v>
      </c>
      <c r="BZ292" s="1">
        <v>0</v>
      </c>
      <c r="CA292" s="1">
        <v>0</v>
      </c>
      <c r="CB292" s="1" t="s">
        <v>5</v>
      </c>
      <c r="CC292" s="1" t="s">
        <v>5</v>
      </c>
      <c r="CD292" s="1" t="s">
        <v>5</v>
      </c>
      <c r="CE292" s="1" t="s">
        <v>5</v>
      </c>
      <c r="CF292" s="1" t="s">
        <v>5</v>
      </c>
      <c r="CG292" s="1" t="s">
        <v>5</v>
      </c>
      <c r="CH292" s="1" t="s">
        <v>5</v>
      </c>
      <c r="CI292" s="1" t="s">
        <v>6</v>
      </c>
      <c r="CJ292" s="1" t="s">
        <v>5</v>
      </c>
      <c r="CK292" s="1" t="s">
        <v>5</v>
      </c>
      <c r="CL292" s="1" t="s">
        <v>5</v>
      </c>
      <c r="CM292" s="1" t="s">
        <v>5</v>
      </c>
      <c r="CN292" s="1" t="s">
        <v>5</v>
      </c>
      <c r="CO292" s="1" t="s">
        <v>5</v>
      </c>
      <c r="CP292" s="1" t="s">
        <v>6</v>
      </c>
      <c r="CQ292" s="1" t="s">
        <v>5</v>
      </c>
      <c r="CR292" s="1" t="s">
        <v>5</v>
      </c>
      <c r="CS292" s="1" t="s">
        <v>5</v>
      </c>
      <c r="CT292" s="1" t="s">
        <v>267</v>
      </c>
      <c r="CU292" s="1" t="s">
        <v>307</v>
      </c>
      <c r="DP292" s="1" t="s">
        <v>27</v>
      </c>
      <c r="DQ292" s="1" t="s">
        <v>99</v>
      </c>
      <c r="DR292" s="1" t="s">
        <v>127</v>
      </c>
      <c r="DS292" s="1" t="s">
        <v>6</v>
      </c>
      <c r="DT292" s="1" t="s">
        <v>217</v>
      </c>
      <c r="DU292" s="1" t="s">
        <v>347</v>
      </c>
      <c r="DV292" s="1" t="s">
        <v>95</v>
      </c>
      <c r="DX292" s="1" t="s">
        <v>965</v>
      </c>
      <c r="DY292" s="1" t="s">
        <v>21</v>
      </c>
    </row>
    <row r="293" spans="1:129" ht="13.8" x14ac:dyDescent="0.3">
      <c r="A293" s="2">
        <v>44976.772243252315</v>
      </c>
      <c r="B293" s="1" t="s">
        <v>20</v>
      </c>
      <c r="C293" s="1">
        <v>35</v>
      </c>
      <c r="D293" s="1" t="s">
        <v>31</v>
      </c>
      <c r="E293" s="1" t="s">
        <v>18</v>
      </c>
      <c r="F293" s="1" t="s">
        <v>964</v>
      </c>
      <c r="G293" s="1" t="s">
        <v>77</v>
      </c>
      <c r="H293" s="1" t="s">
        <v>15</v>
      </c>
      <c r="I293" s="1" t="s">
        <v>29</v>
      </c>
      <c r="J293" s="1" t="s">
        <v>82</v>
      </c>
      <c r="K293" s="1" t="s">
        <v>27</v>
      </c>
      <c r="P293" s="1">
        <v>3</v>
      </c>
      <c r="Q293" s="1">
        <v>3</v>
      </c>
      <c r="R293" s="1">
        <v>3</v>
      </c>
      <c r="S293" s="1">
        <v>3</v>
      </c>
      <c r="T293" s="1">
        <v>3</v>
      </c>
      <c r="U293" s="1">
        <v>3</v>
      </c>
      <c r="V293" s="1" t="s">
        <v>11</v>
      </c>
      <c r="W293" s="1" t="s">
        <v>11</v>
      </c>
      <c r="X293" s="1" t="s">
        <v>11</v>
      </c>
      <c r="Y293" s="1" t="s">
        <v>6</v>
      </c>
      <c r="Z293" s="1" t="s">
        <v>81</v>
      </c>
      <c r="AA293" s="1" t="s">
        <v>9</v>
      </c>
      <c r="AB293" s="1" t="s">
        <v>8</v>
      </c>
      <c r="AC293" s="1" t="s">
        <v>8</v>
      </c>
      <c r="AD293" s="1">
        <v>0</v>
      </c>
      <c r="AE293" s="1" t="s">
        <v>8</v>
      </c>
      <c r="AF293" s="1" t="s">
        <v>101</v>
      </c>
      <c r="AG293" s="1">
        <v>0</v>
      </c>
      <c r="AH293" s="1">
        <v>0</v>
      </c>
      <c r="AI293" s="1">
        <v>0</v>
      </c>
      <c r="AJ293" s="1">
        <v>0</v>
      </c>
      <c r="AK293" s="1">
        <v>0</v>
      </c>
      <c r="AL293" s="1" t="s">
        <v>5</v>
      </c>
      <c r="AM293" s="1" t="s">
        <v>5</v>
      </c>
      <c r="AN293" s="1" t="s">
        <v>5</v>
      </c>
      <c r="AO293" s="1" t="s">
        <v>5</v>
      </c>
      <c r="AP293" s="1" t="s">
        <v>5</v>
      </c>
      <c r="AQ293" s="1" t="s">
        <v>5</v>
      </c>
      <c r="AR293" s="1" t="s">
        <v>6</v>
      </c>
      <c r="AS293" s="1" t="s">
        <v>6</v>
      </c>
      <c r="AT293" s="1" t="s">
        <v>5</v>
      </c>
      <c r="AU293" s="1" t="s">
        <v>5</v>
      </c>
      <c r="AV293" s="1" t="s">
        <v>5</v>
      </c>
      <c r="AW293" s="1" t="s">
        <v>6</v>
      </c>
      <c r="AX293" s="1" t="s">
        <v>5</v>
      </c>
      <c r="AY293" s="1" t="s">
        <v>5</v>
      </c>
      <c r="AZ293" s="1" t="s">
        <v>5</v>
      </c>
      <c r="BA293" s="1" t="s">
        <v>5</v>
      </c>
      <c r="BB293" s="1" t="s">
        <v>5</v>
      </c>
      <c r="BC293" s="1" t="s">
        <v>5</v>
      </c>
      <c r="BD293" s="1" t="s">
        <v>503</v>
      </c>
      <c r="BE293" s="1" t="s">
        <v>100</v>
      </c>
      <c r="DX293" s="1" t="s">
        <v>963</v>
      </c>
      <c r="DY293" s="1" t="s">
        <v>21</v>
      </c>
    </row>
    <row r="294" spans="1:129" ht="13.8" x14ac:dyDescent="0.3">
      <c r="A294" s="2">
        <v>44976.787749664349</v>
      </c>
      <c r="B294" s="1" t="s">
        <v>40</v>
      </c>
      <c r="C294" s="1">
        <v>20</v>
      </c>
      <c r="D294" s="1" t="s">
        <v>31</v>
      </c>
      <c r="E294" s="1" t="s">
        <v>55</v>
      </c>
      <c r="F294" s="1" t="s">
        <v>962</v>
      </c>
      <c r="G294" s="1" t="s">
        <v>77</v>
      </c>
      <c r="H294" s="1" t="s">
        <v>15</v>
      </c>
      <c r="I294" s="1" t="s">
        <v>29</v>
      </c>
      <c r="J294" s="1" t="s">
        <v>206</v>
      </c>
      <c r="K294" s="1" t="s">
        <v>27</v>
      </c>
      <c r="P294" s="1">
        <v>3</v>
      </c>
      <c r="Q294" s="1">
        <v>4</v>
      </c>
      <c r="R294" s="1">
        <v>3</v>
      </c>
      <c r="S294" s="1">
        <v>3</v>
      </c>
      <c r="T294" s="1">
        <v>2</v>
      </c>
      <c r="U294" s="1">
        <v>1</v>
      </c>
      <c r="V294" s="1" t="s">
        <v>11</v>
      </c>
      <c r="W294" s="1" t="s">
        <v>11</v>
      </c>
      <c r="X294" s="1" t="s">
        <v>11</v>
      </c>
      <c r="Y294" s="1" t="s">
        <v>6</v>
      </c>
      <c r="Z294" s="1" t="s">
        <v>169</v>
      </c>
      <c r="AA294" s="1">
        <v>0</v>
      </c>
      <c r="AB294" s="1">
        <v>0</v>
      </c>
      <c r="AC294" s="1" t="s">
        <v>8</v>
      </c>
      <c r="AD294" s="1">
        <v>0</v>
      </c>
      <c r="AE294" s="1">
        <v>0</v>
      </c>
      <c r="AF294" s="1">
        <v>0</v>
      </c>
      <c r="AG294" s="1">
        <v>0</v>
      </c>
      <c r="AH294" s="1">
        <v>0</v>
      </c>
      <c r="AI294" s="1">
        <v>0</v>
      </c>
      <c r="AJ294" s="1">
        <v>0</v>
      </c>
      <c r="AK294" s="1">
        <v>0</v>
      </c>
      <c r="AL294" s="1" t="s">
        <v>5</v>
      </c>
      <c r="AM294" s="1" t="s">
        <v>5</v>
      </c>
      <c r="AN294" s="1" t="s">
        <v>6</v>
      </c>
      <c r="AO294" s="1" t="s">
        <v>6</v>
      </c>
      <c r="AP294" s="1" t="s">
        <v>5</v>
      </c>
      <c r="AQ294" s="1" t="s">
        <v>5</v>
      </c>
      <c r="AR294" s="1" t="s">
        <v>5</v>
      </c>
      <c r="AS294" s="1" t="s">
        <v>5</v>
      </c>
      <c r="AT294" s="1" t="s">
        <v>5</v>
      </c>
      <c r="AU294" s="1" t="s">
        <v>6</v>
      </c>
      <c r="AV294" s="1" t="s">
        <v>5</v>
      </c>
      <c r="AW294" s="1" t="s">
        <v>5</v>
      </c>
      <c r="AX294" s="1" t="s">
        <v>5</v>
      </c>
      <c r="AY294" s="1" t="s">
        <v>5</v>
      </c>
      <c r="AZ294" s="1" t="s">
        <v>5</v>
      </c>
      <c r="BA294" s="1" t="s">
        <v>5</v>
      </c>
      <c r="BB294" s="1" t="s">
        <v>5</v>
      </c>
      <c r="BC294" s="1" t="s">
        <v>5</v>
      </c>
      <c r="BD294" s="1" t="s">
        <v>133</v>
      </c>
      <c r="BE294" s="1" t="s">
        <v>314</v>
      </c>
      <c r="DX294" s="1" t="s">
        <v>961</v>
      </c>
      <c r="DY294" s="1" t="s">
        <v>84</v>
      </c>
    </row>
    <row r="295" spans="1:129" ht="13.8" x14ac:dyDescent="0.3">
      <c r="A295" s="2">
        <v>44976.875739467592</v>
      </c>
      <c r="B295" s="1" t="s">
        <v>40</v>
      </c>
      <c r="C295" s="1">
        <v>23</v>
      </c>
      <c r="D295" s="1" t="s">
        <v>31</v>
      </c>
      <c r="E295" s="1" t="s">
        <v>18</v>
      </c>
      <c r="F295" s="1" t="s">
        <v>960</v>
      </c>
      <c r="G295" s="1" t="s">
        <v>16</v>
      </c>
      <c r="H295" s="1" t="s">
        <v>15</v>
      </c>
      <c r="I295" s="1" t="s">
        <v>29</v>
      </c>
      <c r="J295" s="1" t="s">
        <v>60</v>
      </c>
      <c r="K295" s="1" t="s">
        <v>27</v>
      </c>
      <c r="BF295" s="1">
        <v>0</v>
      </c>
      <c r="BG295" s="1">
        <v>0</v>
      </c>
      <c r="BH295" s="1">
        <v>0</v>
      </c>
      <c r="BI295" s="1">
        <v>0</v>
      </c>
      <c r="BJ295" s="1">
        <v>1</v>
      </c>
      <c r="BK295" s="1">
        <v>1</v>
      </c>
      <c r="BL295" s="1" t="s">
        <v>26</v>
      </c>
      <c r="BM295" s="1" t="s">
        <v>26</v>
      </c>
      <c r="BN295" s="1" t="s">
        <v>11</v>
      </c>
      <c r="BO295" s="1" t="s">
        <v>6</v>
      </c>
      <c r="BP295" s="1" t="s">
        <v>271</v>
      </c>
      <c r="BQ295" s="1">
        <v>0</v>
      </c>
      <c r="BR295" s="1">
        <v>0</v>
      </c>
      <c r="BS295" s="1">
        <v>0</v>
      </c>
      <c r="BT295" s="1">
        <v>0</v>
      </c>
      <c r="BU295" s="1">
        <v>0</v>
      </c>
      <c r="BV295" s="1">
        <v>0</v>
      </c>
      <c r="BW295" s="1">
        <v>0</v>
      </c>
      <c r="BX295" s="1">
        <v>0</v>
      </c>
      <c r="BY295" s="1">
        <v>0</v>
      </c>
      <c r="BZ295" s="1">
        <v>0</v>
      </c>
      <c r="CA295" s="1">
        <v>0</v>
      </c>
      <c r="CB295" s="1" t="s">
        <v>6</v>
      </c>
      <c r="CC295" s="1" t="s">
        <v>6</v>
      </c>
      <c r="CD295" s="1" t="s">
        <v>6</v>
      </c>
      <c r="CE295" s="1" t="s">
        <v>6</v>
      </c>
      <c r="CF295" s="1" t="s">
        <v>5</v>
      </c>
      <c r="CG295" s="1" t="s">
        <v>6</v>
      </c>
      <c r="CH295" s="1" t="s">
        <v>6</v>
      </c>
      <c r="CI295" s="1" t="s">
        <v>6</v>
      </c>
      <c r="CJ295" s="1" t="s">
        <v>5</v>
      </c>
      <c r="CK295" s="1" t="s">
        <v>6</v>
      </c>
      <c r="CL295" s="1" t="s">
        <v>5</v>
      </c>
      <c r="CM295" s="1" t="s">
        <v>6</v>
      </c>
      <c r="CN295" s="1" t="s">
        <v>6</v>
      </c>
      <c r="CO295" s="1" t="s">
        <v>6</v>
      </c>
      <c r="CP295" s="1" t="s">
        <v>5</v>
      </c>
      <c r="CQ295" s="1" t="s">
        <v>5</v>
      </c>
      <c r="CR295" s="1" t="s">
        <v>5</v>
      </c>
      <c r="CS295" s="1" t="s">
        <v>6</v>
      </c>
      <c r="CT295" s="1" t="s">
        <v>228</v>
      </c>
      <c r="CU295" s="1" t="s">
        <v>465</v>
      </c>
      <c r="DX295" s="1" t="s">
        <v>959</v>
      </c>
      <c r="DY295" s="1" t="s">
        <v>84</v>
      </c>
    </row>
    <row r="296" spans="1:129" ht="13.8" x14ac:dyDescent="0.3">
      <c r="A296" s="2">
        <v>44976.946637962959</v>
      </c>
      <c r="B296" s="1" t="s">
        <v>20</v>
      </c>
      <c r="C296" s="1">
        <v>21</v>
      </c>
      <c r="D296" s="1" t="s">
        <v>31</v>
      </c>
      <c r="E296" s="1" t="s">
        <v>55</v>
      </c>
      <c r="F296" s="1" t="s">
        <v>73</v>
      </c>
      <c r="G296" s="1" t="s">
        <v>37</v>
      </c>
      <c r="H296" s="1" t="s">
        <v>15</v>
      </c>
      <c r="L296" s="1" t="s">
        <v>53</v>
      </c>
      <c r="M296" s="1" t="s">
        <v>29</v>
      </c>
      <c r="N296" s="1" t="s">
        <v>28</v>
      </c>
      <c r="O296" s="1" t="s">
        <v>318</v>
      </c>
      <c r="CV296" s="1">
        <v>5</v>
      </c>
      <c r="CW296" s="1">
        <v>5</v>
      </c>
      <c r="CX296" s="1">
        <v>5</v>
      </c>
      <c r="CY296" s="1">
        <v>5</v>
      </c>
      <c r="CZ296" s="1">
        <v>5</v>
      </c>
      <c r="DA296" s="1">
        <v>5</v>
      </c>
      <c r="DB296" s="1">
        <v>5</v>
      </c>
      <c r="DC296" s="1" t="s">
        <v>192</v>
      </c>
      <c r="DD296" s="1" t="s">
        <v>43</v>
      </c>
      <c r="DE296" s="1" t="s">
        <v>43</v>
      </c>
      <c r="DF296" s="1" t="s">
        <v>11</v>
      </c>
      <c r="DG296" s="1" t="s">
        <v>43</v>
      </c>
      <c r="DH296" s="1" t="s">
        <v>43</v>
      </c>
      <c r="DI296" s="1" t="s">
        <v>43</v>
      </c>
      <c r="DJ296" s="1" t="s">
        <v>6</v>
      </c>
      <c r="DK296" s="1" t="s">
        <v>146</v>
      </c>
      <c r="DL296" s="1" t="s">
        <v>6</v>
      </c>
      <c r="DM296" s="1" t="s">
        <v>6</v>
      </c>
      <c r="DN296" s="1" t="s">
        <v>6</v>
      </c>
      <c r="DO296" s="1" t="s">
        <v>5</v>
      </c>
      <c r="DX296" s="1" t="s">
        <v>958</v>
      </c>
      <c r="DY296" s="1" t="s">
        <v>47</v>
      </c>
    </row>
    <row r="297" spans="1:129" ht="13.8" x14ac:dyDescent="0.3">
      <c r="A297" s="2">
        <v>44976.958936828705</v>
      </c>
      <c r="B297" s="1" t="s">
        <v>20</v>
      </c>
      <c r="C297" s="1">
        <v>27</v>
      </c>
      <c r="D297" s="1" t="s">
        <v>39</v>
      </c>
      <c r="E297" s="1" t="s">
        <v>18</v>
      </c>
      <c r="F297" s="1" t="s">
        <v>123</v>
      </c>
      <c r="G297" s="1" t="s">
        <v>16</v>
      </c>
      <c r="H297" s="1" t="s">
        <v>15</v>
      </c>
      <c r="I297" s="1" t="s">
        <v>29</v>
      </c>
      <c r="J297" s="1" t="s">
        <v>13</v>
      </c>
      <c r="K297" s="1" t="s">
        <v>27</v>
      </c>
      <c r="BF297" s="1">
        <v>2</v>
      </c>
      <c r="BG297" s="1">
        <v>2</v>
      </c>
      <c r="BH297" s="1">
        <v>1</v>
      </c>
      <c r="BI297" s="1">
        <v>1</v>
      </c>
      <c r="BJ297" s="1">
        <v>1</v>
      </c>
      <c r="BK297" s="1">
        <v>1</v>
      </c>
      <c r="BL297" s="1" t="s">
        <v>11</v>
      </c>
      <c r="BM297" s="1" t="s">
        <v>11</v>
      </c>
      <c r="BN297" s="1" t="s">
        <v>11</v>
      </c>
      <c r="BO297" s="1" t="s">
        <v>6</v>
      </c>
      <c r="BP297" s="1" t="s">
        <v>110</v>
      </c>
      <c r="BQ297" s="1">
        <v>1</v>
      </c>
      <c r="BR297" s="1">
        <v>1</v>
      </c>
      <c r="BS297" s="1">
        <v>0</v>
      </c>
      <c r="BT297" s="1">
        <v>0</v>
      </c>
      <c r="BU297" s="1">
        <v>0</v>
      </c>
      <c r="BV297" s="1">
        <v>0</v>
      </c>
      <c r="BW297" s="1">
        <v>0</v>
      </c>
      <c r="BX297" s="1">
        <v>0</v>
      </c>
      <c r="BY297" s="1">
        <v>0</v>
      </c>
      <c r="BZ297" s="1">
        <v>0</v>
      </c>
      <c r="CA297" s="1">
        <v>1</v>
      </c>
      <c r="CB297" s="1" t="s">
        <v>6</v>
      </c>
      <c r="CC297" s="1" t="s">
        <v>5</v>
      </c>
      <c r="CD297" s="1" t="s">
        <v>6</v>
      </c>
      <c r="CE297" s="1" t="s">
        <v>6</v>
      </c>
      <c r="CF297" s="1" t="s">
        <v>5</v>
      </c>
      <c r="CG297" s="1" t="s">
        <v>5</v>
      </c>
      <c r="CH297" s="1" t="s">
        <v>5</v>
      </c>
      <c r="CI297" s="1" t="s">
        <v>6</v>
      </c>
      <c r="CJ297" s="1" t="s">
        <v>5</v>
      </c>
      <c r="CK297" s="1" t="s">
        <v>6</v>
      </c>
      <c r="CL297" s="1" t="s">
        <v>5</v>
      </c>
      <c r="CM297" s="1" t="s">
        <v>6</v>
      </c>
      <c r="CN297" s="1" t="s">
        <v>5</v>
      </c>
      <c r="CO297" s="1" t="s">
        <v>5</v>
      </c>
      <c r="CP297" s="1" t="s">
        <v>6</v>
      </c>
      <c r="CQ297" s="1" t="s">
        <v>5</v>
      </c>
      <c r="CR297" s="1" t="s">
        <v>5</v>
      </c>
      <c r="CS297" s="1" t="s">
        <v>6</v>
      </c>
      <c r="CT297" s="1" t="s">
        <v>80</v>
      </c>
      <c r="CU297" s="1" t="s">
        <v>3</v>
      </c>
      <c r="DX297" s="1" t="s">
        <v>957</v>
      </c>
      <c r="DY297" s="1" t="s">
        <v>84</v>
      </c>
    </row>
    <row r="298" spans="1:129" ht="13.8" x14ac:dyDescent="0.3">
      <c r="A298" s="2">
        <v>44977.432318101855</v>
      </c>
      <c r="B298" s="1" t="s">
        <v>20</v>
      </c>
      <c r="C298" s="1">
        <v>61</v>
      </c>
      <c r="D298" s="1" t="s">
        <v>185</v>
      </c>
      <c r="E298" s="1" t="s">
        <v>18</v>
      </c>
      <c r="F298" s="1" t="s">
        <v>956</v>
      </c>
      <c r="G298" s="1" t="s">
        <v>37</v>
      </c>
      <c r="H298" s="1" t="s">
        <v>15</v>
      </c>
      <c r="L298" s="1" t="s">
        <v>53</v>
      </c>
      <c r="M298" s="1" t="s">
        <v>52</v>
      </c>
      <c r="N298" s="1" t="s">
        <v>60</v>
      </c>
      <c r="O298" s="1" t="s">
        <v>27</v>
      </c>
      <c r="CV298" s="1">
        <v>5</v>
      </c>
      <c r="CW298" s="1">
        <v>5</v>
      </c>
      <c r="CX298" s="1">
        <v>5</v>
      </c>
      <c r="CY298" s="1">
        <v>5</v>
      </c>
      <c r="CZ298" s="1">
        <v>5</v>
      </c>
      <c r="DA298" s="1">
        <v>5</v>
      </c>
      <c r="DB298" s="1">
        <v>5</v>
      </c>
      <c r="DC298" s="1" t="s">
        <v>192</v>
      </c>
      <c r="DD298" s="1" t="s">
        <v>43</v>
      </c>
      <c r="DE298" s="1" t="s">
        <v>43</v>
      </c>
      <c r="DF298" s="1" t="s">
        <v>43</v>
      </c>
      <c r="DG298" s="1" t="s">
        <v>43</v>
      </c>
      <c r="DH298" s="1" t="s">
        <v>43</v>
      </c>
      <c r="DI298" s="1" t="s">
        <v>43</v>
      </c>
      <c r="DJ298" s="1" t="s">
        <v>5</v>
      </c>
      <c r="DK298" s="1" t="s">
        <v>49</v>
      </c>
      <c r="DL298" s="1" t="s">
        <v>5</v>
      </c>
      <c r="DM298" s="1" t="s">
        <v>5</v>
      </c>
      <c r="DN298" s="1" t="s">
        <v>5</v>
      </c>
      <c r="DO298" s="1" t="s">
        <v>5</v>
      </c>
      <c r="DP298" s="1" t="s">
        <v>151</v>
      </c>
      <c r="DQ298" s="1" t="s">
        <v>128</v>
      </c>
      <c r="DR298" s="1" t="s">
        <v>150</v>
      </c>
      <c r="DS298" s="1" t="s">
        <v>6</v>
      </c>
      <c r="DT298" s="1" t="s">
        <v>115</v>
      </c>
      <c r="DU298" s="1" t="s">
        <v>629</v>
      </c>
      <c r="DV298" s="1" t="s">
        <v>95</v>
      </c>
      <c r="DY298" s="1" t="s">
        <v>47</v>
      </c>
    </row>
    <row r="299" spans="1:129" ht="13.8" x14ac:dyDescent="0.3">
      <c r="A299" s="2">
        <v>44977.436643622685</v>
      </c>
      <c r="B299" s="1" t="s">
        <v>20</v>
      </c>
      <c r="C299" s="1">
        <v>52</v>
      </c>
      <c r="D299" s="1" t="s">
        <v>19</v>
      </c>
      <c r="E299" s="1" t="s">
        <v>18</v>
      </c>
      <c r="F299" s="1" t="s">
        <v>955</v>
      </c>
      <c r="G299" s="1" t="s">
        <v>77</v>
      </c>
      <c r="H299" s="1" t="s">
        <v>144</v>
      </c>
      <c r="I299" s="1" t="s">
        <v>14</v>
      </c>
      <c r="J299" s="1" t="s">
        <v>28</v>
      </c>
      <c r="K299" s="1" t="s">
        <v>27</v>
      </c>
      <c r="P299" s="1">
        <v>4</v>
      </c>
      <c r="Q299" s="1">
        <v>3</v>
      </c>
      <c r="R299" s="1">
        <v>4</v>
      </c>
      <c r="S299" s="1">
        <v>4</v>
      </c>
      <c r="T299" s="1">
        <v>3</v>
      </c>
      <c r="U299" s="1">
        <v>4</v>
      </c>
      <c r="V299" s="1" t="s">
        <v>11</v>
      </c>
      <c r="W299" s="1" t="s">
        <v>11</v>
      </c>
      <c r="X299" s="1" t="s">
        <v>11</v>
      </c>
      <c r="Y299" s="1" t="s">
        <v>6</v>
      </c>
      <c r="Z299" s="1" t="s">
        <v>379</v>
      </c>
      <c r="AA299" s="1">
        <v>1</v>
      </c>
      <c r="AB299" s="1">
        <v>1</v>
      </c>
      <c r="AC299" s="1">
        <v>0</v>
      </c>
      <c r="AD299" s="1">
        <v>0</v>
      </c>
      <c r="AE299" s="1">
        <v>0</v>
      </c>
      <c r="AF299" s="1">
        <v>0</v>
      </c>
      <c r="AG299" s="1">
        <v>0</v>
      </c>
      <c r="AH299" s="1">
        <v>0</v>
      </c>
      <c r="AI299" s="1">
        <v>0</v>
      </c>
      <c r="AJ299" s="1">
        <v>0</v>
      </c>
      <c r="AK299" s="1">
        <v>1</v>
      </c>
      <c r="AL299" s="1" t="s">
        <v>6</v>
      </c>
      <c r="AM299" s="1" t="s">
        <v>6</v>
      </c>
      <c r="AN299" s="1" t="s">
        <v>6</v>
      </c>
      <c r="AO299" s="1" t="s">
        <v>6</v>
      </c>
      <c r="AP299" s="1" t="s">
        <v>6</v>
      </c>
      <c r="AQ299" s="1" t="s">
        <v>6</v>
      </c>
      <c r="AR299" s="1" t="s">
        <v>6</v>
      </c>
      <c r="AS299" s="1" t="s">
        <v>6</v>
      </c>
      <c r="AT299" s="1" t="s">
        <v>5</v>
      </c>
      <c r="AU299" s="1" t="s">
        <v>6</v>
      </c>
      <c r="AV299" s="1" t="s">
        <v>5</v>
      </c>
      <c r="AW299" s="1" t="s">
        <v>6</v>
      </c>
      <c r="AX299" s="1" t="s">
        <v>6</v>
      </c>
      <c r="AY299" s="1" t="s">
        <v>6</v>
      </c>
      <c r="AZ299" s="1" t="s">
        <v>6</v>
      </c>
      <c r="BA299" s="1" t="s">
        <v>6</v>
      </c>
      <c r="BB299" s="1" t="s">
        <v>5</v>
      </c>
      <c r="BC299" s="1" t="s">
        <v>6</v>
      </c>
      <c r="BD299" s="1" t="s">
        <v>267</v>
      </c>
      <c r="BE299" s="1" t="s">
        <v>266</v>
      </c>
      <c r="DX299" s="1">
        <v>3175231470</v>
      </c>
      <c r="DY299" s="1" t="s">
        <v>212</v>
      </c>
    </row>
    <row r="300" spans="1:129" ht="13.8" x14ac:dyDescent="0.3">
      <c r="A300" s="2">
        <v>44977.43874539352</v>
      </c>
      <c r="B300" s="1" t="s">
        <v>20</v>
      </c>
      <c r="C300" s="1">
        <v>65</v>
      </c>
      <c r="D300" s="1" t="s">
        <v>19</v>
      </c>
      <c r="E300" s="1" t="s">
        <v>18</v>
      </c>
      <c r="F300" s="1" t="s">
        <v>153</v>
      </c>
      <c r="G300" s="1" t="s">
        <v>37</v>
      </c>
      <c r="H300" s="1" t="s">
        <v>144</v>
      </c>
      <c r="L300" s="1" t="s">
        <v>180</v>
      </c>
      <c r="M300" s="1" t="s">
        <v>14</v>
      </c>
      <c r="N300" s="1" t="s">
        <v>13</v>
      </c>
      <c r="O300" s="1" t="s">
        <v>51</v>
      </c>
      <c r="CV300" s="1">
        <v>5</v>
      </c>
      <c r="CW300" s="1">
        <v>4</v>
      </c>
      <c r="CX300" s="1">
        <v>3</v>
      </c>
      <c r="CY300" s="1">
        <v>4</v>
      </c>
      <c r="CZ300" s="1">
        <v>5</v>
      </c>
      <c r="DA300" s="1">
        <v>5</v>
      </c>
      <c r="DB300" s="1">
        <v>5</v>
      </c>
      <c r="DC300" s="1" t="s">
        <v>954</v>
      </c>
      <c r="DD300" s="1" t="s">
        <v>43</v>
      </c>
      <c r="DE300" s="1" t="s">
        <v>43</v>
      </c>
      <c r="DF300" s="1" t="s">
        <v>11</v>
      </c>
      <c r="DG300" s="1" t="s">
        <v>43</v>
      </c>
      <c r="DH300" s="1" t="s">
        <v>43</v>
      </c>
      <c r="DI300" s="1" t="s">
        <v>11</v>
      </c>
      <c r="DJ300" s="1" t="s">
        <v>6</v>
      </c>
      <c r="DK300" s="1" t="s">
        <v>223</v>
      </c>
      <c r="DL300" s="1" t="s">
        <v>6</v>
      </c>
      <c r="DM300" s="1" t="s">
        <v>6</v>
      </c>
      <c r="DN300" s="1" t="s">
        <v>6</v>
      </c>
      <c r="DO300" s="1" t="s">
        <v>6</v>
      </c>
      <c r="DX300" s="1">
        <v>3188928783</v>
      </c>
      <c r="DY300" s="1" t="s">
        <v>21</v>
      </c>
    </row>
    <row r="301" spans="1:129" ht="13.8" x14ac:dyDescent="0.3">
      <c r="A301" s="2">
        <v>44977.441001134255</v>
      </c>
      <c r="B301" s="1" t="s">
        <v>20</v>
      </c>
      <c r="C301" s="1">
        <v>24</v>
      </c>
      <c r="D301" s="1" t="s">
        <v>31</v>
      </c>
      <c r="E301" s="1" t="s">
        <v>55</v>
      </c>
      <c r="F301" s="1" t="s">
        <v>61</v>
      </c>
      <c r="G301" s="1" t="s">
        <v>77</v>
      </c>
      <c r="H301" s="1" t="s">
        <v>15</v>
      </c>
      <c r="I301" s="1" t="s">
        <v>29</v>
      </c>
      <c r="J301" s="1" t="s">
        <v>28</v>
      </c>
      <c r="K301" s="1" t="s">
        <v>27</v>
      </c>
      <c r="P301" s="1">
        <v>3</v>
      </c>
      <c r="Q301" s="1">
        <v>3</v>
      </c>
      <c r="R301" s="1">
        <v>3</v>
      </c>
      <c r="S301" s="1">
        <v>3</v>
      </c>
      <c r="T301" s="1">
        <v>3</v>
      </c>
      <c r="U301" s="1">
        <v>3</v>
      </c>
      <c r="V301" s="1" t="s">
        <v>43</v>
      </c>
      <c r="W301" s="1" t="s">
        <v>43</v>
      </c>
      <c r="X301" s="1" t="s">
        <v>43</v>
      </c>
      <c r="Y301" s="1" t="s">
        <v>6</v>
      </c>
      <c r="Z301" s="1" t="s">
        <v>175</v>
      </c>
      <c r="AA301" s="1">
        <v>2</v>
      </c>
      <c r="AB301" s="1">
        <v>2</v>
      </c>
      <c r="AC301" s="1">
        <v>1</v>
      </c>
      <c r="AD301" s="1">
        <v>1</v>
      </c>
      <c r="AE301" s="1" t="s">
        <v>173</v>
      </c>
      <c r="AF301" s="1">
        <v>0</v>
      </c>
      <c r="AG301" s="1">
        <v>1</v>
      </c>
      <c r="AH301" s="1">
        <v>1</v>
      </c>
      <c r="AI301" s="1">
        <v>0</v>
      </c>
      <c r="AJ301" s="1">
        <v>0</v>
      </c>
      <c r="AK301" s="1">
        <v>1</v>
      </c>
      <c r="AL301" s="1" t="s">
        <v>6</v>
      </c>
      <c r="AM301" s="1" t="s">
        <v>6</v>
      </c>
      <c r="AN301" s="1" t="s">
        <v>6</v>
      </c>
      <c r="AO301" s="1" t="s">
        <v>6</v>
      </c>
      <c r="AP301" s="1" t="s">
        <v>6</v>
      </c>
      <c r="AQ301" s="1" t="s">
        <v>6</v>
      </c>
      <c r="AR301" s="1" t="s">
        <v>6</v>
      </c>
      <c r="AS301" s="1" t="s">
        <v>6</v>
      </c>
      <c r="AT301" s="1" t="s">
        <v>6</v>
      </c>
      <c r="AU301" s="1" t="s">
        <v>6</v>
      </c>
      <c r="AV301" s="1" t="s">
        <v>6</v>
      </c>
      <c r="AW301" s="1" t="s">
        <v>6</v>
      </c>
      <c r="AX301" s="1" t="s">
        <v>6</v>
      </c>
      <c r="AY301" s="1" t="s">
        <v>6</v>
      </c>
      <c r="AZ301" s="1" t="s">
        <v>6</v>
      </c>
      <c r="BA301" s="1" t="s">
        <v>6</v>
      </c>
      <c r="BB301" s="1" t="s">
        <v>6</v>
      </c>
      <c r="BC301" s="1" t="s">
        <v>6</v>
      </c>
      <c r="BD301" s="1" t="s">
        <v>133</v>
      </c>
      <c r="BE301" s="1" t="s">
        <v>266</v>
      </c>
      <c r="DY301" s="1" t="s">
        <v>212</v>
      </c>
    </row>
    <row r="302" spans="1:129" ht="13.8" x14ac:dyDescent="0.3">
      <c r="A302" s="2">
        <v>44977.449087118061</v>
      </c>
      <c r="B302" s="1" t="s">
        <v>20</v>
      </c>
      <c r="C302" s="1">
        <v>18</v>
      </c>
      <c r="D302" s="1" t="s">
        <v>31</v>
      </c>
      <c r="E302" s="1" t="s">
        <v>132</v>
      </c>
      <c r="F302" s="1" t="s">
        <v>953</v>
      </c>
      <c r="G302" s="1" t="s">
        <v>77</v>
      </c>
      <c r="H302" s="1" t="s">
        <v>15</v>
      </c>
      <c r="I302" s="1" t="s">
        <v>29</v>
      </c>
      <c r="J302" s="1" t="s">
        <v>28</v>
      </c>
      <c r="K302" s="1" t="s">
        <v>27</v>
      </c>
      <c r="P302" s="1">
        <v>1</v>
      </c>
      <c r="Q302" s="1">
        <v>4</v>
      </c>
      <c r="R302" s="1">
        <v>1</v>
      </c>
      <c r="S302" s="1">
        <v>1</v>
      </c>
      <c r="T302" s="1">
        <v>1</v>
      </c>
      <c r="U302" s="1">
        <v>1</v>
      </c>
      <c r="V302" s="1" t="s">
        <v>11</v>
      </c>
      <c r="W302" s="1" t="s">
        <v>11</v>
      </c>
      <c r="X302" s="1" t="s">
        <v>26</v>
      </c>
      <c r="Y302" s="1" t="s">
        <v>6</v>
      </c>
      <c r="Z302" s="1" t="s">
        <v>296</v>
      </c>
      <c r="AA302" s="1" t="s">
        <v>109</v>
      </c>
      <c r="AB302" s="1">
        <v>0</v>
      </c>
      <c r="AC302" s="1">
        <v>0</v>
      </c>
      <c r="AD302" s="1">
        <v>0</v>
      </c>
      <c r="AE302" s="1">
        <v>0</v>
      </c>
      <c r="AF302" s="1">
        <v>0</v>
      </c>
      <c r="AG302" s="1">
        <v>0</v>
      </c>
      <c r="AH302" s="1">
        <v>0</v>
      </c>
      <c r="AI302" s="1">
        <v>0</v>
      </c>
      <c r="AJ302" s="1">
        <v>0</v>
      </c>
      <c r="AK302" s="1">
        <v>0</v>
      </c>
      <c r="AL302" s="1" t="s">
        <v>6</v>
      </c>
      <c r="AM302" s="1" t="s">
        <v>6</v>
      </c>
      <c r="AN302" s="1" t="s">
        <v>6</v>
      </c>
      <c r="AO302" s="1" t="s">
        <v>6</v>
      </c>
      <c r="AP302" s="1" t="s">
        <v>5</v>
      </c>
      <c r="AQ302" s="1" t="s">
        <v>5</v>
      </c>
      <c r="AR302" s="1" t="s">
        <v>5</v>
      </c>
      <c r="AS302" s="1" t="s">
        <v>5</v>
      </c>
      <c r="AT302" s="1" t="s">
        <v>5</v>
      </c>
      <c r="AU302" s="1" t="s">
        <v>6</v>
      </c>
      <c r="AV302" s="1" t="s">
        <v>5</v>
      </c>
      <c r="AW302" s="1" t="s">
        <v>5</v>
      </c>
      <c r="AX302" s="1" t="s">
        <v>5</v>
      </c>
      <c r="AY302" s="1" t="s">
        <v>5</v>
      </c>
      <c r="AZ302" s="1" t="s">
        <v>5</v>
      </c>
      <c r="BA302" s="1" t="s">
        <v>6</v>
      </c>
      <c r="BB302" s="1" t="s">
        <v>5</v>
      </c>
      <c r="BC302" s="1" t="s">
        <v>6</v>
      </c>
      <c r="BD302" s="1" t="s">
        <v>133</v>
      </c>
      <c r="BE302" s="1" t="s">
        <v>314</v>
      </c>
      <c r="DX302" s="1" t="s">
        <v>952</v>
      </c>
      <c r="DY302" s="1" t="s">
        <v>212</v>
      </c>
    </row>
    <row r="303" spans="1:129" ht="13.8" x14ac:dyDescent="0.3">
      <c r="A303" s="2">
        <v>44977.454425590273</v>
      </c>
      <c r="B303" s="1" t="s">
        <v>20</v>
      </c>
      <c r="C303" s="1">
        <v>21</v>
      </c>
      <c r="D303" s="1" t="s">
        <v>31</v>
      </c>
      <c r="E303" s="1" t="s">
        <v>55</v>
      </c>
      <c r="F303" s="1" t="s">
        <v>951</v>
      </c>
      <c r="G303" s="1" t="s">
        <v>16</v>
      </c>
      <c r="H303" s="1" t="s">
        <v>15</v>
      </c>
      <c r="I303" s="1" t="s">
        <v>29</v>
      </c>
      <c r="J303" s="1" t="s">
        <v>13</v>
      </c>
      <c r="K303" s="1" t="s">
        <v>27</v>
      </c>
      <c r="BF303" s="1">
        <v>0</v>
      </c>
      <c r="BG303" s="1">
        <v>0</v>
      </c>
      <c r="BH303" s="1">
        <v>0</v>
      </c>
      <c r="BI303" s="1">
        <v>0</v>
      </c>
      <c r="BJ303" s="1">
        <v>0</v>
      </c>
      <c r="BK303" s="1">
        <v>0</v>
      </c>
      <c r="BL303" s="1" t="s">
        <v>43</v>
      </c>
      <c r="BM303" s="1" t="s">
        <v>43</v>
      </c>
      <c r="BN303" s="1" t="s">
        <v>43</v>
      </c>
      <c r="BO303" s="1" t="s">
        <v>5</v>
      </c>
      <c r="BP303" s="1" t="s">
        <v>950</v>
      </c>
      <c r="BQ303" s="1" t="s">
        <v>162</v>
      </c>
      <c r="BR303" s="1" t="s">
        <v>162</v>
      </c>
      <c r="BS303" s="1" t="s">
        <v>162</v>
      </c>
      <c r="BT303" s="1" t="s">
        <v>162</v>
      </c>
      <c r="BU303" s="1">
        <v>2</v>
      </c>
      <c r="BV303" s="1" t="s">
        <v>162</v>
      </c>
      <c r="BW303" s="1" t="s">
        <v>162</v>
      </c>
      <c r="BX303" s="1">
        <v>2</v>
      </c>
      <c r="BY303" s="1">
        <v>2</v>
      </c>
      <c r="BZ303" s="1">
        <v>2</v>
      </c>
      <c r="CA303" s="1">
        <v>2</v>
      </c>
      <c r="CB303" s="1" t="s">
        <v>5</v>
      </c>
      <c r="CC303" s="1" t="s">
        <v>5</v>
      </c>
      <c r="CD303" s="1" t="s">
        <v>5</v>
      </c>
      <c r="CE303" s="1" t="s">
        <v>5</v>
      </c>
      <c r="CF303" s="1" t="s">
        <v>5</v>
      </c>
      <c r="CG303" s="1" t="s">
        <v>5</v>
      </c>
      <c r="CH303" s="1" t="s">
        <v>5</v>
      </c>
      <c r="CI303" s="1" t="s">
        <v>5</v>
      </c>
      <c r="CJ303" s="1" t="s">
        <v>5</v>
      </c>
      <c r="CK303" s="1" t="s">
        <v>5</v>
      </c>
      <c r="CL303" s="1" t="s">
        <v>5</v>
      </c>
      <c r="CM303" s="1" t="s">
        <v>5</v>
      </c>
      <c r="CN303" s="1" t="s">
        <v>5</v>
      </c>
      <c r="CO303" s="1" t="s">
        <v>5</v>
      </c>
      <c r="CP303" s="1" t="s">
        <v>5</v>
      </c>
      <c r="CQ303" s="1" t="s">
        <v>5</v>
      </c>
      <c r="CR303" s="1" t="s">
        <v>5</v>
      </c>
      <c r="CS303" s="1" t="s">
        <v>5</v>
      </c>
      <c r="CT303" s="1" t="s">
        <v>4</v>
      </c>
      <c r="CU303" s="1" t="s">
        <v>129</v>
      </c>
      <c r="DP303" s="1" t="s">
        <v>151</v>
      </c>
      <c r="DQ303" s="1" t="s">
        <v>577</v>
      </c>
      <c r="DR303" s="1" t="s">
        <v>98</v>
      </c>
      <c r="DS303" s="1" t="s">
        <v>5</v>
      </c>
      <c r="DT303" s="1" t="s">
        <v>5</v>
      </c>
      <c r="DU303" s="1" t="s">
        <v>232</v>
      </c>
      <c r="DV303" s="1" t="s">
        <v>124</v>
      </c>
      <c r="DX303" s="1" t="s">
        <v>949</v>
      </c>
      <c r="DY303" s="1" t="s">
        <v>21</v>
      </c>
    </row>
    <row r="304" spans="1:129" ht="13.8" x14ac:dyDescent="0.3">
      <c r="A304" s="2">
        <v>44977.454531643518</v>
      </c>
      <c r="B304" s="1" t="s">
        <v>20</v>
      </c>
      <c r="C304" s="1">
        <v>21</v>
      </c>
      <c r="D304" s="1" t="s">
        <v>39</v>
      </c>
      <c r="E304" s="1" t="s">
        <v>18</v>
      </c>
      <c r="F304" s="1" t="s">
        <v>570</v>
      </c>
      <c r="G304" s="1" t="s">
        <v>77</v>
      </c>
      <c r="H304" s="1" t="s">
        <v>144</v>
      </c>
      <c r="I304" s="1" t="s">
        <v>52</v>
      </c>
      <c r="J304" s="1" t="s">
        <v>28</v>
      </c>
      <c r="K304" s="1" t="s">
        <v>27</v>
      </c>
      <c r="P304" s="1">
        <v>1</v>
      </c>
      <c r="Q304" s="1">
        <v>1</v>
      </c>
      <c r="R304" s="1">
        <v>1</v>
      </c>
      <c r="S304" s="1">
        <v>1</v>
      </c>
      <c r="T304" s="1">
        <v>0</v>
      </c>
      <c r="U304" s="1">
        <v>0</v>
      </c>
      <c r="V304" s="1" t="s">
        <v>11</v>
      </c>
      <c r="W304" s="1" t="s">
        <v>11</v>
      </c>
      <c r="X304" s="1" t="s">
        <v>11</v>
      </c>
      <c r="Y304" s="1" t="s">
        <v>6</v>
      </c>
      <c r="Z304" s="1" t="s">
        <v>588</v>
      </c>
      <c r="AA304" s="1">
        <v>1</v>
      </c>
      <c r="AB304" s="1">
        <v>2</v>
      </c>
      <c r="AC304" s="1">
        <v>2</v>
      </c>
      <c r="AD304" s="1">
        <v>0</v>
      </c>
      <c r="AE304" s="1">
        <v>0</v>
      </c>
      <c r="AF304" s="1">
        <v>2</v>
      </c>
      <c r="AG304" s="1">
        <v>0</v>
      </c>
      <c r="AH304" s="1">
        <v>0</v>
      </c>
      <c r="AI304" s="1">
        <v>0</v>
      </c>
      <c r="AJ304" s="1">
        <v>0</v>
      </c>
      <c r="AK304" s="1">
        <v>1</v>
      </c>
      <c r="AL304" s="1" t="s">
        <v>5</v>
      </c>
      <c r="AM304" s="1" t="s">
        <v>6</v>
      </c>
      <c r="AN304" s="1" t="s">
        <v>5</v>
      </c>
      <c r="AO304" s="1" t="s">
        <v>6</v>
      </c>
      <c r="AP304" s="1" t="s">
        <v>5</v>
      </c>
      <c r="AQ304" s="1" t="s">
        <v>6</v>
      </c>
      <c r="AR304" s="1" t="s">
        <v>6</v>
      </c>
      <c r="AS304" s="1" t="s">
        <v>5</v>
      </c>
      <c r="AT304" s="1" t="s">
        <v>5</v>
      </c>
      <c r="AU304" s="1" t="s">
        <v>6</v>
      </c>
      <c r="AV304" s="1" t="s">
        <v>5</v>
      </c>
      <c r="AW304" s="1" t="s">
        <v>5</v>
      </c>
      <c r="AX304" s="1" t="s">
        <v>6</v>
      </c>
      <c r="AY304" s="1" t="s">
        <v>5</v>
      </c>
      <c r="AZ304" s="1" t="s">
        <v>5</v>
      </c>
      <c r="BA304" s="1" t="s">
        <v>6</v>
      </c>
      <c r="BB304" s="1" t="s">
        <v>5</v>
      </c>
      <c r="BC304" s="1" t="s">
        <v>5</v>
      </c>
      <c r="BD304" s="1" t="s">
        <v>133</v>
      </c>
      <c r="BE304" s="1" t="s">
        <v>948</v>
      </c>
      <c r="DX304" s="1" t="s">
        <v>947</v>
      </c>
      <c r="DY304" s="1" t="s">
        <v>84</v>
      </c>
    </row>
    <row r="305" spans="1:129" ht="13.8" x14ac:dyDescent="0.3">
      <c r="A305" s="2">
        <v>44977.455700023143</v>
      </c>
      <c r="B305" s="1" t="s">
        <v>20</v>
      </c>
      <c r="C305" s="1">
        <v>24</v>
      </c>
      <c r="D305" s="1" t="s">
        <v>185</v>
      </c>
      <c r="E305" s="1" t="s">
        <v>18</v>
      </c>
      <c r="F305" s="1" t="s">
        <v>946</v>
      </c>
      <c r="G305" s="1" t="s">
        <v>77</v>
      </c>
      <c r="H305" s="1" t="s">
        <v>144</v>
      </c>
      <c r="I305" s="1" t="s">
        <v>52</v>
      </c>
      <c r="J305" s="1" t="s">
        <v>82</v>
      </c>
      <c r="K305" s="1" t="s">
        <v>27</v>
      </c>
      <c r="P305" s="1">
        <v>3</v>
      </c>
      <c r="Q305" s="1">
        <v>3</v>
      </c>
      <c r="R305" s="1">
        <v>3</v>
      </c>
      <c r="S305" s="1">
        <v>3</v>
      </c>
      <c r="T305" s="1">
        <v>3</v>
      </c>
      <c r="U305" s="1">
        <v>3</v>
      </c>
      <c r="V305" s="1" t="s">
        <v>26</v>
      </c>
      <c r="W305" s="1" t="s">
        <v>26</v>
      </c>
      <c r="X305" s="1" t="s">
        <v>26</v>
      </c>
      <c r="Y305" s="1" t="s">
        <v>6</v>
      </c>
      <c r="Z305" s="1" t="s">
        <v>49</v>
      </c>
      <c r="AA305" s="1">
        <v>1</v>
      </c>
      <c r="AB305" s="1">
        <v>1</v>
      </c>
      <c r="AC305" s="1">
        <v>0</v>
      </c>
      <c r="AD305" s="1">
        <v>0</v>
      </c>
      <c r="AE305" s="1">
        <v>0</v>
      </c>
      <c r="AF305" s="1">
        <v>0</v>
      </c>
      <c r="AG305" s="1">
        <v>0</v>
      </c>
      <c r="AH305" s="1">
        <v>0</v>
      </c>
      <c r="AI305" s="1">
        <v>0</v>
      </c>
      <c r="AJ305" s="1">
        <v>0</v>
      </c>
      <c r="AK305" s="1">
        <v>0</v>
      </c>
      <c r="AL305" s="1" t="s">
        <v>6</v>
      </c>
      <c r="AM305" s="1" t="s">
        <v>6</v>
      </c>
      <c r="AN305" s="1" t="s">
        <v>5</v>
      </c>
      <c r="AO305" s="1" t="s">
        <v>6</v>
      </c>
      <c r="AP305" s="1" t="s">
        <v>5</v>
      </c>
      <c r="AQ305" s="1" t="s">
        <v>5</v>
      </c>
      <c r="AR305" s="1" t="s">
        <v>5</v>
      </c>
      <c r="AS305" s="1" t="s">
        <v>6</v>
      </c>
      <c r="AT305" s="1" t="s">
        <v>5</v>
      </c>
      <c r="AU305" s="1" t="s">
        <v>5</v>
      </c>
      <c r="AV305" s="1" t="s">
        <v>5</v>
      </c>
      <c r="AW305" s="1" t="s">
        <v>5</v>
      </c>
      <c r="AX305" s="1" t="s">
        <v>5</v>
      </c>
      <c r="AY305" s="1" t="s">
        <v>5</v>
      </c>
      <c r="AZ305" s="1" t="s">
        <v>5</v>
      </c>
      <c r="BA305" s="1" t="s">
        <v>5</v>
      </c>
      <c r="BB305" s="1" t="s">
        <v>5</v>
      </c>
      <c r="BC305" s="1" t="s">
        <v>5</v>
      </c>
      <c r="BD305" s="1" t="s">
        <v>228</v>
      </c>
      <c r="BE305" s="1" t="s">
        <v>266</v>
      </c>
      <c r="DX305" s="1" t="s">
        <v>945</v>
      </c>
      <c r="DY305" s="1" t="s">
        <v>212</v>
      </c>
    </row>
    <row r="306" spans="1:129" ht="13.8" x14ac:dyDescent="0.3">
      <c r="A306" s="2">
        <v>44977.456105381949</v>
      </c>
      <c r="B306" s="1" t="s">
        <v>20</v>
      </c>
      <c r="C306" s="1">
        <v>37</v>
      </c>
      <c r="D306" s="1" t="s">
        <v>185</v>
      </c>
      <c r="E306" s="1" t="s">
        <v>18</v>
      </c>
      <c r="F306" s="1" t="s">
        <v>944</v>
      </c>
      <c r="G306" s="1" t="s">
        <v>77</v>
      </c>
      <c r="H306" s="1" t="s">
        <v>144</v>
      </c>
      <c r="I306" s="1" t="s">
        <v>52</v>
      </c>
      <c r="J306" s="1" t="s">
        <v>28</v>
      </c>
      <c r="K306" s="1" t="s">
        <v>27</v>
      </c>
      <c r="P306" s="1">
        <v>3</v>
      </c>
      <c r="Q306" s="1">
        <v>1</v>
      </c>
      <c r="R306" s="1">
        <v>1</v>
      </c>
      <c r="S306" s="1">
        <v>2</v>
      </c>
      <c r="T306" s="1">
        <v>0</v>
      </c>
      <c r="U306" s="1">
        <v>3</v>
      </c>
      <c r="V306" s="1" t="s">
        <v>11</v>
      </c>
      <c r="W306" s="1" t="s">
        <v>26</v>
      </c>
      <c r="X306" s="1" t="s">
        <v>26</v>
      </c>
      <c r="Y306" s="1" t="s">
        <v>6</v>
      </c>
      <c r="Z306" s="1" t="s">
        <v>264</v>
      </c>
      <c r="AA306" s="1">
        <v>0</v>
      </c>
      <c r="AB306" s="1">
        <v>3</v>
      </c>
      <c r="AC306" s="1">
        <v>0</v>
      </c>
      <c r="AD306" s="1">
        <v>0</v>
      </c>
      <c r="AE306" s="1">
        <v>1</v>
      </c>
      <c r="AF306" s="1">
        <v>1</v>
      </c>
      <c r="AG306" s="1">
        <v>0</v>
      </c>
      <c r="AH306" s="1">
        <v>0</v>
      </c>
      <c r="AI306" s="1">
        <v>0</v>
      </c>
      <c r="AJ306" s="1">
        <v>0</v>
      </c>
      <c r="AK306" s="1">
        <v>0</v>
      </c>
      <c r="AL306" s="1" t="s">
        <v>6</v>
      </c>
      <c r="AM306" s="1" t="s">
        <v>6</v>
      </c>
      <c r="AN306" s="1" t="s">
        <v>6</v>
      </c>
      <c r="AO306" s="1" t="s">
        <v>6</v>
      </c>
      <c r="AP306" s="1" t="s">
        <v>5</v>
      </c>
      <c r="AQ306" s="1" t="s">
        <v>5</v>
      </c>
      <c r="AR306" s="1" t="s">
        <v>5</v>
      </c>
      <c r="AS306" s="1" t="s">
        <v>6</v>
      </c>
      <c r="AT306" s="1" t="s">
        <v>6</v>
      </c>
      <c r="AU306" s="1" t="s">
        <v>6</v>
      </c>
      <c r="AV306" s="1" t="s">
        <v>6</v>
      </c>
      <c r="AW306" s="1" t="s">
        <v>6</v>
      </c>
      <c r="AX306" s="1" t="s">
        <v>6</v>
      </c>
      <c r="AY306" s="1" t="s">
        <v>6</v>
      </c>
      <c r="AZ306" s="1" t="s">
        <v>6</v>
      </c>
      <c r="BA306" s="1" t="s">
        <v>6</v>
      </c>
      <c r="BB306" s="1" t="s">
        <v>5</v>
      </c>
      <c r="BC306" s="1" t="s">
        <v>6</v>
      </c>
      <c r="BD306" s="1" t="s">
        <v>133</v>
      </c>
      <c r="BE306" s="1" t="s">
        <v>266</v>
      </c>
      <c r="DX306" s="1">
        <v>3163335428</v>
      </c>
      <c r="DY306" s="1" t="s">
        <v>1</v>
      </c>
    </row>
    <row r="307" spans="1:129" ht="13.8" x14ac:dyDescent="0.3">
      <c r="A307" s="2">
        <v>44977.461985300921</v>
      </c>
      <c r="B307" s="1" t="s">
        <v>40</v>
      </c>
      <c r="C307" s="1">
        <v>24</v>
      </c>
      <c r="D307" s="1" t="s">
        <v>31</v>
      </c>
      <c r="E307" s="1" t="s">
        <v>18</v>
      </c>
      <c r="F307" s="1" t="s">
        <v>943</v>
      </c>
      <c r="G307" s="1" t="s">
        <v>16</v>
      </c>
      <c r="H307" s="1" t="s">
        <v>144</v>
      </c>
      <c r="I307" s="1" t="s">
        <v>29</v>
      </c>
      <c r="J307" s="1" t="s">
        <v>28</v>
      </c>
      <c r="K307" s="1" t="s">
        <v>27</v>
      </c>
      <c r="BF307" s="1">
        <v>2</v>
      </c>
      <c r="BG307" s="1">
        <v>2</v>
      </c>
      <c r="BH307" s="1">
        <v>1</v>
      </c>
      <c r="BI307" s="1">
        <v>1</v>
      </c>
      <c r="BJ307" s="1">
        <v>2</v>
      </c>
      <c r="BK307" s="1">
        <v>1</v>
      </c>
      <c r="BL307" s="1" t="s">
        <v>26</v>
      </c>
      <c r="BM307" s="1" t="s">
        <v>43</v>
      </c>
      <c r="BN307" s="1" t="s">
        <v>26</v>
      </c>
      <c r="BO307" s="1" t="s">
        <v>5</v>
      </c>
      <c r="BP307" s="1" t="s">
        <v>213</v>
      </c>
      <c r="BQ307" s="1" t="s">
        <v>109</v>
      </c>
      <c r="BR307" s="1" t="s">
        <v>9</v>
      </c>
      <c r="BS307" s="1" t="s">
        <v>109</v>
      </c>
      <c r="BT307" s="1" t="s">
        <v>64</v>
      </c>
      <c r="BU307" s="1" t="s">
        <v>109</v>
      </c>
      <c r="BV307" s="1" t="s">
        <v>9</v>
      </c>
      <c r="BW307" s="1">
        <v>0</v>
      </c>
      <c r="BX307" s="1" t="s">
        <v>109</v>
      </c>
      <c r="BY307" s="1" t="s">
        <v>8</v>
      </c>
      <c r="BZ307" s="1">
        <v>0</v>
      </c>
      <c r="CA307" s="1" t="s">
        <v>101</v>
      </c>
      <c r="CB307" s="1" t="s">
        <v>5</v>
      </c>
      <c r="CC307" s="1" t="s">
        <v>5</v>
      </c>
      <c r="CD307" s="1" t="s">
        <v>6</v>
      </c>
      <c r="CE307" s="1" t="s">
        <v>6</v>
      </c>
      <c r="CF307" s="1" t="s">
        <v>5</v>
      </c>
      <c r="CG307" s="1" t="s">
        <v>5</v>
      </c>
      <c r="CH307" s="1" t="s">
        <v>6</v>
      </c>
      <c r="CI307" s="1" t="s">
        <v>6</v>
      </c>
      <c r="CJ307" s="1" t="s">
        <v>5</v>
      </c>
      <c r="CK307" s="1" t="s">
        <v>6</v>
      </c>
      <c r="CL307" s="1" t="s">
        <v>5</v>
      </c>
      <c r="CM307" s="1" t="s">
        <v>5</v>
      </c>
      <c r="CN307" s="1" t="s">
        <v>5</v>
      </c>
      <c r="CO307" s="1" t="s">
        <v>5</v>
      </c>
      <c r="CP307" s="1" t="s">
        <v>5</v>
      </c>
      <c r="CQ307" s="1" t="s">
        <v>5</v>
      </c>
      <c r="CR307" s="1" t="s">
        <v>5</v>
      </c>
      <c r="CS307" s="1" t="s">
        <v>6</v>
      </c>
      <c r="CT307" s="1" t="s">
        <v>503</v>
      </c>
      <c r="CU307" s="1" t="s">
        <v>3</v>
      </c>
      <c r="DP307" s="1" t="s">
        <v>151</v>
      </c>
      <c r="DQ307" s="1" t="s">
        <v>99</v>
      </c>
      <c r="DR307" s="1" t="s">
        <v>222</v>
      </c>
      <c r="DS307" s="1" t="s">
        <v>6</v>
      </c>
      <c r="DT307" s="1" t="s">
        <v>237</v>
      </c>
      <c r="DU307" s="1" t="s">
        <v>942</v>
      </c>
      <c r="DV307" s="1" t="s">
        <v>95</v>
      </c>
      <c r="DW307" s="1" t="s">
        <v>941</v>
      </c>
      <c r="DX307" s="1" t="s">
        <v>940</v>
      </c>
      <c r="DY307" s="1" t="s">
        <v>212</v>
      </c>
    </row>
    <row r="308" spans="1:129" ht="13.8" x14ac:dyDescent="0.3">
      <c r="A308" s="2">
        <v>44977.462267615745</v>
      </c>
      <c r="B308" s="1" t="s">
        <v>20</v>
      </c>
      <c r="C308" s="1">
        <v>20</v>
      </c>
      <c r="D308" s="1" t="s">
        <v>31</v>
      </c>
      <c r="E308" s="1" t="s">
        <v>18</v>
      </c>
      <c r="F308" s="1" t="s">
        <v>939</v>
      </c>
      <c r="G308" s="1" t="s">
        <v>16</v>
      </c>
      <c r="H308" s="1" t="s">
        <v>15</v>
      </c>
      <c r="I308" s="1" t="s">
        <v>29</v>
      </c>
      <c r="J308" s="1" t="s">
        <v>60</v>
      </c>
      <c r="K308" s="1" t="s">
        <v>27</v>
      </c>
      <c r="BF308" s="1">
        <v>0</v>
      </c>
      <c r="BG308" s="1">
        <v>1</v>
      </c>
      <c r="BH308" s="1">
        <v>0</v>
      </c>
      <c r="BI308" s="1">
        <v>0</v>
      </c>
      <c r="BJ308" s="1">
        <v>1</v>
      </c>
      <c r="BK308" s="1">
        <v>0</v>
      </c>
      <c r="BL308" s="1" t="s">
        <v>43</v>
      </c>
      <c r="BM308" s="1" t="s">
        <v>43</v>
      </c>
      <c r="BN308" s="1" t="s">
        <v>43</v>
      </c>
      <c r="BO308" s="1" t="s">
        <v>5</v>
      </c>
      <c r="BP308" s="1" t="s">
        <v>732</v>
      </c>
      <c r="BQ308" s="1" t="s">
        <v>109</v>
      </c>
      <c r="BR308" s="1" t="s">
        <v>109</v>
      </c>
      <c r="BS308" s="1" t="s">
        <v>9</v>
      </c>
      <c r="BT308" s="1" t="s">
        <v>8</v>
      </c>
      <c r="BU308" s="1">
        <v>0</v>
      </c>
      <c r="BV308" s="1">
        <v>0</v>
      </c>
      <c r="BW308" s="1">
        <v>0</v>
      </c>
      <c r="BX308" s="1">
        <v>0</v>
      </c>
      <c r="BY308" s="1">
        <v>0</v>
      </c>
      <c r="BZ308" s="1">
        <v>0</v>
      </c>
      <c r="CA308" s="1">
        <v>0</v>
      </c>
      <c r="CB308" s="1" t="s">
        <v>5</v>
      </c>
      <c r="CC308" s="1" t="s">
        <v>5</v>
      </c>
      <c r="CD308" s="1" t="s">
        <v>6</v>
      </c>
      <c r="CE308" s="1" t="s">
        <v>6</v>
      </c>
      <c r="CF308" s="1" t="s">
        <v>5</v>
      </c>
      <c r="CG308" s="1" t="s">
        <v>5</v>
      </c>
      <c r="CH308" s="1" t="s">
        <v>5</v>
      </c>
      <c r="CI308" s="1" t="s">
        <v>5</v>
      </c>
      <c r="CJ308" s="1" t="s">
        <v>5</v>
      </c>
      <c r="CK308" s="1" t="s">
        <v>6</v>
      </c>
      <c r="CL308" s="1" t="s">
        <v>5</v>
      </c>
      <c r="CM308" s="1" t="s">
        <v>6</v>
      </c>
      <c r="CN308" s="1" t="s">
        <v>5</v>
      </c>
      <c r="CO308" s="1" t="s">
        <v>5</v>
      </c>
      <c r="CP308" s="1" t="s">
        <v>6</v>
      </c>
      <c r="CQ308" s="1" t="s">
        <v>5</v>
      </c>
      <c r="CR308" s="1" t="s">
        <v>5</v>
      </c>
      <c r="CS308" s="1" t="s">
        <v>5</v>
      </c>
      <c r="CT308" s="1" t="s">
        <v>4</v>
      </c>
      <c r="CU308" s="1" t="s">
        <v>3</v>
      </c>
      <c r="DP308" s="1" t="s">
        <v>27</v>
      </c>
      <c r="DQ308" s="1" t="s">
        <v>99</v>
      </c>
      <c r="DR308" s="1" t="s">
        <v>116</v>
      </c>
      <c r="DS308" s="1" t="s">
        <v>5</v>
      </c>
      <c r="DT308" s="1" t="s">
        <v>237</v>
      </c>
      <c r="DU308" s="1" t="s">
        <v>938</v>
      </c>
      <c r="DV308" s="1" t="s">
        <v>95</v>
      </c>
      <c r="DY308" s="1" t="s">
        <v>84</v>
      </c>
    </row>
    <row r="309" spans="1:129" ht="13.8" x14ac:dyDescent="0.3">
      <c r="A309" s="2">
        <v>44977.465148344912</v>
      </c>
      <c r="B309" s="1" t="s">
        <v>20</v>
      </c>
      <c r="C309" s="1">
        <v>21</v>
      </c>
      <c r="D309" s="1" t="s">
        <v>31</v>
      </c>
      <c r="E309" s="1" t="s">
        <v>164</v>
      </c>
      <c r="F309" s="1" t="s">
        <v>937</v>
      </c>
      <c r="G309" s="1" t="s">
        <v>16</v>
      </c>
      <c r="H309" s="1" t="s">
        <v>15</v>
      </c>
      <c r="I309" s="1" t="s">
        <v>29</v>
      </c>
      <c r="J309" s="1" t="s">
        <v>82</v>
      </c>
      <c r="K309" s="1" t="s">
        <v>27</v>
      </c>
      <c r="BF309" s="1">
        <v>3</v>
      </c>
      <c r="BG309" s="1">
        <v>2</v>
      </c>
      <c r="BH309" s="1">
        <v>0</v>
      </c>
      <c r="BI309" s="1">
        <v>1</v>
      </c>
      <c r="BJ309" s="1">
        <v>2</v>
      </c>
      <c r="BK309" s="1">
        <v>1</v>
      </c>
      <c r="BL309" s="1" t="s">
        <v>59</v>
      </c>
      <c r="BM309" s="1" t="s">
        <v>26</v>
      </c>
      <c r="BN309" s="1" t="s">
        <v>26</v>
      </c>
      <c r="BO309" s="1" t="s">
        <v>6</v>
      </c>
      <c r="BP309" s="1" t="s">
        <v>25</v>
      </c>
      <c r="BQ309" s="1">
        <v>0</v>
      </c>
      <c r="BR309" s="1">
        <v>0</v>
      </c>
      <c r="BS309" s="1">
        <v>3</v>
      </c>
      <c r="BT309" s="1">
        <v>0</v>
      </c>
      <c r="BU309" s="1">
        <v>0</v>
      </c>
      <c r="BV309" s="1">
        <v>0</v>
      </c>
      <c r="BW309" s="1">
        <v>0</v>
      </c>
      <c r="BX309" s="1">
        <v>0</v>
      </c>
      <c r="BY309" s="1">
        <v>0</v>
      </c>
      <c r="BZ309" s="1">
        <v>0</v>
      </c>
      <c r="CA309" s="1">
        <v>0</v>
      </c>
      <c r="CB309" s="1" t="s">
        <v>6</v>
      </c>
      <c r="CC309" s="1" t="s">
        <v>6</v>
      </c>
      <c r="CD309" s="1" t="s">
        <v>5</v>
      </c>
      <c r="CE309" s="1" t="s">
        <v>5</v>
      </c>
      <c r="CF309" s="1" t="s">
        <v>5</v>
      </c>
      <c r="CG309" s="1" t="s">
        <v>5</v>
      </c>
      <c r="CH309" s="1" t="s">
        <v>5</v>
      </c>
      <c r="CI309" s="1" t="s">
        <v>6</v>
      </c>
      <c r="CJ309" s="1" t="s">
        <v>5</v>
      </c>
      <c r="CK309" s="1" t="s">
        <v>5</v>
      </c>
      <c r="CL309" s="1" t="s">
        <v>5</v>
      </c>
      <c r="CM309" s="1" t="s">
        <v>5</v>
      </c>
      <c r="CN309" s="1" t="s">
        <v>6</v>
      </c>
      <c r="CO309" s="1" t="s">
        <v>5</v>
      </c>
      <c r="CP309" s="1" t="s">
        <v>5</v>
      </c>
      <c r="CQ309" s="1" t="s">
        <v>6</v>
      </c>
      <c r="CR309" s="1" t="s">
        <v>5</v>
      </c>
      <c r="CS309" s="1" t="s">
        <v>6</v>
      </c>
      <c r="CT309" s="1" t="s">
        <v>24</v>
      </c>
      <c r="CU309" s="1" t="s">
        <v>266</v>
      </c>
      <c r="DX309" s="1" t="s">
        <v>936</v>
      </c>
      <c r="DY309" s="1" t="s">
        <v>1</v>
      </c>
    </row>
    <row r="310" spans="1:129" ht="13.8" x14ac:dyDescent="0.3">
      <c r="A310" s="2">
        <v>44977.47264414352</v>
      </c>
      <c r="B310" s="1" t="s">
        <v>40</v>
      </c>
      <c r="C310" s="1">
        <v>27</v>
      </c>
      <c r="D310" s="1" t="s">
        <v>39</v>
      </c>
      <c r="E310" s="1" t="s">
        <v>18</v>
      </c>
      <c r="F310" s="1" t="s">
        <v>935</v>
      </c>
      <c r="G310" s="1" t="s">
        <v>77</v>
      </c>
      <c r="H310" s="1" t="s">
        <v>15</v>
      </c>
      <c r="I310" s="1" t="s">
        <v>14</v>
      </c>
      <c r="J310" s="1" t="s">
        <v>206</v>
      </c>
      <c r="K310" s="1" t="s">
        <v>12</v>
      </c>
      <c r="P310" s="1">
        <v>3</v>
      </c>
      <c r="Q310" s="1">
        <v>4</v>
      </c>
      <c r="R310" s="1">
        <v>3</v>
      </c>
      <c r="S310" s="1">
        <v>3</v>
      </c>
      <c r="T310" s="1">
        <v>2</v>
      </c>
      <c r="U310" s="1">
        <v>1</v>
      </c>
      <c r="V310" s="1" t="s">
        <v>11</v>
      </c>
      <c r="W310" s="1" t="s">
        <v>11</v>
      </c>
      <c r="X310" s="1" t="s">
        <v>26</v>
      </c>
      <c r="Y310" s="1" t="s">
        <v>6</v>
      </c>
      <c r="Z310" s="1" t="s">
        <v>87</v>
      </c>
      <c r="AA310" s="1">
        <v>1</v>
      </c>
      <c r="AB310" s="1">
        <v>1</v>
      </c>
      <c r="AC310" s="1">
        <v>2</v>
      </c>
      <c r="AD310" s="1">
        <v>1</v>
      </c>
      <c r="AE310" s="1">
        <v>2</v>
      </c>
      <c r="AF310" s="1">
        <v>2</v>
      </c>
      <c r="AG310" s="1">
        <v>2</v>
      </c>
      <c r="AH310" s="1">
        <v>1</v>
      </c>
      <c r="AI310" s="1">
        <v>0</v>
      </c>
      <c r="AJ310" s="1">
        <v>0</v>
      </c>
      <c r="AK310" s="1">
        <v>2</v>
      </c>
      <c r="AL310" s="1" t="s">
        <v>6</v>
      </c>
      <c r="AM310" s="1" t="s">
        <v>6</v>
      </c>
      <c r="AN310" s="1" t="s">
        <v>5</v>
      </c>
      <c r="AO310" s="1" t="s">
        <v>6</v>
      </c>
      <c r="AP310" s="1" t="s">
        <v>5</v>
      </c>
      <c r="AQ310" s="1" t="s">
        <v>5</v>
      </c>
      <c r="AR310" s="1" t="s">
        <v>5</v>
      </c>
      <c r="AS310" s="1" t="s">
        <v>5</v>
      </c>
      <c r="AT310" s="1" t="s">
        <v>5</v>
      </c>
      <c r="AU310" s="1" t="s">
        <v>6</v>
      </c>
      <c r="AV310" s="1" t="s">
        <v>5</v>
      </c>
      <c r="AW310" s="1" t="s">
        <v>5</v>
      </c>
      <c r="AX310" s="1" t="s">
        <v>6</v>
      </c>
      <c r="AY310" s="1" t="s">
        <v>5</v>
      </c>
      <c r="AZ310" s="1" t="s">
        <v>6</v>
      </c>
      <c r="BA310" s="1" t="s">
        <v>6</v>
      </c>
      <c r="BB310" s="1" t="s">
        <v>5</v>
      </c>
      <c r="BC310" s="1" t="s">
        <v>6</v>
      </c>
      <c r="BD310" s="1" t="s">
        <v>24</v>
      </c>
      <c r="BE310" s="1" t="s">
        <v>106</v>
      </c>
      <c r="DX310" s="1" t="s">
        <v>934</v>
      </c>
      <c r="DY310" s="1" t="s">
        <v>1</v>
      </c>
    </row>
    <row r="311" spans="1:129" ht="13.8" x14ac:dyDescent="0.3">
      <c r="A311" s="2">
        <v>44977.477170405095</v>
      </c>
      <c r="B311" s="1" t="s">
        <v>20</v>
      </c>
      <c r="C311" s="1">
        <v>49</v>
      </c>
      <c r="D311" s="1" t="s">
        <v>19</v>
      </c>
      <c r="E311" s="1" t="s">
        <v>164</v>
      </c>
      <c r="F311" s="1" t="s">
        <v>933</v>
      </c>
      <c r="G311" s="1" t="s">
        <v>77</v>
      </c>
      <c r="H311" s="1" t="s">
        <v>144</v>
      </c>
      <c r="I311" s="1" t="s">
        <v>308</v>
      </c>
      <c r="J311" s="1" t="s">
        <v>206</v>
      </c>
      <c r="K311" s="1" t="s">
        <v>932</v>
      </c>
      <c r="P311" s="1">
        <v>4</v>
      </c>
      <c r="Q311" s="1">
        <v>0</v>
      </c>
      <c r="R311" s="1">
        <v>1</v>
      </c>
      <c r="S311" s="1">
        <v>1</v>
      </c>
      <c r="T311" s="1">
        <v>2</v>
      </c>
      <c r="U311" s="1">
        <v>2</v>
      </c>
      <c r="V311" s="1" t="s">
        <v>11</v>
      </c>
      <c r="W311" s="1" t="s">
        <v>11</v>
      </c>
      <c r="X311" s="1" t="s">
        <v>43</v>
      </c>
      <c r="Y311" s="1" t="s">
        <v>5</v>
      </c>
      <c r="Z311" s="1" t="s">
        <v>93</v>
      </c>
      <c r="AA311" s="1">
        <v>2</v>
      </c>
      <c r="AB311" s="1">
        <v>3</v>
      </c>
      <c r="AC311" s="1">
        <v>1</v>
      </c>
      <c r="AD311" s="1">
        <v>0</v>
      </c>
      <c r="AE311" s="1">
        <v>0</v>
      </c>
      <c r="AF311" s="1">
        <v>2</v>
      </c>
      <c r="AG311" s="1" t="s">
        <v>931</v>
      </c>
      <c r="AH311" s="1">
        <v>0</v>
      </c>
      <c r="AI311" s="1">
        <v>0</v>
      </c>
      <c r="AJ311" s="1">
        <v>0</v>
      </c>
      <c r="AK311" s="1">
        <v>1</v>
      </c>
      <c r="AL311" s="1" t="s">
        <v>6</v>
      </c>
      <c r="AM311" s="1" t="s">
        <v>6</v>
      </c>
      <c r="AN311" s="1" t="s">
        <v>6</v>
      </c>
      <c r="AO311" s="1" t="s">
        <v>6</v>
      </c>
      <c r="AP311" s="1" t="s">
        <v>5</v>
      </c>
      <c r="AQ311" s="1" t="s">
        <v>5</v>
      </c>
      <c r="AR311" s="1" t="s">
        <v>6</v>
      </c>
      <c r="AS311" s="1" t="s">
        <v>5</v>
      </c>
      <c r="AT311" s="1" t="s">
        <v>5</v>
      </c>
      <c r="AU311" s="1" t="s">
        <v>6</v>
      </c>
      <c r="AV311" s="1" t="s">
        <v>5</v>
      </c>
      <c r="AW311" s="1" t="s">
        <v>6</v>
      </c>
      <c r="AX311" s="1" t="s">
        <v>5</v>
      </c>
      <c r="AY311" s="1" t="s">
        <v>6</v>
      </c>
      <c r="AZ311" s="1" t="s">
        <v>6</v>
      </c>
      <c r="BA311" s="1" t="s">
        <v>5</v>
      </c>
      <c r="BB311" s="1" t="s">
        <v>5</v>
      </c>
      <c r="BC311" s="1" t="s">
        <v>5</v>
      </c>
      <c r="BD311" s="1" t="s">
        <v>24</v>
      </c>
      <c r="BE311" s="1" t="s">
        <v>106</v>
      </c>
      <c r="DP311" s="1" t="s">
        <v>27</v>
      </c>
      <c r="DQ311" s="1" t="s">
        <v>219</v>
      </c>
      <c r="DR311" s="1" t="s">
        <v>98</v>
      </c>
      <c r="DS311" s="1" t="s">
        <v>6</v>
      </c>
      <c r="DT311" s="1" t="s">
        <v>217</v>
      </c>
      <c r="DU311" s="1" t="s">
        <v>930</v>
      </c>
      <c r="DV311" s="1" t="s">
        <v>95</v>
      </c>
      <c r="DX311" s="1">
        <v>3103315116</v>
      </c>
      <c r="DY311" s="1" t="s">
        <v>1</v>
      </c>
    </row>
    <row r="312" spans="1:129" ht="13.8" x14ac:dyDescent="0.3">
      <c r="A312" s="2">
        <v>44977.477569513889</v>
      </c>
      <c r="B312" s="1" t="s">
        <v>20</v>
      </c>
      <c r="C312" s="1">
        <v>47</v>
      </c>
      <c r="D312" s="1" t="s">
        <v>39</v>
      </c>
      <c r="E312" s="1" t="s">
        <v>55</v>
      </c>
      <c r="F312" s="1" t="s">
        <v>582</v>
      </c>
      <c r="G312" s="1" t="s">
        <v>77</v>
      </c>
      <c r="H312" s="1" t="s">
        <v>144</v>
      </c>
      <c r="I312" s="1" t="s">
        <v>52</v>
      </c>
      <c r="J312" s="1" t="s">
        <v>28</v>
      </c>
      <c r="K312" s="1" t="s">
        <v>27</v>
      </c>
      <c r="P312" s="1">
        <v>4</v>
      </c>
      <c r="Q312" s="1">
        <v>4</v>
      </c>
      <c r="R312" s="1">
        <v>4</v>
      </c>
      <c r="S312" s="1">
        <v>2</v>
      </c>
      <c r="T312" s="1">
        <v>3</v>
      </c>
      <c r="U312" s="1">
        <v>3</v>
      </c>
      <c r="V312" s="1" t="s">
        <v>26</v>
      </c>
      <c r="W312" s="1" t="s">
        <v>26</v>
      </c>
      <c r="X312" s="1" t="s">
        <v>59</v>
      </c>
      <c r="Y312" s="1" t="s">
        <v>6</v>
      </c>
      <c r="Z312" s="1" t="s">
        <v>299</v>
      </c>
      <c r="AA312" s="1">
        <v>0</v>
      </c>
      <c r="AB312" s="1">
        <v>0</v>
      </c>
      <c r="AC312" s="1">
        <v>0</v>
      </c>
      <c r="AD312" s="1">
        <v>0</v>
      </c>
      <c r="AE312" s="1">
        <v>0</v>
      </c>
      <c r="AF312" s="1">
        <v>0</v>
      </c>
      <c r="AG312" s="1">
        <v>0</v>
      </c>
      <c r="AH312" s="1">
        <v>0</v>
      </c>
      <c r="AI312" s="1">
        <v>0</v>
      </c>
      <c r="AJ312" s="1">
        <v>0</v>
      </c>
      <c r="AK312" s="1">
        <v>0</v>
      </c>
      <c r="AL312" s="1" t="s">
        <v>5</v>
      </c>
      <c r="AM312" s="1" t="s">
        <v>6</v>
      </c>
      <c r="AN312" s="1" t="s">
        <v>6</v>
      </c>
      <c r="AO312" s="1" t="s">
        <v>6</v>
      </c>
      <c r="AP312" s="1" t="s">
        <v>5</v>
      </c>
      <c r="AQ312" s="1" t="s">
        <v>6</v>
      </c>
      <c r="AR312" s="1" t="s">
        <v>5</v>
      </c>
      <c r="AS312" s="1" t="s">
        <v>6</v>
      </c>
      <c r="AT312" s="1" t="s">
        <v>6</v>
      </c>
      <c r="AU312" s="1" t="s">
        <v>6</v>
      </c>
      <c r="AV312" s="1" t="s">
        <v>5</v>
      </c>
      <c r="AW312" s="1" t="s">
        <v>6</v>
      </c>
      <c r="AX312" s="1" t="s">
        <v>6</v>
      </c>
      <c r="AY312" s="1" t="s">
        <v>5</v>
      </c>
      <c r="AZ312" s="1" t="s">
        <v>6</v>
      </c>
      <c r="BA312" s="1" t="s">
        <v>6</v>
      </c>
      <c r="BB312" s="1" t="s">
        <v>5</v>
      </c>
      <c r="BC312" s="1" t="s">
        <v>6</v>
      </c>
      <c r="BD312" s="1" t="s">
        <v>80</v>
      </c>
      <c r="BE312" s="1" t="s">
        <v>266</v>
      </c>
      <c r="DX312" s="1">
        <v>3128088420</v>
      </c>
      <c r="DY312" s="1" t="s">
        <v>1</v>
      </c>
    </row>
    <row r="313" spans="1:129" ht="13.8" x14ac:dyDescent="0.3">
      <c r="A313" s="2">
        <v>44977.478768541667</v>
      </c>
      <c r="B313" s="1" t="s">
        <v>20</v>
      </c>
      <c r="C313" s="1">
        <v>25</v>
      </c>
      <c r="D313" s="1" t="s">
        <v>31</v>
      </c>
      <c r="E313" s="1" t="s">
        <v>55</v>
      </c>
      <c r="F313" s="1" t="s">
        <v>61</v>
      </c>
      <c r="G313" s="1" t="s">
        <v>16</v>
      </c>
      <c r="H313" s="1" t="s">
        <v>15</v>
      </c>
      <c r="I313" s="1" t="s">
        <v>29</v>
      </c>
      <c r="J313" s="1" t="s">
        <v>60</v>
      </c>
      <c r="K313" s="1" t="s">
        <v>27</v>
      </c>
      <c r="BF313" s="1">
        <v>0</v>
      </c>
      <c r="BG313" s="1">
        <v>1</v>
      </c>
      <c r="BH313" s="1">
        <v>2</v>
      </c>
      <c r="BI313" s="1">
        <v>1</v>
      </c>
      <c r="BJ313" s="1">
        <v>3</v>
      </c>
      <c r="BK313" s="1">
        <v>3</v>
      </c>
      <c r="BL313" s="1" t="s">
        <v>11</v>
      </c>
      <c r="BM313" s="1" t="s">
        <v>11</v>
      </c>
      <c r="BN313" s="1" t="s">
        <v>11</v>
      </c>
      <c r="BO313" s="1" t="s">
        <v>6</v>
      </c>
      <c r="BP313" s="1" t="s">
        <v>81</v>
      </c>
      <c r="BQ313" s="1">
        <v>1</v>
      </c>
      <c r="BR313" s="1">
        <v>0</v>
      </c>
      <c r="BS313" s="1">
        <v>0</v>
      </c>
      <c r="BT313" s="1">
        <v>0</v>
      </c>
      <c r="BU313" s="1">
        <v>0</v>
      </c>
      <c r="BV313" s="1">
        <v>0</v>
      </c>
      <c r="BW313" s="1">
        <v>0</v>
      </c>
      <c r="BX313" s="1">
        <v>0</v>
      </c>
      <c r="BY313" s="1">
        <v>0</v>
      </c>
      <c r="BZ313" s="1">
        <v>0</v>
      </c>
      <c r="CA313" s="1">
        <v>0</v>
      </c>
      <c r="CB313" s="1" t="s">
        <v>6</v>
      </c>
      <c r="CC313" s="1" t="s">
        <v>6</v>
      </c>
      <c r="CD313" s="1" t="s">
        <v>6</v>
      </c>
      <c r="CE313" s="1" t="s">
        <v>6</v>
      </c>
      <c r="CF313" s="1" t="s">
        <v>6</v>
      </c>
      <c r="CG313" s="1" t="s">
        <v>6</v>
      </c>
      <c r="CH313" s="1" t="s">
        <v>6</v>
      </c>
      <c r="CI313" s="1" t="s">
        <v>6</v>
      </c>
      <c r="CJ313" s="1" t="s">
        <v>6</v>
      </c>
      <c r="CK313" s="1" t="s">
        <v>6</v>
      </c>
      <c r="CL313" s="1" t="s">
        <v>5</v>
      </c>
      <c r="CM313" s="1" t="s">
        <v>6</v>
      </c>
      <c r="CN313" s="1" t="s">
        <v>6</v>
      </c>
      <c r="CO313" s="1" t="s">
        <v>6</v>
      </c>
      <c r="CP313" s="1" t="s">
        <v>6</v>
      </c>
      <c r="CQ313" s="1" t="s">
        <v>6</v>
      </c>
      <c r="CR313" s="1" t="s">
        <v>5</v>
      </c>
      <c r="CS313" s="1" t="s">
        <v>6</v>
      </c>
      <c r="CT313" s="1" t="s">
        <v>133</v>
      </c>
      <c r="CU313" s="1" t="s">
        <v>266</v>
      </c>
      <c r="DX313" s="1" t="s">
        <v>929</v>
      </c>
      <c r="DY313" s="1" t="s">
        <v>1</v>
      </c>
    </row>
    <row r="314" spans="1:129" ht="13.8" x14ac:dyDescent="0.3">
      <c r="A314" s="2">
        <v>44977.479626689819</v>
      </c>
      <c r="B314" s="1" t="s">
        <v>40</v>
      </c>
      <c r="C314" s="1">
        <v>20</v>
      </c>
      <c r="D314" s="1" t="s">
        <v>31</v>
      </c>
      <c r="E314" s="1" t="s">
        <v>18</v>
      </c>
      <c r="F314" s="1" t="s">
        <v>928</v>
      </c>
      <c r="G314" s="1" t="s">
        <v>16</v>
      </c>
      <c r="H314" s="1" t="s">
        <v>15</v>
      </c>
      <c r="I314" s="1" t="s">
        <v>29</v>
      </c>
      <c r="J314" s="1" t="s">
        <v>206</v>
      </c>
      <c r="K314" s="1" t="s">
        <v>27</v>
      </c>
      <c r="BF314" s="1">
        <v>2</v>
      </c>
      <c r="BG314" s="1">
        <v>2</v>
      </c>
      <c r="BH314" s="1">
        <v>1</v>
      </c>
      <c r="BI314" s="1">
        <v>0</v>
      </c>
      <c r="BJ314" s="1">
        <v>1</v>
      </c>
      <c r="BK314" s="1">
        <v>1</v>
      </c>
      <c r="BL314" s="1" t="s">
        <v>11</v>
      </c>
      <c r="BM314" s="1" t="s">
        <v>11</v>
      </c>
      <c r="BN314" s="1" t="s">
        <v>11</v>
      </c>
      <c r="BO314" s="1" t="s">
        <v>6</v>
      </c>
      <c r="BP314" s="1" t="s">
        <v>299</v>
      </c>
      <c r="BQ314" s="1">
        <v>0</v>
      </c>
      <c r="BR314" s="1">
        <v>0</v>
      </c>
      <c r="BS314" s="1">
        <v>0</v>
      </c>
      <c r="BT314" s="1">
        <v>0</v>
      </c>
      <c r="BU314" s="1">
        <v>0</v>
      </c>
      <c r="BV314" s="1">
        <v>0</v>
      </c>
      <c r="BW314" s="1">
        <v>0</v>
      </c>
      <c r="BX314" s="1">
        <v>0</v>
      </c>
      <c r="BY314" s="1">
        <v>0</v>
      </c>
      <c r="BZ314" s="1">
        <v>0</v>
      </c>
      <c r="CA314" s="1">
        <v>0</v>
      </c>
      <c r="CB314" s="1" t="s">
        <v>6</v>
      </c>
      <c r="CC314" s="1" t="s">
        <v>6</v>
      </c>
      <c r="CD314" s="1" t="s">
        <v>6</v>
      </c>
      <c r="CE314" s="1" t="s">
        <v>6</v>
      </c>
      <c r="CF314" s="1" t="s">
        <v>6</v>
      </c>
      <c r="CG314" s="1" t="s">
        <v>5</v>
      </c>
      <c r="CH314" s="1" t="s">
        <v>5</v>
      </c>
      <c r="CI314" s="1" t="s">
        <v>6</v>
      </c>
      <c r="CJ314" s="1" t="s">
        <v>5</v>
      </c>
      <c r="CK314" s="1" t="s">
        <v>6</v>
      </c>
      <c r="CL314" s="1" t="s">
        <v>5</v>
      </c>
      <c r="CM314" s="1" t="s">
        <v>6</v>
      </c>
      <c r="CN314" s="1" t="s">
        <v>6</v>
      </c>
      <c r="CO314" s="1" t="s">
        <v>6</v>
      </c>
      <c r="CP314" s="1" t="s">
        <v>6</v>
      </c>
      <c r="CQ314" s="1" t="s">
        <v>6</v>
      </c>
      <c r="CR314" s="1" t="s">
        <v>5</v>
      </c>
      <c r="CS314" s="1" t="s">
        <v>5</v>
      </c>
      <c r="CT314" s="1" t="s">
        <v>24</v>
      </c>
      <c r="CU314" s="1" t="s">
        <v>69</v>
      </c>
      <c r="DY314" s="1" t="s">
        <v>21</v>
      </c>
    </row>
    <row r="315" spans="1:129" ht="13.8" x14ac:dyDescent="0.3">
      <c r="A315" s="2">
        <v>44977.481102928243</v>
      </c>
      <c r="B315" s="1" t="s">
        <v>20</v>
      </c>
      <c r="C315" s="1">
        <v>30</v>
      </c>
      <c r="D315" s="1" t="s">
        <v>104</v>
      </c>
      <c r="E315" s="1" t="s">
        <v>18</v>
      </c>
      <c r="F315" s="1" t="s">
        <v>46</v>
      </c>
      <c r="G315" s="1" t="s">
        <v>77</v>
      </c>
      <c r="H315" s="1" t="s">
        <v>144</v>
      </c>
      <c r="I315" s="1" t="s">
        <v>52</v>
      </c>
      <c r="J315" s="1" t="s">
        <v>35</v>
      </c>
      <c r="K315" s="1" t="s">
        <v>27</v>
      </c>
      <c r="P315" s="1">
        <v>1</v>
      </c>
      <c r="Q315" s="1">
        <v>3</v>
      </c>
      <c r="R315" s="1">
        <v>0</v>
      </c>
      <c r="S315" s="1">
        <v>0</v>
      </c>
      <c r="T315" s="1">
        <v>0</v>
      </c>
      <c r="U315" s="1">
        <v>0</v>
      </c>
      <c r="V315" s="1" t="s">
        <v>11</v>
      </c>
      <c r="W315" s="1" t="s">
        <v>11</v>
      </c>
      <c r="X315" s="1" t="s">
        <v>26</v>
      </c>
      <c r="Y315" s="1" t="s">
        <v>6</v>
      </c>
      <c r="Z315" s="1" t="s">
        <v>229</v>
      </c>
      <c r="AA315" s="1" t="s">
        <v>241</v>
      </c>
      <c r="AB315" s="1" t="s">
        <v>241</v>
      </c>
      <c r="AC315" s="1">
        <v>3</v>
      </c>
      <c r="AD315" s="1">
        <v>3</v>
      </c>
      <c r="AE315" s="1">
        <v>1</v>
      </c>
      <c r="AF315" s="1">
        <v>1</v>
      </c>
      <c r="AG315" s="1">
        <v>1</v>
      </c>
      <c r="AH315" s="1">
        <v>1</v>
      </c>
      <c r="AI315" s="1">
        <v>1</v>
      </c>
      <c r="AJ315" s="1">
        <v>1</v>
      </c>
      <c r="AK315" s="1">
        <v>1</v>
      </c>
      <c r="AL315" s="1" t="s">
        <v>6</v>
      </c>
      <c r="AM315" s="1" t="s">
        <v>6</v>
      </c>
      <c r="AN315" s="1" t="s">
        <v>5</v>
      </c>
      <c r="AO315" s="1" t="s">
        <v>5</v>
      </c>
      <c r="AP315" s="1" t="s">
        <v>5</v>
      </c>
      <c r="AQ315" s="1" t="s">
        <v>5</v>
      </c>
      <c r="AR315" s="1" t="s">
        <v>5</v>
      </c>
      <c r="AS315" s="1" t="s">
        <v>5</v>
      </c>
      <c r="AT315" s="1" t="s">
        <v>5</v>
      </c>
      <c r="AU315" s="1" t="s">
        <v>5</v>
      </c>
      <c r="AV315" s="1" t="s">
        <v>5</v>
      </c>
      <c r="AW315" s="1" t="s">
        <v>6</v>
      </c>
      <c r="AX315" s="1" t="s">
        <v>6</v>
      </c>
      <c r="AY315" s="1" t="s">
        <v>5</v>
      </c>
      <c r="AZ315" s="1" t="s">
        <v>6</v>
      </c>
      <c r="BA315" s="1" t="s">
        <v>5</v>
      </c>
      <c r="BB315" s="1" t="s">
        <v>5</v>
      </c>
      <c r="BC315" s="1" t="s">
        <v>6</v>
      </c>
      <c r="BD315" s="1" t="s">
        <v>133</v>
      </c>
      <c r="BE315" s="1" t="s">
        <v>266</v>
      </c>
      <c r="DX315" s="1" t="s">
        <v>927</v>
      </c>
      <c r="DY315" s="1" t="s">
        <v>1</v>
      </c>
    </row>
    <row r="316" spans="1:129" ht="13.8" x14ac:dyDescent="0.3">
      <c r="A316" s="2">
        <v>44977.483559108798</v>
      </c>
      <c r="B316" s="1" t="s">
        <v>20</v>
      </c>
      <c r="C316" s="1">
        <v>22</v>
      </c>
      <c r="D316" s="1" t="s">
        <v>31</v>
      </c>
      <c r="E316" s="1" t="s">
        <v>55</v>
      </c>
      <c r="F316" s="1" t="s">
        <v>926</v>
      </c>
      <c r="G316" s="1" t="s">
        <v>16</v>
      </c>
      <c r="H316" s="1" t="s">
        <v>15</v>
      </c>
      <c r="I316" s="1" t="s">
        <v>29</v>
      </c>
      <c r="J316" s="1" t="s">
        <v>60</v>
      </c>
      <c r="K316" s="1" t="s">
        <v>27</v>
      </c>
      <c r="BF316" s="1">
        <v>1</v>
      </c>
      <c r="BG316" s="1">
        <v>1</v>
      </c>
      <c r="BH316" s="1">
        <v>1</v>
      </c>
      <c r="BI316" s="1">
        <v>3</v>
      </c>
      <c r="BJ316" s="1">
        <v>1</v>
      </c>
      <c r="BK316" s="1">
        <v>0</v>
      </c>
      <c r="BL316" s="1" t="s">
        <v>11</v>
      </c>
      <c r="BM316" s="1" t="s">
        <v>43</v>
      </c>
      <c r="BN316" s="1" t="s">
        <v>26</v>
      </c>
      <c r="BO316" s="1" t="s">
        <v>5</v>
      </c>
      <c r="BP316" s="1" t="s">
        <v>10</v>
      </c>
      <c r="BQ316" s="1" t="s">
        <v>109</v>
      </c>
      <c r="BR316" s="1" t="s">
        <v>109</v>
      </c>
      <c r="BS316" s="1" t="s">
        <v>109</v>
      </c>
      <c r="BT316" s="1" t="s">
        <v>109</v>
      </c>
      <c r="BU316" s="1">
        <v>0</v>
      </c>
      <c r="BV316" s="1">
        <v>0</v>
      </c>
      <c r="BW316" s="1" t="s">
        <v>64</v>
      </c>
      <c r="BX316" s="1">
        <v>0</v>
      </c>
      <c r="BY316" s="1">
        <v>0</v>
      </c>
      <c r="BZ316" s="1">
        <v>0</v>
      </c>
      <c r="CA316" s="1">
        <v>1</v>
      </c>
      <c r="CB316" s="1" t="s">
        <v>5</v>
      </c>
      <c r="CC316" s="1" t="s">
        <v>5</v>
      </c>
      <c r="CD316" s="1" t="s">
        <v>5</v>
      </c>
      <c r="CE316" s="1" t="s">
        <v>5</v>
      </c>
      <c r="CF316" s="1" t="s">
        <v>5</v>
      </c>
      <c r="CG316" s="1" t="s">
        <v>5</v>
      </c>
      <c r="CH316" s="1" t="s">
        <v>5</v>
      </c>
      <c r="CI316" s="1" t="s">
        <v>6</v>
      </c>
      <c r="CJ316" s="1" t="s">
        <v>5</v>
      </c>
      <c r="CK316" s="1" t="s">
        <v>5</v>
      </c>
      <c r="CL316" s="1" t="s">
        <v>5</v>
      </c>
      <c r="CM316" s="1" t="s">
        <v>6</v>
      </c>
      <c r="CN316" s="1" t="s">
        <v>5</v>
      </c>
      <c r="CO316" s="1" t="s">
        <v>5</v>
      </c>
      <c r="CP316" s="1" t="s">
        <v>6</v>
      </c>
      <c r="CQ316" s="1" t="s">
        <v>5</v>
      </c>
      <c r="CR316" s="1" t="s">
        <v>5</v>
      </c>
      <c r="CS316" s="1" t="s">
        <v>6</v>
      </c>
      <c r="CT316" s="1" t="s">
        <v>133</v>
      </c>
      <c r="CU316" s="1" t="s">
        <v>676</v>
      </c>
      <c r="DP316" s="1" t="s">
        <v>27</v>
      </c>
      <c r="DQ316" s="1" t="s">
        <v>99</v>
      </c>
      <c r="DR316" s="1" t="s">
        <v>127</v>
      </c>
      <c r="DS316" s="1" t="s">
        <v>6</v>
      </c>
      <c r="DT316" s="1" t="s">
        <v>126</v>
      </c>
      <c r="DU316" s="1" t="s">
        <v>160</v>
      </c>
      <c r="DV316" s="1" t="s">
        <v>95</v>
      </c>
      <c r="DX316" s="1" t="s">
        <v>925</v>
      </c>
      <c r="DY316" s="1" t="s">
        <v>1</v>
      </c>
    </row>
    <row r="317" spans="1:129" ht="13.8" x14ac:dyDescent="0.3">
      <c r="A317" s="2">
        <v>44977.491272268519</v>
      </c>
      <c r="B317" s="1" t="s">
        <v>20</v>
      </c>
      <c r="C317" s="1">
        <v>57</v>
      </c>
      <c r="D317" s="1" t="s">
        <v>19</v>
      </c>
      <c r="E317" s="1" t="s">
        <v>18</v>
      </c>
      <c r="F317" s="1" t="s">
        <v>924</v>
      </c>
      <c r="G317" s="1" t="s">
        <v>77</v>
      </c>
      <c r="H317" s="1" t="s">
        <v>144</v>
      </c>
      <c r="I317" s="1" t="s">
        <v>193</v>
      </c>
      <c r="J317" s="1" t="s">
        <v>28</v>
      </c>
      <c r="K317" s="1" t="s">
        <v>12</v>
      </c>
      <c r="P317" s="1">
        <v>2</v>
      </c>
      <c r="Q317" s="1">
        <v>2</v>
      </c>
      <c r="R317" s="1">
        <v>1</v>
      </c>
      <c r="S317" s="1">
        <v>2</v>
      </c>
      <c r="T317" s="1">
        <v>1</v>
      </c>
      <c r="U317" s="1">
        <v>3</v>
      </c>
      <c r="V317" s="1" t="s">
        <v>11</v>
      </c>
      <c r="W317" s="1" t="s">
        <v>11</v>
      </c>
      <c r="X317" s="1" t="s">
        <v>11</v>
      </c>
      <c r="Y317" s="1" t="s">
        <v>6</v>
      </c>
      <c r="Z317" s="1" t="s">
        <v>135</v>
      </c>
      <c r="AA317" s="1">
        <v>0</v>
      </c>
      <c r="AB317" s="1">
        <v>1</v>
      </c>
      <c r="AC317" s="1">
        <v>1</v>
      </c>
      <c r="AD317" s="1">
        <v>0</v>
      </c>
      <c r="AE317" s="1">
        <v>0</v>
      </c>
      <c r="AF317" s="1">
        <v>0</v>
      </c>
      <c r="AG317" s="1">
        <v>1</v>
      </c>
      <c r="AH317" s="1">
        <v>0</v>
      </c>
      <c r="AI317" s="1">
        <v>0</v>
      </c>
      <c r="AJ317" s="1">
        <v>0</v>
      </c>
      <c r="AK317" s="1">
        <v>1</v>
      </c>
      <c r="AL317" s="1" t="s">
        <v>6</v>
      </c>
      <c r="AM317" s="1" t="s">
        <v>6</v>
      </c>
      <c r="AN317" s="1" t="s">
        <v>6</v>
      </c>
      <c r="AO317" s="1" t="s">
        <v>6</v>
      </c>
      <c r="AP317" s="1" t="s">
        <v>5</v>
      </c>
      <c r="AQ317" s="1" t="s">
        <v>5</v>
      </c>
      <c r="AR317" s="1" t="s">
        <v>6</v>
      </c>
      <c r="AS317" s="1" t="s">
        <v>5</v>
      </c>
      <c r="AT317" s="1" t="s">
        <v>5</v>
      </c>
      <c r="AU317" s="1" t="s">
        <v>6</v>
      </c>
      <c r="AV317" s="1" t="s">
        <v>5</v>
      </c>
      <c r="AW317" s="1" t="s">
        <v>6</v>
      </c>
      <c r="AX317" s="1" t="s">
        <v>5</v>
      </c>
      <c r="AY317" s="1" t="s">
        <v>5</v>
      </c>
      <c r="AZ317" s="1" t="s">
        <v>6</v>
      </c>
      <c r="BA317" s="1" t="s">
        <v>6</v>
      </c>
      <c r="BB317" s="1" t="s">
        <v>6</v>
      </c>
      <c r="BC317" s="1" t="s">
        <v>6</v>
      </c>
      <c r="BD317" s="1" t="s">
        <v>24</v>
      </c>
      <c r="BE317" s="1" t="s">
        <v>161</v>
      </c>
      <c r="DX317" s="1">
        <v>3172167604</v>
      </c>
      <c r="DY317" s="1" t="s">
        <v>212</v>
      </c>
    </row>
    <row r="318" spans="1:129" ht="13.8" x14ac:dyDescent="0.3">
      <c r="A318" s="2">
        <v>44977.49245366898</v>
      </c>
      <c r="B318" s="1" t="s">
        <v>20</v>
      </c>
      <c r="C318" s="1">
        <v>50</v>
      </c>
      <c r="D318" s="1" t="s">
        <v>39</v>
      </c>
      <c r="E318" s="1" t="s">
        <v>18</v>
      </c>
      <c r="F318" s="1" t="s">
        <v>923</v>
      </c>
      <c r="G318" s="1" t="s">
        <v>77</v>
      </c>
      <c r="H318" s="1" t="s">
        <v>144</v>
      </c>
      <c r="I318" s="1" t="s">
        <v>52</v>
      </c>
      <c r="J318" s="1" t="s">
        <v>28</v>
      </c>
      <c r="K318" s="1" t="s">
        <v>27</v>
      </c>
      <c r="P318" s="1">
        <v>2</v>
      </c>
      <c r="Q318" s="1">
        <v>5</v>
      </c>
      <c r="R318" s="1">
        <v>2</v>
      </c>
      <c r="S318" s="1">
        <v>5</v>
      </c>
      <c r="T318" s="1">
        <v>1</v>
      </c>
      <c r="U318" s="1">
        <v>1</v>
      </c>
      <c r="V318" s="1" t="s">
        <v>11</v>
      </c>
      <c r="W318" s="1" t="s">
        <v>11</v>
      </c>
      <c r="X318" s="1" t="s">
        <v>11</v>
      </c>
      <c r="Y318" s="1" t="s">
        <v>5</v>
      </c>
      <c r="Z318" s="1" t="s">
        <v>93</v>
      </c>
      <c r="AA318" s="1" t="s">
        <v>162</v>
      </c>
      <c r="AB318" s="1" t="s">
        <v>162</v>
      </c>
      <c r="AC318" s="1">
        <v>1</v>
      </c>
      <c r="AD318" s="1">
        <v>2</v>
      </c>
      <c r="AE318" s="1">
        <v>0</v>
      </c>
      <c r="AF318" s="1">
        <v>0</v>
      </c>
      <c r="AG318" s="1">
        <v>0</v>
      </c>
      <c r="AH318" s="1">
        <v>0</v>
      </c>
      <c r="AI318" s="1">
        <v>0</v>
      </c>
      <c r="AJ318" s="1">
        <v>0</v>
      </c>
      <c r="AK318" s="1">
        <v>0</v>
      </c>
      <c r="AL318" s="1" t="s">
        <v>6</v>
      </c>
      <c r="AM318" s="1" t="s">
        <v>6</v>
      </c>
      <c r="AN318" s="1" t="s">
        <v>6</v>
      </c>
      <c r="AO318" s="1" t="s">
        <v>5</v>
      </c>
      <c r="AP318" s="1" t="s">
        <v>5</v>
      </c>
      <c r="AQ318" s="1" t="s">
        <v>6</v>
      </c>
      <c r="AR318" s="1" t="s">
        <v>6</v>
      </c>
      <c r="AS318" s="1" t="s">
        <v>6</v>
      </c>
      <c r="AT318" s="1" t="s">
        <v>5</v>
      </c>
      <c r="AU318" s="1" t="s">
        <v>5</v>
      </c>
      <c r="AV318" s="1" t="s">
        <v>5</v>
      </c>
      <c r="AW318" s="1" t="s">
        <v>5</v>
      </c>
      <c r="AX318" s="1" t="s">
        <v>6</v>
      </c>
      <c r="AY318" s="1" t="s">
        <v>6</v>
      </c>
      <c r="AZ318" s="1" t="s">
        <v>6</v>
      </c>
      <c r="BA318" s="1" t="s">
        <v>6</v>
      </c>
      <c r="BB318" s="1" t="s">
        <v>5</v>
      </c>
      <c r="BC318" s="1" t="s">
        <v>6</v>
      </c>
      <c r="BD318" s="1" t="s">
        <v>57</v>
      </c>
      <c r="BE318" s="1" t="s">
        <v>57</v>
      </c>
      <c r="DP318" s="1" t="s">
        <v>27</v>
      </c>
      <c r="DQ318" s="1" t="s">
        <v>128</v>
      </c>
      <c r="DR318" s="1" t="s">
        <v>218</v>
      </c>
      <c r="DS318" s="1" t="s">
        <v>5</v>
      </c>
      <c r="DT318" s="1" t="s">
        <v>115</v>
      </c>
      <c r="DU318" s="1" t="s">
        <v>625</v>
      </c>
      <c r="DV318" s="1" t="s">
        <v>190</v>
      </c>
      <c r="DW318" s="1" t="s">
        <v>922</v>
      </c>
      <c r="DY318" s="1" t="s">
        <v>212</v>
      </c>
    </row>
    <row r="319" spans="1:129" ht="13.8" x14ac:dyDescent="0.3">
      <c r="A319" s="2">
        <v>44977.500235671294</v>
      </c>
      <c r="B319" s="1" t="s">
        <v>20</v>
      </c>
      <c r="C319" s="1">
        <v>24</v>
      </c>
      <c r="D319" s="1" t="s">
        <v>31</v>
      </c>
      <c r="E319" s="1" t="s">
        <v>18</v>
      </c>
      <c r="F319" s="1" t="s">
        <v>842</v>
      </c>
      <c r="G319" s="1" t="s">
        <v>37</v>
      </c>
      <c r="H319" s="1" t="s">
        <v>144</v>
      </c>
      <c r="L319" s="1" t="s">
        <v>45</v>
      </c>
      <c r="M319" s="1" t="s">
        <v>29</v>
      </c>
      <c r="N319" s="1" t="s">
        <v>82</v>
      </c>
      <c r="O319" s="1" t="s">
        <v>921</v>
      </c>
      <c r="CV319" s="1">
        <v>3</v>
      </c>
      <c r="CW319" s="1">
        <v>5</v>
      </c>
      <c r="CX319" s="1">
        <v>5</v>
      </c>
      <c r="CY319" s="1">
        <v>4</v>
      </c>
      <c r="CZ319" s="1">
        <v>4</v>
      </c>
      <c r="DA319" s="1">
        <v>1</v>
      </c>
      <c r="DB319" s="1">
        <v>3</v>
      </c>
      <c r="DC319" s="1" t="s">
        <v>920</v>
      </c>
      <c r="DD319" s="1" t="s">
        <v>43</v>
      </c>
      <c r="DE319" s="1" t="s">
        <v>43</v>
      </c>
      <c r="DF319" s="1" t="s">
        <v>11</v>
      </c>
      <c r="DG319" s="1" t="s">
        <v>11</v>
      </c>
      <c r="DH319" s="1" t="s">
        <v>11</v>
      </c>
      <c r="DI319" s="1" t="s">
        <v>11</v>
      </c>
      <c r="DJ319" s="1" t="s">
        <v>6</v>
      </c>
      <c r="DK319" s="1" t="s">
        <v>249</v>
      </c>
      <c r="DL319" s="1" t="s">
        <v>5</v>
      </c>
      <c r="DM319" s="1" t="s">
        <v>5</v>
      </c>
      <c r="DN319" s="1" t="s">
        <v>5</v>
      </c>
      <c r="DO319" s="1" t="s">
        <v>6</v>
      </c>
      <c r="DX319" s="1" t="s">
        <v>919</v>
      </c>
      <c r="DY319" s="1" t="s">
        <v>84</v>
      </c>
    </row>
    <row r="320" spans="1:129" ht="13.8" x14ac:dyDescent="0.3">
      <c r="A320" s="2">
        <v>44977.50062924769</v>
      </c>
      <c r="B320" s="1" t="s">
        <v>40</v>
      </c>
      <c r="C320" s="1">
        <v>24</v>
      </c>
      <c r="D320" s="1" t="s">
        <v>31</v>
      </c>
      <c r="E320" s="1" t="s">
        <v>18</v>
      </c>
      <c r="F320" s="1" t="s">
        <v>541</v>
      </c>
      <c r="G320" s="1" t="s">
        <v>77</v>
      </c>
      <c r="H320" s="1" t="s">
        <v>144</v>
      </c>
      <c r="I320" s="1" t="s">
        <v>29</v>
      </c>
      <c r="J320" s="1" t="s">
        <v>82</v>
      </c>
      <c r="K320" s="1" t="s">
        <v>27</v>
      </c>
      <c r="P320" s="1">
        <v>3</v>
      </c>
      <c r="Q320" s="1">
        <v>4</v>
      </c>
      <c r="R320" s="1">
        <v>2</v>
      </c>
      <c r="S320" s="1">
        <v>1</v>
      </c>
      <c r="T320" s="1">
        <v>2</v>
      </c>
      <c r="U320" s="1">
        <v>3</v>
      </c>
      <c r="V320" s="1" t="s">
        <v>26</v>
      </c>
      <c r="W320" s="1" t="s">
        <v>59</v>
      </c>
      <c r="X320" s="1" t="s">
        <v>11</v>
      </c>
      <c r="Y320" s="1" t="s">
        <v>6</v>
      </c>
      <c r="Z320" s="1" t="s">
        <v>229</v>
      </c>
      <c r="AA320" s="1">
        <v>2</v>
      </c>
      <c r="AB320" s="1">
        <v>1</v>
      </c>
      <c r="AC320" s="1">
        <v>0</v>
      </c>
      <c r="AD320" s="1">
        <v>0</v>
      </c>
      <c r="AE320" s="1">
        <v>0</v>
      </c>
      <c r="AF320" s="1">
        <v>3</v>
      </c>
      <c r="AG320" s="1">
        <v>2</v>
      </c>
      <c r="AH320" s="1">
        <v>0</v>
      </c>
      <c r="AI320" s="1">
        <v>0</v>
      </c>
      <c r="AJ320" s="1">
        <v>0</v>
      </c>
      <c r="AK320" s="1">
        <v>1</v>
      </c>
      <c r="AL320" s="1" t="s">
        <v>6</v>
      </c>
      <c r="AM320" s="1" t="s">
        <v>5</v>
      </c>
      <c r="AN320" s="1" t="s">
        <v>5</v>
      </c>
      <c r="AO320" s="1" t="s">
        <v>6</v>
      </c>
      <c r="AP320" s="1" t="s">
        <v>5</v>
      </c>
      <c r="AQ320" s="1" t="s">
        <v>5</v>
      </c>
      <c r="AR320" s="1" t="s">
        <v>5</v>
      </c>
      <c r="AS320" s="1" t="s">
        <v>5</v>
      </c>
      <c r="AT320" s="1" t="s">
        <v>6</v>
      </c>
      <c r="AU320" s="1" t="s">
        <v>6</v>
      </c>
      <c r="AV320" s="1" t="s">
        <v>5</v>
      </c>
      <c r="AW320" s="1" t="s">
        <v>6</v>
      </c>
      <c r="AX320" s="1" t="s">
        <v>6</v>
      </c>
      <c r="AY320" s="1" t="s">
        <v>5</v>
      </c>
      <c r="AZ320" s="1" t="s">
        <v>6</v>
      </c>
      <c r="BA320" s="1" t="s">
        <v>5</v>
      </c>
      <c r="BB320" s="1" t="s">
        <v>5</v>
      </c>
      <c r="BC320" s="1" t="s">
        <v>5</v>
      </c>
      <c r="BD320" s="1" t="s">
        <v>4</v>
      </c>
      <c r="BE320" s="1" t="s">
        <v>3</v>
      </c>
      <c r="DX320" s="1" t="s">
        <v>918</v>
      </c>
      <c r="DY320" s="1" t="s">
        <v>84</v>
      </c>
    </row>
    <row r="321" spans="1:129" ht="13.8" x14ac:dyDescent="0.3">
      <c r="A321" s="2">
        <v>44977.51768138889</v>
      </c>
      <c r="B321" s="1" t="s">
        <v>20</v>
      </c>
      <c r="C321" s="1">
        <v>47</v>
      </c>
      <c r="D321" s="1" t="s">
        <v>185</v>
      </c>
      <c r="E321" s="1" t="s">
        <v>55</v>
      </c>
      <c r="F321" s="1" t="s">
        <v>917</v>
      </c>
      <c r="G321" s="1" t="s">
        <v>77</v>
      </c>
      <c r="H321" s="1" t="s">
        <v>144</v>
      </c>
      <c r="I321" s="1" t="s">
        <v>52</v>
      </c>
      <c r="J321" s="1" t="s">
        <v>60</v>
      </c>
      <c r="K321" s="1" t="s">
        <v>27</v>
      </c>
      <c r="P321" s="1">
        <v>4</v>
      </c>
      <c r="Q321" s="1">
        <v>4</v>
      </c>
      <c r="R321" s="1">
        <v>4</v>
      </c>
      <c r="S321" s="1">
        <v>4</v>
      </c>
      <c r="T321" s="1">
        <v>2</v>
      </c>
      <c r="U321" s="1">
        <v>2</v>
      </c>
      <c r="V321" s="1" t="s">
        <v>11</v>
      </c>
      <c r="W321" s="1" t="s">
        <v>11</v>
      </c>
      <c r="X321" s="1" t="s">
        <v>26</v>
      </c>
      <c r="Y321" s="1" t="s">
        <v>6</v>
      </c>
      <c r="Z321" s="1" t="s">
        <v>916</v>
      </c>
      <c r="AA321" s="1">
        <v>0</v>
      </c>
      <c r="AB321" s="1">
        <v>1</v>
      </c>
      <c r="AC321" s="1">
        <v>0</v>
      </c>
      <c r="AD321" s="1">
        <v>0</v>
      </c>
      <c r="AE321" s="1">
        <v>0</v>
      </c>
      <c r="AF321" s="1">
        <v>0</v>
      </c>
      <c r="AG321" s="1">
        <v>0</v>
      </c>
      <c r="AH321" s="1">
        <v>1</v>
      </c>
      <c r="AI321" s="1">
        <v>0</v>
      </c>
      <c r="AJ321" s="1">
        <v>0</v>
      </c>
      <c r="AK321" s="1">
        <v>2</v>
      </c>
      <c r="AL321" s="1" t="s">
        <v>6</v>
      </c>
      <c r="AM321" s="1" t="s">
        <v>6</v>
      </c>
      <c r="AN321" s="1" t="s">
        <v>6</v>
      </c>
      <c r="AO321" s="1" t="s">
        <v>5</v>
      </c>
      <c r="AP321" s="1" t="s">
        <v>5</v>
      </c>
      <c r="AQ321" s="1" t="s">
        <v>5</v>
      </c>
      <c r="AR321" s="1" t="s">
        <v>6</v>
      </c>
      <c r="AS321" s="1" t="s">
        <v>6</v>
      </c>
      <c r="AT321" s="1" t="s">
        <v>5</v>
      </c>
      <c r="AU321" s="1" t="s">
        <v>5</v>
      </c>
      <c r="AV321" s="1" t="s">
        <v>5</v>
      </c>
      <c r="AW321" s="1" t="s">
        <v>6</v>
      </c>
      <c r="AX321" s="1" t="s">
        <v>6</v>
      </c>
      <c r="AY321" s="1" t="s">
        <v>6</v>
      </c>
      <c r="AZ321" s="1" t="s">
        <v>6</v>
      </c>
      <c r="BA321" s="1" t="s">
        <v>5</v>
      </c>
      <c r="BB321" s="1" t="s">
        <v>5</v>
      </c>
      <c r="BC321" s="1" t="s">
        <v>6</v>
      </c>
      <c r="BD321" s="1" t="s">
        <v>57</v>
      </c>
      <c r="BE321" s="1" t="s">
        <v>57</v>
      </c>
      <c r="DX321" s="1">
        <v>3134714717</v>
      </c>
      <c r="DY321" s="1" t="s">
        <v>1</v>
      </c>
    </row>
    <row r="322" spans="1:129" ht="13.8" x14ac:dyDescent="0.3">
      <c r="A322" s="2">
        <v>44977.52673322917</v>
      </c>
      <c r="B322" s="1" t="s">
        <v>20</v>
      </c>
      <c r="C322" s="1">
        <v>21</v>
      </c>
      <c r="D322" s="1" t="s">
        <v>185</v>
      </c>
      <c r="E322" s="1" t="s">
        <v>55</v>
      </c>
      <c r="F322" s="1" t="s">
        <v>915</v>
      </c>
      <c r="G322" s="1" t="s">
        <v>77</v>
      </c>
      <c r="H322" s="1" t="s">
        <v>144</v>
      </c>
      <c r="I322" s="1" t="s">
        <v>52</v>
      </c>
      <c r="J322" s="1" t="s">
        <v>60</v>
      </c>
      <c r="K322" s="1" t="s">
        <v>27</v>
      </c>
      <c r="P322" s="1">
        <v>2</v>
      </c>
      <c r="Q322" s="1">
        <v>2</v>
      </c>
      <c r="R322" s="1">
        <v>2</v>
      </c>
      <c r="S322" s="1">
        <v>1</v>
      </c>
      <c r="T322" s="1">
        <v>0</v>
      </c>
      <c r="U322" s="1">
        <v>0</v>
      </c>
      <c r="V322" s="1" t="s">
        <v>11</v>
      </c>
      <c r="W322" s="1" t="s">
        <v>11</v>
      </c>
      <c r="X322" s="1" t="s">
        <v>11</v>
      </c>
      <c r="Y322" s="1" t="s">
        <v>6</v>
      </c>
      <c r="Z322" s="1" t="s">
        <v>264</v>
      </c>
      <c r="AA322" s="1">
        <v>1</v>
      </c>
      <c r="AB322" s="1">
        <v>2</v>
      </c>
      <c r="AC322" s="1">
        <v>1</v>
      </c>
      <c r="AD322" s="1">
        <v>2</v>
      </c>
      <c r="AE322" s="1">
        <v>2</v>
      </c>
      <c r="AF322" s="1">
        <v>1</v>
      </c>
      <c r="AG322" s="1">
        <v>2</v>
      </c>
      <c r="AH322" s="1">
        <v>1</v>
      </c>
      <c r="AI322" s="1">
        <v>2</v>
      </c>
      <c r="AJ322" s="1">
        <v>1</v>
      </c>
      <c r="AK322" s="1">
        <v>1</v>
      </c>
      <c r="AL322" s="1" t="s">
        <v>5</v>
      </c>
      <c r="AM322" s="1" t="s">
        <v>5</v>
      </c>
      <c r="AN322" s="1" t="s">
        <v>5</v>
      </c>
      <c r="AO322" s="1" t="s">
        <v>5</v>
      </c>
      <c r="AP322" s="1" t="s">
        <v>5</v>
      </c>
      <c r="AQ322" s="1" t="s">
        <v>5</v>
      </c>
      <c r="AR322" s="1" t="s">
        <v>5</v>
      </c>
      <c r="AS322" s="1" t="s">
        <v>5</v>
      </c>
      <c r="AT322" s="1" t="s">
        <v>5</v>
      </c>
      <c r="AU322" s="1" t="s">
        <v>5</v>
      </c>
      <c r="AV322" s="1" t="s">
        <v>5</v>
      </c>
      <c r="AW322" s="1" t="s">
        <v>5</v>
      </c>
      <c r="AX322" s="1" t="s">
        <v>5</v>
      </c>
      <c r="AY322" s="1" t="s">
        <v>5</v>
      </c>
      <c r="AZ322" s="1" t="s">
        <v>5</v>
      </c>
      <c r="BA322" s="1" t="s">
        <v>5</v>
      </c>
      <c r="BB322" s="1" t="s">
        <v>5</v>
      </c>
      <c r="BC322" s="1" t="s">
        <v>5</v>
      </c>
      <c r="BD322" s="1" t="s">
        <v>133</v>
      </c>
      <c r="BE322" s="1" t="s">
        <v>314</v>
      </c>
      <c r="DX322" s="1" t="s">
        <v>914</v>
      </c>
      <c r="DY322" s="1" t="s">
        <v>212</v>
      </c>
    </row>
    <row r="323" spans="1:129" ht="13.8" x14ac:dyDescent="0.3">
      <c r="A323" s="2">
        <v>44977.530110277774</v>
      </c>
      <c r="B323" s="1" t="s">
        <v>20</v>
      </c>
      <c r="C323" s="1">
        <v>25</v>
      </c>
      <c r="D323" s="1" t="s">
        <v>185</v>
      </c>
      <c r="E323" s="1" t="s">
        <v>18</v>
      </c>
      <c r="F323" s="1" t="s">
        <v>913</v>
      </c>
      <c r="G323" s="1" t="s">
        <v>77</v>
      </c>
      <c r="H323" s="1" t="s">
        <v>15</v>
      </c>
      <c r="I323" s="1" t="s">
        <v>52</v>
      </c>
      <c r="J323" s="1" t="s">
        <v>60</v>
      </c>
      <c r="K323" s="1" t="s">
        <v>183</v>
      </c>
      <c r="P323" s="1">
        <v>2</v>
      </c>
      <c r="Q323" s="1">
        <v>2</v>
      </c>
      <c r="R323" s="1">
        <v>2</v>
      </c>
      <c r="S323" s="1">
        <v>2</v>
      </c>
      <c r="T323" s="1">
        <v>2</v>
      </c>
      <c r="U323" s="1">
        <v>2</v>
      </c>
      <c r="V323" s="1" t="s">
        <v>26</v>
      </c>
      <c r="W323" s="1" t="s">
        <v>26</v>
      </c>
      <c r="X323" s="1" t="s">
        <v>26</v>
      </c>
      <c r="Y323" s="1" t="s">
        <v>6</v>
      </c>
      <c r="Z323" s="1" t="s">
        <v>70</v>
      </c>
      <c r="AA323" s="1" t="s">
        <v>173</v>
      </c>
      <c r="AB323" s="1">
        <v>1</v>
      </c>
      <c r="AC323" s="1">
        <v>0</v>
      </c>
      <c r="AD323" s="1">
        <v>0</v>
      </c>
      <c r="AE323" s="1">
        <v>0</v>
      </c>
      <c r="AF323" s="1">
        <v>1</v>
      </c>
      <c r="AG323" s="1">
        <v>0</v>
      </c>
      <c r="AH323" s="1">
        <v>0</v>
      </c>
      <c r="AI323" s="1">
        <v>0</v>
      </c>
      <c r="AJ323" s="1">
        <v>0</v>
      </c>
      <c r="AK323" s="1">
        <v>0</v>
      </c>
      <c r="AL323" s="1" t="s">
        <v>5</v>
      </c>
      <c r="AM323" s="1" t="s">
        <v>5</v>
      </c>
      <c r="AN323" s="1" t="s">
        <v>5</v>
      </c>
      <c r="AO323" s="1" t="s">
        <v>6</v>
      </c>
      <c r="AP323" s="1" t="s">
        <v>5</v>
      </c>
      <c r="AQ323" s="1" t="s">
        <v>5</v>
      </c>
      <c r="AR323" s="1" t="s">
        <v>5</v>
      </c>
      <c r="AS323" s="1" t="s">
        <v>5</v>
      </c>
      <c r="AT323" s="1" t="s">
        <v>5</v>
      </c>
      <c r="AU323" s="1" t="s">
        <v>6</v>
      </c>
      <c r="AV323" s="1" t="s">
        <v>5</v>
      </c>
      <c r="AW323" s="1" t="s">
        <v>5</v>
      </c>
      <c r="AX323" s="1" t="s">
        <v>5</v>
      </c>
      <c r="AY323" s="1" t="s">
        <v>5</v>
      </c>
      <c r="AZ323" s="1" t="s">
        <v>5</v>
      </c>
      <c r="BA323" s="1" t="s">
        <v>5</v>
      </c>
      <c r="BB323" s="1" t="s">
        <v>5</v>
      </c>
      <c r="BC323" s="1" t="s">
        <v>6</v>
      </c>
      <c r="BD323" s="1" t="s">
        <v>24</v>
      </c>
      <c r="BE323" s="1" t="s">
        <v>307</v>
      </c>
      <c r="DY323" s="1" t="s">
        <v>84</v>
      </c>
    </row>
    <row r="324" spans="1:129" ht="13.8" x14ac:dyDescent="0.3">
      <c r="A324" s="2">
        <v>44977.530339513891</v>
      </c>
      <c r="B324" s="1" t="s">
        <v>20</v>
      </c>
      <c r="C324" s="1">
        <v>52</v>
      </c>
      <c r="D324" s="1" t="s">
        <v>19</v>
      </c>
      <c r="E324" s="1" t="s">
        <v>18</v>
      </c>
      <c r="F324" s="1" t="s">
        <v>612</v>
      </c>
      <c r="G324" s="1" t="s">
        <v>37</v>
      </c>
      <c r="H324" s="1" t="s">
        <v>144</v>
      </c>
      <c r="L324" s="1" t="s">
        <v>45</v>
      </c>
      <c r="M324" s="1" t="s">
        <v>308</v>
      </c>
      <c r="N324" s="1" t="s">
        <v>13</v>
      </c>
      <c r="O324" s="1" t="s">
        <v>27</v>
      </c>
      <c r="CV324" s="1">
        <v>3</v>
      </c>
      <c r="CW324" s="1">
        <v>2</v>
      </c>
      <c r="CX324" s="1">
        <v>3</v>
      </c>
      <c r="CY324" s="1">
        <v>3</v>
      </c>
      <c r="CZ324" s="1">
        <v>2</v>
      </c>
      <c r="DA324" s="1">
        <v>3</v>
      </c>
      <c r="DB324" s="1">
        <v>2</v>
      </c>
      <c r="DC324" s="1" t="s">
        <v>912</v>
      </c>
      <c r="DD324" s="1" t="s">
        <v>11</v>
      </c>
      <c r="DE324" s="1" t="s">
        <v>11</v>
      </c>
      <c r="DF324" s="1" t="s">
        <v>11</v>
      </c>
      <c r="DG324" s="1" t="s">
        <v>11</v>
      </c>
      <c r="DH324" s="1" t="s">
        <v>11</v>
      </c>
      <c r="DI324" s="1" t="s">
        <v>11</v>
      </c>
      <c r="DJ324" s="1" t="s">
        <v>6</v>
      </c>
      <c r="DK324" s="1" t="s">
        <v>598</v>
      </c>
      <c r="DL324" s="1" t="s">
        <v>5</v>
      </c>
      <c r="DM324" s="1" t="s">
        <v>5</v>
      </c>
      <c r="DN324" s="1" t="s">
        <v>6</v>
      </c>
      <c r="DO324" s="1" t="s">
        <v>6</v>
      </c>
      <c r="DY324" s="1" t="s">
        <v>1</v>
      </c>
    </row>
    <row r="325" spans="1:129" ht="13.8" x14ac:dyDescent="0.3">
      <c r="A325" s="2">
        <v>44977.531952268517</v>
      </c>
      <c r="B325" s="1" t="s">
        <v>20</v>
      </c>
      <c r="C325" s="1">
        <v>46</v>
      </c>
      <c r="D325" s="1" t="s">
        <v>39</v>
      </c>
      <c r="E325" s="1" t="s">
        <v>55</v>
      </c>
      <c r="F325" s="1" t="s">
        <v>911</v>
      </c>
      <c r="G325" s="1" t="s">
        <v>77</v>
      </c>
      <c r="H325" s="1" t="s">
        <v>144</v>
      </c>
      <c r="I325" s="1" t="s">
        <v>52</v>
      </c>
      <c r="J325" s="1" t="s">
        <v>28</v>
      </c>
      <c r="K325" s="1" t="s">
        <v>27</v>
      </c>
      <c r="P325" s="1">
        <v>3</v>
      </c>
      <c r="Q325" s="1">
        <v>4</v>
      </c>
      <c r="R325" s="1">
        <v>4</v>
      </c>
      <c r="S325" s="1">
        <v>4</v>
      </c>
      <c r="T325" s="1">
        <v>1</v>
      </c>
      <c r="U325" s="1">
        <v>1</v>
      </c>
      <c r="V325" s="1" t="s">
        <v>11</v>
      </c>
      <c r="W325" s="1" t="s">
        <v>11</v>
      </c>
      <c r="X325" s="1" t="s">
        <v>59</v>
      </c>
      <c r="Y325" s="1" t="s">
        <v>6</v>
      </c>
      <c r="Z325" s="1" t="s">
        <v>299</v>
      </c>
      <c r="AA325" s="1">
        <v>1</v>
      </c>
      <c r="AB325" s="1">
        <v>1</v>
      </c>
      <c r="AC325" s="1">
        <v>0</v>
      </c>
      <c r="AD325" s="1">
        <v>0</v>
      </c>
      <c r="AE325" s="1">
        <v>0</v>
      </c>
      <c r="AF325" s="1">
        <v>0</v>
      </c>
      <c r="AG325" s="1">
        <v>0</v>
      </c>
      <c r="AH325" s="1">
        <v>0</v>
      </c>
      <c r="AI325" s="1">
        <v>0</v>
      </c>
      <c r="AJ325" s="1">
        <v>0</v>
      </c>
      <c r="AK325" s="1">
        <v>0</v>
      </c>
      <c r="AL325" s="1" t="s">
        <v>6</v>
      </c>
      <c r="AM325" s="1" t="s">
        <v>6</v>
      </c>
      <c r="AN325" s="1" t="s">
        <v>6</v>
      </c>
      <c r="AO325" s="1" t="s">
        <v>6</v>
      </c>
      <c r="AP325" s="1" t="s">
        <v>5</v>
      </c>
      <c r="AQ325" s="1" t="s">
        <v>5</v>
      </c>
      <c r="AR325" s="1" t="s">
        <v>6</v>
      </c>
      <c r="AS325" s="1" t="s">
        <v>6</v>
      </c>
      <c r="AT325" s="1" t="s">
        <v>5</v>
      </c>
      <c r="AU325" s="1" t="s">
        <v>6</v>
      </c>
      <c r="AV325" s="1" t="s">
        <v>5</v>
      </c>
      <c r="AW325" s="1" t="s">
        <v>5</v>
      </c>
      <c r="AX325" s="1" t="s">
        <v>6</v>
      </c>
      <c r="AY325" s="1" t="s">
        <v>6</v>
      </c>
      <c r="AZ325" s="1" t="s">
        <v>6</v>
      </c>
      <c r="BA325" s="1" t="s">
        <v>6</v>
      </c>
      <c r="BB325" s="1" t="s">
        <v>6</v>
      </c>
      <c r="BC325" s="1" t="s">
        <v>6</v>
      </c>
      <c r="BD325" s="1" t="s">
        <v>57</v>
      </c>
      <c r="BE325" s="1" t="s">
        <v>57</v>
      </c>
      <c r="DY325" s="1" t="s">
        <v>84</v>
      </c>
    </row>
    <row r="326" spans="1:129" ht="13.8" x14ac:dyDescent="0.3">
      <c r="A326" s="2">
        <v>44977.541604247686</v>
      </c>
      <c r="B326" s="1" t="s">
        <v>20</v>
      </c>
      <c r="C326" s="1">
        <v>24</v>
      </c>
      <c r="D326" s="1" t="s">
        <v>39</v>
      </c>
      <c r="E326" s="1" t="s">
        <v>18</v>
      </c>
      <c r="F326" s="1" t="s">
        <v>910</v>
      </c>
      <c r="G326" s="1" t="s">
        <v>37</v>
      </c>
      <c r="H326" s="1" t="s">
        <v>144</v>
      </c>
      <c r="L326" s="1" t="s">
        <v>157</v>
      </c>
      <c r="M326" s="1" t="s">
        <v>52</v>
      </c>
      <c r="N326" s="1" t="s">
        <v>28</v>
      </c>
      <c r="O326" s="1" t="s">
        <v>51</v>
      </c>
      <c r="CV326" s="1">
        <v>5</v>
      </c>
      <c r="CW326" s="1">
        <v>4</v>
      </c>
      <c r="CX326" s="1">
        <v>5</v>
      </c>
      <c r="CY326" s="1">
        <v>5</v>
      </c>
      <c r="CZ326" s="1">
        <v>5</v>
      </c>
      <c r="DA326" s="1">
        <v>3</v>
      </c>
      <c r="DB326" s="1">
        <v>5</v>
      </c>
      <c r="DC326" s="1" t="s">
        <v>909</v>
      </c>
      <c r="DD326" s="1" t="s">
        <v>11</v>
      </c>
      <c r="DE326" s="1" t="s">
        <v>11</v>
      </c>
      <c r="DF326" s="1" t="s">
        <v>11</v>
      </c>
      <c r="DG326" s="1" t="s">
        <v>11</v>
      </c>
      <c r="DH326" s="1" t="s">
        <v>11</v>
      </c>
      <c r="DI326" s="1" t="s">
        <v>11</v>
      </c>
      <c r="DJ326" s="1" t="s">
        <v>6</v>
      </c>
      <c r="DK326" s="1" t="s">
        <v>379</v>
      </c>
      <c r="DL326" s="1" t="s">
        <v>6</v>
      </c>
      <c r="DM326" s="1" t="s">
        <v>6</v>
      </c>
      <c r="DN326" s="1" t="s">
        <v>6</v>
      </c>
      <c r="DO326" s="1" t="s">
        <v>6</v>
      </c>
      <c r="DX326" s="1" t="s">
        <v>908</v>
      </c>
      <c r="DY326" s="1" t="s">
        <v>212</v>
      </c>
    </row>
    <row r="327" spans="1:129" ht="13.8" x14ac:dyDescent="0.3">
      <c r="A327" s="2">
        <v>44977.548458206016</v>
      </c>
      <c r="B327" s="1" t="s">
        <v>40</v>
      </c>
      <c r="C327" s="1">
        <v>37</v>
      </c>
      <c r="D327" s="1" t="s">
        <v>39</v>
      </c>
      <c r="E327" s="1" t="s">
        <v>18</v>
      </c>
      <c r="F327" s="1" t="s">
        <v>907</v>
      </c>
      <c r="G327" s="1" t="s">
        <v>77</v>
      </c>
      <c r="H327" s="1" t="s">
        <v>15</v>
      </c>
      <c r="I327" s="1" t="s">
        <v>14</v>
      </c>
      <c r="J327" s="1" t="s">
        <v>13</v>
      </c>
      <c r="K327" s="1" t="s">
        <v>27</v>
      </c>
      <c r="P327" s="1">
        <v>2</v>
      </c>
      <c r="Q327" s="1">
        <v>2</v>
      </c>
      <c r="R327" s="1">
        <v>2</v>
      </c>
      <c r="S327" s="1">
        <v>3</v>
      </c>
      <c r="T327" s="1">
        <v>3</v>
      </c>
      <c r="U327" s="1">
        <v>2</v>
      </c>
      <c r="V327" s="1" t="s">
        <v>11</v>
      </c>
      <c r="W327" s="1" t="s">
        <v>11</v>
      </c>
      <c r="X327" s="1" t="s">
        <v>26</v>
      </c>
      <c r="Y327" s="1" t="s">
        <v>6</v>
      </c>
      <c r="Z327" s="1" t="s">
        <v>537</v>
      </c>
      <c r="AA327" s="1">
        <v>1</v>
      </c>
      <c r="AB327" s="1">
        <v>1</v>
      </c>
      <c r="AC327" s="1">
        <v>1</v>
      </c>
      <c r="AD327" s="1">
        <v>1</v>
      </c>
      <c r="AE327" s="1">
        <v>1</v>
      </c>
      <c r="AF327" s="1">
        <v>1</v>
      </c>
      <c r="AG327" s="1">
        <v>1</v>
      </c>
      <c r="AH327" s="1">
        <v>1</v>
      </c>
      <c r="AI327" s="1">
        <v>1</v>
      </c>
      <c r="AJ327" s="1">
        <v>1</v>
      </c>
      <c r="AK327" s="1">
        <v>1</v>
      </c>
      <c r="AL327" s="1" t="s">
        <v>5</v>
      </c>
      <c r="AM327" s="1" t="s">
        <v>5</v>
      </c>
      <c r="AN327" s="1" t="s">
        <v>5</v>
      </c>
      <c r="AO327" s="1" t="s">
        <v>6</v>
      </c>
      <c r="AP327" s="1" t="s">
        <v>5</v>
      </c>
      <c r="AQ327" s="1" t="s">
        <v>5</v>
      </c>
      <c r="AR327" s="1" t="s">
        <v>5</v>
      </c>
      <c r="AS327" s="1" t="s">
        <v>5</v>
      </c>
      <c r="AT327" s="1" t="s">
        <v>5</v>
      </c>
      <c r="AU327" s="1" t="s">
        <v>6</v>
      </c>
      <c r="AV327" s="1" t="s">
        <v>5</v>
      </c>
      <c r="AW327" s="1" t="s">
        <v>5</v>
      </c>
      <c r="AX327" s="1" t="s">
        <v>5</v>
      </c>
      <c r="AY327" s="1" t="s">
        <v>5</v>
      </c>
      <c r="AZ327" s="1" t="s">
        <v>5</v>
      </c>
      <c r="BA327" s="1" t="s">
        <v>5</v>
      </c>
      <c r="BB327" s="1" t="s">
        <v>5</v>
      </c>
      <c r="BC327" s="1" t="s">
        <v>5</v>
      </c>
      <c r="BD327" s="1" t="s">
        <v>133</v>
      </c>
      <c r="BE327" s="1" t="s">
        <v>307</v>
      </c>
      <c r="DX327" s="1" t="s">
        <v>906</v>
      </c>
      <c r="DY327" s="1" t="s">
        <v>84</v>
      </c>
    </row>
    <row r="328" spans="1:129" ht="13.8" x14ac:dyDescent="0.3">
      <c r="A328" s="2">
        <v>44977.548684513888</v>
      </c>
      <c r="B328" s="1" t="s">
        <v>20</v>
      </c>
      <c r="C328" s="1">
        <v>17</v>
      </c>
      <c r="D328" s="1" t="s">
        <v>31</v>
      </c>
      <c r="E328" s="1" t="s">
        <v>18</v>
      </c>
      <c r="F328" s="1" t="s">
        <v>905</v>
      </c>
      <c r="G328" s="1" t="s">
        <v>77</v>
      </c>
      <c r="H328" s="1" t="s">
        <v>15</v>
      </c>
      <c r="I328" s="1" t="s">
        <v>29</v>
      </c>
      <c r="J328" s="1" t="s">
        <v>28</v>
      </c>
      <c r="K328" s="1" t="s">
        <v>27</v>
      </c>
      <c r="P328" s="1">
        <v>3</v>
      </c>
      <c r="Q328" s="1">
        <v>3</v>
      </c>
      <c r="R328" s="1">
        <v>3</v>
      </c>
      <c r="S328" s="1">
        <v>1</v>
      </c>
      <c r="T328" s="1">
        <v>0</v>
      </c>
      <c r="U328" s="1">
        <v>0</v>
      </c>
      <c r="V328" s="1" t="s">
        <v>11</v>
      </c>
      <c r="W328" s="1" t="s">
        <v>43</v>
      </c>
      <c r="X328" s="1" t="s">
        <v>59</v>
      </c>
      <c r="Y328" s="1" t="s">
        <v>5</v>
      </c>
      <c r="Z328" s="1" t="s">
        <v>135</v>
      </c>
      <c r="AA328" s="1" t="s">
        <v>109</v>
      </c>
      <c r="AB328" s="1" t="s">
        <v>109</v>
      </c>
      <c r="AC328" s="1" t="s">
        <v>109</v>
      </c>
      <c r="AD328" s="1" t="s">
        <v>109</v>
      </c>
      <c r="AE328" s="1">
        <v>0</v>
      </c>
      <c r="AF328" s="1" t="s">
        <v>109</v>
      </c>
      <c r="AG328" s="1">
        <v>0</v>
      </c>
      <c r="AH328" s="1">
        <v>0</v>
      </c>
      <c r="AI328" s="1">
        <v>0</v>
      </c>
      <c r="AJ328" s="1">
        <v>0</v>
      </c>
      <c r="AK328" s="1">
        <v>0</v>
      </c>
      <c r="AL328" s="1" t="s">
        <v>5</v>
      </c>
      <c r="AM328" s="1" t="s">
        <v>5</v>
      </c>
      <c r="AN328" s="1" t="s">
        <v>5</v>
      </c>
      <c r="AO328" s="1" t="s">
        <v>5</v>
      </c>
      <c r="AP328" s="1" t="s">
        <v>5</v>
      </c>
      <c r="AQ328" s="1" t="s">
        <v>5</v>
      </c>
      <c r="AR328" s="1" t="s">
        <v>6</v>
      </c>
      <c r="AS328" s="1" t="s">
        <v>5</v>
      </c>
      <c r="AT328" s="1" t="s">
        <v>5</v>
      </c>
      <c r="AU328" s="1" t="s">
        <v>5</v>
      </c>
      <c r="AV328" s="1" t="s">
        <v>5</v>
      </c>
      <c r="AW328" s="1" t="s">
        <v>6</v>
      </c>
      <c r="AX328" s="1" t="s">
        <v>5</v>
      </c>
      <c r="AY328" s="1" t="s">
        <v>5</v>
      </c>
      <c r="AZ328" s="1" t="s">
        <v>6</v>
      </c>
      <c r="BA328" s="1" t="s">
        <v>5</v>
      </c>
      <c r="BB328" s="1" t="s">
        <v>5</v>
      </c>
      <c r="BC328" s="1" t="s">
        <v>5</v>
      </c>
      <c r="BD328" s="1" t="s">
        <v>24</v>
      </c>
      <c r="BE328" s="1" t="s">
        <v>182</v>
      </c>
      <c r="DP328" s="1" t="s">
        <v>27</v>
      </c>
      <c r="DQ328" s="1" t="s">
        <v>128</v>
      </c>
      <c r="DR328" s="1" t="s">
        <v>116</v>
      </c>
      <c r="DS328" s="1" t="s">
        <v>6</v>
      </c>
      <c r="DT328" s="1" t="s">
        <v>237</v>
      </c>
      <c r="DU328" s="1" t="s">
        <v>330</v>
      </c>
      <c r="DV328" s="1" t="s">
        <v>95</v>
      </c>
      <c r="DY328" s="1" t="s">
        <v>1</v>
      </c>
    </row>
    <row r="329" spans="1:129" ht="13.8" x14ac:dyDescent="0.3">
      <c r="A329" s="2">
        <v>44977.549898587968</v>
      </c>
      <c r="B329" s="1" t="s">
        <v>40</v>
      </c>
      <c r="C329" s="1">
        <v>22</v>
      </c>
      <c r="D329" s="1" t="s">
        <v>185</v>
      </c>
      <c r="E329" s="1" t="s">
        <v>18</v>
      </c>
      <c r="F329" s="1" t="s">
        <v>904</v>
      </c>
      <c r="G329" s="1" t="s">
        <v>77</v>
      </c>
      <c r="H329" s="1" t="s">
        <v>15</v>
      </c>
      <c r="I329" s="1" t="s">
        <v>52</v>
      </c>
      <c r="J329" s="1" t="s">
        <v>35</v>
      </c>
      <c r="K329" s="1" t="s">
        <v>27</v>
      </c>
      <c r="P329" s="1">
        <v>3</v>
      </c>
      <c r="Q329" s="1">
        <v>5</v>
      </c>
      <c r="R329" s="1">
        <v>2</v>
      </c>
      <c r="S329" s="1">
        <v>2</v>
      </c>
      <c r="T329" s="1">
        <v>3</v>
      </c>
      <c r="U329" s="1">
        <v>2</v>
      </c>
      <c r="V329" s="1" t="s">
        <v>11</v>
      </c>
      <c r="W329" s="1" t="s">
        <v>11</v>
      </c>
      <c r="X329" s="1" t="s">
        <v>59</v>
      </c>
      <c r="Y329" s="1" t="s">
        <v>6</v>
      </c>
      <c r="Z329" s="1" t="s">
        <v>271</v>
      </c>
      <c r="AA329" s="1">
        <v>0</v>
      </c>
      <c r="AB329" s="1">
        <v>0</v>
      </c>
      <c r="AC329" s="1">
        <v>0</v>
      </c>
      <c r="AD329" s="1">
        <v>0</v>
      </c>
      <c r="AE329" s="1">
        <v>0</v>
      </c>
      <c r="AF329" s="1">
        <v>0</v>
      </c>
      <c r="AG329" s="1">
        <v>0</v>
      </c>
      <c r="AH329" s="1">
        <v>0</v>
      </c>
      <c r="AI329" s="1">
        <v>0</v>
      </c>
      <c r="AJ329" s="1">
        <v>0</v>
      </c>
      <c r="AK329" s="1">
        <v>0</v>
      </c>
      <c r="AL329" s="1" t="s">
        <v>6</v>
      </c>
      <c r="AM329" s="1" t="s">
        <v>6</v>
      </c>
      <c r="AN329" s="1" t="s">
        <v>6</v>
      </c>
      <c r="AO329" s="1" t="s">
        <v>6</v>
      </c>
      <c r="AP329" s="1" t="s">
        <v>6</v>
      </c>
      <c r="AQ329" s="1" t="s">
        <v>6</v>
      </c>
      <c r="AR329" s="1" t="s">
        <v>6</v>
      </c>
      <c r="AS329" s="1" t="s">
        <v>6</v>
      </c>
      <c r="AT329" s="1" t="s">
        <v>5</v>
      </c>
      <c r="AU329" s="1" t="s">
        <v>6</v>
      </c>
      <c r="AV329" s="1" t="s">
        <v>5</v>
      </c>
      <c r="AW329" s="1" t="s">
        <v>6</v>
      </c>
      <c r="AX329" s="1" t="s">
        <v>6</v>
      </c>
      <c r="AY329" s="1" t="s">
        <v>6</v>
      </c>
      <c r="AZ329" s="1" t="s">
        <v>6</v>
      </c>
      <c r="BA329" s="1" t="s">
        <v>5</v>
      </c>
      <c r="BB329" s="1" t="s">
        <v>5</v>
      </c>
      <c r="BC329" s="1" t="s">
        <v>5</v>
      </c>
      <c r="BD329" s="1" t="s">
        <v>133</v>
      </c>
      <c r="BE329" s="1" t="s">
        <v>266</v>
      </c>
      <c r="DX329" s="1" t="s">
        <v>903</v>
      </c>
      <c r="DY329" s="1" t="s">
        <v>212</v>
      </c>
    </row>
    <row r="330" spans="1:129" ht="13.8" x14ac:dyDescent="0.3">
      <c r="A330" s="2">
        <v>44977.551627511573</v>
      </c>
      <c r="B330" s="1" t="s">
        <v>20</v>
      </c>
      <c r="C330" s="1">
        <v>20</v>
      </c>
      <c r="D330" s="1" t="s">
        <v>185</v>
      </c>
      <c r="E330" s="1" t="s">
        <v>902</v>
      </c>
      <c r="F330" s="1" t="s">
        <v>901</v>
      </c>
      <c r="G330" s="1" t="s">
        <v>77</v>
      </c>
      <c r="H330" s="1" t="s">
        <v>15</v>
      </c>
      <c r="I330" s="1" t="s">
        <v>52</v>
      </c>
      <c r="J330" s="1" t="s">
        <v>28</v>
      </c>
      <c r="K330" s="1" t="s">
        <v>27</v>
      </c>
      <c r="P330" s="1">
        <v>2</v>
      </c>
      <c r="Q330" s="1">
        <v>0</v>
      </c>
      <c r="R330" s="1">
        <v>2</v>
      </c>
      <c r="S330" s="1">
        <v>1</v>
      </c>
      <c r="T330" s="1">
        <v>0</v>
      </c>
      <c r="U330" s="1">
        <v>0</v>
      </c>
      <c r="V330" s="1" t="s">
        <v>43</v>
      </c>
      <c r="W330" s="1" t="s">
        <v>43</v>
      </c>
      <c r="X330" s="1" t="s">
        <v>43</v>
      </c>
      <c r="Y330" s="1" t="s">
        <v>5</v>
      </c>
      <c r="Z330" s="1" t="s">
        <v>249</v>
      </c>
      <c r="AA330" s="1" t="s">
        <v>9</v>
      </c>
      <c r="AB330" s="1" t="s">
        <v>64</v>
      </c>
      <c r="AC330" s="1" t="s">
        <v>64</v>
      </c>
      <c r="AD330" s="1" t="s">
        <v>7</v>
      </c>
      <c r="AE330" s="1" t="s">
        <v>64</v>
      </c>
      <c r="AF330" s="1" t="s">
        <v>64</v>
      </c>
      <c r="AG330" s="1" t="s">
        <v>7</v>
      </c>
      <c r="AH330" s="1" t="s">
        <v>7</v>
      </c>
      <c r="AI330" s="1" t="s">
        <v>7</v>
      </c>
      <c r="AJ330" s="1" t="s">
        <v>7</v>
      </c>
      <c r="AK330" s="1" t="s">
        <v>64</v>
      </c>
      <c r="AL330" s="1" t="s">
        <v>6</v>
      </c>
      <c r="AM330" s="1" t="s">
        <v>5</v>
      </c>
      <c r="AN330" s="1" t="s">
        <v>5</v>
      </c>
      <c r="AO330" s="1" t="s">
        <v>5</v>
      </c>
      <c r="AP330" s="1" t="s">
        <v>5</v>
      </c>
      <c r="AQ330" s="1" t="s">
        <v>5</v>
      </c>
      <c r="AR330" s="1" t="s">
        <v>5</v>
      </c>
      <c r="AS330" s="1" t="s">
        <v>6</v>
      </c>
      <c r="AT330" s="1" t="s">
        <v>5</v>
      </c>
      <c r="AU330" s="1" t="s">
        <v>6</v>
      </c>
      <c r="AV330" s="1" t="s">
        <v>5</v>
      </c>
      <c r="AW330" s="1" t="s">
        <v>6</v>
      </c>
      <c r="AX330" s="1" t="s">
        <v>6</v>
      </c>
      <c r="AY330" s="1" t="s">
        <v>6</v>
      </c>
      <c r="AZ330" s="1" t="s">
        <v>6</v>
      </c>
      <c r="BA330" s="1" t="s">
        <v>5</v>
      </c>
      <c r="BB330" s="1" t="s">
        <v>5</v>
      </c>
      <c r="BC330" s="1" t="s">
        <v>6</v>
      </c>
      <c r="BD330" s="1" t="s">
        <v>133</v>
      </c>
      <c r="BE330" s="1" t="s">
        <v>129</v>
      </c>
      <c r="DP330" s="1" t="s">
        <v>27</v>
      </c>
      <c r="DQ330" s="1" t="s">
        <v>128</v>
      </c>
      <c r="DR330" s="1" t="s">
        <v>116</v>
      </c>
      <c r="DS330" s="1" t="s">
        <v>6</v>
      </c>
      <c r="DT330" s="1" t="s">
        <v>237</v>
      </c>
      <c r="DU330" s="1" t="s">
        <v>900</v>
      </c>
      <c r="DV330" s="1" t="s">
        <v>95</v>
      </c>
      <c r="DY330" s="1" t="s">
        <v>212</v>
      </c>
    </row>
    <row r="331" spans="1:129" ht="13.8" x14ac:dyDescent="0.3">
      <c r="A331" s="2">
        <v>44977.554087812503</v>
      </c>
      <c r="B331" s="1" t="s">
        <v>20</v>
      </c>
      <c r="C331" s="1">
        <v>20</v>
      </c>
      <c r="D331" s="1" t="s">
        <v>31</v>
      </c>
      <c r="E331" s="1" t="s">
        <v>55</v>
      </c>
      <c r="F331" s="1" t="s">
        <v>899</v>
      </c>
      <c r="G331" s="1" t="s">
        <v>77</v>
      </c>
      <c r="H331" s="1" t="s">
        <v>15</v>
      </c>
      <c r="I331" s="1" t="s">
        <v>29</v>
      </c>
      <c r="J331" s="1" t="s">
        <v>60</v>
      </c>
      <c r="K331" s="1" t="s">
        <v>27</v>
      </c>
      <c r="P331" s="1">
        <v>2</v>
      </c>
      <c r="Q331" s="1">
        <v>2</v>
      </c>
      <c r="R331" s="1">
        <v>4</v>
      </c>
      <c r="S331" s="1">
        <v>3</v>
      </c>
      <c r="T331" s="1">
        <v>1</v>
      </c>
      <c r="U331" s="1">
        <v>1</v>
      </c>
      <c r="V331" s="1" t="s">
        <v>43</v>
      </c>
      <c r="W331" s="1" t="s">
        <v>43</v>
      </c>
      <c r="X331" s="1" t="s">
        <v>11</v>
      </c>
      <c r="Y331" s="1" t="s">
        <v>6</v>
      </c>
      <c r="Z331" s="1" t="s">
        <v>312</v>
      </c>
      <c r="AA331" s="1" t="s">
        <v>109</v>
      </c>
      <c r="AB331" s="1" t="s">
        <v>109</v>
      </c>
      <c r="AC331" s="1">
        <v>0</v>
      </c>
      <c r="AD331" s="1">
        <v>0</v>
      </c>
      <c r="AE331" s="1">
        <v>0</v>
      </c>
      <c r="AF331" s="1" t="s">
        <v>64</v>
      </c>
      <c r="AG331" s="1">
        <v>0</v>
      </c>
      <c r="AH331" s="1">
        <v>0</v>
      </c>
      <c r="AI331" s="1">
        <v>0</v>
      </c>
      <c r="AJ331" s="1">
        <v>0</v>
      </c>
      <c r="AK331" s="1">
        <v>0</v>
      </c>
      <c r="AL331" s="1" t="s">
        <v>6</v>
      </c>
      <c r="AM331" s="1" t="s">
        <v>5</v>
      </c>
      <c r="AN331" s="1" t="s">
        <v>6</v>
      </c>
      <c r="AO331" s="1" t="s">
        <v>5</v>
      </c>
      <c r="AP331" s="1" t="s">
        <v>5</v>
      </c>
      <c r="AQ331" s="1" t="s">
        <v>5</v>
      </c>
      <c r="AR331" s="1" t="s">
        <v>6</v>
      </c>
      <c r="AS331" s="1" t="s">
        <v>6</v>
      </c>
      <c r="AT331" s="1" t="s">
        <v>5</v>
      </c>
      <c r="AU331" s="1" t="s">
        <v>5</v>
      </c>
      <c r="AV331" s="1" t="s">
        <v>5</v>
      </c>
      <c r="AW331" s="1" t="s">
        <v>5</v>
      </c>
      <c r="AX331" s="1" t="s">
        <v>6</v>
      </c>
      <c r="AY331" s="1" t="s">
        <v>5</v>
      </c>
      <c r="AZ331" s="1" t="s">
        <v>6</v>
      </c>
      <c r="BA331" s="1" t="s">
        <v>5</v>
      </c>
      <c r="BB331" s="1" t="s">
        <v>5</v>
      </c>
      <c r="BC331" s="1" t="s">
        <v>5</v>
      </c>
      <c r="BD331" s="1" t="s">
        <v>24</v>
      </c>
      <c r="BE331" s="1" t="s">
        <v>63</v>
      </c>
      <c r="DX331" s="1" t="s">
        <v>898</v>
      </c>
      <c r="DY331" s="1" t="s">
        <v>84</v>
      </c>
    </row>
    <row r="332" spans="1:129" ht="13.8" x14ac:dyDescent="0.3">
      <c r="A332" s="2">
        <v>44977.55897489583</v>
      </c>
      <c r="B332" s="1" t="s">
        <v>20</v>
      </c>
      <c r="C332" s="1">
        <v>21</v>
      </c>
      <c r="D332" s="1" t="s">
        <v>185</v>
      </c>
      <c r="E332" s="1" t="s">
        <v>164</v>
      </c>
      <c r="F332" s="1" t="s">
        <v>897</v>
      </c>
      <c r="G332" s="1" t="s">
        <v>77</v>
      </c>
      <c r="H332" s="1" t="s">
        <v>15</v>
      </c>
      <c r="I332" s="1" t="s">
        <v>52</v>
      </c>
      <c r="J332" s="1" t="s">
        <v>28</v>
      </c>
      <c r="K332" s="1" t="s">
        <v>27</v>
      </c>
      <c r="P332" s="1">
        <v>0</v>
      </c>
      <c r="Q332" s="1">
        <v>0</v>
      </c>
      <c r="R332" s="1">
        <v>0</v>
      </c>
      <c r="S332" s="1">
        <v>0</v>
      </c>
      <c r="T332" s="1">
        <v>0</v>
      </c>
      <c r="U332" s="1">
        <v>0</v>
      </c>
      <c r="V332" s="1" t="s">
        <v>11</v>
      </c>
      <c r="W332" s="1" t="s">
        <v>11</v>
      </c>
      <c r="X332" s="1" t="s">
        <v>11</v>
      </c>
      <c r="Y332" s="1" t="s">
        <v>5</v>
      </c>
      <c r="Z332" s="1" t="s">
        <v>72</v>
      </c>
      <c r="AA332" s="1" t="s">
        <v>896</v>
      </c>
      <c r="AB332" s="1" t="s">
        <v>64</v>
      </c>
      <c r="AC332" s="1" t="s">
        <v>896</v>
      </c>
      <c r="AD332" s="1" t="s">
        <v>241</v>
      </c>
      <c r="AE332" s="1" t="s">
        <v>162</v>
      </c>
      <c r="AF332" s="1" t="s">
        <v>475</v>
      </c>
      <c r="AG332" s="1" t="s">
        <v>162</v>
      </c>
      <c r="AH332" s="1" t="s">
        <v>162</v>
      </c>
      <c r="AI332" s="1" t="s">
        <v>162</v>
      </c>
      <c r="AJ332" s="1" t="s">
        <v>162</v>
      </c>
      <c r="AK332" s="1" t="s">
        <v>241</v>
      </c>
      <c r="AL332" s="1" t="s">
        <v>5</v>
      </c>
      <c r="AM332" s="1" t="s">
        <v>5</v>
      </c>
      <c r="AN332" s="1" t="s">
        <v>5</v>
      </c>
      <c r="AO332" s="1" t="s">
        <v>5</v>
      </c>
      <c r="AP332" s="1" t="s">
        <v>6</v>
      </c>
      <c r="AQ332" s="1" t="s">
        <v>6</v>
      </c>
      <c r="AR332" s="1" t="s">
        <v>5</v>
      </c>
      <c r="AS332" s="1" t="s">
        <v>5</v>
      </c>
      <c r="AT332" s="1" t="s">
        <v>5</v>
      </c>
      <c r="AU332" s="1" t="s">
        <v>6</v>
      </c>
      <c r="AV332" s="1" t="s">
        <v>5</v>
      </c>
      <c r="AW332" s="1" t="s">
        <v>6</v>
      </c>
      <c r="AX332" s="1" t="s">
        <v>5</v>
      </c>
      <c r="AY332" s="1" t="s">
        <v>6</v>
      </c>
      <c r="AZ332" s="1" t="s">
        <v>6</v>
      </c>
      <c r="BA332" s="1" t="s">
        <v>5</v>
      </c>
      <c r="BB332" s="1" t="s">
        <v>5</v>
      </c>
      <c r="BC332" s="1" t="s">
        <v>5</v>
      </c>
      <c r="BD332" s="1" t="s">
        <v>133</v>
      </c>
      <c r="BE332" s="1" t="s">
        <v>129</v>
      </c>
      <c r="DP332" s="1" t="s">
        <v>27</v>
      </c>
      <c r="DQ332" s="1" t="s">
        <v>99</v>
      </c>
      <c r="DR332" s="1" t="s">
        <v>116</v>
      </c>
      <c r="DS332" s="1" t="s">
        <v>5</v>
      </c>
      <c r="DT332" s="1" t="s">
        <v>126</v>
      </c>
      <c r="DU332" s="1" t="s">
        <v>216</v>
      </c>
      <c r="DV332" s="1" t="s">
        <v>95</v>
      </c>
      <c r="DX332" s="1" t="s">
        <v>895</v>
      </c>
      <c r="DY332" s="1" t="s">
        <v>84</v>
      </c>
    </row>
    <row r="333" spans="1:129" ht="13.8" x14ac:dyDescent="0.3">
      <c r="A333" s="2">
        <v>44977.573937569439</v>
      </c>
      <c r="B333" s="1" t="s">
        <v>40</v>
      </c>
      <c r="C333" s="1">
        <v>23</v>
      </c>
      <c r="D333" s="1" t="s">
        <v>31</v>
      </c>
      <c r="E333" s="1" t="s">
        <v>18</v>
      </c>
      <c r="F333" s="1" t="s">
        <v>894</v>
      </c>
      <c r="G333" s="1" t="s">
        <v>16</v>
      </c>
      <c r="H333" s="1" t="s">
        <v>15</v>
      </c>
      <c r="I333" s="1" t="s">
        <v>29</v>
      </c>
      <c r="J333" s="1" t="s">
        <v>206</v>
      </c>
      <c r="K333" s="1" t="s">
        <v>27</v>
      </c>
      <c r="BF333" s="1">
        <v>5</v>
      </c>
      <c r="BG333" s="1">
        <v>5</v>
      </c>
      <c r="BH333" s="1">
        <v>4</v>
      </c>
      <c r="BI333" s="1">
        <v>3</v>
      </c>
      <c r="BJ333" s="1">
        <v>4</v>
      </c>
      <c r="BK333" s="1">
        <v>4</v>
      </c>
      <c r="BL333" s="1" t="s">
        <v>26</v>
      </c>
      <c r="BM333" s="1" t="s">
        <v>59</v>
      </c>
      <c r="BN333" s="1" t="s">
        <v>59</v>
      </c>
      <c r="BO333" s="1" t="s">
        <v>6</v>
      </c>
      <c r="BP333" s="1" t="s">
        <v>893</v>
      </c>
      <c r="BQ333" s="1">
        <v>0</v>
      </c>
      <c r="BR333" s="1">
        <v>0</v>
      </c>
      <c r="BS333" s="1">
        <v>0</v>
      </c>
      <c r="BT333" s="1">
        <v>0</v>
      </c>
      <c r="BU333" s="1">
        <v>0</v>
      </c>
      <c r="BV333" s="1">
        <v>0</v>
      </c>
      <c r="BW333" s="1">
        <v>0</v>
      </c>
      <c r="BX333" s="1">
        <v>0</v>
      </c>
      <c r="BY333" s="1">
        <v>0</v>
      </c>
      <c r="BZ333" s="1">
        <v>0</v>
      </c>
      <c r="CA333" s="1">
        <v>0</v>
      </c>
      <c r="CB333" s="1" t="s">
        <v>6</v>
      </c>
      <c r="CC333" s="1" t="s">
        <v>5</v>
      </c>
      <c r="CD333" s="1" t="s">
        <v>6</v>
      </c>
      <c r="CE333" s="1" t="s">
        <v>6</v>
      </c>
      <c r="CF333" s="1" t="s">
        <v>5</v>
      </c>
      <c r="CG333" s="1" t="s">
        <v>5</v>
      </c>
      <c r="CH333" s="1" t="s">
        <v>5</v>
      </c>
      <c r="CI333" s="1" t="s">
        <v>6</v>
      </c>
      <c r="CJ333" s="1" t="s">
        <v>5</v>
      </c>
      <c r="CK333" s="1" t="s">
        <v>6</v>
      </c>
      <c r="CL333" s="1" t="s">
        <v>5</v>
      </c>
      <c r="CM333" s="1" t="s">
        <v>6</v>
      </c>
      <c r="CN333" s="1" t="s">
        <v>5</v>
      </c>
      <c r="CO333" s="1" t="s">
        <v>6</v>
      </c>
      <c r="CP333" s="1" t="s">
        <v>6</v>
      </c>
      <c r="CQ333" s="1" t="s">
        <v>5</v>
      </c>
      <c r="CR333" s="1" t="s">
        <v>5</v>
      </c>
      <c r="CS333" s="1" t="s">
        <v>5</v>
      </c>
      <c r="CT333" s="1" t="s">
        <v>133</v>
      </c>
      <c r="CU333" s="1" t="s">
        <v>129</v>
      </c>
      <c r="DX333" s="1" t="s">
        <v>892</v>
      </c>
      <c r="DY333" s="1" t="s">
        <v>84</v>
      </c>
    </row>
    <row r="334" spans="1:129" ht="13.8" x14ac:dyDescent="0.3">
      <c r="A334" s="2">
        <v>44977.676492025465</v>
      </c>
      <c r="B334" s="1" t="s">
        <v>20</v>
      </c>
      <c r="C334" s="1">
        <v>59</v>
      </c>
      <c r="D334" s="1" t="s">
        <v>39</v>
      </c>
      <c r="E334" s="1" t="s">
        <v>18</v>
      </c>
      <c r="F334" s="1" t="s">
        <v>768</v>
      </c>
      <c r="G334" s="1" t="s">
        <v>16</v>
      </c>
      <c r="H334" s="1" t="s">
        <v>15</v>
      </c>
      <c r="I334" s="1" t="s">
        <v>14</v>
      </c>
      <c r="J334" s="1" t="s">
        <v>82</v>
      </c>
      <c r="K334" s="1" t="s">
        <v>27</v>
      </c>
      <c r="BF334" s="1">
        <v>1</v>
      </c>
      <c r="BG334" s="1">
        <v>1</v>
      </c>
      <c r="BH334" s="1">
        <v>1</v>
      </c>
      <c r="BI334" s="1">
        <v>1</v>
      </c>
      <c r="BJ334" s="1">
        <v>1</v>
      </c>
      <c r="BK334" s="1">
        <v>1</v>
      </c>
      <c r="BL334" s="1" t="s">
        <v>43</v>
      </c>
      <c r="BM334" s="1" t="s">
        <v>43</v>
      </c>
      <c r="BN334" s="1" t="s">
        <v>43</v>
      </c>
      <c r="BO334" s="1" t="s">
        <v>6</v>
      </c>
      <c r="BP334" s="1" t="s">
        <v>703</v>
      </c>
      <c r="BQ334" s="1">
        <v>0</v>
      </c>
      <c r="BR334" s="1">
        <v>1</v>
      </c>
      <c r="BS334" s="1">
        <v>0</v>
      </c>
      <c r="BT334" s="1">
        <v>0</v>
      </c>
      <c r="BU334" s="1">
        <v>1</v>
      </c>
      <c r="BV334" s="1">
        <v>0</v>
      </c>
      <c r="BW334" s="1">
        <v>1</v>
      </c>
      <c r="BX334" s="1">
        <v>0</v>
      </c>
      <c r="BY334" s="1">
        <v>0</v>
      </c>
      <c r="BZ334" s="1">
        <v>0</v>
      </c>
      <c r="CA334" s="1">
        <v>0</v>
      </c>
      <c r="CB334" s="1" t="s">
        <v>5</v>
      </c>
      <c r="CC334" s="1" t="s">
        <v>5</v>
      </c>
      <c r="CD334" s="1" t="s">
        <v>5</v>
      </c>
      <c r="CE334" s="1" t="s">
        <v>5</v>
      </c>
      <c r="CF334" s="1" t="s">
        <v>5</v>
      </c>
      <c r="CG334" s="1" t="s">
        <v>5</v>
      </c>
      <c r="CH334" s="1" t="s">
        <v>5</v>
      </c>
      <c r="CI334" s="1" t="s">
        <v>6</v>
      </c>
      <c r="CJ334" s="1" t="s">
        <v>5</v>
      </c>
      <c r="CK334" s="1" t="s">
        <v>6</v>
      </c>
      <c r="CL334" s="1" t="s">
        <v>5</v>
      </c>
      <c r="CM334" s="1" t="s">
        <v>6</v>
      </c>
      <c r="CN334" s="1" t="s">
        <v>5</v>
      </c>
      <c r="CO334" s="1" t="s">
        <v>5</v>
      </c>
      <c r="CP334" s="1" t="s">
        <v>5</v>
      </c>
      <c r="CQ334" s="1" t="s">
        <v>5</v>
      </c>
      <c r="CR334" s="1" t="s">
        <v>5</v>
      </c>
      <c r="CS334" s="1" t="s">
        <v>5</v>
      </c>
      <c r="CT334" s="1" t="s">
        <v>868</v>
      </c>
      <c r="CU334" s="1" t="s">
        <v>266</v>
      </c>
      <c r="DX334" s="1" t="s">
        <v>891</v>
      </c>
      <c r="DY334" s="1" t="s">
        <v>1</v>
      </c>
    </row>
    <row r="335" spans="1:129" ht="13.8" x14ac:dyDescent="0.3">
      <c r="A335" s="2">
        <v>44977.676889027774</v>
      </c>
      <c r="B335" s="1" t="s">
        <v>20</v>
      </c>
      <c r="C335" s="1">
        <v>21</v>
      </c>
      <c r="D335" s="1" t="s">
        <v>31</v>
      </c>
      <c r="E335" s="1" t="s">
        <v>55</v>
      </c>
      <c r="F335" s="1" t="s">
        <v>890</v>
      </c>
      <c r="G335" s="1" t="s">
        <v>16</v>
      </c>
      <c r="H335" s="1" t="s">
        <v>144</v>
      </c>
      <c r="I335" s="1" t="s">
        <v>29</v>
      </c>
      <c r="J335" s="1" t="s">
        <v>82</v>
      </c>
      <c r="K335" s="1" t="s">
        <v>27</v>
      </c>
      <c r="BF335" s="1">
        <v>4</v>
      </c>
      <c r="BG335" s="1">
        <v>3</v>
      </c>
      <c r="BH335" s="1">
        <v>2</v>
      </c>
      <c r="BI335" s="1">
        <v>3</v>
      </c>
      <c r="BJ335" s="1">
        <v>2</v>
      </c>
      <c r="BK335" s="1">
        <v>2</v>
      </c>
      <c r="BL335" s="1" t="s">
        <v>26</v>
      </c>
      <c r="BM335" s="1" t="s">
        <v>11</v>
      </c>
      <c r="BN335" s="1" t="s">
        <v>11</v>
      </c>
      <c r="BO335" s="1" t="s">
        <v>6</v>
      </c>
      <c r="BP335" s="1" t="s">
        <v>70</v>
      </c>
      <c r="BQ335" s="1">
        <v>0</v>
      </c>
      <c r="BR335" s="1" t="s">
        <v>173</v>
      </c>
      <c r="BS335" s="1">
        <v>1</v>
      </c>
      <c r="BT335" s="1">
        <v>0</v>
      </c>
      <c r="BU335" s="1">
        <v>0</v>
      </c>
      <c r="BV335" s="1">
        <v>1</v>
      </c>
      <c r="BW335" s="1">
        <v>0</v>
      </c>
      <c r="BX335" s="1">
        <v>0</v>
      </c>
      <c r="BY335" s="1">
        <v>0</v>
      </c>
      <c r="BZ335" s="1">
        <v>0</v>
      </c>
      <c r="CA335" s="1">
        <v>1</v>
      </c>
      <c r="CB335" s="1" t="s">
        <v>6</v>
      </c>
      <c r="CC335" s="1" t="s">
        <v>5</v>
      </c>
      <c r="CD335" s="1" t="s">
        <v>6</v>
      </c>
      <c r="CE335" s="1" t="s">
        <v>5</v>
      </c>
      <c r="CF335" s="1" t="s">
        <v>5</v>
      </c>
      <c r="CG335" s="1" t="s">
        <v>6</v>
      </c>
      <c r="CH335" s="1" t="s">
        <v>5</v>
      </c>
      <c r="CI335" s="1" t="s">
        <v>6</v>
      </c>
      <c r="CJ335" s="1" t="s">
        <v>5</v>
      </c>
      <c r="CK335" s="1" t="s">
        <v>5</v>
      </c>
      <c r="CL335" s="1" t="s">
        <v>5</v>
      </c>
      <c r="CM335" s="1" t="s">
        <v>6</v>
      </c>
      <c r="CN335" s="1" t="s">
        <v>5</v>
      </c>
      <c r="CO335" s="1" t="s">
        <v>5</v>
      </c>
      <c r="CP335" s="1" t="s">
        <v>6</v>
      </c>
      <c r="CQ335" s="1" t="s">
        <v>6</v>
      </c>
      <c r="CR335" s="1" t="s">
        <v>5</v>
      </c>
      <c r="CS335" s="1" t="s">
        <v>5</v>
      </c>
      <c r="CT335" s="1" t="s">
        <v>503</v>
      </c>
      <c r="CU335" s="1" t="s">
        <v>106</v>
      </c>
      <c r="DX335" s="1" t="s">
        <v>889</v>
      </c>
      <c r="DY335" s="1" t="s">
        <v>21</v>
      </c>
    </row>
    <row r="336" spans="1:129" ht="13.8" x14ac:dyDescent="0.3">
      <c r="A336" s="2">
        <v>44977.677828854168</v>
      </c>
      <c r="B336" s="1" t="s">
        <v>20</v>
      </c>
      <c r="C336" s="1">
        <v>18</v>
      </c>
      <c r="D336" s="1" t="s">
        <v>31</v>
      </c>
      <c r="E336" s="1" t="s">
        <v>18</v>
      </c>
      <c r="F336" s="1" t="s">
        <v>762</v>
      </c>
      <c r="G336" s="1" t="s">
        <v>16</v>
      </c>
      <c r="H336" s="1" t="s">
        <v>15</v>
      </c>
      <c r="I336" s="1" t="s">
        <v>29</v>
      </c>
      <c r="J336" s="1" t="s">
        <v>60</v>
      </c>
      <c r="K336" s="1" t="s">
        <v>27</v>
      </c>
      <c r="BF336" s="1">
        <v>3</v>
      </c>
      <c r="BG336" s="1">
        <v>4</v>
      </c>
      <c r="BH336" s="1">
        <v>2</v>
      </c>
      <c r="BI336" s="1">
        <v>3</v>
      </c>
      <c r="BJ336" s="1">
        <v>3</v>
      </c>
      <c r="BK336" s="1">
        <v>4</v>
      </c>
      <c r="BL336" s="1" t="s">
        <v>11</v>
      </c>
      <c r="BM336" s="1" t="s">
        <v>11</v>
      </c>
      <c r="BN336" s="1" t="s">
        <v>11</v>
      </c>
      <c r="BO336" s="1" t="s">
        <v>6</v>
      </c>
      <c r="BP336" s="1" t="s">
        <v>81</v>
      </c>
      <c r="BQ336" s="1">
        <v>0</v>
      </c>
      <c r="BR336" s="1">
        <v>0</v>
      </c>
      <c r="BS336" s="1">
        <v>0</v>
      </c>
      <c r="BT336" s="1">
        <v>0</v>
      </c>
      <c r="BU336" s="1">
        <v>0</v>
      </c>
      <c r="BV336" s="1">
        <v>0</v>
      </c>
      <c r="BW336" s="1">
        <v>0</v>
      </c>
      <c r="BX336" s="1">
        <v>0</v>
      </c>
      <c r="BY336" s="1">
        <v>0</v>
      </c>
      <c r="BZ336" s="1">
        <v>0</v>
      </c>
      <c r="CA336" s="1">
        <v>0</v>
      </c>
      <c r="CB336" s="1" t="s">
        <v>6</v>
      </c>
      <c r="CC336" s="1" t="s">
        <v>6</v>
      </c>
      <c r="CD336" s="1" t="s">
        <v>6</v>
      </c>
      <c r="CE336" s="1" t="s">
        <v>6</v>
      </c>
      <c r="CF336" s="1" t="s">
        <v>5</v>
      </c>
      <c r="CG336" s="1" t="s">
        <v>5</v>
      </c>
      <c r="CH336" s="1" t="s">
        <v>5</v>
      </c>
      <c r="CI336" s="1" t="s">
        <v>6</v>
      </c>
      <c r="CJ336" s="1" t="s">
        <v>6</v>
      </c>
      <c r="CK336" s="1" t="s">
        <v>6</v>
      </c>
      <c r="CL336" s="1" t="s">
        <v>5</v>
      </c>
      <c r="CM336" s="1" t="s">
        <v>6</v>
      </c>
      <c r="CN336" s="1" t="s">
        <v>6</v>
      </c>
      <c r="CO336" s="1" t="s">
        <v>5</v>
      </c>
      <c r="CP336" s="1" t="s">
        <v>6</v>
      </c>
      <c r="CQ336" s="1" t="s">
        <v>6</v>
      </c>
      <c r="CR336" s="1" t="s">
        <v>6</v>
      </c>
      <c r="CS336" s="1" t="s">
        <v>6</v>
      </c>
      <c r="CT336" s="1" t="s">
        <v>24</v>
      </c>
      <c r="CU336" s="1" t="s">
        <v>266</v>
      </c>
      <c r="DX336" s="1" t="s">
        <v>888</v>
      </c>
      <c r="DY336" s="1" t="s">
        <v>21</v>
      </c>
    </row>
    <row r="337" spans="1:129" ht="13.8" x14ac:dyDescent="0.3">
      <c r="A337" s="2">
        <v>44977.67992678241</v>
      </c>
      <c r="B337" s="1" t="s">
        <v>40</v>
      </c>
      <c r="C337" s="1">
        <v>17</v>
      </c>
      <c r="D337" s="1" t="s">
        <v>31</v>
      </c>
      <c r="E337" s="1" t="s">
        <v>18</v>
      </c>
      <c r="F337" s="1" t="s">
        <v>887</v>
      </c>
      <c r="G337" s="1" t="s">
        <v>16</v>
      </c>
      <c r="H337" s="1" t="s">
        <v>15</v>
      </c>
      <c r="I337" s="1" t="s">
        <v>886</v>
      </c>
      <c r="J337" s="1" t="s">
        <v>28</v>
      </c>
      <c r="K337" s="1" t="s">
        <v>27</v>
      </c>
      <c r="BF337" s="1">
        <v>3</v>
      </c>
      <c r="BG337" s="1">
        <v>3</v>
      </c>
      <c r="BH337" s="1">
        <v>0</v>
      </c>
      <c r="BI337" s="1">
        <v>3</v>
      </c>
      <c r="BJ337" s="1">
        <v>3</v>
      </c>
      <c r="BK337" s="1">
        <v>3</v>
      </c>
      <c r="BL337" s="1" t="s">
        <v>353</v>
      </c>
      <c r="BM337" s="1" t="s">
        <v>353</v>
      </c>
      <c r="BN337" s="1" t="s">
        <v>353</v>
      </c>
      <c r="BO337" s="1" t="s">
        <v>6</v>
      </c>
      <c r="BP337" s="1" t="s">
        <v>70</v>
      </c>
      <c r="BQ337" s="1">
        <v>0</v>
      </c>
      <c r="BR337" s="1">
        <v>0</v>
      </c>
      <c r="BS337" s="1">
        <v>0</v>
      </c>
      <c r="BT337" s="1">
        <v>0</v>
      </c>
      <c r="BU337" s="1">
        <v>0</v>
      </c>
      <c r="BV337" s="1">
        <v>0</v>
      </c>
      <c r="BW337" s="1">
        <v>0</v>
      </c>
      <c r="BX337" s="1">
        <v>0</v>
      </c>
      <c r="BY337" s="1">
        <v>0</v>
      </c>
      <c r="BZ337" s="1">
        <v>0</v>
      </c>
      <c r="CA337" s="1">
        <v>0</v>
      </c>
      <c r="CB337" s="1" t="s">
        <v>5</v>
      </c>
      <c r="CC337" s="1" t="s">
        <v>6</v>
      </c>
      <c r="CD337" s="1" t="s">
        <v>6</v>
      </c>
      <c r="CE337" s="1" t="s">
        <v>6</v>
      </c>
      <c r="CF337" s="1" t="s">
        <v>6</v>
      </c>
      <c r="CG337" s="1" t="s">
        <v>6</v>
      </c>
      <c r="CH337" s="1" t="s">
        <v>6</v>
      </c>
      <c r="CI337" s="1" t="s">
        <v>6</v>
      </c>
      <c r="CJ337" s="1" t="s">
        <v>5</v>
      </c>
      <c r="CK337" s="1" t="s">
        <v>6</v>
      </c>
      <c r="CL337" s="1" t="s">
        <v>6</v>
      </c>
      <c r="CM337" s="1" t="s">
        <v>6</v>
      </c>
      <c r="CN337" s="1" t="s">
        <v>5</v>
      </c>
      <c r="CO337" s="1" t="s">
        <v>6</v>
      </c>
      <c r="CP337" s="1" t="s">
        <v>6</v>
      </c>
      <c r="CQ337" s="1" t="s">
        <v>6</v>
      </c>
      <c r="CR337" s="1" t="s">
        <v>6</v>
      </c>
      <c r="CS337" s="1" t="s">
        <v>6</v>
      </c>
      <c r="CT337" s="1" t="s">
        <v>4</v>
      </c>
      <c r="CU337" s="1" t="s">
        <v>266</v>
      </c>
      <c r="DX337" s="1" t="s">
        <v>885</v>
      </c>
      <c r="DY337" s="1" t="s">
        <v>84</v>
      </c>
    </row>
    <row r="338" spans="1:129" ht="13.8" x14ac:dyDescent="0.3">
      <c r="A338" s="2">
        <v>44977.680377094905</v>
      </c>
      <c r="B338" s="1" t="s">
        <v>20</v>
      </c>
      <c r="C338" s="1">
        <v>19</v>
      </c>
      <c r="D338" s="1" t="s">
        <v>31</v>
      </c>
      <c r="E338" s="1" t="s">
        <v>164</v>
      </c>
      <c r="F338" s="1" t="s">
        <v>884</v>
      </c>
      <c r="G338" s="1" t="s">
        <v>16</v>
      </c>
      <c r="H338" s="1" t="s">
        <v>144</v>
      </c>
      <c r="I338" s="1" t="s">
        <v>29</v>
      </c>
      <c r="J338" s="1" t="s">
        <v>60</v>
      </c>
      <c r="K338" s="1" t="s">
        <v>183</v>
      </c>
      <c r="BF338" s="1">
        <v>2</v>
      </c>
      <c r="BG338" s="1">
        <v>2</v>
      </c>
      <c r="BH338" s="1">
        <v>2</v>
      </c>
      <c r="BI338" s="1">
        <v>1</v>
      </c>
      <c r="BJ338" s="1">
        <v>1</v>
      </c>
      <c r="BK338" s="1">
        <v>1</v>
      </c>
      <c r="BL338" s="1" t="s">
        <v>43</v>
      </c>
      <c r="BM338" s="1" t="s">
        <v>43</v>
      </c>
      <c r="BN338" s="1" t="s">
        <v>11</v>
      </c>
      <c r="BO338" s="1" t="s">
        <v>5</v>
      </c>
      <c r="BP338" s="1" t="s">
        <v>883</v>
      </c>
      <c r="BQ338" s="1" t="s">
        <v>162</v>
      </c>
      <c r="BR338" s="1" t="s">
        <v>162</v>
      </c>
      <c r="BS338" s="1">
        <v>0</v>
      </c>
      <c r="BT338" s="1">
        <v>0</v>
      </c>
      <c r="BU338" s="1">
        <v>0</v>
      </c>
      <c r="BV338" s="1">
        <v>3</v>
      </c>
      <c r="BW338" s="1">
        <v>0</v>
      </c>
      <c r="BX338" s="1">
        <v>0</v>
      </c>
      <c r="BY338" s="1">
        <v>0</v>
      </c>
      <c r="BZ338" s="1">
        <v>0</v>
      </c>
      <c r="CA338" s="1">
        <v>0</v>
      </c>
      <c r="CB338" s="1" t="s">
        <v>5</v>
      </c>
      <c r="CC338" s="1" t="s">
        <v>6</v>
      </c>
      <c r="CD338" s="1" t="s">
        <v>5</v>
      </c>
      <c r="CE338" s="1" t="s">
        <v>5</v>
      </c>
      <c r="CF338" s="1" t="s">
        <v>6</v>
      </c>
      <c r="CG338" s="1" t="s">
        <v>5</v>
      </c>
      <c r="CH338" s="1" t="s">
        <v>6</v>
      </c>
      <c r="CI338" s="1" t="s">
        <v>5</v>
      </c>
      <c r="CJ338" s="1" t="s">
        <v>5</v>
      </c>
      <c r="CK338" s="1" t="s">
        <v>5</v>
      </c>
      <c r="CL338" s="1" t="s">
        <v>5</v>
      </c>
      <c r="CM338" s="1" t="s">
        <v>6</v>
      </c>
      <c r="CN338" s="1" t="s">
        <v>6</v>
      </c>
      <c r="CO338" s="1" t="s">
        <v>6</v>
      </c>
      <c r="CP338" s="1" t="s">
        <v>6</v>
      </c>
      <c r="CQ338" s="1" t="s">
        <v>5</v>
      </c>
      <c r="CR338" s="1" t="s">
        <v>5</v>
      </c>
      <c r="CS338" s="1" t="s">
        <v>6</v>
      </c>
      <c r="CT338" s="1" t="s">
        <v>24</v>
      </c>
      <c r="CU338" s="1" t="s">
        <v>3</v>
      </c>
      <c r="DP338" s="1" t="s">
        <v>27</v>
      </c>
      <c r="DQ338" s="1" t="s">
        <v>99</v>
      </c>
      <c r="DR338" s="1" t="s">
        <v>406</v>
      </c>
      <c r="DS338" s="1" t="s">
        <v>5</v>
      </c>
      <c r="DT338" s="1" t="s">
        <v>237</v>
      </c>
      <c r="DU338" s="1" t="s">
        <v>882</v>
      </c>
      <c r="DV338" s="1" t="s">
        <v>124</v>
      </c>
      <c r="DW338" s="1" t="s">
        <v>881</v>
      </c>
      <c r="DX338" s="1" t="s">
        <v>880</v>
      </c>
      <c r="DY338" s="1" t="s">
        <v>84</v>
      </c>
    </row>
    <row r="339" spans="1:129" ht="13.8" x14ac:dyDescent="0.3">
      <c r="A339" s="2">
        <v>44977.683945462966</v>
      </c>
      <c r="B339" s="1" t="s">
        <v>20</v>
      </c>
      <c r="C339" s="1">
        <v>19</v>
      </c>
      <c r="D339" s="1" t="s">
        <v>31</v>
      </c>
      <c r="E339" s="1" t="s">
        <v>18</v>
      </c>
      <c r="F339" s="1" t="s">
        <v>879</v>
      </c>
      <c r="G339" s="1" t="s">
        <v>16</v>
      </c>
      <c r="H339" s="1" t="s">
        <v>144</v>
      </c>
      <c r="I339" s="1" t="s">
        <v>29</v>
      </c>
      <c r="J339" s="1" t="s">
        <v>28</v>
      </c>
      <c r="K339" s="1" t="s">
        <v>27</v>
      </c>
      <c r="BF339" s="1">
        <v>0</v>
      </c>
      <c r="BG339" s="1">
        <v>1</v>
      </c>
      <c r="BH339" s="1">
        <v>0</v>
      </c>
      <c r="BI339" s="1">
        <v>2</v>
      </c>
      <c r="BJ339" s="1">
        <v>1</v>
      </c>
      <c r="BK339" s="1">
        <v>1</v>
      </c>
      <c r="BL339" s="1" t="s">
        <v>11</v>
      </c>
      <c r="BM339" s="1" t="s">
        <v>11</v>
      </c>
      <c r="BN339" s="1" t="s">
        <v>26</v>
      </c>
      <c r="BO339" s="1" t="s">
        <v>6</v>
      </c>
      <c r="BP339" s="1" t="s">
        <v>878</v>
      </c>
      <c r="BQ339" s="1" t="s">
        <v>9</v>
      </c>
      <c r="BR339" s="1">
        <v>0</v>
      </c>
      <c r="BS339" s="1">
        <v>0</v>
      </c>
      <c r="BT339" s="1">
        <v>0</v>
      </c>
      <c r="BU339" s="1">
        <v>0</v>
      </c>
      <c r="BV339" s="1" t="s">
        <v>8</v>
      </c>
      <c r="BW339" s="1">
        <v>0</v>
      </c>
      <c r="BX339" s="1">
        <v>0</v>
      </c>
      <c r="BY339" s="1">
        <v>0</v>
      </c>
      <c r="BZ339" s="1">
        <v>0</v>
      </c>
      <c r="CA339" s="1" t="s">
        <v>8</v>
      </c>
      <c r="CB339" s="1" t="s">
        <v>6</v>
      </c>
      <c r="CC339" s="1" t="s">
        <v>5</v>
      </c>
      <c r="CD339" s="1" t="s">
        <v>5</v>
      </c>
      <c r="CE339" s="1" t="s">
        <v>5</v>
      </c>
      <c r="CF339" s="1" t="s">
        <v>5</v>
      </c>
      <c r="CG339" s="1" t="s">
        <v>5</v>
      </c>
      <c r="CH339" s="1" t="s">
        <v>5</v>
      </c>
      <c r="CI339" s="1" t="s">
        <v>6</v>
      </c>
      <c r="CJ339" s="1" t="s">
        <v>5</v>
      </c>
      <c r="CK339" s="1" t="s">
        <v>5</v>
      </c>
      <c r="CL339" s="1" t="s">
        <v>5</v>
      </c>
      <c r="CM339" s="1" t="s">
        <v>5</v>
      </c>
      <c r="CN339" s="1" t="s">
        <v>6</v>
      </c>
      <c r="CO339" s="1" t="s">
        <v>5</v>
      </c>
      <c r="CP339" s="1" t="s">
        <v>6</v>
      </c>
      <c r="CQ339" s="1" t="s">
        <v>5</v>
      </c>
      <c r="CR339" s="1" t="s">
        <v>5</v>
      </c>
      <c r="CS339" s="1" t="s">
        <v>6</v>
      </c>
      <c r="CT339" s="1" t="s">
        <v>24</v>
      </c>
      <c r="CU339" s="1" t="s">
        <v>63</v>
      </c>
      <c r="DX339" s="1" t="s">
        <v>877</v>
      </c>
      <c r="DY339" s="1" t="s">
        <v>84</v>
      </c>
    </row>
    <row r="340" spans="1:129" ht="13.8" x14ac:dyDescent="0.3">
      <c r="A340" s="2">
        <v>44977.687314490744</v>
      </c>
      <c r="B340" s="1" t="s">
        <v>20</v>
      </c>
      <c r="C340" s="1">
        <v>23</v>
      </c>
      <c r="D340" s="1" t="s">
        <v>31</v>
      </c>
      <c r="E340" s="1" t="s">
        <v>18</v>
      </c>
      <c r="F340" s="1" t="s">
        <v>876</v>
      </c>
      <c r="G340" s="1" t="s">
        <v>16</v>
      </c>
      <c r="H340" s="1" t="s">
        <v>15</v>
      </c>
      <c r="I340" s="1" t="s">
        <v>29</v>
      </c>
      <c r="J340" s="1" t="s">
        <v>60</v>
      </c>
      <c r="K340" s="1" t="s">
        <v>27</v>
      </c>
      <c r="BF340" s="1">
        <v>3</v>
      </c>
      <c r="BG340" s="1">
        <v>5</v>
      </c>
      <c r="BH340" s="1">
        <v>3</v>
      </c>
      <c r="BI340" s="1">
        <v>4</v>
      </c>
      <c r="BJ340" s="1">
        <v>3</v>
      </c>
      <c r="BK340" s="1">
        <v>4</v>
      </c>
      <c r="BL340" s="1" t="s">
        <v>11</v>
      </c>
      <c r="BM340" s="1" t="s">
        <v>11</v>
      </c>
      <c r="BN340" s="1" t="s">
        <v>26</v>
      </c>
      <c r="BO340" s="1" t="s">
        <v>6</v>
      </c>
      <c r="BP340" s="1" t="s">
        <v>875</v>
      </c>
      <c r="BQ340" s="1">
        <v>0</v>
      </c>
      <c r="BR340" s="1" t="s">
        <v>8</v>
      </c>
      <c r="BS340" s="1">
        <v>0</v>
      </c>
      <c r="BT340" s="1">
        <v>0</v>
      </c>
      <c r="BU340" s="1">
        <v>0</v>
      </c>
      <c r="BV340" s="1">
        <v>0</v>
      </c>
      <c r="BW340" s="1">
        <v>0</v>
      </c>
      <c r="BX340" s="1">
        <v>0</v>
      </c>
      <c r="BY340" s="1">
        <v>0</v>
      </c>
      <c r="BZ340" s="1">
        <v>0</v>
      </c>
      <c r="CA340" s="1" t="s">
        <v>8</v>
      </c>
      <c r="CB340" s="1" t="s">
        <v>6</v>
      </c>
      <c r="CC340" s="1" t="s">
        <v>5</v>
      </c>
      <c r="CD340" s="1" t="s">
        <v>5</v>
      </c>
      <c r="CE340" s="1" t="s">
        <v>5</v>
      </c>
      <c r="CF340" s="1" t="s">
        <v>5</v>
      </c>
      <c r="CG340" s="1" t="s">
        <v>5</v>
      </c>
      <c r="CH340" s="1" t="s">
        <v>5</v>
      </c>
      <c r="CI340" s="1" t="s">
        <v>6</v>
      </c>
      <c r="CJ340" s="1" t="s">
        <v>5</v>
      </c>
      <c r="CK340" s="1" t="s">
        <v>5</v>
      </c>
      <c r="CL340" s="1" t="s">
        <v>5</v>
      </c>
      <c r="CM340" s="1" t="s">
        <v>6</v>
      </c>
      <c r="CN340" s="1" t="s">
        <v>6</v>
      </c>
      <c r="CO340" s="1" t="s">
        <v>5</v>
      </c>
      <c r="CP340" s="1" t="s">
        <v>5</v>
      </c>
      <c r="CQ340" s="1" t="s">
        <v>5</v>
      </c>
      <c r="CR340" s="1" t="s">
        <v>5</v>
      </c>
      <c r="CS340" s="1" t="s">
        <v>6</v>
      </c>
      <c r="CT340" s="1" t="s">
        <v>4</v>
      </c>
      <c r="CU340" s="1" t="s">
        <v>63</v>
      </c>
      <c r="DX340" s="1" t="s">
        <v>874</v>
      </c>
      <c r="DY340" s="1" t="s">
        <v>84</v>
      </c>
    </row>
    <row r="341" spans="1:129" ht="13.8" x14ac:dyDescent="0.3">
      <c r="A341" s="2">
        <v>44977.68835887732</v>
      </c>
      <c r="B341" s="1" t="s">
        <v>20</v>
      </c>
      <c r="C341" s="1">
        <v>23</v>
      </c>
      <c r="D341" s="1" t="s">
        <v>31</v>
      </c>
      <c r="E341" s="1" t="s">
        <v>55</v>
      </c>
      <c r="F341" s="1" t="s">
        <v>873</v>
      </c>
      <c r="G341" s="1" t="s">
        <v>16</v>
      </c>
      <c r="H341" s="1" t="s">
        <v>144</v>
      </c>
      <c r="I341" s="1" t="s">
        <v>29</v>
      </c>
      <c r="J341" s="1" t="s">
        <v>28</v>
      </c>
      <c r="K341" s="1" t="s">
        <v>27</v>
      </c>
      <c r="BF341" s="1">
        <v>3</v>
      </c>
      <c r="BG341" s="1">
        <v>1</v>
      </c>
      <c r="BH341" s="1">
        <v>1</v>
      </c>
      <c r="BI341" s="1">
        <v>2</v>
      </c>
      <c r="BJ341" s="1">
        <v>2</v>
      </c>
      <c r="BK341" s="1">
        <v>0</v>
      </c>
      <c r="BL341" s="1" t="s">
        <v>43</v>
      </c>
      <c r="BM341" s="1" t="s">
        <v>43</v>
      </c>
      <c r="BN341" s="1" t="s">
        <v>11</v>
      </c>
      <c r="BO341" s="1" t="s">
        <v>5</v>
      </c>
      <c r="BP341" s="1" t="s">
        <v>320</v>
      </c>
      <c r="BQ341" s="1" t="s">
        <v>109</v>
      </c>
      <c r="BR341" s="1" t="s">
        <v>109</v>
      </c>
      <c r="BS341" s="1" t="s">
        <v>9</v>
      </c>
      <c r="BT341" s="1">
        <v>0</v>
      </c>
      <c r="BU341" s="1">
        <v>0</v>
      </c>
      <c r="BV341" s="1">
        <v>0</v>
      </c>
      <c r="BW341" s="1">
        <v>0</v>
      </c>
      <c r="BX341" s="1">
        <v>0</v>
      </c>
      <c r="BY341" s="1">
        <v>0</v>
      </c>
      <c r="BZ341" s="1">
        <v>0</v>
      </c>
      <c r="CA341" s="1">
        <v>0</v>
      </c>
      <c r="CB341" s="1" t="s">
        <v>6</v>
      </c>
      <c r="CC341" s="1" t="s">
        <v>6</v>
      </c>
      <c r="CD341" s="1" t="s">
        <v>6</v>
      </c>
      <c r="CE341" s="1" t="s">
        <v>6</v>
      </c>
      <c r="CF341" s="1" t="s">
        <v>5</v>
      </c>
      <c r="CG341" s="1" t="s">
        <v>5</v>
      </c>
      <c r="CH341" s="1" t="s">
        <v>6</v>
      </c>
      <c r="CI341" s="1" t="s">
        <v>6</v>
      </c>
      <c r="CJ341" s="1" t="s">
        <v>5</v>
      </c>
      <c r="CK341" s="1" t="s">
        <v>6</v>
      </c>
      <c r="CL341" s="1" t="s">
        <v>5</v>
      </c>
      <c r="CM341" s="1" t="s">
        <v>6</v>
      </c>
      <c r="CN341" s="1" t="s">
        <v>6</v>
      </c>
      <c r="CO341" s="1" t="s">
        <v>5</v>
      </c>
      <c r="CP341" s="1" t="s">
        <v>5</v>
      </c>
      <c r="CQ341" s="1" t="s">
        <v>5</v>
      </c>
      <c r="CR341" s="1" t="s">
        <v>5</v>
      </c>
      <c r="CS341" s="1" t="s">
        <v>6</v>
      </c>
      <c r="CT341" s="1" t="s">
        <v>24</v>
      </c>
      <c r="CU341" s="1" t="s">
        <v>129</v>
      </c>
      <c r="DP341" s="1" t="s">
        <v>27</v>
      </c>
      <c r="DQ341" s="1" t="s">
        <v>99</v>
      </c>
      <c r="DR341" s="1" t="s">
        <v>98</v>
      </c>
      <c r="DS341" s="1" t="s">
        <v>6</v>
      </c>
      <c r="DT341" s="1" t="s">
        <v>97</v>
      </c>
      <c r="DU341" s="1" t="s">
        <v>168</v>
      </c>
      <c r="DV341" s="1" t="s">
        <v>95</v>
      </c>
      <c r="DX341" s="1" t="s">
        <v>872</v>
      </c>
      <c r="DY341" s="1" t="s">
        <v>1</v>
      </c>
    </row>
    <row r="342" spans="1:129" ht="13.8" x14ac:dyDescent="0.3">
      <c r="A342" s="2">
        <v>44977.689103645833</v>
      </c>
      <c r="B342" s="1" t="s">
        <v>20</v>
      </c>
      <c r="C342" s="1">
        <v>34</v>
      </c>
      <c r="D342" s="1" t="s">
        <v>185</v>
      </c>
      <c r="E342" s="1" t="s">
        <v>18</v>
      </c>
      <c r="F342" s="1" t="s">
        <v>871</v>
      </c>
      <c r="G342" s="1" t="s">
        <v>77</v>
      </c>
      <c r="H342" s="1" t="s">
        <v>15</v>
      </c>
      <c r="I342" s="1" t="s">
        <v>52</v>
      </c>
      <c r="J342" s="1" t="s">
        <v>60</v>
      </c>
      <c r="K342" s="1" t="s">
        <v>27</v>
      </c>
      <c r="P342" s="1">
        <v>5</v>
      </c>
      <c r="Q342" s="1">
        <v>5</v>
      </c>
      <c r="R342" s="1">
        <v>3</v>
      </c>
      <c r="S342" s="1">
        <v>1</v>
      </c>
      <c r="T342" s="1">
        <v>1</v>
      </c>
      <c r="U342" s="1">
        <v>1</v>
      </c>
      <c r="V342" s="1" t="s">
        <v>43</v>
      </c>
      <c r="W342" s="1" t="s">
        <v>43</v>
      </c>
      <c r="X342" s="1" t="s">
        <v>11</v>
      </c>
      <c r="Y342" s="1" t="s">
        <v>5</v>
      </c>
      <c r="Z342" s="1" t="s">
        <v>708</v>
      </c>
      <c r="AA342" s="1" t="s">
        <v>162</v>
      </c>
      <c r="AB342" s="1" t="s">
        <v>162</v>
      </c>
      <c r="AC342" s="1" t="s">
        <v>162</v>
      </c>
      <c r="AD342" s="1" t="s">
        <v>162</v>
      </c>
      <c r="AE342" s="1">
        <v>0</v>
      </c>
      <c r="AF342" s="1">
        <v>0</v>
      </c>
      <c r="AG342" s="1">
        <v>0</v>
      </c>
      <c r="AH342" s="1">
        <v>0</v>
      </c>
      <c r="AI342" s="1">
        <v>0</v>
      </c>
      <c r="AJ342" s="1">
        <v>0</v>
      </c>
      <c r="AK342" s="1">
        <v>0</v>
      </c>
      <c r="AL342" s="1" t="s">
        <v>5</v>
      </c>
      <c r="AM342" s="1" t="s">
        <v>5</v>
      </c>
      <c r="AN342" s="1" t="s">
        <v>5</v>
      </c>
      <c r="AO342" s="1" t="s">
        <v>5</v>
      </c>
      <c r="AP342" s="1" t="s">
        <v>5</v>
      </c>
      <c r="AQ342" s="1" t="s">
        <v>5</v>
      </c>
      <c r="AR342" s="1" t="s">
        <v>5</v>
      </c>
      <c r="AS342" s="1" t="s">
        <v>5</v>
      </c>
      <c r="AT342" s="1" t="s">
        <v>5</v>
      </c>
      <c r="AU342" s="1" t="s">
        <v>5</v>
      </c>
      <c r="AV342" s="1" t="s">
        <v>5</v>
      </c>
      <c r="AW342" s="1" t="s">
        <v>6</v>
      </c>
      <c r="AX342" s="1" t="s">
        <v>5</v>
      </c>
      <c r="AY342" s="1" t="s">
        <v>5</v>
      </c>
      <c r="AZ342" s="1" t="s">
        <v>6</v>
      </c>
      <c r="BA342" s="1" t="s">
        <v>5</v>
      </c>
      <c r="BB342" s="1" t="s">
        <v>5</v>
      </c>
      <c r="BC342" s="1" t="s">
        <v>5</v>
      </c>
      <c r="BD342" s="1" t="s">
        <v>24</v>
      </c>
      <c r="BE342" s="1" t="s">
        <v>3</v>
      </c>
      <c r="DP342" s="1" t="s">
        <v>27</v>
      </c>
      <c r="DQ342" s="1" t="s">
        <v>277</v>
      </c>
      <c r="DR342" s="1" t="s">
        <v>406</v>
      </c>
      <c r="DS342" s="1" t="s">
        <v>6</v>
      </c>
      <c r="DT342" s="1" t="s">
        <v>758</v>
      </c>
      <c r="DU342" s="1" t="s">
        <v>149</v>
      </c>
      <c r="DV342" s="1" t="s">
        <v>95</v>
      </c>
      <c r="DX342" s="1" t="s">
        <v>870</v>
      </c>
      <c r="DY342" s="1" t="s">
        <v>1</v>
      </c>
    </row>
    <row r="343" spans="1:129" ht="13.8" x14ac:dyDescent="0.3">
      <c r="A343" s="2">
        <v>44977.69312087963</v>
      </c>
      <c r="B343" s="1" t="s">
        <v>20</v>
      </c>
      <c r="C343" s="1">
        <v>21</v>
      </c>
      <c r="D343" s="1" t="s">
        <v>31</v>
      </c>
      <c r="E343" s="1" t="s">
        <v>55</v>
      </c>
      <c r="F343" s="1" t="s">
        <v>869</v>
      </c>
      <c r="G343" s="1" t="s">
        <v>16</v>
      </c>
      <c r="H343" s="1" t="s">
        <v>15</v>
      </c>
      <c r="I343" s="1" t="s">
        <v>29</v>
      </c>
      <c r="J343" s="1" t="s">
        <v>60</v>
      </c>
      <c r="K343" s="1" t="s">
        <v>27</v>
      </c>
      <c r="BF343" s="1">
        <v>2</v>
      </c>
      <c r="BG343" s="1">
        <v>3</v>
      </c>
      <c r="BH343" s="1">
        <v>3</v>
      </c>
      <c r="BI343" s="1">
        <v>1</v>
      </c>
      <c r="BJ343" s="1">
        <v>2</v>
      </c>
      <c r="BK343" s="1">
        <v>3</v>
      </c>
      <c r="BL343" s="1" t="s">
        <v>11</v>
      </c>
      <c r="BM343" s="1" t="s">
        <v>11</v>
      </c>
      <c r="BN343" s="1" t="s">
        <v>59</v>
      </c>
      <c r="BO343" s="1" t="s">
        <v>6</v>
      </c>
      <c r="BP343" s="1" t="s">
        <v>601</v>
      </c>
      <c r="BQ343" s="1">
        <v>3</v>
      </c>
      <c r="BR343" s="1">
        <v>2</v>
      </c>
      <c r="BS343" s="1">
        <v>3</v>
      </c>
      <c r="BT343" s="1">
        <v>2</v>
      </c>
      <c r="BU343" s="1">
        <v>0</v>
      </c>
      <c r="BV343" s="1">
        <v>3</v>
      </c>
      <c r="BW343" s="1">
        <v>2</v>
      </c>
      <c r="BX343" s="1">
        <v>0</v>
      </c>
      <c r="BY343" s="1">
        <v>0</v>
      </c>
      <c r="BZ343" s="1">
        <v>0</v>
      </c>
      <c r="CA343" s="1">
        <v>0</v>
      </c>
      <c r="CB343" s="1" t="s">
        <v>6</v>
      </c>
      <c r="CC343" s="1" t="s">
        <v>6</v>
      </c>
      <c r="CD343" s="1" t="s">
        <v>5</v>
      </c>
      <c r="CE343" s="1" t="s">
        <v>6</v>
      </c>
      <c r="CF343" s="1" t="s">
        <v>5</v>
      </c>
      <c r="CG343" s="1" t="s">
        <v>5</v>
      </c>
      <c r="CH343" s="1" t="s">
        <v>6</v>
      </c>
      <c r="CI343" s="1" t="s">
        <v>5</v>
      </c>
      <c r="CJ343" s="1" t="s">
        <v>5</v>
      </c>
      <c r="CK343" s="1" t="s">
        <v>6</v>
      </c>
      <c r="CL343" s="1" t="s">
        <v>5</v>
      </c>
      <c r="CM343" s="1" t="s">
        <v>6</v>
      </c>
      <c r="CN343" s="1" t="s">
        <v>6</v>
      </c>
      <c r="CO343" s="1" t="s">
        <v>5</v>
      </c>
      <c r="CP343" s="1" t="s">
        <v>6</v>
      </c>
      <c r="CQ343" s="1" t="s">
        <v>5</v>
      </c>
      <c r="CR343" s="1" t="s">
        <v>5</v>
      </c>
      <c r="CS343" s="1" t="s">
        <v>6</v>
      </c>
      <c r="CT343" s="1" t="s">
        <v>868</v>
      </c>
      <c r="CU343" s="1" t="s">
        <v>398</v>
      </c>
      <c r="DX343" s="1" t="s">
        <v>867</v>
      </c>
      <c r="DY343" s="1" t="s">
        <v>1</v>
      </c>
    </row>
    <row r="344" spans="1:129" ht="13.8" x14ac:dyDescent="0.3">
      <c r="A344" s="2">
        <v>44977.704468113428</v>
      </c>
      <c r="B344" s="1" t="s">
        <v>20</v>
      </c>
      <c r="C344" s="1">
        <v>36</v>
      </c>
      <c r="D344" s="1" t="s">
        <v>185</v>
      </c>
      <c r="E344" s="1" t="s">
        <v>55</v>
      </c>
      <c r="F344" s="1" t="s">
        <v>866</v>
      </c>
      <c r="G344" s="1" t="s">
        <v>16</v>
      </c>
      <c r="H344" s="1" t="s">
        <v>15</v>
      </c>
      <c r="I344" s="1" t="s">
        <v>52</v>
      </c>
      <c r="J344" s="1" t="s">
        <v>28</v>
      </c>
      <c r="K344" s="1" t="s">
        <v>27</v>
      </c>
      <c r="BF344" s="1">
        <v>4</v>
      </c>
      <c r="BG344" s="1">
        <v>4</v>
      </c>
      <c r="BH344" s="1">
        <v>3</v>
      </c>
      <c r="BI344" s="1">
        <v>3</v>
      </c>
      <c r="BJ344" s="1">
        <v>3</v>
      </c>
      <c r="BK344" s="1">
        <v>3</v>
      </c>
      <c r="BL344" s="1" t="s">
        <v>11</v>
      </c>
      <c r="BM344" s="1" t="s">
        <v>11</v>
      </c>
      <c r="BN344" s="1" t="s">
        <v>59</v>
      </c>
      <c r="BO344" s="1" t="s">
        <v>6</v>
      </c>
      <c r="BP344" s="1" t="s">
        <v>142</v>
      </c>
      <c r="BQ344" s="1">
        <v>0</v>
      </c>
      <c r="BR344" s="1">
        <v>0</v>
      </c>
      <c r="BS344" s="1">
        <v>0</v>
      </c>
      <c r="BT344" s="1">
        <v>0</v>
      </c>
      <c r="BU344" s="1">
        <v>0</v>
      </c>
      <c r="BV344" s="1">
        <v>0</v>
      </c>
      <c r="BW344" s="1">
        <v>0</v>
      </c>
      <c r="BX344" s="1">
        <v>0</v>
      </c>
      <c r="BY344" s="1">
        <v>0</v>
      </c>
      <c r="BZ344" s="1">
        <v>0</v>
      </c>
      <c r="CA344" s="1">
        <v>0</v>
      </c>
      <c r="CB344" s="1" t="s">
        <v>6</v>
      </c>
      <c r="CC344" s="1" t="s">
        <v>6</v>
      </c>
      <c r="CD344" s="1" t="s">
        <v>6</v>
      </c>
      <c r="CE344" s="1" t="s">
        <v>6</v>
      </c>
      <c r="CF344" s="1" t="s">
        <v>5</v>
      </c>
      <c r="CG344" s="1" t="s">
        <v>5</v>
      </c>
      <c r="CH344" s="1" t="s">
        <v>5</v>
      </c>
      <c r="CI344" s="1" t="s">
        <v>6</v>
      </c>
      <c r="CJ344" s="1" t="s">
        <v>5</v>
      </c>
      <c r="CK344" s="1" t="s">
        <v>6</v>
      </c>
      <c r="CL344" s="1" t="s">
        <v>5</v>
      </c>
      <c r="CM344" s="1" t="s">
        <v>6</v>
      </c>
      <c r="CN344" s="1" t="s">
        <v>5</v>
      </c>
      <c r="CO344" s="1" t="s">
        <v>5</v>
      </c>
      <c r="CP344" s="1" t="s">
        <v>5</v>
      </c>
      <c r="CQ344" s="1" t="s">
        <v>5</v>
      </c>
      <c r="CR344" s="1" t="s">
        <v>5</v>
      </c>
      <c r="CS344" s="1" t="s">
        <v>5</v>
      </c>
      <c r="CT344" s="1" t="s">
        <v>24</v>
      </c>
      <c r="CU344" s="1" t="s">
        <v>266</v>
      </c>
      <c r="DY344" s="1" t="s">
        <v>21</v>
      </c>
    </row>
    <row r="345" spans="1:129" ht="13.8" x14ac:dyDescent="0.3">
      <c r="A345" s="2">
        <v>44977.705322106485</v>
      </c>
      <c r="B345" s="1" t="s">
        <v>20</v>
      </c>
      <c r="C345" s="1">
        <v>40</v>
      </c>
      <c r="D345" s="1" t="s">
        <v>185</v>
      </c>
      <c r="E345" s="1" t="s">
        <v>18</v>
      </c>
      <c r="F345" s="1" t="s">
        <v>139</v>
      </c>
      <c r="G345" s="1" t="s">
        <v>77</v>
      </c>
      <c r="H345" s="1" t="s">
        <v>15</v>
      </c>
      <c r="I345" s="1" t="s">
        <v>52</v>
      </c>
      <c r="J345" s="1" t="s">
        <v>28</v>
      </c>
      <c r="K345" s="1" t="s">
        <v>27</v>
      </c>
      <c r="P345" s="1">
        <v>3</v>
      </c>
      <c r="Q345" s="1">
        <v>4</v>
      </c>
      <c r="R345" s="1">
        <v>3</v>
      </c>
      <c r="S345" s="1">
        <v>4</v>
      </c>
      <c r="T345" s="1">
        <v>4</v>
      </c>
      <c r="U345" s="1">
        <v>4</v>
      </c>
      <c r="V345" s="1" t="s">
        <v>11</v>
      </c>
      <c r="W345" s="1" t="s">
        <v>11</v>
      </c>
      <c r="X345" s="1" t="s">
        <v>26</v>
      </c>
      <c r="Y345" s="1" t="s">
        <v>6</v>
      </c>
      <c r="Z345" s="1" t="s">
        <v>186</v>
      </c>
      <c r="AA345" s="1">
        <v>1</v>
      </c>
      <c r="AB345" s="1">
        <v>1</v>
      </c>
      <c r="AC345" s="1">
        <v>1</v>
      </c>
      <c r="AD345" s="1">
        <v>1</v>
      </c>
      <c r="AE345" s="1">
        <v>1</v>
      </c>
      <c r="AF345" s="1">
        <v>0</v>
      </c>
      <c r="AG345" s="1">
        <v>1</v>
      </c>
      <c r="AH345" s="1">
        <v>0</v>
      </c>
      <c r="AI345" s="1">
        <v>0</v>
      </c>
      <c r="AJ345" s="1">
        <v>0</v>
      </c>
      <c r="AK345" s="1">
        <v>1</v>
      </c>
      <c r="AL345" s="1" t="s">
        <v>6</v>
      </c>
      <c r="AM345" s="1" t="s">
        <v>5</v>
      </c>
      <c r="AN345" s="1" t="s">
        <v>6</v>
      </c>
      <c r="AO345" s="1" t="s">
        <v>6</v>
      </c>
      <c r="AP345" s="1" t="s">
        <v>5</v>
      </c>
      <c r="AQ345" s="1" t="s">
        <v>5</v>
      </c>
      <c r="AR345" s="1" t="s">
        <v>6</v>
      </c>
      <c r="AS345" s="1" t="s">
        <v>6</v>
      </c>
      <c r="AT345" s="1" t="s">
        <v>5</v>
      </c>
      <c r="AU345" s="1" t="s">
        <v>6</v>
      </c>
      <c r="AV345" s="1" t="s">
        <v>5</v>
      </c>
      <c r="AW345" s="1" t="s">
        <v>5</v>
      </c>
      <c r="AX345" s="1" t="s">
        <v>6</v>
      </c>
      <c r="AY345" s="1" t="s">
        <v>5</v>
      </c>
      <c r="AZ345" s="1" t="s">
        <v>6</v>
      </c>
      <c r="BA345" s="1" t="s">
        <v>6</v>
      </c>
      <c r="BB345" s="1" t="s">
        <v>5</v>
      </c>
      <c r="BC345" s="1" t="s">
        <v>5</v>
      </c>
      <c r="BD345" s="1" t="s">
        <v>57</v>
      </c>
      <c r="BE345" s="1" t="s">
        <v>57</v>
      </c>
      <c r="DX345" s="1" t="s">
        <v>865</v>
      </c>
      <c r="DY345" s="1" t="s">
        <v>1</v>
      </c>
    </row>
    <row r="346" spans="1:129" ht="13.8" x14ac:dyDescent="0.3">
      <c r="A346" s="2">
        <v>44977.706283518521</v>
      </c>
      <c r="B346" s="1" t="s">
        <v>20</v>
      </c>
      <c r="C346" s="1">
        <v>20</v>
      </c>
      <c r="D346" s="1" t="s">
        <v>31</v>
      </c>
      <c r="E346" s="1" t="s">
        <v>18</v>
      </c>
      <c r="F346" s="1" t="s">
        <v>501</v>
      </c>
      <c r="G346" s="1" t="s">
        <v>16</v>
      </c>
      <c r="H346" s="1" t="s">
        <v>15</v>
      </c>
      <c r="I346" s="1" t="s">
        <v>29</v>
      </c>
      <c r="J346" s="1" t="s">
        <v>60</v>
      </c>
      <c r="K346" s="1" t="s">
        <v>27</v>
      </c>
      <c r="BF346" s="1">
        <v>4</v>
      </c>
      <c r="BG346" s="1">
        <v>3</v>
      </c>
      <c r="BH346" s="1">
        <v>3</v>
      </c>
      <c r="BI346" s="1">
        <v>3</v>
      </c>
      <c r="BJ346" s="1">
        <v>3</v>
      </c>
      <c r="BK346" s="1">
        <v>3</v>
      </c>
      <c r="BL346" s="1" t="s">
        <v>59</v>
      </c>
      <c r="BM346" s="1" t="s">
        <v>11</v>
      </c>
      <c r="BN346" s="1" t="s">
        <v>59</v>
      </c>
      <c r="BO346" s="1" t="s">
        <v>6</v>
      </c>
      <c r="BP346" s="1" t="s">
        <v>25</v>
      </c>
      <c r="BQ346" s="1" t="s">
        <v>8</v>
      </c>
      <c r="BR346" s="1" t="s">
        <v>8</v>
      </c>
      <c r="BS346" s="1">
        <v>0</v>
      </c>
      <c r="BT346" s="1">
        <v>0</v>
      </c>
      <c r="BU346" s="1">
        <v>0</v>
      </c>
      <c r="BV346" s="1" t="s">
        <v>8</v>
      </c>
      <c r="BW346" s="1">
        <v>0</v>
      </c>
      <c r="BX346" s="1">
        <v>0</v>
      </c>
      <c r="BY346" s="1">
        <v>0</v>
      </c>
      <c r="BZ346" s="1">
        <v>0</v>
      </c>
      <c r="CA346" s="1">
        <v>0</v>
      </c>
      <c r="CB346" s="1" t="s">
        <v>6</v>
      </c>
      <c r="CC346" s="1" t="s">
        <v>6</v>
      </c>
      <c r="CD346" s="1" t="s">
        <v>6</v>
      </c>
      <c r="CE346" s="1" t="s">
        <v>6</v>
      </c>
      <c r="CF346" s="1" t="s">
        <v>5</v>
      </c>
      <c r="CG346" s="1" t="s">
        <v>6</v>
      </c>
      <c r="CH346" s="1" t="s">
        <v>6</v>
      </c>
      <c r="CI346" s="1" t="s">
        <v>6</v>
      </c>
      <c r="CJ346" s="1" t="s">
        <v>5</v>
      </c>
      <c r="CK346" s="1" t="s">
        <v>6</v>
      </c>
      <c r="CL346" s="1" t="s">
        <v>5</v>
      </c>
      <c r="CM346" s="1" t="s">
        <v>5</v>
      </c>
      <c r="CN346" s="1" t="s">
        <v>6</v>
      </c>
      <c r="CO346" s="1" t="s">
        <v>5</v>
      </c>
      <c r="CP346" s="1" t="s">
        <v>6</v>
      </c>
      <c r="CQ346" s="1" t="s">
        <v>5</v>
      </c>
      <c r="CR346" s="1" t="s">
        <v>5</v>
      </c>
      <c r="CS346" s="1" t="s">
        <v>6</v>
      </c>
      <c r="CT346" s="1" t="s">
        <v>4</v>
      </c>
      <c r="CU346" s="1" t="s">
        <v>266</v>
      </c>
      <c r="DX346" s="1" t="s">
        <v>864</v>
      </c>
      <c r="DY346" s="1" t="s">
        <v>84</v>
      </c>
    </row>
    <row r="347" spans="1:129" ht="13.8" x14ac:dyDescent="0.3">
      <c r="A347" s="2">
        <v>44977.709089733791</v>
      </c>
      <c r="B347" s="1" t="s">
        <v>20</v>
      </c>
      <c r="C347" s="1">
        <v>22</v>
      </c>
      <c r="D347" s="1" t="s">
        <v>31</v>
      </c>
      <c r="E347" s="1" t="s">
        <v>55</v>
      </c>
      <c r="F347" s="1" t="s">
        <v>863</v>
      </c>
      <c r="G347" s="1" t="s">
        <v>16</v>
      </c>
      <c r="H347" s="1" t="s">
        <v>15</v>
      </c>
      <c r="I347" s="1" t="s">
        <v>29</v>
      </c>
      <c r="J347" s="1" t="s">
        <v>28</v>
      </c>
      <c r="K347" s="1" t="s">
        <v>27</v>
      </c>
      <c r="BF347" s="1">
        <v>2</v>
      </c>
      <c r="BG347" s="1">
        <v>2</v>
      </c>
      <c r="BH347" s="1">
        <v>0</v>
      </c>
      <c r="BI347" s="1">
        <v>1</v>
      </c>
      <c r="BJ347" s="1">
        <v>0</v>
      </c>
      <c r="BK347" s="1">
        <v>2</v>
      </c>
      <c r="BL347" s="1" t="s">
        <v>59</v>
      </c>
      <c r="BM347" s="1" t="s">
        <v>59</v>
      </c>
      <c r="BN347" s="1" t="s">
        <v>59</v>
      </c>
      <c r="BO347" s="1" t="s">
        <v>6</v>
      </c>
      <c r="BP347" s="1" t="s">
        <v>93</v>
      </c>
      <c r="BQ347" s="1">
        <v>2</v>
      </c>
      <c r="BR347" s="1">
        <v>0</v>
      </c>
      <c r="BS347" s="1">
        <v>0</v>
      </c>
      <c r="BT347" s="1">
        <v>0</v>
      </c>
      <c r="BU347" s="1">
        <v>0</v>
      </c>
      <c r="BV347" s="1">
        <v>0</v>
      </c>
      <c r="BW347" s="1">
        <v>0</v>
      </c>
      <c r="BX347" s="1">
        <v>0</v>
      </c>
      <c r="BY347" s="1">
        <v>0</v>
      </c>
      <c r="BZ347" s="1">
        <v>0</v>
      </c>
      <c r="CA347" s="1">
        <v>0</v>
      </c>
      <c r="CB347" s="1" t="s">
        <v>6</v>
      </c>
      <c r="CC347" s="1" t="s">
        <v>6</v>
      </c>
      <c r="CD347" s="1" t="s">
        <v>6</v>
      </c>
      <c r="CE347" s="1" t="s">
        <v>6</v>
      </c>
      <c r="CF347" s="1" t="s">
        <v>5</v>
      </c>
      <c r="CG347" s="1" t="s">
        <v>5</v>
      </c>
      <c r="CH347" s="1" t="s">
        <v>5</v>
      </c>
      <c r="CI347" s="1" t="s">
        <v>6</v>
      </c>
      <c r="CJ347" s="1" t="s">
        <v>5</v>
      </c>
      <c r="CK347" s="1" t="s">
        <v>6</v>
      </c>
      <c r="CL347" s="1" t="s">
        <v>5</v>
      </c>
      <c r="CM347" s="1" t="s">
        <v>6</v>
      </c>
      <c r="CN347" s="1" t="s">
        <v>6</v>
      </c>
      <c r="CO347" s="1" t="s">
        <v>5</v>
      </c>
      <c r="CP347" s="1" t="s">
        <v>6</v>
      </c>
      <c r="CQ347" s="1" t="s">
        <v>6</v>
      </c>
      <c r="CR347" s="1" t="s">
        <v>5</v>
      </c>
      <c r="CS347" s="1" t="s">
        <v>6</v>
      </c>
      <c r="CT347" s="1" t="s">
        <v>24</v>
      </c>
      <c r="CU347" s="1" t="s">
        <v>69</v>
      </c>
      <c r="DX347" s="1" t="s">
        <v>862</v>
      </c>
      <c r="DY347" s="1" t="s">
        <v>21</v>
      </c>
    </row>
    <row r="348" spans="1:129" ht="13.8" x14ac:dyDescent="0.3">
      <c r="A348" s="2">
        <v>44977.712464317126</v>
      </c>
      <c r="B348" s="1" t="s">
        <v>20</v>
      </c>
      <c r="C348" s="1">
        <v>20</v>
      </c>
      <c r="D348" s="1" t="s">
        <v>31</v>
      </c>
      <c r="E348" s="1" t="s">
        <v>18</v>
      </c>
      <c r="F348" s="1" t="s">
        <v>861</v>
      </c>
      <c r="G348" s="1" t="s">
        <v>16</v>
      </c>
      <c r="H348" s="1" t="s">
        <v>15</v>
      </c>
      <c r="I348" s="1" t="s">
        <v>14</v>
      </c>
      <c r="J348" s="1" t="s">
        <v>206</v>
      </c>
      <c r="K348" s="1" t="s">
        <v>27</v>
      </c>
      <c r="BF348" s="1">
        <v>3</v>
      </c>
      <c r="BG348" s="1">
        <v>3</v>
      </c>
      <c r="BH348" s="1">
        <v>0</v>
      </c>
      <c r="BI348" s="1">
        <v>2</v>
      </c>
      <c r="BJ348" s="1">
        <v>3</v>
      </c>
      <c r="BK348" s="1">
        <v>3</v>
      </c>
      <c r="BL348" s="1" t="s">
        <v>59</v>
      </c>
      <c r="BM348" s="1" t="s">
        <v>11</v>
      </c>
      <c r="BN348" s="1" t="s">
        <v>11</v>
      </c>
      <c r="BO348" s="1" t="s">
        <v>6</v>
      </c>
      <c r="BP348" s="1" t="s">
        <v>860</v>
      </c>
      <c r="BQ348" s="1" t="s">
        <v>9</v>
      </c>
      <c r="BR348" s="1">
        <v>0</v>
      </c>
      <c r="BS348" s="1" t="s">
        <v>8</v>
      </c>
      <c r="BT348" s="1">
        <v>0</v>
      </c>
      <c r="BU348" s="1">
        <v>0</v>
      </c>
      <c r="BV348" s="1">
        <v>0</v>
      </c>
      <c r="BW348" s="1" t="s">
        <v>8</v>
      </c>
      <c r="BX348" s="1">
        <v>0</v>
      </c>
      <c r="BY348" s="1">
        <v>0</v>
      </c>
      <c r="BZ348" s="1">
        <v>0</v>
      </c>
      <c r="CA348" s="1">
        <v>0</v>
      </c>
      <c r="CB348" s="1" t="s">
        <v>6</v>
      </c>
      <c r="CC348" s="1" t="s">
        <v>6</v>
      </c>
      <c r="CD348" s="1" t="s">
        <v>6</v>
      </c>
      <c r="CE348" s="1" t="s">
        <v>5</v>
      </c>
      <c r="CF348" s="1" t="s">
        <v>6</v>
      </c>
      <c r="CG348" s="1" t="s">
        <v>5</v>
      </c>
      <c r="CH348" s="1" t="s">
        <v>5</v>
      </c>
      <c r="CI348" s="1" t="s">
        <v>5</v>
      </c>
      <c r="CJ348" s="1" t="s">
        <v>5</v>
      </c>
      <c r="CK348" s="1" t="s">
        <v>5</v>
      </c>
      <c r="CL348" s="1" t="s">
        <v>5</v>
      </c>
      <c r="CM348" s="1" t="s">
        <v>6</v>
      </c>
      <c r="CN348" s="1" t="s">
        <v>6</v>
      </c>
      <c r="CO348" s="1" t="s">
        <v>5</v>
      </c>
      <c r="CP348" s="1" t="s">
        <v>6</v>
      </c>
      <c r="CQ348" s="1" t="s">
        <v>6</v>
      </c>
      <c r="CR348" s="1" t="s">
        <v>5</v>
      </c>
      <c r="CS348" s="1" t="s">
        <v>5</v>
      </c>
      <c r="CT348" s="1" t="s">
        <v>228</v>
      </c>
      <c r="CU348" s="1" t="s">
        <v>859</v>
      </c>
      <c r="DX348" s="1" t="s">
        <v>858</v>
      </c>
      <c r="DY348" s="1" t="s">
        <v>84</v>
      </c>
    </row>
    <row r="349" spans="1:129" ht="13.8" x14ac:dyDescent="0.3">
      <c r="A349" s="2">
        <v>44977.714702129626</v>
      </c>
      <c r="B349" s="1" t="s">
        <v>20</v>
      </c>
      <c r="C349" s="1">
        <v>21</v>
      </c>
      <c r="D349" s="1" t="s">
        <v>31</v>
      </c>
      <c r="E349" s="1" t="s">
        <v>132</v>
      </c>
      <c r="F349" s="1" t="s">
        <v>857</v>
      </c>
      <c r="G349" s="1" t="s">
        <v>77</v>
      </c>
      <c r="H349" s="1" t="s">
        <v>15</v>
      </c>
      <c r="I349" s="1" t="s">
        <v>29</v>
      </c>
      <c r="J349" s="1" t="s">
        <v>60</v>
      </c>
      <c r="K349" s="1" t="s">
        <v>27</v>
      </c>
      <c r="P349" s="1">
        <v>3</v>
      </c>
      <c r="Q349" s="1">
        <v>1</v>
      </c>
      <c r="R349" s="1">
        <v>3</v>
      </c>
      <c r="S349" s="1">
        <v>1</v>
      </c>
      <c r="T349" s="1">
        <v>1</v>
      </c>
      <c r="U349" s="1">
        <v>1</v>
      </c>
      <c r="V349" s="1" t="s">
        <v>11</v>
      </c>
      <c r="W349" s="1" t="s">
        <v>11</v>
      </c>
      <c r="X349" s="1" t="s">
        <v>26</v>
      </c>
      <c r="Y349" s="1" t="s">
        <v>5</v>
      </c>
      <c r="Z349" s="1" t="s">
        <v>10</v>
      </c>
      <c r="AA349" s="1" t="s">
        <v>9</v>
      </c>
      <c r="AB349" s="1" t="s">
        <v>8</v>
      </c>
      <c r="AC349" s="1">
        <v>0</v>
      </c>
      <c r="AD349" s="1">
        <v>0</v>
      </c>
      <c r="AE349" s="1">
        <v>0</v>
      </c>
      <c r="AF349" s="1">
        <v>0</v>
      </c>
      <c r="AG349" s="1">
        <v>0</v>
      </c>
      <c r="AH349" s="1">
        <v>0</v>
      </c>
      <c r="AI349" s="1">
        <v>0</v>
      </c>
      <c r="AJ349" s="1">
        <v>0</v>
      </c>
      <c r="AK349" s="1" t="s">
        <v>8</v>
      </c>
      <c r="AL349" s="1" t="s">
        <v>5</v>
      </c>
      <c r="AM349" s="1" t="s">
        <v>5</v>
      </c>
      <c r="AN349" s="1" t="s">
        <v>5</v>
      </c>
      <c r="AO349" s="1" t="s">
        <v>6</v>
      </c>
      <c r="AP349" s="1" t="s">
        <v>5</v>
      </c>
      <c r="AQ349" s="1" t="s">
        <v>5</v>
      </c>
      <c r="AR349" s="1" t="s">
        <v>5</v>
      </c>
      <c r="AS349" s="1" t="s">
        <v>6</v>
      </c>
      <c r="AT349" s="1" t="s">
        <v>5</v>
      </c>
      <c r="AU349" s="1" t="s">
        <v>6</v>
      </c>
      <c r="AV349" s="1" t="s">
        <v>5</v>
      </c>
      <c r="AW349" s="1" t="s">
        <v>6</v>
      </c>
      <c r="AX349" s="1" t="s">
        <v>5</v>
      </c>
      <c r="AY349" s="1" t="s">
        <v>5</v>
      </c>
      <c r="AZ349" s="1" t="s">
        <v>6</v>
      </c>
      <c r="BA349" s="1" t="s">
        <v>5</v>
      </c>
      <c r="BB349" s="1" t="s">
        <v>5</v>
      </c>
      <c r="BC349" s="1" t="s">
        <v>5</v>
      </c>
      <c r="BD349" s="1" t="s">
        <v>24</v>
      </c>
      <c r="BE349" s="1" t="s">
        <v>100</v>
      </c>
      <c r="DP349" s="1" t="s">
        <v>27</v>
      </c>
      <c r="DQ349" s="1" t="s">
        <v>219</v>
      </c>
      <c r="DR349" s="1" t="s">
        <v>150</v>
      </c>
      <c r="DS349" s="1" t="s">
        <v>6</v>
      </c>
      <c r="DT349" s="1" t="s">
        <v>237</v>
      </c>
      <c r="DU349" s="1" t="s">
        <v>856</v>
      </c>
      <c r="DV349" s="1" t="s">
        <v>190</v>
      </c>
      <c r="DW349" s="1" t="s">
        <v>855</v>
      </c>
      <c r="DX349" s="1" t="s">
        <v>854</v>
      </c>
      <c r="DY349" s="1" t="s">
        <v>84</v>
      </c>
    </row>
    <row r="350" spans="1:129" ht="13.8" x14ac:dyDescent="0.3">
      <c r="A350" s="2">
        <v>44977.717406724536</v>
      </c>
      <c r="B350" s="1" t="s">
        <v>20</v>
      </c>
      <c r="C350" s="1">
        <v>19</v>
      </c>
      <c r="D350" s="1" t="s">
        <v>31</v>
      </c>
      <c r="E350" s="1" t="s">
        <v>55</v>
      </c>
      <c r="F350" s="1" t="s">
        <v>853</v>
      </c>
      <c r="G350" s="1" t="s">
        <v>16</v>
      </c>
      <c r="H350" s="1" t="s">
        <v>144</v>
      </c>
      <c r="I350" s="1" t="s">
        <v>29</v>
      </c>
      <c r="J350" s="1" t="s">
        <v>82</v>
      </c>
      <c r="K350" s="1" t="s">
        <v>27</v>
      </c>
      <c r="BF350" s="1">
        <v>2</v>
      </c>
      <c r="BG350" s="1">
        <v>1</v>
      </c>
      <c r="BH350" s="1">
        <v>1</v>
      </c>
      <c r="BI350" s="1">
        <v>0</v>
      </c>
      <c r="BJ350" s="1">
        <v>1</v>
      </c>
      <c r="BK350" s="1">
        <v>1</v>
      </c>
      <c r="BL350" s="1" t="s">
        <v>11</v>
      </c>
      <c r="BM350" s="1" t="s">
        <v>11</v>
      </c>
      <c r="BN350" s="1" t="s">
        <v>11</v>
      </c>
      <c r="BO350" s="1" t="s">
        <v>6</v>
      </c>
      <c r="BP350" s="1" t="s">
        <v>852</v>
      </c>
      <c r="BQ350" s="1">
        <v>1</v>
      </c>
      <c r="BR350" s="1">
        <v>0</v>
      </c>
      <c r="BS350" s="1">
        <v>0</v>
      </c>
      <c r="BT350" s="1">
        <v>0</v>
      </c>
      <c r="BU350" s="1">
        <v>0</v>
      </c>
      <c r="BV350" s="1">
        <v>0</v>
      </c>
      <c r="BW350" s="1">
        <v>0</v>
      </c>
      <c r="BX350" s="1">
        <v>0</v>
      </c>
      <c r="BY350" s="1">
        <v>0</v>
      </c>
      <c r="BZ350" s="1">
        <v>0</v>
      </c>
      <c r="CA350" s="1">
        <v>0</v>
      </c>
      <c r="CB350" s="1" t="s">
        <v>6</v>
      </c>
      <c r="CC350" s="1" t="s">
        <v>5</v>
      </c>
      <c r="CD350" s="1" t="s">
        <v>6</v>
      </c>
      <c r="CE350" s="1" t="s">
        <v>5</v>
      </c>
      <c r="CF350" s="1" t="s">
        <v>5</v>
      </c>
      <c r="CG350" s="1" t="s">
        <v>5</v>
      </c>
      <c r="CH350" s="1" t="s">
        <v>6</v>
      </c>
      <c r="CI350" s="1" t="s">
        <v>6</v>
      </c>
      <c r="CJ350" s="1" t="s">
        <v>6</v>
      </c>
      <c r="CK350" s="1" t="s">
        <v>5</v>
      </c>
      <c r="CL350" s="1" t="s">
        <v>5</v>
      </c>
      <c r="CM350" s="1" t="s">
        <v>6</v>
      </c>
      <c r="CN350" s="1" t="s">
        <v>6</v>
      </c>
      <c r="CO350" s="1" t="s">
        <v>5</v>
      </c>
      <c r="CP350" s="1" t="s">
        <v>5</v>
      </c>
      <c r="CQ350" s="1" t="s">
        <v>6</v>
      </c>
      <c r="CR350" s="1" t="s">
        <v>5</v>
      </c>
      <c r="CS350" s="1" t="s">
        <v>6</v>
      </c>
      <c r="CT350" s="1" t="s">
        <v>24</v>
      </c>
      <c r="CU350" s="1" t="s">
        <v>129</v>
      </c>
      <c r="DX350" s="1" t="s">
        <v>851</v>
      </c>
      <c r="DY350" s="1" t="s">
        <v>21</v>
      </c>
    </row>
    <row r="351" spans="1:129" ht="13.8" x14ac:dyDescent="0.3">
      <c r="A351" s="2">
        <v>44977.718747175924</v>
      </c>
      <c r="B351" s="1" t="s">
        <v>20</v>
      </c>
      <c r="C351" s="1">
        <v>18</v>
      </c>
      <c r="D351" s="1" t="s">
        <v>31</v>
      </c>
      <c r="E351" s="1" t="s">
        <v>55</v>
      </c>
      <c r="F351" s="1" t="s">
        <v>313</v>
      </c>
      <c r="G351" s="1" t="s">
        <v>16</v>
      </c>
      <c r="H351" s="1" t="s">
        <v>15</v>
      </c>
      <c r="I351" s="1" t="s">
        <v>29</v>
      </c>
      <c r="J351" s="1" t="s">
        <v>60</v>
      </c>
      <c r="K351" s="1" t="s">
        <v>27</v>
      </c>
      <c r="BF351" s="1">
        <v>4</v>
      </c>
      <c r="BG351" s="1">
        <v>3</v>
      </c>
      <c r="BH351" s="1">
        <v>2</v>
      </c>
      <c r="BI351" s="1">
        <v>4</v>
      </c>
      <c r="BJ351" s="1">
        <v>0</v>
      </c>
      <c r="BK351" s="1">
        <v>0</v>
      </c>
      <c r="BL351" s="1" t="s">
        <v>43</v>
      </c>
      <c r="BM351" s="1" t="s">
        <v>43</v>
      </c>
      <c r="BN351" s="1" t="s">
        <v>26</v>
      </c>
      <c r="BO351" s="1" t="s">
        <v>5</v>
      </c>
      <c r="BP351" s="1" t="s">
        <v>233</v>
      </c>
      <c r="BQ351" s="1" t="s">
        <v>162</v>
      </c>
      <c r="BR351" s="1" t="s">
        <v>162</v>
      </c>
      <c r="BS351" s="1" t="s">
        <v>162</v>
      </c>
      <c r="BT351" s="1">
        <v>2</v>
      </c>
      <c r="BU351" s="1">
        <v>0</v>
      </c>
      <c r="BV351" s="1" t="s">
        <v>162</v>
      </c>
      <c r="BW351" s="1">
        <v>0</v>
      </c>
      <c r="BX351" s="1">
        <v>0</v>
      </c>
      <c r="BY351" s="1">
        <v>0</v>
      </c>
      <c r="BZ351" s="1">
        <v>0</v>
      </c>
      <c r="CA351" s="1">
        <v>0</v>
      </c>
      <c r="CB351" s="1" t="s">
        <v>5</v>
      </c>
      <c r="CC351" s="1" t="s">
        <v>5</v>
      </c>
      <c r="CD351" s="1" t="s">
        <v>5</v>
      </c>
      <c r="CE351" s="1" t="s">
        <v>5</v>
      </c>
      <c r="CF351" s="1" t="s">
        <v>6</v>
      </c>
      <c r="CG351" s="1" t="s">
        <v>5</v>
      </c>
      <c r="CH351" s="1" t="s">
        <v>5</v>
      </c>
      <c r="CI351" s="1" t="s">
        <v>5</v>
      </c>
      <c r="CJ351" s="1" t="s">
        <v>5</v>
      </c>
      <c r="CK351" s="1" t="s">
        <v>5</v>
      </c>
      <c r="CL351" s="1" t="s">
        <v>5</v>
      </c>
      <c r="CM351" s="1" t="s">
        <v>5</v>
      </c>
      <c r="CN351" s="1" t="s">
        <v>6</v>
      </c>
      <c r="CO351" s="1" t="s">
        <v>5</v>
      </c>
      <c r="CP351" s="1" t="s">
        <v>6</v>
      </c>
      <c r="CQ351" s="1" t="s">
        <v>5</v>
      </c>
      <c r="CR351" s="1" t="s">
        <v>5</v>
      </c>
      <c r="CS351" s="1" t="s">
        <v>5</v>
      </c>
      <c r="CT351" s="1" t="s">
        <v>133</v>
      </c>
      <c r="CU351" s="1" t="s">
        <v>314</v>
      </c>
      <c r="DP351" s="1" t="s">
        <v>151</v>
      </c>
      <c r="DQ351" s="1" t="s">
        <v>99</v>
      </c>
      <c r="DR351" s="1" t="s">
        <v>150</v>
      </c>
      <c r="DS351" s="1" t="s">
        <v>6</v>
      </c>
      <c r="DT351" s="1" t="s">
        <v>115</v>
      </c>
      <c r="DU351" s="1" t="s">
        <v>149</v>
      </c>
      <c r="DV351" s="1" t="s">
        <v>95</v>
      </c>
      <c r="DW351" s="1" t="s">
        <v>850</v>
      </c>
      <c r="DX351" s="1" t="s">
        <v>849</v>
      </c>
      <c r="DY351" s="1" t="s">
        <v>140</v>
      </c>
    </row>
    <row r="352" spans="1:129" ht="13.8" x14ac:dyDescent="0.3">
      <c r="A352" s="2">
        <v>44977.719248449073</v>
      </c>
      <c r="B352" s="1" t="s">
        <v>20</v>
      </c>
      <c r="C352" s="1">
        <v>17</v>
      </c>
      <c r="D352" s="1" t="s">
        <v>31</v>
      </c>
      <c r="E352" s="1" t="s">
        <v>18</v>
      </c>
      <c r="F352" s="1" t="s">
        <v>848</v>
      </c>
      <c r="G352" s="1" t="s">
        <v>16</v>
      </c>
      <c r="H352" s="1" t="s">
        <v>15</v>
      </c>
      <c r="I352" s="1" t="s">
        <v>29</v>
      </c>
      <c r="J352" s="1" t="s">
        <v>60</v>
      </c>
      <c r="K352" s="1" t="s">
        <v>27</v>
      </c>
      <c r="BF352" s="1">
        <v>0</v>
      </c>
      <c r="BG352" s="1">
        <v>1</v>
      </c>
      <c r="BH352" s="1">
        <v>0</v>
      </c>
      <c r="BI352" s="1">
        <v>0</v>
      </c>
      <c r="BJ352" s="1">
        <v>0</v>
      </c>
      <c r="BK352" s="1">
        <v>0</v>
      </c>
      <c r="BL352" s="1" t="s">
        <v>11</v>
      </c>
      <c r="BM352" s="1" t="s">
        <v>11</v>
      </c>
      <c r="BN352" s="1" t="s">
        <v>26</v>
      </c>
      <c r="BO352" s="1" t="s">
        <v>6</v>
      </c>
      <c r="BP352" s="1" t="s">
        <v>847</v>
      </c>
      <c r="BQ352" s="1" t="s">
        <v>109</v>
      </c>
      <c r="BR352" s="1" t="s">
        <v>8</v>
      </c>
      <c r="BS352" s="1" t="s">
        <v>7</v>
      </c>
      <c r="BT352" s="1">
        <v>0</v>
      </c>
      <c r="BU352" s="1">
        <v>0</v>
      </c>
      <c r="BV352" s="1">
        <v>0</v>
      </c>
      <c r="BW352" s="1">
        <v>0</v>
      </c>
      <c r="BX352" s="1">
        <v>0</v>
      </c>
      <c r="BY352" s="1">
        <v>0</v>
      </c>
      <c r="BZ352" s="1">
        <v>0</v>
      </c>
      <c r="CA352" s="1">
        <v>0</v>
      </c>
      <c r="CB352" s="1" t="s">
        <v>6</v>
      </c>
      <c r="CC352" s="1" t="s">
        <v>5</v>
      </c>
      <c r="CD352" s="1" t="s">
        <v>5</v>
      </c>
      <c r="CE352" s="1" t="s">
        <v>5</v>
      </c>
      <c r="CF352" s="1" t="s">
        <v>5</v>
      </c>
      <c r="CG352" s="1" t="s">
        <v>6</v>
      </c>
      <c r="CH352" s="1" t="s">
        <v>5</v>
      </c>
      <c r="CI352" s="1" t="s">
        <v>6</v>
      </c>
      <c r="CJ352" s="1" t="s">
        <v>5</v>
      </c>
      <c r="CK352" s="1" t="s">
        <v>5</v>
      </c>
      <c r="CL352" s="1" t="s">
        <v>5</v>
      </c>
      <c r="CM352" s="1" t="s">
        <v>5</v>
      </c>
      <c r="CN352" s="1" t="s">
        <v>6</v>
      </c>
      <c r="CO352" s="1" t="s">
        <v>5</v>
      </c>
      <c r="CP352" s="1" t="s">
        <v>5</v>
      </c>
      <c r="CQ352" s="1" t="s">
        <v>5</v>
      </c>
      <c r="CR352" s="1" t="s">
        <v>5</v>
      </c>
      <c r="CS352" s="1" t="s">
        <v>5</v>
      </c>
      <c r="CT352" s="1" t="s">
        <v>24</v>
      </c>
      <c r="CU352" s="1" t="s">
        <v>3</v>
      </c>
      <c r="DX352" s="1" t="s">
        <v>846</v>
      </c>
      <c r="DY352" s="1" t="s">
        <v>21</v>
      </c>
    </row>
    <row r="353" spans="1:129" ht="13.8" x14ac:dyDescent="0.3">
      <c r="A353" s="2">
        <v>44977.724297754627</v>
      </c>
      <c r="B353" s="1" t="s">
        <v>20</v>
      </c>
      <c r="C353" s="1">
        <v>21</v>
      </c>
      <c r="D353" s="1" t="s">
        <v>31</v>
      </c>
      <c r="E353" s="1" t="s">
        <v>55</v>
      </c>
      <c r="F353" s="1" t="s">
        <v>845</v>
      </c>
      <c r="G353" s="1" t="s">
        <v>16</v>
      </c>
      <c r="H353" s="1" t="s">
        <v>15</v>
      </c>
      <c r="I353" s="1" t="s">
        <v>29</v>
      </c>
      <c r="J353" s="1" t="s">
        <v>60</v>
      </c>
      <c r="K353" s="1" t="s">
        <v>27</v>
      </c>
      <c r="BF353" s="1">
        <v>3</v>
      </c>
      <c r="BG353" s="1">
        <v>1</v>
      </c>
      <c r="BH353" s="1">
        <v>1</v>
      </c>
      <c r="BI353" s="1">
        <v>2</v>
      </c>
      <c r="BJ353" s="1">
        <v>1</v>
      </c>
      <c r="BK353" s="1">
        <v>1</v>
      </c>
      <c r="BL353" s="1" t="s">
        <v>43</v>
      </c>
      <c r="BM353" s="1" t="s">
        <v>43</v>
      </c>
      <c r="BN353" s="1" t="s">
        <v>26</v>
      </c>
      <c r="BO353" s="1" t="s">
        <v>6</v>
      </c>
      <c r="BP353" s="1" t="s">
        <v>66</v>
      </c>
      <c r="BQ353" s="1" t="s">
        <v>64</v>
      </c>
      <c r="BR353" s="1" t="s">
        <v>8</v>
      </c>
      <c r="BS353" s="1" t="s">
        <v>109</v>
      </c>
      <c r="BT353" s="1">
        <v>0</v>
      </c>
      <c r="BU353" s="1">
        <v>0</v>
      </c>
      <c r="BV353" s="1">
        <v>0</v>
      </c>
      <c r="BW353" s="1">
        <v>2</v>
      </c>
      <c r="BX353" s="1">
        <v>0</v>
      </c>
      <c r="BY353" s="1">
        <v>0</v>
      </c>
      <c r="BZ353" s="1">
        <v>0</v>
      </c>
      <c r="CA353" s="1">
        <v>0</v>
      </c>
      <c r="CB353" s="1" t="s">
        <v>5</v>
      </c>
      <c r="CC353" s="1" t="s">
        <v>5</v>
      </c>
      <c r="CD353" s="1" t="s">
        <v>5</v>
      </c>
      <c r="CE353" s="1" t="s">
        <v>6</v>
      </c>
      <c r="CF353" s="1" t="s">
        <v>5</v>
      </c>
      <c r="CG353" s="1" t="s">
        <v>5</v>
      </c>
      <c r="CH353" s="1" t="s">
        <v>6</v>
      </c>
      <c r="CI353" s="1" t="s">
        <v>5</v>
      </c>
      <c r="CJ353" s="1" t="s">
        <v>5</v>
      </c>
      <c r="CK353" s="1" t="s">
        <v>6</v>
      </c>
      <c r="CL353" s="1" t="s">
        <v>5</v>
      </c>
      <c r="CM353" s="1" t="s">
        <v>6</v>
      </c>
      <c r="CN353" s="1" t="s">
        <v>5</v>
      </c>
      <c r="CO353" s="1" t="s">
        <v>5</v>
      </c>
      <c r="CP353" s="1" t="s">
        <v>5</v>
      </c>
      <c r="CQ353" s="1" t="s">
        <v>6</v>
      </c>
      <c r="CR353" s="1" t="s">
        <v>5</v>
      </c>
      <c r="CS353" s="1" t="s">
        <v>6</v>
      </c>
      <c r="CT353" s="1" t="s">
        <v>133</v>
      </c>
      <c r="CU353" s="1" t="s">
        <v>392</v>
      </c>
      <c r="DX353" s="1" t="s">
        <v>844</v>
      </c>
      <c r="DY353" s="1" t="s">
        <v>1</v>
      </c>
    </row>
    <row r="354" spans="1:129" ht="13.8" x14ac:dyDescent="0.3">
      <c r="A354" s="2">
        <v>44977.724566446763</v>
      </c>
      <c r="B354" s="1" t="s">
        <v>20</v>
      </c>
      <c r="C354" s="1">
        <v>29</v>
      </c>
      <c r="D354" s="1" t="s">
        <v>39</v>
      </c>
      <c r="E354" s="1" t="s">
        <v>18</v>
      </c>
      <c r="F354" s="1" t="s">
        <v>340</v>
      </c>
      <c r="G354" s="1" t="s">
        <v>16</v>
      </c>
      <c r="H354" s="1" t="s">
        <v>15</v>
      </c>
      <c r="I354" s="1" t="s">
        <v>52</v>
      </c>
      <c r="J354" s="1" t="s">
        <v>206</v>
      </c>
      <c r="K354" s="1" t="s">
        <v>27</v>
      </c>
      <c r="BF354" s="1">
        <v>1</v>
      </c>
      <c r="BG354" s="1">
        <v>0</v>
      </c>
      <c r="BH354" s="1">
        <v>0</v>
      </c>
      <c r="BI354" s="1">
        <v>1</v>
      </c>
      <c r="BJ354" s="1">
        <v>1</v>
      </c>
      <c r="BK354" s="1">
        <v>0</v>
      </c>
      <c r="BL354" s="1" t="s">
        <v>43</v>
      </c>
      <c r="BM354" s="1" t="s">
        <v>43</v>
      </c>
      <c r="BN354" s="1" t="s">
        <v>11</v>
      </c>
      <c r="BO354" s="1" t="s">
        <v>5</v>
      </c>
      <c r="BP354" s="1" t="s">
        <v>732</v>
      </c>
      <c r="BQ354" s="1" t="s">
        <v>162</v>
      </c>
      <c r="BR354" s="1">
        <v>2</v>
      </c>
      <c r="BS354" s="1" t="s">
        <v>162</v>
      </c>
      <c r="BT354" s="1">
        <v>3</v>
      </c>
      <c r="BU354" s="1">
        <v>0</v>
      </c>
      <c r="BV354" s="1">
        <v>3</v>
      </c>
      <c r="BW354" s="1">
        <v>0</v>
      </c>
      <c r="BX354" s="1">
        <v>0</v>
      </c>
      <c r="BY354" s="1">
        <v>0</v>
      </c>
      <c r="BZ354" s="1">
        <v>0</v>
      </c>
      <c r="CA354" s="1">
        <v>0</v>
      </c>
      <c r="CB354" s="1" t="s">
        <v>5</v>
      </c>
      <c r="CC354" s="1" t="s">
        <v>5</v>
      </c>
      <c r="CD354" s="1" t="s">
        <v>5</v>
      </c>
      <c r="CE354" s="1" t="s">
        <v>5</v>
      </c>
      <c r="CF354" s="1" t="s">
        <v>5</v>
      </c>
      <c r="CG354" s="1" t="s">
        <v>5</v>
      </c>
      <c r="CH354" s="1" t="s">
        <v>5</v>
      </c>
      <c r="CI354" s="1" t="s">
        <v>6</v>
      </c>
      <c r="CJ354" s="1" t="s">
        <v>5</v>
      </c>
      <c r="CK354" s="1" t="s">
        <v>5</v>
      </c>
      <c r="CL354" s="1" t="s">
        <v>5</v>
      </c>
      <c r="CM354" s="1" t="s">
        <v>6</v>
      </c>
      <c r="CN354" s="1" t="s">
        <v>5</v>
      </c>
      <c r="CO354" s="1" t="s">
        <v>5</v>
      </c>
      <c r="CP354" s="1" t="s">
        <v>6</v>
      </c>
      <c r="CQ354" s="1" t="s">
        <v>6</v>
      </c>
      <c r="CR354" s="1" t="s">
        <v>5</v>
      </c>
      <c r="CS354" s="1" t="s">
        <v>5</v>
      </c>
      <c r="CT354" s="1" t="s">
        <v>4</v>
      </c>
      <c r="CU354" s="1" t="s">
        <v>129</v>
      </c>
      <c r="DP354" s="1" t="s">
        <v>27</v>
      </c>
      <c r="DQ354" s="1" t="s">
        <v>99</v>
      </c>
      <c r="DR354" s="1" t="s">
        <v>116</v>
      </c>
      <c r="DS354" s="1" t="s">
        <v>6</v>
      </c>
      <c r="DT354" s="1" t="s">
        <v>115</v>
      </c>
      <c r="DU354" s="1" t="s">
        <v>576</v>
      </c>
      <c r="DV354" s="1" t="s">
        <v>95</v>
      </c>
      <c r="DX354" s="1" t="s">
        <v>843</v>
      </c>
      <c r="DY354" s="1" t="s">
        <v>21</v>
      </c>
    </row>
    <row r="355" spans="1:129" ht="13.8" x14ac:dyDescent="0.3">
      <c r="A355" s="2">
        <v>44977.732023935183</v>
      </c>
      <c r="B355" s="1" t="s">
        <v>20</v>
      </c>
      <c r="C355" s="1">
        <v>22</v>
      </c>
      <c r="D355" s="1" t="s">
        <v>31</v>
      </c>
      <c r="E355" s="1" t="s">
        <v>18</v>
      </c>
      <c r="F355" s="1" t="s">
        <v>842</v>
      </c>
      <c r="G355" s="1" t="s">
        <v>16</v>
      </c>
      <c r="H355" s="1" t="s">
        <v>15</v>
      </c>
      <c r="I355" s="1" t="s">
        <v>29</v>
      </c>
      <c r="J355" s="1" t="s">
        <v>28</v>
      </c>
      <c r="K355" s="1" t="s">
        <v>841</v>
      </c>
      <c r="BF355" s="1">
        <v>2</v>
      </c>
      <c r="BG355" s="1">
        <v>2</v>
      </c>
      <c r="BH355" s="1">
        <v>1</v>
      </c>
      <c r="BI355" s="1">
        <v>2</v>
      </c>
      <c r="BJ355" s="1">
        <v>1</v>
      </c>
      <c r="BK355" s="1">
        <v>1</v>
      </c>
      <c r="BL355" s="1" t="s">
        <v>11</v>
      </c>
      <c r="BM355" s="1" t="s">
        <v>11</v>
      </c>
      <c r="BN355" s="1" t="s">
        <v>11</v>
      </c>
      <c r="BO355" s="1" t="s">
        <v>6</v>
      </c>
      <c r="BP355" s="1" t="s">
        <v>175</v>
      </c>
      <c r="BQ355" s="1">
        <v>2</v>
      </c>
      <c r="BR355" s="1">
        <v>2</v>
      </c>
      <c r="BS355" s="1">
        <v>1</v>
      </c>
      <c r="BT355" s="1">
        <v>1</v>
      </c>
      <c r="BU355" s="1">
        <v>1</v>
      </c>
      <c r="BV355" s="1">
        <v>1</v>
      </c>
      <c r="BW355" s="1">
        <v>1</v>
      </c>
      <c r="BX355" s="1">
        <v>1</v>
      </c>
      <c r="BY355" s="1">
        <v>1</v>
      </c>
      <c r="BZ355" s="1">
        <v>0</v>
      </c>
      <c r="CA355" s="1">
        <v>1</v>
      </c>
      <c r="CB355" s="1" t="s">
        <v>6</v>
      </c>
      <c r="CC355" s="1" t="s">
        <v>5</v>
      </c>
      <c r="CD355" s="1" t="s">
        <v>6</v>
      </c>
      <c r="CE355" s="1" t="s">
        <v>6</v>
      </c>
      <c r="CF355" s="1" t="s">
        <v>5</v>
      </c>
      <c r="CG355" s="1" t="s">
        <v>6</v>
      </c>
      <c r="CH355" s="1" t="s">
        <v>6</v>
      </c>
      <c r="CI355" s="1" t="s">
        <v>6</v>
      </c>
      <c r="CJ355" s="1" t="s">
        <v>5</v>
      </c>
      <c r="CK355" s="1" t="s">
        <v>6</v>
      </c>
      <c r="CL355" s="1" t="s">
        <v>5</v>
      </c>
      <c r="CM355" s="1" t="s">
        <v>5</v>
      </c>
      <c r="CN355" s="1" t="s">
        <v>6</v>
      </c>
      <c r="CO355" s="1" t="s">
        <v>5</v>
      </c>
      <c r="CP355" s="1" t="s">
        <v>5</v>
      </c>
      <c r="CQ355" s="1" t="s">
        <v>5</v>
      </c>
      <c r="CR355" s="1" t="s">
        <v>5</v>
      </c>
      <c r="CS355" s="1" t="s">
        <v>5</v>
      </c>
      <c r="CT355" s="1" t="s">
        <v>24</v>
      </c>
      <c r="CU355" s="1" t="s">
        <v>161</v>
      </c>
      <c r="DY355" s="1" t="s">
        <v>21</v>
      </c>
    </row>
    <row r="356" spans="1:129" ht="13.8" x14ac:dyDescent="0.3">
      <c r="A356" s="2">
        <v>44977.73270158565</v>
      </c>
      <c r="B356" s="1" t="s">
        <v>20</v>
      </c>
      <c r="C356" s="1">
        <v>30</v>
      </c>
      <c r="D356" s="1" t="s">
        <v>31</v>
      </c>
      <c r="E356" s="1" t="s">
        <v>55</v>
      </c>
      <c r="F356" s="1" t="s">
        <v>840</v>
      </c>
      <c r="G356" s="1" t="s">
        <v>16</v>
      </c>
      <c r="H356" s="1" t="s">
        <v>15</v>
      </c>
      <c r="I356" s="1" t="s">
        <v>29</v>
      </c>
      <c r="J356" s="1" t="s">
        <v>28</v>
      </c>
      <c r="K356" s="1" t="s">
        <v>183</v>
      </c>
      <c r="BF356" s="1">
        <v>3</v>
      </c>
      <c r="BG356" s="1">
        <v>1</v>
      </c>
      <c r="BH356" s="1">
        <v>1</v>
      </c>
      <c r="BI356" s="1">
        <v>1</v>
      </c>
      <c r="BJ356" s="1">
        <v>0</v>
      </c>
      <c r="BK356" s="1">
        <v>0</v>
      </c>
      <c r="BL356" s="1" t="s">
        <v>43</v>
      </c>
      <c r="BM356" s="1" t="s">
        <v>43</v>
      </c>
      <c r="BN356" s="1" t="s">
        <v>43</v>
      </c>
      <c r="BO356" s="1" t="s">
        <v>5</v>
      </c>
      <c r="BP356" s="1" t="s">
        <v>10</v>
      </c>
      <c r="BQ356" s="3" t="s">
        <v>332</v>
      </c>
      <c r="BR356" s="3" t="s">
        <v>332</v>
      </c>
      <c r="BS356" s="3" t="s">
        <v>332</v>
      </c>
      <c r="BT356" s="3" t="s">
        <v>332</v>
      </c>
      <c r="BU356" s="1">
        <v>0</v>
      </c>
      <c r="BV356" s="3" t="s">
        <v>332</v>
      </c>
      <c r="BW356" s="1">
        <v>0</v>
      </c>
      <c r="BX356" s="3" t="s">
        <v>332</v>
      </c>
      <c r="BY356" s="3" t="s">
        <v>332</v>
      </c>
      <c r="BZ356" s="1">
        <v>0</v>
      </c>
      <c r="CA356" s="1">
        <v>0</v>
      </c>
      <c r="CB356" s="1" t="s">
        <v>6</v>
      </c>
      <c r="CC356" s="1" t="s">
        <v>5</v>
      </c>
      <c r="CD356" s="1" t="s">
        <v>5</v>
      </c>
      <c r="CE356" s="1" t="s">
        <v>5</v>
      </c>
      <c r="CF356" s="1" t="s">
        <v>5</v>
      </c>
      <c r="CG356" s="1" t="s">
        <v>5</v>
      </c>
      <c r="CH356" s="1" t="s">
        <v>5</v>
      </c>
      <c r="CI356" s="1" t="s">
        <v>5</v>
      </c>
      <c r="CJ356" s="1" t="s">
        <v>5</v>
      </c>
      <c r="CK356" s="1" t="s">
        <v>5</v>
      </c>
      <c r="CL356" s="1" t="s">
        <v>5</v>
      </c>
      <c r="CM356" s="1" t="s">
        <v>5</v>
      </c>
      <c r="CN356" s="1" t="s">
        <v>5</v>
      </c>
      <c r="CO356" s="1" t="s">
        <v>5</v>
      </c>
      <c r="CP356" s="1" t="s">
        <v>5</v>
      </c>
      <c r="CQ356" s="1" t="s">
        <v>6</v>
      </c>
      <c r="CR356" s="1" t="s">
        <v>5</v>
      </c>
      <c r="CS356" s="1" t="s">
        <v>5</v>
      </c>
      <c r="CT356" s="1" t="s">
        <v>24</v>
      </c>
      <c r="CU356" s="1" t="s">
        <v>3</v>
      </c>
      <c r="DP356" s="1" t="s">
        <v>27</v>
      </c>
      <c r="DQ356" s="1" t="s">
        <v>128</v>
      </c>
      <c r="DR356" s="1" t="s">
        <v>116</v>
      </c>
      <c r="DS356" s="1" t="s">
        <v>6</v>
      </c>
      <c r="DT356" s="1" t="s">
        <v>237</v>
      </c>
      <c r="DU356" s="1" t="s">
        <v>839</v>
      </c>
      <c r="DV356" s="1" t="s">
        <v>95</v>
      </c>
      <c r="DW356" s="1" t="s">
        <v>838</v>
      </c>
      <c r="DX356" s="1" t="s">
        <v>837</v>
      </c>
      <c r="DY356" s="1" t="s">
        <v>84</v>
      </c>
    </row>
    <row r="357" spans="1:129" ht="13.8" x14ac:dyDescent="0.3">
      <c r="A357" s="2">
        <v>44978.026105127312</v>
      </c>
      <c r="B357" s="1" t="s">
        <v>40</v>
      </c>
      <c r="C357" s="1">
        <v>25</v>
      </c>
      <c r="D357" s="1" t="s">
        <v>39</v>
      </c>
      <c r="E357" s="1" t="s">
        <v>55</v>
      </c>
      <c r="F357" s="1" t="s">
        <v>313</v>
      </c>
      <c r="G357" s="1" t="s">
        <v>37</v>
      </c>
      <c r="H357" s="1" t="s">
        <v>15</v>
      </c>
      <c r="L357" s="1" t="s">
        <v>157</v>
      </c>
      <c r="M357" s="1" t="s">
        <v>52</v>
      </c>
      <c r="N357" s="1" t="s">
        <v>28</v>
      </c>
      <c r="O357" s="1" t="s">
        <v>27</v>
      </c>
      <c r="CV357" s="1">
        <v>5</v>
      </c>
      <c r="CW357" s="1">
        <v>5</v>
      </c>
      <c r="CX357" s="1">
        <v>5</v>
      </c>
      <c r="CY357" s="1">
        <v>5</v>
      </c>
      <c r="CZ357" s="1">
        <v>3</v>
      </c>
      <c r="DA357" s="1">
        <v>5</v>
      </c>
      <c r="DB357" s="1">
        <v>5</v>
      </c>
      <c r="DC357" s="1" t="s">
        <v>836</v>
      </c>
      <c r="DD357" s="1" t="s">
        <v>11</v>
      </c>
      <c r="DE357" s="1" t="s">
        <v>43</v>
      </c>
      <c r="DF357" s="1" t="s">
        <v>11</v>
      </c>
      <c r="DG357" s="1" t="s">
        <v>11</v>
      </c>
      <c r="DH357" s="1" t="s">
        <v>43</v>
      </c>
      <c r="DI357" s="1" t="s">
        <v>11</v>
      </c>
      <c r="DJ357" s="1" t="s">
        <v>6</v>
      </c>
      <c r="DK357" s="1" t="s">
        <v>835</v>
      </c>
      <c r="DL357" s="1" t="s">
        <v>6</v>
      </c>
      <c r="DM357" s="1" t="s">
        <v>6</v>
      </c>
      <c r="DN357" s="1" t="s">
        <v>6</v>
      </c>
      <c r="DO357" s="1" t="s">
        <v>6</v>
      </c>
      <c r="DX357" s="1" t="s">
        <v>834</v>
      </c>
      <c r="DY357" s="1" t="s">
        <v>1</v>
      </c>
    </row>
    <row r="358" spans="1:129" ht="13.8" x14ac:dyDescent="0.3">
      <c r="A358" s="2">
        <v>44978.334463865744</v>
      </c>
      <c r="B358" s="1" t="s">
        <v>20</v>
      </c>
      <c r="C358" s="1">
        <v>21</v>
      </c>
      <c r="D358" s="1" t="s">
        <v>31</v>
      </c>
      <c r="E358" s="1" t="s">
        <v>55</v>
      </c>
      <c r="F358" s="1" t="s">
        <v>833</v>
      </c>
      <c r="G358" s="1" t="s">
        <v>77</v>
      </c>
      <c r="H358" s="1" t="s">
        <v>15</v>
      </c>
      <c r="I358" s="1" t="s">
        <v>52</v>
      </c>
      <c r="J358" s="1" t="s">
        <v>60</v>
      </c>
      <c r="K358" s="1" t="s">
        <v>27</v>
      </c>
      <c r="P358" s="1">
        <v>2</v>
      </c>
      <c r="Q358" s="1">
        <v>1</v>
      </c>
      <c r="R358" s="1">
        <v>3</v>
      </c>
      <c r="S358" s="1">
        <v>1</v>
      </c>
      <c r="T358" s="1">
        <v>1</v>
      </c>
      <c r="U358" s="1">
        <v>1</v>
      </c>
      <c r="V358" s="1" t="s">
        <v>11</v>
      </c>
      <c r="W358" s="1" t="s">
        <v>43</v>
      </c>
      <c r="X358" s="1" t="s">
        <v>26</v>
      </c>
      <c r="Y358" s="1" t="s">
        <v>6</v>
      </c>
      <c r="Z358" s="1" t="s">
        <v>76</v>
      </c>
      <c r="AA358" s="1">
        <v>1</v>
      </c>
      <c r="AB358" s="1">
        <v>0</v>
      </c>
      <c r="AC358" s="1">
        <v>1</v>
      </c>
      <c r="AD358" s="1">
        <v>0</v>
      </c>
      <c r="AE358" s="1">
        <v>0</v>
      </c>
      <c r="AF358" s="1">
        <v>0</v>
      </c>
      <c r="AG358" s="1">
        <v>0</v>
      </c>
      <c r="AH358" s="1">
        <v>0</v>
      </c>
      <c r="AI358" s="1">
        <v>0</v>
      </c>
      <c r="AJ358" s="1">
        <v>0</v>
      </c>
      <c r="AK358" s="1">
        <v>0</v>
      </c>
      <c r="AL358" s="1" t="s">
        <v>6</v>
      </c>
      <c r="AM358" s="1" t="s">
        <v>6</v>
      </c>
      <c r="AN358" s="1" t="s">
        <v>5</v>
      </c>
      <c r="AO358" s="1" t="s">
        <v>6</v>
      </c>
      <c r="AP358" s="1" t="s">
        <v>5</v>
      </c>
      <c r="AQ358" s="1" t="s">
        <v>6</v>
      </c>
      <c r="AR358" s="1" t="s">
        <v>6</v>
      </c>
      <c r="AS358" s="1" t="s">
        <v>6</v>
      </c>
      <c r="AT358" s="1" t="s">
        <v>5</v>
      </c>
      <c r="AU358" s="1" t="s">
        <v>6</v>
      </c>
      <c r="AV358" s="1" t="s">
        <v>5</v>
      </c>
      <c r="AW358" s="1" t="s">
        <v>6</v>
      </c>
      <c r="AX358" s="1" t="s">
        <v>6</v>
      </c>
      <c r="AY358" s="1" t="s">
        <v>5</v>
      </c>
      <c r="AZ358" s="1" t="s">
        <v>6</v>
      </c>
      <c r="BA358" s="1" t="s">
        <v>5</v>
      </c>
      <c r="BB358" s="1" t="s">
        <v>5</v>
      </c>
      <c r="BC358" s="1" t="s">
        <v>6</v>
      </c>
      <c r="BD358" s="1" t="s">
        <v>133</v>
      </c>
      <c r="BE358" s="1" t="s">
        <v>266</v>
      </c>
      <c r="DX358" s="1" t="s">
        <v>832</v>
      </c>
      <c r="DY358" s="1" t="s">
        <v>212</v>
      </c>
    </row>
    <row r="359" spans="1:129" ht="13.8" x14ac:dyDescent="0.3">
      <c r="A359" s="2">
        <v>44978.508234942128</v>
      </c>
      <c r="B359" s="1" t="s">
        <v>20</v>
      </c>
      <c r="C359" s="1">
        <v>36</v>
      </c>
      <c r="D359" s="1" t="s">
        <v>185</v>
      </c>
      <c r="E359" s="1" t="s">
        <v>132</v>
      </c>
      <c r="F359" s="1" t="s">
        <v>815</v>
      </c>
      <c r="G359" s="1" t="s">
        <v>77</v>
      </c>
      <c r="H359" s="1" t="s">
        <v>144</v>
      </c>
      <c r="I359" s="1" t="s">
        <v>52</v>
      </c>
      <c r="J359" s="1" t="s">
        <v>60</v>
      </c>
      <c r="K359" s="1" t="s">
        <v>27</v>
      </c>
      <c r="P359" s="1">
        <v>4</v>
      </c>
      <c r="Q359" s="1">
        <v>4</v>
      </c>
      <c r="R359" s="1">
        <v>4</v>
      </c>
      <c r="S359" s="1">
        <v>4</v>
      </c>
      <c r="T359" s="1">
        <v>1</v>
      </c>
      <c r="U359" s="1">
        <v>1</v>
      </c>
      <c r="V359" s="1" t="s">
        <v>11</v>
      </c>
      <c r="W359" s="1" t="s">
        <v>11</v>
      </c>
      <c r="X359" s="1" t="s">
        <v>26</v>
      </c>
      <c r="Y359" s="1" t="s">
        <v>6</v>
      </c>
      <c r="Z359" s="1" t="s">
        <v>229</v>
      </c>
      <c r="AA359" s="1">
        <v>0</v>
      </c>
      <c r="AB359" s="1">
        <v>0</v>
      </c>
      <c r="AC359" s="1">
        <v>0</v>
      </c>
      <c r="AD359" s="1">
        <v>0</v>
      </c>
      <c r="AE359" s="1">
        <v>0</v>
      </c>
      <c r="AF359" s="1">
        <v>0</v>
      </c>
      <c r="AG359" s="1">
        <v>0</v>
      </c>
      <c r="AH359" s="1">
        <v>0</v>
      </c>
      <c r="AI359" s="1">
        <v>0</v>
      </c>
      <c r="AJ359" s="1">
        <v>0</v>
      </c>
      <c r="AK359" s="1">
        <v>0</v>
      </c>
      <c r="AL359" s="1" t="s">
        <v>6</v>
      </c>
      <c r="AM359" s="1" t="s">
        <v>6</v>
      </c>
      <c r="AN359" s="1" t="s">
        <v>5</v>
      </c>
      <c r="AO359" s="1" t="s">
        <v>6</v>
      </c>
      <c r="AP359" s="1" t="s">
        <v>5</v>
      </c>
      <c r="AQ359" s="1" t="s">
        <v>6</v>
      </c>
      <c r="AR359" s="1" t="s">
        <v>5</v>
      </c>
      <c r="AS359" s="1" t="s">
        <v>6</v>
      </c>
      <c r="AT359" s="1" t="s">
        <v>5</v>
      </c>
      <c r="AU359" s="1" t="s">
        <v>6</v>
      </c>
      <c r="AV359" s="1" t="s">
        <v>5</v>
      </c>
      <c r="AW359" s="1" t="s">
        <v>5</v>
      </c>
      <c r="AX359" s="1" t="s">
        <v>6</v>
      </c>
      <c r="AY359" s="1" t="s">
        <v>6</v>
      </c>
      <c r="AZ359" s="1" t="s">
        <v>6</v>
      </c>
      <c r="BA359" s="1" t="s">
        <v>5</v>
      </c>
      <c r="BB359" s="1" t="s">
        <v>5</v>
      </c>
      <c r="BC359" s="1" t="s">
        <v>6</v>
      </c>
      <c r="BD359" s="1" t="s">
        <v>133</v>
      </c>
      <c r="BE359" s="1" t="s">
        <v>266</v>
      </c>
      <c r="DX359" s="1">
        <v>3125057993</v>
      </c>
      <c r="DY359" s="1" t="s">
        <v>84</v>
      </c>
    </row>
    <row r="360" spans="1:129" ht="13.8" x14ac:dyDescent="0.3">
      <c r="A360" s="2">
        <v>44978.510464155093</v>
      </c>
      <c r="B360" s="1" t="s">
        <v>20</v>
      </c>
      <c r="C360" s="1">
        <v>37</v>
      </c>
      <c r="D360" s="1" t="s">
        <v>185</v>
      </c>
      <c r="E360" s="1" t="s">
        <v>132</v>
      </c>
      <c r="F360" s="1" t="s">
        <v>831</v>
      </c>
      <c r="G360" s="1" t="s">
        <v>77</v>
      </c>
      <c r="H360" s="1" t="s">
        <v>144</v>
      </c>
      <c r="I360" s="1" t="s">
        <v>52</v>
      </c>
      <c r="J360" s="1" t="s">
        <v>28</v>
      </c>
      <c r="K360" s="1" t="s">
        <v>27</v>
      </c>
      <c r="P360" s="1">
        <v>3</v>
      </c>
      <c r="Q360" s="1">
        <v>3</v>
      </c>
      <c r="R360" s="1">
        <v>3</v>
      </c>
      <c r="S360" s="1">
        <v>4</v>
      </c>
      <c r="T360" s="1">
        <v>2</v>
      </c>
      <c r="U360" s="1">
        <v>1</v>
      </c>
      <c r="V360" s="1" t="s">
        <v>43</v>
      </c>
      <c r="W360" s="1" t="s">
        <v>11</v>
      </c>
      <c r="X360" s="1" t="s">
        <v>26</v>
      </c>
      <c r="Y360" s="1" t="s">
        <v>6</v>
      </c>
      <c r="Z360" s="1" t="s">
        <v>229</v>
      </c>
      <c r="AA360" s="1" t="s">
        <v>8</v>
      </c>
      <c r="AB360" s="1" t="s">
        <v>8</v>
      </c>
      <c r="AC360" s="1">
        <v>0</v>
      </c>
      <c r="AD360" s="1">
        <v>0</v>
      </c>
      <c r="AE360" s="1">
        <v>0</v>
      </c>
      <c r="AF360" s="1" t="s">
        <v>8</v>
      </c>
      <c r="AG360" s="1">
        <v>0</v>
      </c>
      <c r="AH360" s="1">
        <v>0</v>
      </c>
      <c r="AI360" s="1">
        <v>0</v>
      </c>
      <c r="AJ360" s="1">
        <v>0</v>
      </c>
      <c r="AK360" s="1">
        <v>1</v>
      </c>
      <c r="AL360" s="1" t="s">
        <v>5</v>
      </c>
      <c r="AM360" s="1" t="s">
        <v>6</v>
      </c>
      <c r="AN360" s="1" t="s">
        <v>6</v>
      </c>
      <c r="AO360" s="1" t="s">
        <v>6</v>
      </c>
      <c r="AP360" s="1" t="s">
        <v>5</v>
      </c>
      <c r="AQ360" s="1" t="s">
        <v>5</v>
      </c>
      <c r="AR360" s="1" t="s">
        <v>5</v>
      </c>
      <c r="AS360" s="1" t="s">
        <v>6</v>
      </c>
      <c r="AT360" s="1" t="s">
        <v>6</v>
      </c>
      <c r="AU360" s="1" t="s">
        <v>6</v>
      </c>
      <c r="AV360" s="1" t="s">
        <v>5</v>
      </c>
      <c r="AW360" s="1" t="s">
        <v>6</v>
      </c>
      <c r="AX360" s="1" t="s">
        <v>5</v>
      </c>
      <c r="AY360" s="1" t="s">
        <v>5</v>
      </c>
      <c r="AZ360" s="1" t="s">
        <v>6</v>
      </c>
      <c r="BA360" s="1" t="s">
        <v>6</v>
      </c>
      <c r="BB360" s="1" t="s">
        <v>5</v>
      </c>
      <c r="BC360" s="1" t="s">
        <v>6</v>
      </c>
      <c r="BD360" s="1" t="s">
        <v>382</v>
      </c>
      <c r="BE360" s="1" t="s">
        <v>161</v>
      </c>
      <c r="DY360" s="1" t="s">
        <v>84</v>
      </c>
    </row>
    <row r="361" spans="1:129" ht="13.8" x14ac:dyDescent="0.3">
      <c r="A361" s="2">
        <v>44978.51901452546</v>
      </c>
      <c r="B361" s="1" t="s">
        <v>20</v>
      </c>
      <c r="C361" s="1">
        <v>37</v>
      </c>
      <c r="D361" s="1" t="s">
        <v>185</v>
      </c>
      <c r="E361" s="1" t="s">
        <v>132</v>
      </c>
      <c r="F361" s="1" t="s">
        <v>831</v>
      </c>
      <c r="G361" s="1" t="s">
        <v>77</v>
      </c>
      <c r="H361" s="1" t="s">
        <v>144</v>
      </c>
      <c r="I361" s="1" t="s">
        <v>52</v>
      </c>
      <c r="J361" s="1" t="s">
        <v>28</v>
      </c>
      <c r="K361" s="1" t="s">
        <v>27</v>
      </c>
      <c r="P361" s="1">
        <v>3</v>
      </c>
      <c r="Q361" s="1">
        <v>3</v>
      </c>
      <c r="R361" s="1">
        <v>3</v>
      </c>
      <c r="S361" s="1">
        <v>4</v>
      </c>
      <c r="T361" s="1">
        <v>2</v>
      </c>
      <c r="U361" s="1">
        <v>1</v>
      </c>
      <c r="V361" s="1" t="s">
        <v>43</v>
      </c>
      <c r="W361" s="1" t="s">
        <v>11</v>
      </c>
      <c r="X361" s="1" t="s">
        <v>26</v>
      </c>
      <c r="Y361" s="1" t="s">
        <v>6</v>
      </c>
      <c r="Z361" s="1" t="s">
        <v>229</v>
      </c>
      <c r="AA361" s="1" t="s">
        <v>8</v>
      </c>
      <c r="AB361" s="1" t="s">
        <v>8</v>
      </c>
      <c r="AC361" s="1">
        <v>0</v>
      </c>
      <c r="AD361" s="1">
        <v>0</v>
      </c>
      <c r="AE361" s="1">
        <v>0</v>
      </c>
      <c r="AF361" s="1" t="s">
        <v>8</v>
      </c>
      <c r="AG361" s="1">
        <v>0</v>
      </c>
      <c r="AH361" s="1">
        <v>0</v>
      </c>
      <c r="AI361" s="1">
        <v>0</v>
      </c>
      <c r="AJ361" s="1">
        <v>0</v>
      </c>
      <c r="AK361" s="1">
        <v>1</v>
      </c>
      <c r="AL361" s="1" t="s">
        <v>5</v>
      </c>
      <c r="AM361" s="1" t="s">
        <v>6</v>
      </c>
      <c r="AN361" s="1" t="s">
        <v>6</v>
      </c>
      <c r="AO361" s="1" t="s">
        <v>6</v>
      </c>
      <c r="AP361" s="1" t="s">
        <v>5</v>
      </c>
      <c r="AQ361" s="1" t="s">
        <v>5</v>
      </c>
      <c r="AR361" s="1" t="s">
        <v>5</v>
      </c>
      <c r="AS361" s="1" t="s">
        <v>6</v>
      </c>
      <c r="AT361" s="1" t="s">
        <v>6</v>
      </c>
      <c r="AU361" s="1" t="s">
        <v>6</v>
      </c>
      <c r="AV361" s="1" t="s">
        <v>5</v>
      </c>
      <c r="AW361" s="1" t="s">
        <v>6</v>
      </c>
      <c r="AX361" s="1" t="s">
        <v>5</v>
      </c>
      <c r="AY361" s="1" t="s">
        <v>5</v>
      </c>
      <c r="AZ361" s="1" t="s">
        <v>6</v>
      </c>
      <c r="BA361" s="1" t="s">
        <v>6</v>
      </c>
      <c r="BB361" s="1" t="s">
        <v>5</v>
      </c>
      <c r="BC361" s="1" t="s">
        <v>6</v>
      </c>
      <c r="BD361" s="1" t="s">
        <v>382</v>
      </c>
      <c r="BE361" s="1" t="s">
        <v>161</v>
      </c>
      <c r="DY361" s="1" t="s">
        <v>84</v>
      </c>
    </row>
    <row r="362" spans="1:129" ht="13.8" x14ac:dyDescent="0.3">
      <c r="A362" s="2">
        <v>44978.519383530089</v>
      </c>
      <c r="B362" s="1" t="s">
        <v>20</v>
      </c>
      <c r="C362" s="1">
        <v>38</v>
      </c>
      <c r="D362" s="1" t="s">
        <v>185</v>
      </c>
      <c r="E362" s="1" t="s">
        <v>132</v>
      </c>
      <c r="F362" s="1" t="s">
        <v>815</v>
      </c>
      <c r="G362" s="1" t="s">
        <v>77</v>
      </c>
      <c r="H362" s="1" t="s">
        <v>144</v>
      </c>
      <c r="I362" s="1" t="s">
        <v>52</v>
      </c>
      <c r="J362" s="1" t="s">
        <v>60</v>
      </c>
      <c r="K362" s="1" t="s">
        <v>27</v>
      </c>
      <c r="P362" s="1">
        <v>4</v>
      </c>
      <c r="Q362" s="1">
        <v>4</v>
      </c>
      <c r="R362" s="1">
        <v>4</v>
      </c>
      <c r="S362" s="1">
        <v>4</v>
      </c>
      <c r="T362" s="1">
        <v>1</v>
      </c>
      <c r="U362" s="1">
        <v>1</v>
      </c>
      <c r="V362" s="1" t="s">
        <v>11</v>
      </c>
      <c r="W362" s="1" t="s">
        <v>11</v>
      </c>
      <c r="X362" s="1" t="s">
        <v>59</v>
      </c>
      <c r="Y362" s="1" t="s">
        <v>6</v>
      </c>
      <c r="Z362" s="1" t="s">
        <v>830</v>
      </c>
      <c r="AA362" s="1" t="s">
        <v>8</v>
      </c>
      <c r="AB362" s="1" t="s">
        <v>8</v>
      </c>
      <c r="AC362" s="1">
        <v>0</v>
      </c>
      <c r="AD362" s="1">
        <v>0</v>
      </c>
      <c r="AE362" s="1">
        <v>0</v>
      </c>
      <c r="AF362" s="1">
        <v>0</v>
      </c>
      <c r="AG362" s="1">
        <v>0</v>
      </c>
      <c r="AH362" s="1">
        <v>0</v>
      </c>
      <c r="AI362" s="1">
        <v>0</v>
      </c>
      <c r="AJ362" s="1">
        <v>0</v>
      </c>
      <c r="AK362" s="1">
        <v>0</v>
      </c>
      <c r="AL362" s="1" t="s">
        <v>6</v>
      </c>
      <c r="AM362" s="1" t="s">
        <v>6</v>
      </c>
      <c r="AN362" s="1" t="s">
        <v>5</v>
      </c>
      <c r="AO362" s="1" t="s">
        <v>6</v>
      </c>
      <c r="AP362" s="1" t="s">
        <v>5</v>
      </c>
      <c r="AQ362" s="1" t="s">
        <v>5</v>
      </c>
      <c r="AR362" s="1" t="s">
        <v>5</v>
      </c>
      <c r="AS362" s="1" t="s">
        <v>6</v>
      </c>
      <c r="AT362" s="1" t="s">
        <v>5</v>
      </c>
      <c r="AU362" s="1" t="s">
        <v>6</v>
      </c>
      <c r="AV362" s="1" t="s">
        <v>5</v>
      </c>
      <c r="AW362" s="1" t="s">
        <v>5</v>
      </c>
      <c r="AX362" s="1" t="s">
        <v>6</v>
      </c>
      <c r="AY362" s="1" t="s">
        <v>6</v>
      </c>
      <c r="AZ362" s="1" t="s">
        <v>6</v>
      </c>
      <c r="BA362" s="1" t="s">
        <v>6</v>
      </c>
      <c r="BB362" s="1" t="s">
        <v>5</v>
      </c>
      <c r="BC362" s="1" t="s">
        <v>5</v>
      </c>
      <c r="BD362" s="1" t="s">
        <v>133</v>
      </c>
      <c r="BE362" s="1" t="s">
        <v>283</v>
      </c>
      <c r="DX362" s="1" t="s">
        <v>829</v>
      </c>
      <c r="DY362" s="1" t="s">
        <v>84</v>
      </c>
    </row>
    <row r="363" spans="1:129" ht="13.8" x14ac:dyDescent="0.3">
      <c r="A363" s="2">
        <v>44978.522498749997</v>
      </c>
      <c r="B363" s="1" t="s">
        <v>20</v>
      </c>
      <c r="C363" s="1">
        <v>38</v>
      </c>
      <c r="D363" s="1" t="s">
        <v>39</v>
      </c>
      <c r="E363" s="1" t="s">
        <v>132</v>
      </c>
      <c r="F363" s="1" t="s">
        <v>809</v>
      </c>
      <c r="G363" s="1" t="s">
        <v>77</v>
      </c>
      <c r="H363" s="1" t="s">
        <v>144</v>
      </c>
      <c r="I363" s="1" t="s">
        <v>52</v>
      </c>
      <c r="J363" s="1" t="s">
        <v>60</v>
      </c>
      <c r="K363" s="1" t="s">
        <v>27</v>
      </c>
      <c r="P363" s="1">
        <v>4</v>
      </c>
      <c r="Q363" s="1">
        <v>4</v>
      </c>
      <c r="R363" s="1">
        <v>4</v>
      </c>
      <c r="S363" s="1">
        <v>4</v>
      </c>
      <c r="T363" s="1">
        <v>1</v>
      </c>
      <c r="U363" s="1">
        <v>1</v>
      </c>
      <c r="V363" s="1" t="s">
        <v>11</v>
      </c>
      <c r="W363" s="1" t="s">
        <v>11</v>
      </c>
      <c r="X363" s="1" t="s">
        <v>26</v>
      </c>
      <c r="Y363" s="1" t="s">
        <v>6</v>
      </c>
      <c r="Z363" s="1" t="s">
        <v>296</v>
      </c>
      <c r="AA363" s="1" t="s">
        <v>8</v>
      </c>
      <c r="AB363" s="1">
        <v>0</v>
      </c>
      <c r="AC363" s="1">
        <v>0</v>
      </c>
      <c r="AD363" s="1">
        <v>0</v>
      </c>
      <c r="AE363" s="1">
        <v>0</v>
      </c>
      <c r="AF363" s="1">
        <v>0</v>
      </c>
      <c r="AG363" s="1">
        <v>0</v>
      </c>
      <c r="AH363" s="1">
        <v>0</v>
      </c>
      <c r="AI363" s="1">
        <v>0</v>
      </c>
      <c r="AJ363" s="1">
        <v>0</v>
      </c>
      <c r="AK363" s="1" t="s">
        <v>8</v>
      </c>
      <c r="AL363" s="1" t="s">
        <v>6</v>
      </c>
      <c r="AM363" s="1" t="s">
        <v>5</v>
      </c>
      <c r="AN363" s="1" t="s">
        <v>6</v>
      </c>
      <c r="AO363" s="1" t="s">
        <v>5</v>
      </c>
      <c r="AP363" s="1" t="s">
        <v>5</v>
      </c>
      <c r="AQ363" s="1" t="s">
        <v>5</v>
      </c>
      <c r="AR363" s="1" t="s">
        <v>5</v>
      </c>
      <c r="AS363" s="1" t="s">
        <v>6</v>
      </c>
      <c r="AT363" s="1" t="s">
        <v>6</v>
      </c>
      <c r="AU363" s="1" t="s">
        <v>5</v>
      </c>
      <c r="AV363" s="1" t="s">
        <v>5</v>
      </c>
      <c r="AW363" s="1" t="s">
        <v>5</v>
      </c>
      <c r="AX363" s="1" t="s">
        <v>6</v>
      </c>
      <c r="AY363" s="1" t="s">
        <v>5</v>
      </c>
      <c r="AZ363" s="1" t="s">
        <v>5</v>
      </c>
      <c r="BA363" s="1" t="s">
        <v>5</v>
      </c>
      <c r="BB363" s="1" t="s">
        <v>5</v>
      </c>
      <c r="BC363" s="1" t="s">
        <v>5</v>
      </c>
      <c r="BD363" s="1" t="s">
        <v>133</v>
      </c>
      <c r="BE363" s="1" t="s">
        <v>227</v>
      </c>
      <c r="DX363" s="1">
        <v>3105503079</v>
      </c>
      <c r="DY363" s="1" t="s">
        <v>1</v>
      </c>
    </row>
    <row r="364" spans="1:129" ht="13.8" x14ac:dyDescent="0.3">
      <c r="A364" s="2">
        <v>44978.523687453708</v>
      </c>
      <c r="B364" s="1" t="s">
        <v>40</v>
      </c>
      <c r="C364" s="1">
        <v>48</v>
      </c>
      <c r="D364" s="1" t="s">
        <v>39</v>
      </c>
      <c r="E364" s="1" t="s">
        <v>132</v>
      </c>
      <c r="F364" s="1" t="s">
        <v>828</v>
      </c>
      <c r="G364" s="1" t="s">
        <v>37</v>
      </c>
      <c r="H364" s="1" t="s">
        <v>144</v>
      </c>
      <c r="L364" s="1" t="s">
        <v>157</v>
      </c>
      <c r="M364" s="1" t="s">
        <v>52</v>
      </c>
      <c r="N364" s="1" t="s">
        <v>28</v>
      </c>
      <c r="O364" s="1" t="s">
        <v>27</v>
      </c>
      <c r="CV364" s="1">
        <v>5</v>
      </c>
      <c r="CW364" s="1">
        <v>5</v>
      </c>
      <c r="CX364" s="1">
        <v>4</v>
      </c>
      <c r="CY364" s="1">
        <v>5</v>
      </c>
      <c r="CZ364" s="1">
        <v>4</v>
      </c>
      <c r="DA364" s="1">
        <v>4</v>
      </c>
      <c r="DB364" s="1">
        <v>4</v>
      </c>
      <c r="DC364" s="1" t="s">
        <v>827</v>
      </c>
      <c r="DD364" s="1" t="s">
        <v>11</v>
      </c>
      <c r="DE364" s="1" t="s">
        <v>11</v>
      </c>
      <c r="DF364" s="1" t="s">
        <v>11</v>
      </c>
      <c r="DG364" s="1" t="s">
        <v>26</v>
      </c>
      <c r="DH364" s="1" t="s">
        <v>26</v>
      </c>
      <c r="DI364" s="1" t="s">
        <v>26</v>
      </c>
      <c r="DJ364" s="1" t="s">
        <v>6</v>
      </c>
      <c r="DK364" s="1" t="s">
        <v>268</v>
      </c>
      <c r="DL364" s="1" t="s">
        <v>5</v>
      </c>
      <c r="DM364" s="1" t="s">
        <v>6</v>
      </c>
      <c r="DN364" s="1" t="s">
        <v>6</v>
      </c>
      <c r="DO364" s="1" t="s">
        <v>6</v>
      </c>
      <c r="DX364" s="1" t="s">
        <v>826</v>
      </c>
      <c r="DY364" s="1" t="s">
        <v>84</v>
      </c>
    </row>
    <row r="365" spans="1:129" ht="13.8" x14ac:dyDescent="0.3">
      <c r="A365" s="2">
        <v>44978.526487604162</v>
      </c>
      <c r="B365" s="1" t="s">
        <v>20</v>
      </c>
      <c r="C365" s="1">
        <v>39</v>
      </c>
      <c r="D365" s="1" t="s">
        <v>39</v>
      </c>
      <c r="E365" s="1" t="s">
        <v>132</v>
      </c>
      <c r="F365" s="1" t="s">
        <v>809</v>
      </c>
      <c r="G365" s="1" t="s">
        <v>77</v>
      </c>
      <c r="H365" s="1" t="s">
        <v>144</v>
      </c>
      <c r="I365" s="1" t="s">
        <v>52</v>
      </c>
      <c r="J365" s="1" t="s">
        <v>60</v>
      </c>
      <c r="K365" s="1" t="s">
        <v>27</v>
      </c>
      <c r="P365" s="1">
        <v>4</v>
      </c>
      <c r="Q365" s="1">
        <v>4</v>
      </c>
      <c r="R365" s="1">
        <v>4</v>
      </c>
      <c r="S365" s="1">
        <v>4</v>
      </c>
      <c r="T365" s="1">
        <v>1</v>
      </c>
      <c r="U365" s="1">
        <v>1</v>
      </c>
      <c r="V365" s="1" t="s">
        <v>11</v>
      </c>
      <c r="W365" s="1" t="s">
        <v>11</v>
      </c>
      <c r="X365" s="1" t="s">
        <v>26</v>
      </c>
      <c r="Y365" s="1" t="s">
        <v>6</v>
      </c>
      <c r="Z365" s="1" t="s">
        <v>93</v>
      </c>
      <c r="AA365" s="1">
        <v>0</v>
      </c>
      <c r="AB365" s="1">
        <v>0</v>
      </c>
      <c r="AC365" s="1">
        <v>0</v>
      </c>
      <c r="AD365" s="1">
        <v>0</v>
      </c>
      <c r="AE365" s="1">
        <v>0</v>
      </c>
      <c r="AF365" s="1">
        <v>0</v>
      </c>
      <c r="AG365" s="1">
        <v>0</v>
      </c>
      <c r="AH365" s="1">
        <v>0</v>
      </c>
      <c r="AI365" s="1">
        <v>0</v>
      </c>
      <c r="AJ365" s="1">
        <v>0</v>
      </c>
      <c r="AK365" s="1">
        <v>0</v>
      </c>
      <c r="AL365" s="1" t="s">
        <v>6</v>
      </c>
      <c r="AM365" s="1" t="s">
        <v>6</v>
      </c>
      <c r="AN365" s="1" t="s">
        <v>6</v>
      </c>
      <c r="AO365" s="1" t="s">
        <v>6</v>
      </c>
      <c r="AP365" s="1" t="s">
        <v>5</v>
      </c>
      <c r="AQ365" s="1" t="s">
        <v>5</v>
      </c>
      <c r="AR365" s="1" t="s">
        <v>5</v>
      </c>
      <c r="AS365" s="1" t="s">
        <v>6</v>
      </c>
      <c r="AT365" s="1" t="s">
        <v>5</v>
      </c>
      <c r="AU365" s="1" t="s">
        <v>6</v>
      </c>
      <c r="AV365" s="1" t="s">
        <v>5</v>
      </c>
      <c r="AW365" s="1" t="s">
        <v>6</v>
      </c>
      <c r="AX365" s="1" t="s">
        <v>6</v>
      </c>
      <c r="AY365" s="1" t="s">
        <v>6</v>
      </c>
      <c r="AZ365" s="1" t="s">
        <v>6</v>
      </c>
      <c r="BA365" s="1" t="s">
        <v>5</v>
      </c>
      <c r="BB365" s="1" t="s">
        <v>5</v>
      </c>
      <c r="BC365" s="1" t="s">
        <v>6</v>
      </c>
      <c r="BD365" s="1" t="s">
        <v>24</v>
      </c>
      <c r="BE365" s="1" t="s">
        <v>314</v>
      </c>
      <c r="DX365" s="1">
        <v>3133540993</v>
      </c>
      <c r="DY365" s="1" t="s">
        <v>1</v>
      </c>
    </row>
    <row r="366" spans="1:129" ht="13.8" x14ac:dyDescent="0.3">
      <c r="A366" s="2">
        <v>44978.529070937497</v>
      </c>
      <c r="B366" s="1" t="s">
        <v>20</v>
      </c>
      <c r="C366" s="1">
        <v>40</v>
      </c>
      <c r="D366" s="1" t="s">
        <v>19</v>
      </c>
      <c r="E366" s="1" t="s">
        <v>132</v>
      </c>
      <c r="F366" s="1" t="s">
        <v>825</v>
      </c>
      <c r="G366" s="1" t="s">
        <v>77</v>
      </c>
      <c r="H366" s="1" t="s">
        <v>144</v>
      </c>
      <c r="I366" s="1" t="s">
        <v>14</v>
      </c>
      <c r="J366" s="1" t="s">
        <v>35</v>
      </c>
      <c r="K366" s="1" t="s">
        <v>12</v>
      </c>
      <c r="P366" s="1">
        <v>4</v>
      </c>
      <c r="Q366" s="1">
        <v>4</v>
      </c>
      <c r="R366" s="1">
        <v>4</v>
      </c>
      <c r="S366" s="1">
        <v>4</v>
      </c>
      <c r="T366" s="1">
        <v>1</v>
      </c>
      <c r="U366" s="1">
        <v>1</v>
      </c>
      <c r="V366" s="1" t="s">
        <v>11</v>
      </c>
      <c r="W366" s="1" t="s">
        <v>11</v>
      </c>
      <c r="X366" s="1" t="s">
        <v>11</v>
      </c>
      <c r="Y366" s="1" t="s">
        <v>6</v>
      </c>
      <c r="Z366" s="1" t="s">
        <v>824</v>
      </c>
      <c r="AA366" s="1">
        <v>0</v>
      </c>
      <c r="AB366" s="1" t="s">
        <v>8</v>
      </c>
      <c r="AC366" s="1">
        <v>0</v>
      </c>
      <c r="AD366" s="1">
        <v>0</v>
      </c>
      <c r="AE366" s="1">
        <v>0</v>
      </c>
      <c r="AF366" s="1">
        <v>0</v>
      </c>
      <c r="AG366" s="1">
        <v>0</v>
      </c>
      <c r="AH366" s="1">
        <v>0</v>
      </c>
      <c r="AI366" s="1">
        <v>0</v>
      </c>
      <c r="AJ366" s="1">
        <v>0</v>
      </c>
      <c r="AK366" s="1">
        <v>0</v>
      </c>
      <c r="AL366" s="1" t="s">
        <v>6</v>
      </c>
      <c r="AM366" s="1" t="s">
        <v>6</v>
      </c>
      <c r="AN366" s="1" t="s">
        <v>6</v>
      </c>
      <c r="AO366" s="1" t="s">
        <v>6</v>
      </c>
      <c r="AP366" s="1" t="s">
        <v>5</v>
      </c>
      <c r="AQ366" s="1" t="s">
        <v>5</v>
      </c>
      <c r="AR366" s="1" t="s">
        <v>5</v>
      </c>
      <c r="AS366" s="1" t="s">
        <v>6</v>
      </c>
      <c r="AT366" s="1" t="s">
        <v>5</v>
      </c>
      <c r="AU366" s="1" t="s">
        <v>6</v>
      </c>
      <c r="AV366" s="1" t="s">
        <v>5</v>
      </c>
      <c r="AW366" s="1" t="s">
        <v>6</v>
      </c>
      <c r="AX366" s="1" t="s">
        <v>6</v>
      </c>
      <c r="AY366" s="1" t="s">
        <v>6</v>
      </c>
      <c r="AZ366" s="1" t="s">
        <v>6</v>
      </c>
      <c r="BA366" s="1" t="s">
        <v>6</v>
      </c>
      <c r="BB366" s="1" t="s">
        <v>5</v>
      </c>
      <c r="BC366" s="1" t="s">
        <v>5</v>
      </c>
      <c r="BD366" s="1" t="s">
        <v>24</v>
      </c>
      <c r="BE366" s="1" t="s">
        <v>106</v>
      </c>
      <c r="DX366" s="1" t="s">
        <v>823</v>
      </c>
      <c r="DY366" s="1" t="s">
        <v>84</v>
      </c>
    </row>
    <row r="367" spans="1:129" ht="13.8" x14ac:dyDescent="0.3">
      <c r="A367" s="2">
        <v>44978.541897951392</v>
      </c>
      <c r="B367" s="1" t="s">
        <v>40</v>
      </c>
      <c r="C367" s="1">
        <v>42</v>
      </c>
      <c r="D367" s="1" t="s">
        <v>185</v>
      </c>
      <c r="E367" s="1" t="s">
        <v>132</v>
      </c>
      <c r="F367" s="1" t="s">
        <v>822</v>
      </c>
      <c r="G367" s="1" t="s">
        <v>77</v>
      </c>
      <c r="H367" s="1" t="s">
        <v>144</v>
      </c>
      <c r="I367" s="1" t="s">
        <v>52</v>
      </c>
      <c r="J367" s="1" t="s">
        <v>28</v>
      </c>
      <c r="K367" s="1" t="s">
        <v>27</v>
      </c>
      <c r="P367" s="1">
        <v>4</v>
      </c>
      <c r="Q367" s="1">
        <v>3</v>
      </c>
      <c r="R367" s="1">
        <v>3</v>
      </c>
      <c r="S367" s="1">
        <v>2</v>
      </c>
      <c r="T367" s="1">
        <v>1</v>
      </c>
      <c r="U367" s="1">
        <v>1</v>
      </c>
      <c r="V367" s="1" t="s">
        <v>43</v>
      </c>
      <c r="W367" s="1" t="s">
        <v>26</v>
      </c>
      <c r="X367" s="1" t="s">
        <v>26</v>
      </c>
      <c r="Y367" s="1" t="s">
        <v>6</v>
      </c>
      <c r="Z367" s="1" t="s">
        <v>299</v>
      </c>
      <c r="AA367" s="1">
        <v>0</v>
      </c>
      <c r="AB367" s="1">
        <v>0</v>
      </c>
      <c r="AC367" s="1">
        <v>0</v>
      </c>
      <c r="AD367" s="1">
        <v>0</v>
      </c>
      <c r="AE367" s="1">
        <v>0</v>
      </c>
      <c r="AF367" s="1">
        <v>1</v>
      </c>
      <c r="AG367" s="1">
        <v>0</v>
      </c>
      <c r="AH367" s="1">
        <v>0</v>
      </c>
      <c r="AI367" s="1">
        <v>0</v>
      </c>
      <c r="AJ367" s="1">
        <v>0</v>
      </c>
      <c r="AK367" s="1" t="s">
        <v>8</v>
      </c>
      <c r="AL367" s="1" t="s">
        <v>6</v>
      </c>
      <c r="AM367" s="1" t="s">
        <v>6</v>
      </c>
      <c r="AN367" s="1" t="s">
        <v>6</v>
      </c>
      <c r="AO367" s="1" t="s">
        <v>6</v>
      </c>
      <c r="AP367" s="1" t="s">
        <v>5</v>
      </c>
      <c r="AQ367" s="1" t="s">
        <v>5</v>
      </c>
      <c r="AR367" s="1" t="s">
        <v>6</v>
      </c>
      <c r="AS367" s="1" t="s">
        <v>6</v>
      </c>
      <c r="AT367" s="1" t="s">
        <v>5</v>
      </c>
      <c r="AU367" s="1" t="s">
        <v>6</v>
      </c>
      <c r="AV367" s="1" t="s">
        <v>5</v>
      </c>
      <c r="AW367" s="1" t="s">
        <v>6</v>
      </c>
      <c r="AX367" s="1" t="s">
        <v>6</v>
      </c>
      <c r="AY367" s="1" t="s">
        <v>6</v>
      </c>
      <c r="AZ367" s="1" t="s">
        <v>6</v>
      </c>
      <c r="BA367" s="1" t="s">
        <v>6</v>
      </c>
      <c r="BB367" s="1" t="s">
        <v>5</v>
      </c>
      <c r="BC367" s="1" t="s">
        <v>6</v>
      </c>
      <c r="BD367" s="1" t="s">
        <v>133</v>
      </c>
      <c r="BE367" s="1" t="s">
        <v>266</v>
      </c>
      <c r="DX367" s="1">
        <v>3142148079</v>
      </c>
      <c r="DY367" s="1" t="s">
        <v>84</v>
      </c>
    </row>
    <row r="368" spans="1:129" ht="13.8" x14ac:dyDescent="0.3">
      <c r="A368" s="2">
        <v>44978.542656782403</v>
      </c>
      <c r="B368" s="1" t="s">
        <v>20</v>
      </c>
      <c r="C368" s="1">
        <v>22</v>
      </c>
      <c r="D368" s="1" t="s">
        <v>31</v>
      </c>
      <c r="E368" s="1" t="s">
        <v>132</v>
      </c>
      <c r="F368" s="1" t="s">
        <v>821</v>
      </c>
      <c r="G368" s="1" t="s">
        <v>37</v>
      </c>
      <c r="H368" s="1" t="s">
        <v>15</v>
      </c>
      <c r="L368" s="1" t="s">
        <v>180</v>
      </c>
      <c r="M368" s="1" t="s">
        <v>29</v>
      </c>
      <c r="N368" s="1" t="s">
        <v>35</v>
      </c>
      <c r="O368" s="1" t="s">
        <v>27</v>
      </c>
      <c r="CV368" s="1">
        <v>5</v>
      </c>
      <c r="CW368" s="1">
        <v>5</v>
      </c>
      <c r="CX368" s="1">
        <v>5</v>
      </c>
      <c r="CY368" s="1">
        <v>5</v>
      </c>
      <c r="CZ368" s="1">
        <v>5</v>
      </c>
      <c r="DA368" s="1">
        <v>5</v>
      </c>
      <c r="DB368" s="1">
        <v>5</v>
      </c>
      <c r="DC368" s="1" t="s">
        <v>156</v>
      </c>
      <c r="DD368" s="1" t="s">
        <v>43</v>
      </c>
      <c r="DE368" s="1" t="s">
        <v>43</v>
      </c>
      <c r="DF368" s="1" t="s">
        <v>26</v>
      </c>
      <c r="DG368" s="1" t="s">
        <v>11</v>
      </c>
      <c r="DH368" s="1" t="s">
        <v>11</v>
      </c>
      <c r="DI368" s="1" t="s">
        <v>26</v>
      </c>
      <c r="DJ368" s="1" t="s">
        <v>5</v>
      </c>
      <c r="DK368" s="1" t="s">
        <v>820</v>
      </c>
      <c r="DL368" s="1" t="s">
        <v>5</v>
      </c>
      <c r="DM368" s="1" t="s">
        <v>6</v>
      </c>
      <c r="DN368" s="1" t="s">
        <v>6</v>
      </c>
      <c r="DO368" s="1" t="s">
        <v>6</v>
      </c>
      <c r="DP368" s="1" t="s">
        <v>27</v>
      </c>
      <c r="DQ368" s="1" t="s">
        <v>128</v>
      </c>
      <c r="DR368" s="1" t="s">
        <v>127</v>
      </c>
      <c r="DS368" s="1" t="s">
        <v>6</v>
      </c>
      <c r="DT368" s="1" t="s">
        <v>217</v>
      </c>
      <c r="DU368" s="1" t="s">
        <v>819</v>
      </c>
      <c r="DV368" s="1" t="s">
        <v>95</v>
      </c>
      <c r="DW368" s="1" t="s">
        <v>818</v>
      </c>
      <c r="DX368" s="1" t="s">
        <v>817</v>
      </c>
      <c r="DY368" s="1" t="s">
        <v>1</v>
      </c>
    </row>
    <row r="369" spans="1:129" ht="13.8" x14ac:dyDescent="0.3">
      <c r="A369" s="2">
        <v>44978.550856030095</v>
      </c>
      <c r="B369" s="1" t="s">
        <v>20</v>
      </c>
      <c r="C369" s="1">
        <v>40</v>
      </c>
      <c r="D369" s="1" t="s">
        <v>19</v>
      </c>
      <c r="E369" s="1" t="s">
        <v>132</v>
      </c>
      <c r="F369" s="1" t="s">
        <v>231</v>
      </c>
      <c r="G369" s="1" t="s">
        <v>77</v>
      </c>
      <c r="H369" s="1" t="s">
        <v>144</v>
      </c>
      <c r="I369" s="1" t="s">
        <v>308</v>
      </c>
      <c r="J369" s="1" t="s">
        <v>206</v>
      </c>
      <c r="K369" s="1" t="s">
        <v>546</v>
      </c>
      <c r="P369" s="1">
        <v>5</v>
      </c>
      <c r="Q369" s="1">
        <v>4</v>
      </c>
      <c r="R369" s="1">
        <v>4</v>
      </c>
      <c r="S369" s="1">
        <v>4</v>
      </c>
      <c r="T369" s="1">
        <v>0</v>
      </c>
      <c r="U369" s="1">
        <v>1</v>
      </c>
      <c r="V369" s="1" t="s">
        <v>11</v>
      </c>
      <c r="W369" s="1" t="s">
        <v>43</v>
      </c>
      <c r="X369" s="1" t="s">
        <v>59</v>
      </c>
      <c r="Y369" s="1" t="s">
        <v>6</v>
      </c>
      <c r="Z369" s="1" t="s">
        <v>93</v>
      </c>
      <c r="AA369" s="1" t="s">
        <v>9</v>
      </c>
      <c r="AB369" s="1" t="s">
        <v>9</v>
      </c>
      <c r="AC369" s="1">
        <v>1</v>
      </c>
      <c r="AD369" s="1">
        <v>0</v>
      </c>
      <c r="AE369" s="1">
        <v>0</v>
      </c>
      <c r="AF369" s="1">
        <v>0</v>
      </c>
      <c r="AG369" s="1">
        <v>0</v>
      </c>
      <c r="AH369" s="1">
        <v>0</v>
      </c>
      <c r="AI369" s="1">
        <v>0</v>
      </c>
      <c r="AJ369" s="1">
        <v>0</v>
      </c>
      <c r="AK369" s="1">
        <v>0</v>
      </c>
      <c r="AL369" s="1" t="s">
        <v>6</v>
      </c>
      <c r="AM369" s="1" t="s">
        <v>6</v>
      </c>
      <c r="AN369" s="1" t="s">
        <v>5</v>
      </c>
      <c r="AO369" s="1" t="s">
        <v>6</v>
      </c>
      <c r="AP369" s="1" t="s">
        <v>5</v>
      </c>
      <c r="AQ369" s="1" t="s">
        <v>5</v>
      </c>
      <c r="AR369" s="1" t="s">
        <v>5</v>
      </c>
      <c r="AS369" s="1" t="s">
        <v>6</v>
      </c>
      <c r="AT369" s="1" t="s">
        <v>5</v>
      </c>
      <c r="AU369" s="1" t="s">
        <v>6</v>
      </c>
      <c r="AV369" s="1" t="s">
        <v>5</v>
      </c>
      <c r="AW369" s="1" t="s">
        <v>5</v>
      </c>
      <c r="AX369" s="1" t="s">
        <v>6</v>
      </c>
      <c r="AY369" s="1" t="s">
        <v>6</v>
      </c>
      <c r="AZ369" s="1" t="s">
        <v>6</v>
      </c>
      <c r="BA369" s="1" t="s">
        <v>5</v>
      </c>
      <c r="BB369" s="1" t="s">
        <v>5</v>
      </c>
      <c r="BC369" s="1" t="s">
        <v>5</v>
      </c>
      <c r="BD369" s="1" t="s">
        <v>24</v>
      </c>
      <c r="BE369" s="1" t="s">
        <v>106</v>
      </c>
      <c r="DY369" s="1" t="s">
        <v>1</v>
      </c>
    </row>
    <row r="370" spans="1:129" ht="13.8" x14ac:dyDescent="0.3">
      <c r="A370" s="2">
        <v>44978.552965787036</v>
      </c>
      <c r="B370" s="1" t="s">
        <v>20</v>
      </c>
      <c r="C370" s="1">
        <v>41</v>
      </c>
      <c r="D370" s="1" t="s">
        <v>185</v>
      </c>
      <c r="E370" s="1" t="s">
        <v>132</v>
      </c>
      <c r="F370" s="1" t="s">
        <v>231</v>
      </c>
      <c r="G370" s="1" t="s">
        <v>77</v>
      </c>
      <c r="H370" s="1" t="s">
        <v>144</v>
      </c>
      <c r="I370" s="1" t="s">
        <v>52</v>
      </c>
      <c r="J370" s="1" t="s">
        <v>28</v>
      </c>
      <c r="K370" s="1" t="s">
        <v>27</v>
      </c>
      <c r="P370" s="1">
        <v>4</v>
      </c>
      <c r="Q370" s="1">
        <v>4</v>
      </c>
      <c r="R370" s="1">
        <v>3</v>
      </c>
      <c r="S370" s="1">
        <v>3</v>
      </c>
      <c r="T370" s="1">
        <v>0</v>
      </c>
      <c r="U370" s="1">
        <v>0</v>
      </c>
      <c r="V370" s="1" t="s">
        <v>43</v>
      </c>
      <c r="W370" s="1" t="s">
        <v>43</v>
      </c>
      <c r="X370" s="1" t="s">
        <v>26</v>
      </c>
      <c r="Y370" s="1" t="s">
        <v>6</v>
      </c>
      <c r="Z370" s="1" t="s">
        <v>816</v>
      </c>
      <c r="AA370" s="1">
        <v>1</v>
      </c>
      <c r="AB370" s="1">
        <v>1</v>
      </c>
      <c r="AC370" s="1">
        <v>0</v>
      </c>
      <c r="AD370" s="1">
        <v>0</v>
      </c>
      <c r="AE370" s="1">
        <v>0</v>
      </c>
      <c r="AF370" s="1">
        <v>0</v>
      </c>
      <c r="AG370" s="1">
        <v>0</v>
      </c>
      <c r="AH370" s="1">
        <v>0</v>
      </c>
      <c r="AI370" s="1">
        <v>0</v>
      </c>
      <c r="AJ370" s="1">
        <v>0</v>
      </c>
      <c r="AK370" s="1">
        <v>0</v>
      </c>
      <c r="AL370" s="1" t="s">
        <v>6</v>
      </c>
      <c r="AM370" s="1" t="s">
        <v>6</v>
      </c>
      <c r="AN370" s="1" t="s">
        <v>6</v>
      </c>
      <c r="AO370" s="1" t="s">
        <v>6</v>
      </c>
      <c r="AP370" s="1" t="s">
        <v>5</v>
      </c>
      <c r="AQ370" s="1" t="s">
        <v>5</v>
      </c>
      <c r="AR370" s="1" t="s">
        <v>6</v>
      </c>
      <c r="AS370" s="1" t="s">
        <v>5</v>
      </c>
      <c r="AT370" s="1" t="s">
        <v>5</v>
      </c>
      <c r="AU370" s="1" t="s">
        <v>6</v>
      </c>
      <c r="AV370" s="1" t="s">
        <v>5</v>
      </c>
      <c r="AW370" s="1" t="s">
        <v>6</v>
      </c>
      <c r="AX370" s="1" t="s">
        <v>5</v>
      </c>
      <c r="AY370" s="1" t="s">
        <v>5</v>
      </c>
      <c r="AZ370" s="1" t="s">
        <v>5</v>
      </c>
      <c r="BA370" s="1" t="s">
        <v>5</v>
      </c>
      <c r="BB370" s="1" t="s">
        <v>5</v>
      </c>
      <c r="BC370" s="1" t="s">
        <v>5</v>
      </c>
      <c r="BD370" s="1" t="s">
        <v>24</v>
      </c>
      <c r="BE370" s="1" t="s">
        <v>106</v>
      </c>
      <c r="DY370" s="1" t="s">
        <v>84</v>
      </c>
    </row>
    <row r="371" spans="1:129" ht="13.8" x14ac:dyDescent="0.3">
      <c r="A371" s="2">
        <v>44978.554390590274</v>
      </c>
      <c r="B371" s="1" t="s">
        <v>20</v>
      </c>
      <c r="C371" s="1">
        <v>32</v>
      </c>
      <c r="D371" s="1" t="s">
        <v>104</v>
      </c>
      <c r="E371" s="1" t="s">
        <v>132</v>
      </c>
      <c r="F371" s="1" t="s">
        <v>815</v>
      </c>
      <c r="G371" s="1" t="s">
        <v>77</v>
      </c>
      <c r="H371" s="1" t="s">
        <v>144</v>
      </c>
      <c r="I371" s="1" t="s">
        <v>370</v>
      </c>
      <c r="J371" s="1" t="s">
        <v>13</v>
      </c>
      <c r="K371" s="1" t="s">
        <v>51</v>
      </c>
      <c r="P371" s="1">
        <v>3</v>
      </c>
      <c r="Q371" s="1">
        <v>3</v>
      </c>
      <c r="R371" s="1">
        <v>2</v>
      </c>
      <c r="S371" s="1">
        <v>4</v>
      </c>
      <c r="T371" s="1">
        <v>1</v>
      </c>
      <c r="U371" s="1">
        <v>1</v>
      </c>
      <c r="V371" s="1" t="s">
        <v>11</v>
      </c>
      <c r="W371" s="1" t="s">
        <v>43</v>
      </c>
      <c r="X371" s="1" t="s">
        <v>26</v>
      </c>
      <c r="Y371" s="1" t="s">
        <v>5</v>
      </c>
      <c r="Z371" s="1" t="s">
        <v>135</v>
      </c>
      <c r="AA371" s="1">
        <v>2</v>
      </c>
      <c r="AB371" s="1">
        <v>2</v>
      </c>
      <c r="AC371" s="1">
        <v>1</v>
      </c>
      <c r="AD371" s="1">
        <v>0</v>
      </c>
      <c r="AE371" s="1">
        <v>0</v>
      </c>
      <c r="AF371" s="1">
        <v>0</v>
      </c>
      <c r="AG371" s="1">
        <v>0</v>
      </c>
      <c r="AH371" s="1">
        <v>0</v>
      </c>
      <c r="AI371" s="1">
        <v>0</v>
      </c>
      <c r="AJ371" s="1">
        <v>0</v>
      </c>
      <c r="AK371" s="1">
        <v>1</v>
      </c>
      <c r="AL371" s="1" t="s">
        <v>5</v>
      </c>
      <c r="AM371" s="1" t="s">
        <v>5</v>
      </c>
      <c r="AN371" s="1" t="s">
        <v>6</v>
      </c>
      <c r="AO371" s="1" t="s">
        <v>5</v>
      </c>
      <c r="AP371" s="1" t="s">
        <v>5</v>
      </c>
      <c r="AQ371" s="1" t="s">
        <v>5</v>
      </c>
      <c r="AR371" s="1" t="s">
        <v>5</v>
      </c>
      <c r="AS371" s="1" t="s">
        <v>6</v>
      </c>
      <c r="AT371" s="1" t="s">
        <v>5</v>
      </c>
      <c r="AU371" s="1" t="s">
        <v>5</v>
      </c>
      <c r="AV371" s="1" t="s">
        <v>5</v>
      </c>
      <c r="AW371" s="1" t="s">
        <v>5</v>
      </c>
      <c r="AX371" s="1" t="s">
        <v>5</v>
      </c>
      <c r="AY371" s="1" t="s">
        <v>5</v>
      </c>
      <c r="AZ371" s="1" t="s">
        <v>6</v>
      </c>
      <c r="BA371" s="1" t="s">
        <v>6</v>
      </c>
      <c r="BB371" s="1" t="s">
        <v>5</v>
      </c>
      <c r="BC371" s="1" t="s">
        <v>5</v>
      </c>
      <c r="BD371" s="1" t="s">
        <v>24</v>
      </c>
      <c r="BE371" s="1" t="s">
        <v>182</v>
      </c>
      <c r="DP371" s="1" t="s">
        <v>151</v>
      </c>
      <c r="DQ371" s="1" t="s">
        <v>128</v>
      </c>
      <c r="DR371" s="1" t="s">
        <v>116</v>
      </c>
      <c r="DS371" s="1" t="s">
        <v>6</v>
      </c>
      <c r="DT371" s="1" t="s">
        <v>115</v>
      </c>
      <c r="DU371" s="1" t="s">
        <v>814</v>
      </c>
      <c r="DV371" s="1" t="s">
        <v>95</v>
      </c>
      <c r="DW371" s="1" t="s">
        <v>813</v>
      </c>
      <c r="DX371" s="1" t="s">
        <v>812</v>
      </c>
      <c r="DY371" s="1" t="s">
        <v>1</v>
      </c>
    </row>
    <row r="372" spans="1:129" ht="13.8" x14ac:dyDescent="0.3">
      <c r="A372" s="2">
        <v>44978.555499212962</v>
      </c>
      <c r="B372" s="1" t="s">
        <v>20</v>
      </c>
      <c r="C372" s="1">
        <v>42</v>
      </c>
      <c r="D372" s="1" t="s">
        <v>39</v>
      </c>
      <c r="E372" s="1" t="s">
        <v>132</v>
      </c>
      <c r="F372" s="1" t="s">
        <v>811</v>
      </c>
      <c r="G372" s="1" t="s">
        <v>77</v>
      </c>
      <c r="H372" s="1" t="s">
        <v>144</v>
      </c>
      <c r="I372" s="1" t="s">
        <v>52</v>
      </c>
      <c r="J372" s="1" t="s">
        <v>60</v>
      </c>
      <c r="K372" s="1" t="s">
        <v>27</v>
      </c>
      <c r="P372" s="1">
        <v>4</v>
      </c>
      <c r="Q372" s="1">
        <v>4</v>
      </c>
      <c r="R372" s="1">
        <v>3</v>
      </c>
      <c r="S372" s="1">
        <v>3</v>
      </c>
      <c r="T372" s="1">
        <v>0</v>
      </c>
      <c r="U372" s="1">
        <v>0</v>
      </c>
      <c r="V372" s="1" t="s">
        <v>43</v>
      </c>
      <c r="W372" s="1" t="s">
        <v>43</v>
      </c>
      <c r="X372" s="1" t="s">
        <v>59</v>
      </c>
      <c r="Y372" s="1" t="s">
        <v>6</v>
      </c>
      <c r="Z372" s="1" t="s">
        <v>259</v>
      </c>
      <c r="AA372" s="1" t="s">
        <v>64</v>
      </c>
      <c r="AB372" s="1" t="s">
        <v>8</v>
      </c>
      <c r="AC372" s="1">
        <v>0</v>
      </c>
      <c r="AD372" s="1">
        <v>0</v>
      </c>
      <c r="AE372" s="1">
        <v>0</v>
      </c>
      <c r="AF372" s="1">
        <v>0</v>
      </c>
      <c r="AG372" s="1">
        <v>0</v>
      </c>
      <c r="AH372" s="1">
        <v>0</v>
      </c>
      <c r="AI372" s="1">
        <v>0</v>
      </c>
      <c r="AJ372" s="1">
        <v>0</v>
      </c>
      <c r="AK372" s="1">
        <v>0</v>
      </c>
      <c r="AL372" s="1" t="s">
        <v>6</v>
      </c>
      <c r="AM372" s="1" t="s">
        <v>6</v>
      </c>
      <c r="AN372" s="1" t="s">
        <v>6</v>
      </c>
      <c r="AO372" s="1" t="s">
        <v>6</v>
      </c>
      <c r="AP372" s="1" t="s">
        <v>5</v>
      </c>
      <c r="AQ372" s="1" t="s">
        <v>5</v>
      </c>
      <c r="AR372" s="1" t="s">
        <v>6</v>
      </c>
      <c r="AS372" s="1" t="s">
        <v>5</v>
      </c>
      <c r="AT372" s="1" t="s">
        <v>5</v>
      </c>
      <c r="AU372" s="1" t="s">
        <v>6</v>
      </c>
      <c r="AV372" s="1" t="s">
        <v>5</v>
      </c>
      <c r="AW372" s="1" t="s">
        <v>6</v>
      </c>
      <c r="AX372" s="1" t="s">
        <v>5</v>
      </c>
      <c r="AY372" s="1" t="s">
        <v>5</v>
      </c>
      <c r="AZ372" s="1" t="s">
        <v>6</v>
      </c>
      <c r="BA372" s="1" t="s">
        <v>5</v>
      </c>
      <c r="BB372" s="1" t="s">
        <v>5</v>
      </c>
      <c r="BC372" s="1" t="s">
        <v>5</v>
      </c>
      <c r="BD372" s="1" t="s">
        <v>133</v>
      </c>
      <c r="BE372" s="1" t="s">
        <v>266</v>
      </c>
      <c r="DY372" s="1" t="s">
        <v>1</v>
      </c>
    </row>
    <row r="373" spans="1:129" ht="13.8" x14ac:dyDescent="0.3">
      <c r="A373" s="2">
        <v>44978.59440563657</v>
      </c>
      <c r="B373" s="1" t="s">
        <v>20</v>
      </c>
      <c r="C373" s="1">
        <v>58</v>
      </c>
      <c r="D373" s="1" t="s">
        <v>19</v>
      </c>
      <c r="E373" s="1" t="s">
        <v>132</v>
      </c>
      <c r="F373" s="1" t="s">
        <v>810</v>
      </c>
      <c r="G373" s="1" t="s">
        <v>77</v>
      </c>
      <c r="H373" s="1" t="s">
        <v>144</v>
      </c>
      <c r="I373" s="1" t="s">
        <v>308</v>
      </c>
      <c r="J373" s="1" t="s">
        <v>13</v>
      </c>
      <c r="K373" s="1" t="s">
        <v>27</v>
      </c>
      <c r="P373" s="1">
        <v>3</v>
      </c>
      <c r="Q373" s="1">
        <v>3</v>
      </c>
      <c r="R373" s="1">
        <v>2</v>
      </c>
      <c r="S373" s="1">
        <v>3</v>
      </c>
      <c r="T373" s="1">
        <v>2</v>
      </c>
      <c r="U373" s="1">
        <v>3</v>
      </c>
      <c r="V373" s="1" t="s">
        <v>43</v>
      </c>
      <c r="W373" s="1" t="s">
        <v>11</v>
      </c>
      <c r="X373" s="1" t="s">
        <v>26</v>
      </c>
      <c r="Y373" s="1" t="s">
        <v>6</v>
      </c>
      <c r="Z373" s="1" t="s">
        <v>93</v>
      </c>
      <c r="AA373" s="1">
        <v>0</v>
      </c>
      <c r="AB373" s="1">
        <v>1</v>
      </c>
      <c r="AC373" s="1">
        <v>0</v>
      </c>
      <c r="AD373" s="1">
        <v>0</v>
      </c>
      <c r="AE373" s="1">
        <v>0</v>
      </c>
      <c r="AF373" s="1">
        <v>0</v>
      </c>
      <c r="AG373" s="1">
        <v>0</v>
      </c>
      <c r="AH373" s="1">
        <v>0</v>
      </c>
      <c r="AI373" s="1">
        <v>0</v>
      </c>
      <c r="AJ373" s="1">
        <v>0</v>
      </c>
      <c r="AK373" s="1">
        <v>0</v>
      </c>
      <c r="AL373" s="1" t="s">
        <v>6</v>
      </c>
      <c r="AM373" s="1" t="s">
        <v>6</v>
      </c>
      <c r="AN373" s="1" t="s">
        <v>6</v>
      </c>
      <c r="AO373" s="1" t="s">
        <v>6</v>
      </c>
      <c r="AP373" s="1" t="s">
        <v>5</v>
      </c>
      <c r="AQ373" s="1" t="s">
        <v>5</v>
      </c>
      <c r="AR373" s="1" t="s">
        <v>5</v>
      </c>
      <c r="AS373" s="1" t="s">
        <v>6</v>
      </c>
      <c r="AT373" s="1" t="s">
        <v>5</v>
      </c>
      <c r="AU373" s="1" t="s">
        <v>6</v>
      </c>
      <c r="AV373" s="1" t="s">
        <v>6</v>
      </c>
      <c r="AW373" s="1" t="s">
        <v>6</v>
      </c>
      <c r="AX373" s="1" t="s">
        <v>6</v>
      </c>
      <c r="AY373" s="1" t="s">
        <v>6</v>
      </c>
      <c r="AZ373" s="1" t="s">
        <v>6</v>
      </c>
      <c r="BA373" s="1" t="s">
        <v>6</v>
      </c>
      <c r="BB373" s="1" t="s">
        <v>6</v>
      </c>
      <c r="BC373" s="1" t="s">
        <v>5</v>
      </c>
      <c r="BD373" s="1" t="s">
        <v>24</v>
      </c>
      <c r="BE373" s="1" t="s">
        <v>161</v>
      </c>
      <c r="DX373" s="1">
        <v>3114664387</v>
      </c>
      <c r="DY373" s="1" t="s">
        <v>84</v>
      </c>
    </row>
    <row r="374" spans="1:129" ht="13.8" x14ac:dyDescent="0.3">
      <c r="A374" s="2">
        <v>44978.597059780092</v>
      </c>
      <c r="B374" s="1" t="s">
        <v>20</v>
      </c>
      <c r="C374" s="1">
        <v>42</v>
      </c>
      <c r="D374" s="1" t="s">
        <v>19</v>
      </c>
      <c r="E374" s="1" t="s">
        <v>132</v>
      </c>
      <c r="F374" s="1" t="s">
        <v>809</v>
      </c>
      <c r="G374" s="1" t="s">
        <v>77</v>
      </c>
      <c r="H374" s="1" t="s">
        <v>144</v>
      </c>
      <c r="I374" s="1" t="s">
        <v>370</v>
      </c>
      <c r="J374" s="1" t="s">
        <v>13</v>
      </c>
      <c r="K374" s="1" t="s">
        <v>51</v>
      </c>
      <c r="P374" s="1">
        <v>4</v>
      </c>
      <c r="Q374" s="1">
        <v>4</v>
      </c>
      <c r="R374" s="1">
        <v>3</v>
      </c>
      <c r="S374" s="1">
        <v>4</v>
      </c>
      <c r="T374" s="1">
        <v>1</v>
      </c>
      <c r="U374" s="1">
        <v>1</v>
      </c>
      <c r="V374" s="1" t="s">
        <v>43</v>
      </c>
      <c r="W374" s="1" t="s">
        <v>43</v>
      </c>
      <c r="X374" s="1" t="s">
        <v>43</v>
      </c>
      <c r="Y374" s="1" t="s">
        <v>6</v>
      </c>
      <c r="Z374" s="1" t="s">
        <v>229</v>
      </c>
      <c r="AA374" s="1" t="s">
        <v>8</v>
      </c>
      <c r="AB374" s="1" t="s">
        <v>8</v>
      </c>
      <c r="AC374" s="1">
        <v>0</v>
      </c>
      <c r="AD374" s="1">
        <v>1</v>
      </c>
      <c r="AE374" s="1">
        <v>0</v>
      </c>
      <c r="AF374" s="1">
        <v>0</v>
      </c>
      <c r="AG374" s="1">
        <v>0</v>
      </c>
      <c r="AH374" s="1">
        <v>0</v>
      </c>
      <c r="AI374" s="1">
        <v>0</v>
      </c>
      <c r="AJ374" s="1">
        <v>0</v>
      </c>
      <c r="AK374" s="1">
        <v>0</v>
      </c>
      <c r="AL374" s="1" t="s">
        <v>6</v>
      </c>
      <c r="AM374" s="1" t="s">
        <v>6</v>
      </c>
      <c r="AN374" s="1" t="s">
        <v>5</v>
      </c>
      <c r="AO374" s="1" t="s">
        <v>6</v>
      </c>
      <c r="AP374" s="1" t="s">
        <v>5</v>
      </c>
      <c r="AQ374" s="1" t="s">
        <v>6</v>
      </c>
      <c r="AR374" s="1" t="s">
        <v>5</v>
      </c>
      <c r="AS374" s="1" t="s">
        <v>5</v>
      </c>
      <c r="AT374" s="1" t="s">
        <v>5</v>
      </c>
      <c r="AU374" s="1" t="s">
        <v>6</v>
      </c>
      <c r="AV374" s="1" t="s">
        <v>5</v>
      </c>
      <c r="AW374" s="1" t="s">
        <v>5</v>
      </c>
      <c r="AX374" s="1" t="s">
        <v>5</v>
      </c>
      <c r="AY374" s="1" t="s">
        <v>6</v>
      </c>
      <c r="AZ374" s="1" t="s">
        <v>5</v>
      </c>
      <c r="BA374" s="1" t="s">
        <v>5</v>
      </c>
      <c r="BB374" s="1" t="s">
        <v>5</v>
      </c>
      <c r="BC374" s="1" t="s">
        <v>5</v>
      </c>
      <c r="BD374" s="1" t="s">
        <v>133</v>
      </c>
      <c r="BE374" s="1" t="s">
        <v>266</v>
      </c>
      <c r="DY374" s="1" t="s">
        <v>1</v>
      </c>
    </row>
    <row r="375" spans="1:129" ht="13.8" x14ac:dyDescent="0.3">
      <c r="A375" s="2">
        <v>44978.611108530094</v>
      </c>
      <c r="B375" s="1" t="s">
        <v>20</v>
      </c>
      <c r="C375" s="1">
        <v>57</v>
      </c>
      <c r="D375" s="1" t="s">
        <v>39</v>
      </c>
      <c r="E375" s="1" t="s">
        <v>132</v>
      </c>
      <c r="F375" s="1" t="s">
        <v>575</v>
      </c>
      <c r="G375" s="1" t="s">
        <v>77</v>
      </c>
      <c r="H375" s="1" t="s">
        <v>144</v>
      </c>
      <c r="I375" s="1" t="s">
        <v>52</v>
      </c>
      <c r="J375" s="1" t="s">
        <v>28</v>
      </c>
      <c r="K375" s="1" t="s">
        <v>546</v>
      </c>
      <c r="P375" s="1">
        <v>4</v>
      </c>
      <c r="Q375" s="1">
        <v>3</v>
      </c>
      <c r="R375" s="1">
        <v>4</v>
      </c>
      <c r="S375" s="1">
        <v>4</v>
      </c>
      <c r="T375" s="1">
        <v>2</v>
      </c>
      <c r="U375" s="1">
        <v>3</v>
      </c>
      <c r="V375" s="1" t="s">
        <v>11</v>
      </c>
      <c r="W375" s="1" t="s">
        <v>11</v>
      </c>
      <c r="X375" s="1" t="s">
        <v>59</v>
      </c>
      <c r="Y375" s="1" t="s">
        <v>6</v>
      </c>
      <c r="Z375" s="1" t="s">
        <v>93</v>
      </c>
      <c r="AA375" s="1">
        <v>0</v>
      </c>
      <c r="AB375" s="1">
        <v>0</v>
      </c>
      <c r="AC375" s="1">
        <v>0</v>
      </c>
      <c r="AD375" s="1">
        <v>0</v>
      </c>
      <c r="AE375" s="1">
        <v>0</v>
      </c>
      <c r="AF375" s="1">
        <v>1</v>
      </c>
      <c r="AG375" s="1">
        <v>1</v>
      </c>
      <c r="AH375" s="1">
        <v>0</v>
      </c>
      <c r="AI375" s="1">
        <v>0</v>
      </c>
      <c r="AJ375" s="1">
        <v>0</v>
      </c>
      <c r="AK375" s="1">
        <v>1</v>
      </c>
      <c r="AL375" s="1" t="s">
        <v>6</v>
      </c>
      <c r="AM375" s="1" t="s">
        <v>6</v>
      </c>
      <c r="AN375" s="1" t="s">
        <v>6</v>
      </c>
      <c r="AO375" s="1" t="s">
        <v>6</v>
      </c>
      <c r="AP375" s="1" t="s">
        <v>5</v>
      </c>
      <c r="AQ375" s="1" t="s">
        <v>5</v>
      </c>
      <c r="AR375" s="1" t="s">
        <v>6</v>
      </c>
      <c r="AS375" s="1" t="s">
        <v>6</v>
      </c>
      <c r="AT375" s="1" t="s">
        <v>6</v>
      </c>
      <c r="AU375" s="1" t="s">
        <v>6</v>
      </c>
      <c r="AV375" s="1" t="s">
        <v>6</v>
      </c>
      <c r="AW375" s="1" t="s">
        <v>5</v>
      </c>
      <c r="AX375" s="1" t="s">
        <v>6</v>
      </c>
      <c r="AY375" s="1" t="s">
        <v>6</v>
      </c>
      <c r="AZ375" s="1" t="s">
        <v>6</v>
      </c>
      <c r="BA375" s="1" t="s">
        <v>6</v>
      </c>
      <c r="BB375" s="1" t="s">
        <v>5</v>
      </c>
      <c r="BC375" s="1" t="s">
        <v>6</v>
      </c>
      <c r="BD375" s="1" t="s">
        <v>382</v>
      </c>
      <c r="BE375" s="1" t="s">
        <v>86</v>
      </c>
      <c r="DX375" s="1">
        <v>3224530317</v>
      </c>
      <c r="DY375" s="1" t="s">
        <v>84</v>
      </c>
    </row>
    <row r="376" spans="1:129" ht="13.8" x14ac:dyDescent="0.3">
      <c r="A376" s="2">
        <v>44978.614256655092</v>
      </c>
      <c r="B376" s="1" t="s">
        <v>20</v>
      </c>
      <c r="C376" s="1">
        <v>43</v>
      </c>
      <c r="D376" s="1" t="s">
        <v>19</v>
      </c>
      <c r="E376" s="1" t="s">
        <v>132</v>
      </c>
      <c r="F376" s="1" t="s">
        <v>808</v>
      </c>
      <c r="G376" s="1" t="s">
        <v>77</v>
      </c>
      <c r="H376" s="1" t="s">
        <v>144</v>
      </c>
      <c r="I376" s="1" t="s">
        <v>308</v>
      </c>
      <c r="J376" s="1" t="s">
        <v>206</v>
      </c>
      <c r="K376" s="1" t="s">
        <v>546</v>
      </c>
      <c r="P376" s="1">
        <v>4</v>
      </c>
      <c r="Q376" s="1">
        <v>4</v>
      </c>
      <c r="R376" s="1">
        <v>4</v>
      </c>
      <c r="S376" s="1">
        <v>3</v>
      </c>
      <c r="T376" s="1">
        <v>0</v>
      </c>
      <c r="U376" s="1">
        <v>0</v>
      </c>
      <c r="V376" s="1" t="s">
        <v>43</v>
      </c>
      <c r="W376" s="1" t="s">
        <v>43</v>
      </c>
      <c r="X376" s="1" t="s">
        <v>43</v>
      </c>
      <c r="Y376" s="1" t="s">
        <v>6</v>
      </c>
      <c r="Z376" s="1" t="s">
        <v>93</v>
      </c>
      <c r="AA376" s="1">
        <v>1</v>
      </c>
      <c r="AB376" s="1">
        <v>0</v>
      </c>
      <c r="AC376" s="1" t="s">
        <v>8</v>
      </c>
      <c r="AD376" s="1">
        <v>0</v>
      </c>
      <c r="AE376" s="1">
        <v>0</v>
      </c>
      <c r="AF376" s="1">
        <v>0</v>
      </c>
      <c r="AG376" s="1">
        <v>0</v>
      </c>
      <c r="AH376" s="1">
        <v>0</v>
      </c>
      <c r="AI376" s="1">
        <v>0</v>
      </c>
      <c r="AJ376" s="1">
        <v>0</v>
      </c>
      <c r="AK376" s="1">
        <v>0</v>
      </c>
      <c r="AL376" s="1" t="s">
        <v>6</v>
      </c>
      <c r="AM376" s="1" t="s">
        <v>6</v>
      </c>
      <c r="AN376" s="1" t="s">
        <v>6</v>
      </c>
      <c r="AO376" s="1" t="s">
        <v>6</v>
      </c>
      <c r="AP376" s="1" t="s">
        <v>5</v>
      </c>
      <c r="AQ376" s="1" t="s">
        <v>6</v>
      </c>
      <c r="AR376" s="1" t="s">
        <v>5</v>
      </c>
      <c r="AS376" s="1" t="s">
        <v>5</v>
      </c>
      <c r="AT376" s="1" t="s">
        <v>5</v>
      </c>
      <c r="AU376" s="1" t="s">
        <v>6</v>
      </c>
      <c r="AV376" s="1" t="s">
        <v>5</v>
      </c>
      <c r="AW376" s="1" t="s">
        <v>5</v>
      </c>
      <c r="AX376" s="1" t="s">
        <v>6</v>
      </c>
      <c r="AY376" s="1" t="s">
        <v>6</v>
      </c>
      <c r="AZ376" s="1" t="s">
        <v>6</v>
      </c>
      <c r="BA376" s="1" t="s">
        <v>5</v>
      </c>
      <c r="BB376" s="1" t="s">
        <v>5</v>
      </c>
      <c r="BC376" s="1" t="s">
        <v>5</v>
      </c>
      <c r="BD376" s="1" t="s">
        <v>24</v>
      </c>
      <c r="BE376" s="1" t="s">
        <v>106</v>
      </c>
      <c r="DY376" s="1" t="s">
        <v>1</v>
      </c>
    </row>
    <row r="377" spans="1:129" ht="13.8" x14ac:dyDescent="0.3">
      <c r="A377" s="2">
        <v>44978.792021493056</v>
      </c>
      <c r="B377" s="1" t="s">
        <v>40</v>
      </c>
      <c r="C377" s="1">
        <v>34</v>
      </c>
      <c r="D377" s="1" t="s">
        <v>39</v>
      </c>
      <c r="E377" s="1" t="s">
        <v>55</v>
      </c>
      <c r="F377" s="1" t="s">
        <v>807</v>
      </c>
      <c r="G377" s="1" t="s">
        <v>77</v>
      </c>
      <c r="H377" s="1" t="s">
        <v>15</v>
      </c>
      <c r="I377" s="1" t="s">
        <v>52</v>
      </c>
      <c r="J377" s="1" t="s">
        <v>206</v>
      </c>
      <c r="K377" s="1" t="s">
        <v>27</v>
      </c>
      <c r="P377" s="1">
        <v>3</v>
      </c>
      <c r="Q377" s="1">
        <v>3</v>
      </c>
      <c r="R377" s="1">
        <v>3</v>
      </c>
      <c r="S377" s="1">
        <v>2</v>
      </c>
      <c r="T377" s="1">
        <v>2</v>
      </c>
      <c r="U377" s="1">
        <v>2</v>
      </c>
      <c r="V377" s="1" t="s">
        <v>43</v>
      </c>
      <c r="W377" s="1" t="s">
        <v>43</v>
      </c>
      <c r="X377" s="1" t="s">
        <v>11</v>
      </c>
      <c r="Y377" s="1" t="s">
        <v>6</v>
      </c>
      <c r="Z377" s="1" t="s">
        <v>390</v>
      </c>
      <c r="AA377" s="1">
        <v>0</v>
      </c>
      <c r="AB377" s="1">
        <v>0</v>
      </c>
      <c r="AC377" s="1">
        <v>0</v>
      </c>
      <c r="AD377" s="1">
        <v>0</v>
      </c>
      <c r="AE377" s="1">
        <v>0</v>
      </c>
      <c r="AF377" s="1">
        <v>0</v>
      </c>
      <c r="AG377" s="1">
        <v>0</v>
      </c>
      <c r="AH377" s="1">
        <v>0</v>
      </c>
      <c r="AI377" s="1">
        <v>0</v>
      </c>
      <c r="AJ377" s="1">
        <v>0</v>
      </c>
      <c r="AK377" s="1">
        <v>0</v>
      </c>
      <c r="AL377" s="1" t="s">
        <v>5</v>
      </c>
      <c r="AM377" s="1" t="s">
        <v>5</v>
      </c>
      <c r="AN377" s="1" t="s">
        <v>6</v>
      </c>
      <c r="AO377" s="1" t="s">
        <v>6</v>
      </c>
      <c r="AP377" s="1" t="s">
        <v>5</v>
      </c>
      <c r="AQ377" s="1" t="s">
        <v>5</v>
      </c>
      <c r="AR377" s="1" t="s">
        <v>5</v>
      </c>
      <c r="AS377" s="1" t="s">
        <v>5</v>
      </c>
      <c r="AT377" s="1" t="s">
        <v>5</v>
      </c>
      <c r="AU377" s="1" t="s">
        <v>6</v>
      </c>
      <c r="AV377" s="1" t="s">
        <v>5</v>
      </c>
      <c r="AW377" s="1" t="s">
        <v>6</v>
      </c>
      <c r="AX377" s="1" t="s">
        <v>5</v>
      </c>
      <c r="AY377" s="1" t="s">
        <v>5</v>
      </c>
      <c r="AZ377" s="1" t="s">
        <v>6</v>
      </c>
      <c r="BA377" s="1" t="s">
        <v>5</v>
      </c>
      <c r="BB377" s="1" t="s">
        <v>5</v>
      </c>
      <c r="BC377" s="1" t="s">
        <v>5</v>
      </c>
      <c r="BD377" s="1" t="s">
        <v>133</v>
      </c>
      <c r="BE377" s="1" t="s">
        <v>75</v>
      </c>
      <c r="DX377" s="1" t="s">
        <v>806</v>
      </c>
      <c r="DY377" s="1" t="s">
        <v>1</v>
      </c>
    </row>
    <row r="378" spans="1:129" ht="13.8" x14ac:dyDescent="0.3">
      <c r="A378" s="2">
        <v>44978.822301944441</v>
      </c>
      <c r="B378" s="1" t="s">
        <v>40</v>
      </c>
      <c r="C378" s="1">
        <v>17</v>
      </c>
      <c r="D378" s="1" t="s">
        <v>31</v>
      </c>
      <c r="E378" s="1" t="s">
        <v>55</v>
      </c>
      <c r="F378" s="1" t="s">
        <v>55</v>
      </c>
      <c r="G378" s="1" t="s">
        <v>77</v>
      </c>
      <c r="H378" s="1" t="s">
        <v>15</v>
      </c>
      <c r="I378" s="1" t="s">
        <v>29</v>
      </c>
      <c r="J378" s="1" t="s">
        <v>60</v>
      </c>
      <c r="K378" s="1" t="s">
        <v>27</v>
      </c>
      <c r="P378" s="1">
        <v>4</v>
      </c>
      <c r="Q378" s="1">
        <v>5</v>
      </c>
      <c r="R378" s="1">
        <v>4</v>
      </c>
      <c r="S378" s="1">
        <v>2</v>
      </c>
      <c r="T378" s="1">
        <v>4</v>
      </c>
      <c r="U378" s="1">
        <v>4</v>
      </c>
      <c r="V378" s="1" t="s">
        <v>59</v>
      </c>
      <c r="W378" s="1" t="s">
        <v>59</v>
      </c>
      <c r="X378" s="1" t="s">
        <v>59</v>
      </c>
      <c r="Y378" s="1" t="s">
        <v>6</v>
      </c>
      <c r="Z378" s="1" t="s">
        <v>93</v>
      </c>
      <c r="AA378" s="1">
        <v>0</v>
      </c>
      <c r="AB378" s="1">
        <v>0</v>
      </c>
      <c r="AC378" s="1">
        <v>0</v>
      </c>
      <c r="AD378" s="1">
        <v>0</v>
      </c>
      <c r="AE378" s="1">
        <v>0</v>
      </c>
      <c r="AF378" s="1">
        <v>0</v>
      </c>
      <c r="AG378" s="1">
        <v>0</v>
      </c>
      <c r="AH378" s="1">
        <v>0</v>
      </c>
      <c r="AI378" s="1">
        <v>0</v>
      </c>
      <c r="AJ378" s="1">
        <v>0</v>
      </c>
      <c r="AK378" s="1">
        <v>0</v>
      </c>
      <c r="AL378" s="1" t="s">
        <v>6</v>
      </c>
      <c r="AM378" s="1" t="s">
        <v>6</v>
      </c>
      <c r="AN378" s="1" t="s">
        <v>6</v>
      </c>
      <c r="AO378" s="1" t="s">
        <v>6</v>
      </c>
      <c r="AP378" s="1" t="s">
        <v>5</v>
      </c>
      <c r="AQ378" s="1" t="s">
        <v>6</v>
      </c>
      <c r="AR378" s="1" t="s">
        <v>6</v>
      </c>
      <c r="AS378" s="1" t="s">
        <v>6</v>
      </c>
      <c r="AT378" s="1" t="s">
        <v>6</v>
      </c>
      <c r="AU378" s="1" t="s">
        <v>6</v>
      </c>
      <c r="AV378" s="1" t="s">
        <v>5</v>
      </c>
      <c r="AW378" s="1" t="s">
        <v>6</v>
      </c>
      <c r="AX378" s="1" t="s">
        <v>6</v>
      </c>
      <c r="AY378" s="1" t="s">
        <v>6</v>
      </c>
      <c r="AZ378" s="1" t="s">
        <v>6</v>
      </c>
      <c r="BA378" s="1" t="s">
        <v>6</v>
      </c>
      <c r="BB378" s="1" t="s">
        <v>5</v>
      </c>
      <c r="BC378" s="1" t="s">
        <v>6</v>
      </c>
      <c r="BD378" s="1" t="s">
        <v>133</v>
      </c>
      <c r="BE378" s="1" t="s">
        <v>266</v>
      </c>
      <c r="DX378" s="1" t="s">
        <v>805</v>
      </c>
      <c r="DY378" s="1" t="s">
        <v>84</v>
      </c>
    </row>
    <row r="379" spans="1:129" ht="13.8" x14ac:dyDescent="0.3">
      <c r="A379" s="2">
        <v>44978.828202222227</v>
      </c>
      <c r="B379" s="1" t="s">
        <v>20</v>
      </c>
      <c r="C379" s="1">
        <v>34</v>
      </c>
      <c r="D379" s="1" t="s">
        <v>39</v>
      </c>
      <c r="E379" s="1" t="s">
        <v>55</v>
      </c>
      <c r="F379" s="1" t="s">
        <v>804</v>
      </c>
      <c r="G379" s="1" t="s">
        <v>37</v>
      </c>
      <c r="H379" s="1" t="s">
        <v>15</v>
      </c>
      <c r="L379" s="1" t="s">
        <v>53</v>
      </c>
      <c r="M379" s="1" t="s">
        <v>193</v>
      </c>
      <c r="N379" s="1" t="s">
        <v>35</v>
      </c>
      <c r="O379" s="1" t="s">
        <v>12</v>
      </c>
      <c r="CV379" s="1">
        <v>4</v>
      </c>
      <c r="CW379" s="1">
        <v>4</v>
      </c>
      <c r="CX379" s="1">
        <v>5</v>
      </c>
      <c r="CY379" s="1">
        <v>5</v>
      </c>
      <c r="CZ379" s="1">
        <v>5</v>
      </c>
      <c r="DA379" s="1">
        <v>0</v>
      </c>
      <c r="DB379" s="1">
        <v>0</v>
      </c>
      <c r="DC379" s="1" t="s">
        <v>803</v>
      </c>
      <c r="DD379" s="1" t="s">
        <v>43</v>
      </c>
      <c r="DE379" s="1" t="s">
        <v>43</v>
      </c>
      <c r="DF379" s="1" t="s">
        <v>26</v>
      </c>
      <c r="DG379" s="1" t="s">
        <v>11</v>
      </c>
      <c r="DH379" s="1" t="s">
        <v>11</v>
      </c>
      <c r="DI379" s="1" t="s">
        <v>26</v>
      </c>
      <c r="DJ379" s="1" t="s">
        <v>5</v>
      </c>
      <c r="DK379" s="1" t="s">
        <v>178</v>
      </c>
      <c r="DL379" s="1" t="s">
        <v>5</v>
      </c>
      <c r="DM379" s="1" t="s">
        <v>5</v>
      </c>
      <c r="DN379" s="1" t="s">
        <v>5</v>
      </c>
      <c r="DO379" s="1" t="s">
        <v>5</v>
      </c>
      <c r="DP379" s="1" t="s">
        <v>27</v>
      </c>
      <c r="DQ379" s="1" t="s">
        <v>128</v>
      </c>
      <c r="DR379" s="1" t="s">
        <v>98</v>
      </c>
      <c r="DS379" s="1" t="s">
        <v>6</v>
      </c>
      <c r="DT379" s="1" t="s">
        <v>217</v>
      </c>
      <c r="DU379" s="1" t="s">
        <v>247</v>
      </c>
      <c r="DV379" s="1" t="s">
        <v>190</v>
      </c>
      <c r="DX379" s="1" t="s">
        <v>802</v>
      </c>
      <c r="DY379" s="1" t="s">
        <v>1</v>
      </c>
    </row>
    <row r="380" spans="1:129" ht="13.8" x14ac:dyDescent="0.3">
      <c r="A380" s="2">
        <v>44978.831765543982</v>
      </c>
      <c r="B380" s="1" t="s">
        <v>40</v>
      </c>
      <c r="C380" s="1">
        <v>53</v>
      </c>
      <c r="D380" s="1" t="s">
        <v>104</v>
      </c>
      <c r="E380" s="1" t="s">
        <v>55</v>
      </c>
      <c r="F380" s="1" t="s">
        <v>801</v>
      </c>
      <c r="G380" s="1" t="s">
        <v>16</v>
      </c>
      <c r="H380" s="1" t="s">
        <v>15</v>
      </c>
      <c r="I380" s="1" t="s">
        <v>14</v>
      </c>
      <c r="J380" s="1" t="s">
        <v>13</v>
      </c>
      <c r="K380" s="1" t="s">
        <v>27</v>
      </c>
      <c r="BF380" s="1">
        <v>4</v>
      </c>
      <c r="BG380" s="1">
        <v>3</v>
      </c>
      <c r="BH380" s="1">
        <v>0</v>
      </c>
      <c r="BI380" s="1">
        <v>4</v>
      </c>
      <c r="BJ380" s="1">
        <v>4</v>
      </c>
      <c r="BK380" s="1">
        <v>4</v>
      </c>
      <c r="BL380" s="1" t="s">
        <v>59</v>
      </c>
      <c r="BM380" s="1" t="s">
        <v>59</v>
      </c>
      <c r="BN380" s="1" t="s">
        <v>59</v>
      </c>
      <c r="BO380" s="1" t="s">
        <v>6</v>
      </c>
      <c r="BP380" s="1" t="s">
        <v>66</v>
      </c>
      <c r="BQ380" s="1">
        <v>0</v>
      </c>
      <c r="BR380" s="1">
        <v>0</v>
      </c>
      <c r="BS380" s="1">
        <v>0</v>
      </c>
      <c r="BT380" s="1">
        <v>0</v>
      </c>
      <c r="BU380" s="1">
        <v>0</v>
      </c>
      <c r="BV380" s="1">
        <v>0</v>
      </c>
      <c r="BW380" s="1">
        <v>0</v>
      </c>
      <c r="BX380" s="1">
        <v>0</v>
      </c>
      <c r="BY380" s="1">
        <v>0</v>
      </c>
      <c r="BZ380" s="1">
        <v>0</v>
      </c>
      <c r="CA380" s="1">
        <v>0</v>
      </c>
      <c r="CB380" s="1" t="s">
        <v>6</v>
      </c>
      <c r="CC380" s="1" t="s">
        <v>6</v>
      </c>
      <c r="CD380" s="1" t="s">
        <v>6</v>
      </c>
      <c r="CE380" s="1" t="s">
        <v>6</v>
      </c>
      <c r="CF380" s="1" t="s">
        <v>5</v>
      </c>
      <c r="CG380" s="1" t="s">
        <v>5</v>
      </c>
      <c r="CH380" s="1" t="s">
        <v>6</v>
      </c>
      <c r="CI380" s="1" t="s">
        <v>5</v>
      </c>
      <c r="CJ380" s="1" t="s">
        <v>6</v>
      </c>
      <c r="CK380" s="1" t="s">
        <v>6</v>
      </c>
      <c r="CL380" s="1" t="s">
        <v>5</v>
      </c>
      <c r="CM380" s="1" t="s">
        <v>6</v>
      </c>
      <c r="CN380" s="1" t="s">
        <v>6</v>
      </c>
      <c r="CO380" s="1" t="s">
        <v>5</v>
      </c>
      <c r="CP380" s="1" t="s">
        <v>6</v>
      </c>
      <c r="CQ380" s="1" t="s">
        <v>6</v>
      </c>
      <c r="CR380" s="1" t="s">
        <v>5</v>
      </c>
      <c r="CS380" s="1" t="s">
        <v>5</v>
      </c>
      <c r="CT380" s="1" t="s">
        <v>4</v>
      </c>
      <c r="CU380" s="1" t="s">
        <v>63</v>
      </c>
      <c r="DX380" s="1" t="s">
        <v>800</v>
      </c>
      <c r="DY380" s="1" t="s">
        <v>1</v>
      </c>
    </row>
    <row r="381" spans="1:129" ht="13.8" x14ac:dyDescent="0.3">
      <c r="A381" s="2">
        <v>44978.833648263884</v>
      </c>
      <c r="B381" s="1" t="s">
        <v>20</v>
      </c>
      <c r="C381" s="1">
        <v>19</v>
      </c>
      <c r="D381" s="1" t="s">
        <v>31</v>
      </c>
      <c r="E381" s="1" t="s">
        <v>55</v>
      </c>
      <c r="F381" s="1" t="s">
        <v>799</v>
      </c>
      <c r="G381" s="1" t="s">
        <v>77</v>
      </c>
      <c r="H381" s="1" t="s">
        <v>15</v>
      </c>
      <c r="I381" s="1" t="s">
        <v>29</v>
      </c>
      <c r="J381" s="1" t="s">
        <v>60</v>
      </c>
      <c r="K381" s="1" t="s">
        <v>27</v>
      </c>
      <c r="P381" s="1">
        <v>4</v>
      </c>
      <c r="Q381" s="1">
        <v>3</v>
      </c>
      <c r="R381" s="1">
        <v>1</v>
      </c>
      <c r="S381" s="1">
        <v>3</v>
      </c>
      <c r="T381" s="1">
        <v>0</v>
      </c>
      <c r="U381" s="1">
        <v>1</v>
      </c>
      <c r="V381" s="1" t="s">
        <v>43</v>
      </c>
      <c r="W381" s="1" t="s">
        <v>11</v>
      </c>
      <c r="X381" s="1" t="s">
        <v>26</v>
      </c>
      <c r="Y381" s="1" t="s">
        <v>6</v>
      </c>
      <c r="Z381" s="1" t="s">
        <v>335</v>
      </c>
      <c r="AA381" s="1">
        <v>0</v>
      </c>
      <c r="AB381" s="1">
        <v>0</v>
      </c>
      <c r="AC381" s="1">
        <v>0</v>
      </c>
      <c r="AD381" s="1">
        <v>0</v>
      </c>
      <c r="AE381" s="1" t="s">
        <v>8</v>
      </c>
      <c r="AF381" s="1">
        <v>0</v>
      </c>
      <c r="AG381" s="1">
        <v>0</v>
      </c>
      <c r="AH381" s="1">
        <v>0</v>
      </c>
      <c r="AI381" s="1">
        <v>0</v>
      </c>
      <c r="AJ381" s="1">
        <v>0</v>
      </c>
      <c r="AK381" s="1" t="s">
        <v>101</v>
      </c>
      <c r="AL381" s="1" t="s">
        <v>6</v>
      </c>
      <c r="AM381" s="1" t="s">
        <v>5</v>
      </c>
      <c r="AN381" s="1" t="s">
        <v>5</v>
      </c>
      <c r="AO381" s="1" t="s">
        <v>6</v>
      </c>
      <c r="AP381" s="1" t="s">
        <v>5</v>
      </c>
      <c r="AQ381" s="1" t="s">
        <v>5</v>
      </c>
      <c r="AR381" s="1" t="s">
        <v>5</v>
      </c>
      <c r="AS381" s="1" t="s">
        <v>6</v>
      </c>
      <c r="AT381" s="1" t="s">
        <v>5</v>
      </c>
      <c r="AU381" s="1" t="s">
        <v>6</v>
      </c>
      <c r="AV381" s="1" t="s">
        <v>5</v>
      </c>
      <c r="AW381" s="1" t="s">
        <v>5</v>
      </c>
      <c r="AX381" s="1" t="s">
        <v>6</v>
      </c>
      <c r="AY381" s="1" t="s">
        <v>5</v>
      </c>
      <c r="AZ381" s="1" t="s">
        <v>6</v>
      </c>
      <c r="BA381" s="1" t="s">
        <v>5</v>
      </c>
      <c r="BB381" s="1" t="s">
        <v>5</v>
      </c>
      <c r="BC381" s="1" t="s">
        <v>5</v>
      </c>
      <c r="BD381" s="1" t="s">
        <v>4</v>
      </c>
      <c r="BE381" s="1" t="s">
        <v>798</v>
      </c>
      <c r="DX381" s="1" t="s">
        <v>797</v>
      </c>
      <c r="DY381" s="1" t="s">
        <v>84</v>
      </c>
    </row>
    <row r="382" spans="1:129" ht="13.8" x14ac:dyDescent="0.3">
      <c r="A382" s="2">
        <v>44978.837355023148</v>
      </c>
      <c r="B382" s="1" t="s">
        <v>20</v>
      </c>
      <c r="C382" s="1">
        <v>21</v>
      </c>
      <c r="D382" s="1" t="s">
        <v>31</v>
      </c>
      <c r="E382" s="1" t="s">
        <v>55</v>
      </c>
      <c r="F382" s="1" t="s">
        <v>796</v>
      </c>
      <c r="G382" s="1" t="s">
        <v>37</v>
      </c>
      <c r="H382" s="1" t="s">
        <v>15</v>
      </c>
      <c r="L382" s="1" t="s">
        <v>119</v>
      </c>
      <c r="M382" s="1" t="s">
        <v>29</v>
      </c>
      <c r="N382" s="1" t="s">
        <v>60</v>
      </c>
      <c r="O382" s="1" t="s">
        <v>27</v>
      </c>
      <c r="CV382" s="1">
        <v>5</v>
      </c>
      <c r="CW382" s="1">
        <v>5</v>
      </c>
      <c r="CX382" s="1">
        <v>5</v>
      </c>
      <c r="CY382" s="1">
        <v>5</v>
      </c>
      <c r="CZ382" s="1">
        <v>5</v>
      </c>
      <c r="DA382" s="1">
        <v>5</v>
      </c>
      <c r="DB382" s="1">
        <v>5</v>
      </c>
      <c r="DC382" s="1" t="s">
        <v>795</v>
      </c>
      <c r="DD382" s="1" t="s">
        <v>11</v>
      </c>
      <c r="DE382" s="1" t="s">
        <v>11</v>
      </c>
      <c r="DF382" s="1" t="s">
        <v>26</v>
      </c>
      <c r="DG382" s="1" t="s">
        <v>11</v>
      </c>
      <c r="DH382" s="1" t="s">
        <v>11</v>
      </c>
      <c r="DI382" s="1" t="s">
        <v>26</v>
      </c>
      <c r="DJ382" s="1" t="s">
        <v>6</v>
      </c>
      <c r="DK382" s="1" t="s">
        <v>794</v>
      </c>
      <c r="DL382" s="1" t="s">
        <v>5</v>
      </c>
      <c r="DM382" s="1" t="s">
        <v>5</v>
      </c>
      <c r="DN382" s="1" t="s">
        <v>5</v>
      </c>
      <c r="DO382" s="1" t="s">
        <v>6</v>
      </c>
      <c r="DX382" s="1" t="s">
        <v>793</v>
      </c>
      <c r="DY382" s="1" t="s">
        <v>1</v>
      </c>
    </row>
    <row r="383" spans="1:129" ht="13.8" x14ac:dyDescent="0.3">
      <c r="A383" s="2">
        <v>44978.83880646991</v>
      </c>
      <c r="B383" s="1" t="s">
        <v>20</v>
      </c>
      <c r="C383" s="1">
        <v>17</v>
      </c>
      <c r="D383" s="1" t="s">
        <v>31</v>
      </c>
      <c r="E383" s="1" t="s">
        <v>55</v>
      </c>
      <c r="F383" s="1" t="s">
        <v>792</v>
      </c>
      <c r="G383" s="1" t="s">
        <v>37</v>
      </c>
      <c r="H383" s="1" t="s">
        <v>15</v>
      </c>
      <c r="L383" s="1" t="s">
        <v>180</v>
      </c>
      <c r="M383" s="1" t="s">
        <v>199</v>
      </c>
      <c r="N383" s="1" t="s">
        <v>60</v>
      </c>
      <c r="O383" s="1" t="s">
        <v>51</v>
      </c>
      <c r="CV383" s="1">
        <v>5</v>
      </c>
      <c r="CW383" s="1">
        <v>5</v>
      </c>
      <c r="CX383" s="1">
        <v>5</v>
      </c>
      <c r="CY383" s="1">
        <v>5</v>
      </c>
      <c r="CZ383" s="1">
        <v>5</v>
      </c>
      <c r="DA383" s="1">
        <v>5</v>
      </c>
      <c r="DB383" s="1">
        <v>5</v>
      </c>
      <c r="DC383" s="1" t="s">
        <v>360</v>
      </c>
      <c r="DD383" s="1" t="s">
        <v>11</v>
      </c>
      <c r="DE383" s="1" t="s">
        <v>11</v>
      </c>
      <c r="DF383" s="1" t="s">
        <v>26</v>
      </c>
      <c r="DG383" s="1" t="s">
        <v>11</v>
      </c>
      <c r="DH383" s="1" t="s">
        <v>11</v>
      </c>
      <c r="DI383" s="1" t="s">
        <v>26</v>
      </c>
      <c r="DJ383" s="1" t="s">
        <v>6</v>
      </c>
      <c r="DK383" s="1" t="s">
        <v>229</v>
      </c>
      <c r="DL383" s="1" t="s">
        <v>6</v>
      </c>
      <c r="DM383" s="1" t="s">
        <v>6</v>
      </c>
      <c r="DN383" s="1" t="s">
        <v>6</v>
      </c>
      <c r="DO383" s="1" t="s">
        <v>6</v>
      </c>
      <c r="DX383" s="1" t="s">
        <v>791</v>
      </c>
      <c r="DY383" s="1" t="s">
        <v>1</v>
      </c>
    </row>
    <row r="384" spans="1:129" ht="13.8" x14ac:dyDescent="0.3">
      <c r="A384" s="2">
        <v>44978.864091736112</v>
      </c>
      <c r="B384" s="1" t="s">
        <v>20</v>
      </c>
      <c r="C384" s="1">
        <v>52</v>
      </c>
      <c r="D384" s="1" t="s">
        <v>39</v>
      </c>
      <c r="E384" s="1" t="s">
        <v>55</v>
      </c>
      <c r="F384" s="1" t="s">
        <v>790</v>
      </c>
      <c r="G384" s="1" t="s">
        <v>77</v>
      </c>
      <c r="H384" s="1" t="s">
        <v>15</v>
      </c>
      <c r="I384" s="1" t="s">
        <v>14</v>
      </c>
      <c r="J384" s="1" t="s">
        <v>206</v>
      </c>
      <c r="K384" s="1" t="s">
        <v>27</v>
      </c>
      <c r="P384" s="1">
        <v>4</v>
      </c>
      <c r="Q384" s="1">
        <v>4</v>
      </c>
      <c r="R384" s="1">
        <v>4</v>
      </c>
      <c r="S384" s="1">
        <v>4</v>
      </c>
      <c r="T384" s="1">
        <v>3</v>
      </c>
      <c r="U384" s="1">
        <v>3</v>
      </c>
      <c r="V384" s="1" t="s">
        <v>26</v>
      </c>
      <c r="W384" s="1" t="s">
        <v>26</v>
      </c>
      <c r="X384" s="1" t="s">
        <v>59</v>
      </c>
      <c r="Y384" s="1" t="s">
        <v>6</v>
      </c>
      <c r="Z384" s="1" t="s">
        <v>379</v>
      </c>
      <c r="AA384" s="1">
        <v>0</v>
      </c>
      <c r="AB384" s="1">
        <v>0</v>
      </c>
      <c r="AC384" s="1">
        <v>1</v>
      </c>
      <c r="AD384" s="1">
        <v>0</v>
      </c>
      <c r="AE384" s="1">
        <v>0</v>
      </c>
      <c r="AF384" s="1">
        <v>0</v>
      </c>
      <c r="AG384" s="1">
        <v>0</v>
      </c>
      <c r="AH384" s="1">
        <v>0</v>
      </c>
      <c r="AI384" s="1">
        <v>0</v>
      </c>
      <c r="AJ384" s="1">
        <v>0</v>
      </c>
      <c r="AK384" s="1">
        <v>0</v>
      </c>
      <c r="AL384" s="1" t="s">
        <v>6</v>
      </c>
      <c r="AM384" s="1" t="s">
        <v>6</v>
      </c>
      <c r="AN384" s="1" t="s">
        <v>6</v>
      </c>
      <c r="AO384" s="1" t="s">
        <v>6</v>
      </c>
      <c r="AP384" s="1" t="s">
        <v>5</v>
      </c>
      <c r="AQ384" s="1" t="s">
        <v>5</v>
      </c>
      <c r="AR384" s="1" t="s">
        <v>5</v>
      </c>
      <c r="AS384" s="1" t="s">
        <v>6</v>
      </c>
      <c r="AT384" s="1" t="s">
        <v>5</v>
      </c>
      <c r="AU384" s="1" t="s">
        <v>6</v>
      </c>
      <c r="AV384" s="1" t="s">
        <v>5</v>
      </c>
      <c r="AW384" s="1" t="s">
        <v>6</v>
      </c>
      <c r="AX384" s="1" t="s">
        <v>6</v>
      </c>
      <c r="AY384" s="1" t="s">
        <v>6</v>
      </c>
      <c r="AZ384" s="1" t="s">
        <v>6</v>
      </c>
      <c r="BA384" s="1" t="s">
        <v>6</v>
      </c>
      <c r="BB384" s="1" t="s">
        <v>5</v>
      </c>
      <c r="BC384" s="1" t="s">
        <v>6</v>
      </c>
      <c r="BD384" s="1" t="s">
        <v>133</v>
      </c>
      <c r="BE384" s="1" t="s">
        <v>129</v>
      </c>
      <c r="DX384" s="1" t="s">
        <v>789</v>
      </c>
      <c r="DY384" s="1" t="s">
        <v>1</v>
      </c>
    </row>
    <row r="385" spans="1:129" ht="13.8" x14ac:dyDescent="0.3">
      <c r="A385" s="2">
        <v>44978.922900104168</v>
      </c>
      <c r="B385" s="1" t="s">
        <v>20</v>
      </c>
      <c r="C385" s="1">
        <v>38</v>
      </c>
      <c r="D385" s="1" t="s">
        <v>19</v>
      </c>
      <c r="E385" s="1" t="s">
        <v>55</v>
      </c>
      <c r="F385" s="1" t="s">
        <v>543</v>
      </c>
      <c r="G385" s="1" t="s">
        <v>77</v>
      </c>
      <c r="H385" s="1" t="s">
        <v>15</v>
      </c>
      <c r="I385" s="1" t="s">
        <v>370</v>
      </c>
      <c r="J385" s="1" t="s">
        <v>206</v>
      </c>
      <c r="K385" s="1" t="s">
        <v>12</v>
      </c>
      <c r="P385" s="1">
        <v>3</v>
      </c>
      <c r="Q385" s="1">
        <v>3</v>
      </c>
      <c r="R385" s="1">
        <v>2</v>
      </c>
      <c r="S385" s="1">
        <v>2</v>
      </c>
      <c r="T385" s="1">
        <v>2</v>
      </c>
      <c r="U385" s="1">
        <v>3</v>
      </c>
      <c r="V385" s="1" t="s">
        <v>59</v>
      </c>
      <c r="W385" s="1" t="s">
        <v>59</v>
      </c>
      <c r="X385" s="1" t="s">
        <v>59</v>
      </c>
      <c r="Y385" s="1" t="s">
        <v>6</v>
      </c>
      <c r="Z385" s="1" t="s">
        <v>788</v>
      </c>
      <c r="AA385" s="1">
        <v>0</v>
      </c>
      <c r="AB385" s="1">
        <v>0</v>
      </c>
      <c r="AC385" s="1">
        <v>0</v>
      </c>
      <c r="AD385" s="1">
        <v>0</v>
      </c>
      <c r="AE385" s="1">
        <v>0</v>
      </c>
      <c r="AF385" s="1">
        <v>0</v>
      </c>
      <c r="AG385" s="1">
        <v>0</v>
      </c>
      <c r="AH385" s="1">
        <v>0</v>
      </c>
      <c r="AI385" s="1">
        <v>0</v>
      </c>
      <c r="AJ385" s="1">
        <v>0</v>
      </c>
      <c r="AK385" s="1">
        <v>0</v>
      </c>
      <c r="AL385" s="1" t="s">
        <v>6</v>
      </c>
      <c r="AM385" s="1" t="s">
        <v>6</v>
      </c>
      <c r="AN385" s="1" t="s">
        <v>6</v>
      </c>
      <c r="AO385" s="1" t="s">
        <v>6</v>
      </c>
      <c r="AP385" s="1" t="s">
        <v>5</v>
      </c>
      <c r="AQ385" s="1" t="s">
        <v>5</v>
      </c>
      <c r="AR385" s="1" t="s">
        <v>6</v>
      </c>
      <c r="AS385" s="1" t="s">
        <v>6</v>
      </c>
      <c r="AT385" s="1" t="s">
        <v>5</v>
      </c>
      <c r="AU385" s="1" t="s">
        <v>6</v>
      </c>
      <c r="AV385" s="1" t="s">
        <v>5</v>
      </c>
      <c r="AW385" s="1" t="s">
        <v>6</v>
      </c>
      <c r="AX385" s="1" t="s">
        <v>6</v>
      </c>
      <c r="AY385" s="1" t="s">
        <v>6</v>
      </c>
      <c r="AZ385" s="1" t="s">
        <v>5</v>
      </c>
      <c r="BA385" s="1" t="s">
        <v>5</v>
      </c>
      <c r="BB385" s="1" t="s">
        <v>5</v>
      </c>
      <c r="BC385" s="1" t="s">
        <v>6</v>
      </c>
      <c r="BD385" s="1" t="s">
        <v>4</v>
      </c>
      <c r="BE385" s="1" t="s">
        <v>23</v>
      </c>
      <c r="DX385" s="1" t="s">
        <v>787</v>
      </c>
      <c r="DY385" s="1" t="s">
        <v>1</v>
      </c>
    </row>
    <row r="386" spans="1:129" ht="13.8" x14ac:dyDescent="0.3">
      <c r="A386" s="2">
        <v>44978.952714780091</v>
      </c>
      <c r="B386" s="1" t="s">
        <v>40</v>
      </c>
      <c r="C386" s="1">
        <v>38</v>
      </c>
      <c r="D386" s="1" t="s">
        <v>39</v>
      </c>
      <c r="E386" s="1" t="s">
        <v>55</v>
      </c>
      <c r="F386" s="1" t="s">
        <v>786</v>
      </c>
      <c r="G386" s="1" t="s">
        <v>77</v>
      </c>
      <c r="H386" s="1" t="s">
        <v>15</v>
      </c>
      <c r="I386" s="1" t="s">
        <v>52</v>
      </c>
      <c r="J386" s="1" t="s">
        <v>60</v>
      </c>
      <c r="K386" s="1" t="s">
        <v>27</v>
      </c>
      <c r="P386" s="1">
        <v>4</v>
      </c>
      <c r="Q386" s="1">
        <v>4</v>
      </c>
      <c r="R386" s="1">
        <v>4</v>
      </c>
      <c r="S386" s="1">
        <v>3</v>
      </c>
      <c r="T386" s="1">
        <v>4</v>
      </c>
      <c r="U386" s="1">
        <v>3</v>
      </c>
      <c r="V386" s="1" t="s">
        <v>59</v>
      </c>
      <c r="W386" s="1" t="s">
        <v>59</v>
      </c>
      <c r="X386" s="1" t="s">
        <v>59</v>
      </c>
      <c r="Y386" s="1" t="s">
        <v>6</v>
      </c>
      <c r="Z386" s="1" t="s">
        <v>268</v>
      </c>
      <c r="AA386" s="1">
        <v>0</v>
      </c>
      <c r="AB386" s="1">
        <v>0</v>
      </c>
      <c r="AC386" s="1">
        <v>0</v>
      </c>
      <c r="AD386" s="1">
        <v>0</v>
      </c>
      <c r="AE386" s="1">
        <v>0</v>
      </c>
      <c r="AF386" s="1">
        <v>0</v>
      </c>
      <c r="AG386" s="1">
        <v>0</v>
      </c>
      <c r="AH386" s="1">
        <v>0</v>
      </c>
      <c r="AI386" s="1">
        <v>0</v>
      </c>
      <c r="AJ386" s="1">
        <v>0</v>
      </c>
      <c r="AK386" s="1">
        <v>0</v>
      </c>
      <c r="AL386" s="1" t="s">
        <v>6</v>
      </c>
      <c r="AM386" s="1" t="s">
        <v>6</v>
      </c>
      <c r="AN386" s="1" t="s">
        <v>6</v>
      </c>
      <c r="AO386" s="1" t="s">
        <v>6</v>
      </c>
      <c r="AP386" s="1" t="s">
        <v>5</v>
      </c>
      <c r="AQ386" s="1" t="s">
        <v>6</v>
      </c>
      <c r="AR386" s="1" t="s">
        <v>5</v>
      </c>
      <c r="AS386" s="1" t="s">
        <v>6</v>
      </c>
      <c r="AT386" s="1" t="s">
        <v>6</v>
      </c>
      <c r="AU386" s="1" t="s">
        <v>6</v>
      </c>
      <c r="AV386" s="1" t="s">
        <v>5</v>
      </c>
      <c r="AW386" s="1" t="s">
        <v>6</v>
      </c>
      <c r="AX386" s="1" t="s">
        <v>6</v>
      </c>
      <c r="AY386" s="1" t="s">
        <v>6</v>
      </c>
      <c r="AZ386" s="1" t="s">
        <v>6</v>
      </c>
      <c r="BA386" s="1" t="s">
        <v>6</v>
      </c>
      <c r="BB386" s="1" t="s">
        <v>5</v>
      </c>
      <c r="BC386" s="1" t="s">
        <v>6</v>
      </c>
      <c r="BD386" s="1" t="s">
        <v>24</v>
      </c>
      <c r="BE386" s="1" t="s">
        <v>106</v>
      </c>
      <c r="DX386" s="1" t="s">
        <v>785</v>
      </c>
      <c r="DY386" s="1" t="s">
        <v>1</v>
      </c>
    </row>
    <row r="387" spans="1:129" ht="13.8" x14ac:dyDescent="0.3">
      <c r="A387" s="2">
        <v>44979.017567488423</v>
      </c>
      <c r="B387" s="1" t="s">
        <v>20</v>
      </c>
      <c r="C387" s="1">
        <v>33</v>
      </c>
      <c r="D387" s="1" t="s">
        <v>19</v>
      </c>
      <c r="E387" s="1" t="s">
        <v>55</v>
      </c>
      <c r="F387" s="1" t="s">
        <v>784</v>
      </c>
      <c r="G387" s="1" t="s">
        <v>77</v>
      </c>
      <c r="H387" s="1" t="s">
        <v>15</v>
      </c>
      <c r="I387" s="1" t="s">
        <v>14</v>
      </c>
      <c r="J387" s="1" t="s">
        <v>206</v>
      </c>
      <c r="K387" s="1" t="s">
        <v>27</v>
      </c>
      <c r="P387" s="1">
        <v>5</v>
      </c>
      <c r="Q387" s="1">
        <v>2</v>
      </c>
      <c r="R387" s="1">
        <v>4</v>
      </c>
      <c r="S387" s="1">
        <v>4</v>
      </c>
      <c r="T387" s="1">
        <v>3</v>
      </c>
      <c r="U387" s="1">
        <v>4</v>
      </c>
      <c r="V387" s="1" t="s">
        <v>11</v>
      </c>
      <c r="W387" s="1" t="s">
        <v>11</v>
      </c>
      <c r="X387" s="1" t="s">
        <v>26</v>
      </c>
      <c r="Y387" s="1" t="s">
        <v>6</v>
      </c>
      <c r="Z387" s="1" t="s">
        <v>42</v>
      </c>
      <c r="AA387" s="1">
        <v>3</v>
      </c>
      <c r="AB387" s="1">
        <v>3</v>
      </c>
      <c r="AC387" s="1">
        <v>3</v>
      </c>
      <c r="AD387" s="1">
        <v>3</v>
      </c>
      <c r="AE387" s="1">
        <v>2</v>
      </c>
      <c r="AF387" s="1" t="s">
        <v>162</v>
      </c>
      <c r="AG387" s="1" t="s">
        <v>162</v>
      </c>
      <c r="AH387" s="1">
        <v>3</v>
      </c>
      <c r="AI387" s="1">
        <v>0</v>
      </c>
      <c r="AJ387" s="1">
        <v>0</v>
      </c>
      <c r="AK387" s="1" t="s">
        <v>369</v>
      </c>
      <c r="AL387" s="1" t="s">
        <v>5</v>
      </c>
      <c r="AM387" s="1" t="s">
        <v>6</v>
      </c>
      <c r="AN387" s="1" t="s">
        <v>6</v>
      </c>
      <c r="AO387" s="1" t="s">
        <v>6</v>
      </c>
      <c r="AP387" s="1" t="s">
        <v>5</v>
      </c>
      <c r="AQ387" s="1" t="s">
        <v>5</v>
      </c>
      <c r="AR387" s="1" t="s">
        <v>5</v>
      </c>
      <c r="AS387" s="1" t="s">
        <v>6</v>
      </c>
      <c r="AT387" s="1" t="s">
        <v>5</v>
      </c>
      <c r="AU387" s="1" t="s">
        <v>6</v>
      </c>
      <c r="AV387" s="1" t="s">
        <v>5</v>
      </c>
      <c r="AW387" s="1" t="s">
        <v>5</v>
      </c>
      <c r="AX387" s="1" t="s">
        <v>5</v>
      </c>
      <c r="AY387" s="1" t="s">
        <v>5</v>
      </c>
      <c r="AZ387" s="1" t="s">
        <v>6</v>
      </c>
      <c r="BA387" s="1" t="s">
        <v>5</v>
      </c>
      <c r="BB387" s="1" t="s">
        <v>5</v>
      </c>
      <c r="BC387" s="1" t="s">
        <v>5</v>
      </c>
      <c r="BD387" s="1" t="s">
        <v>503</v>
      </c>
      <c r="BE387" s="1" t="s">
        <v>129</v>
      </c>
      <c r="DY387" s="1" t="s">
        <v>1</v>
      </c>
    </row>
    <row r="388" spans="1:129" ht="13.8" x14ac:dyDescent="0.3">
      <c r="A388" s="2">
        <v>44979.491641018518</v>
      </c>
      <c r="B388" s="1" t="s">
        <v>20</v>
      </c>
      <c r="C388" s="1">
        <v>32</v>
      </c>
      <c r="D388" s="1" t="s">
        <v>185</v>
      </c>
      <c r="E388" s="1" t="s">
        <v>164</v>
      </c>
      <c r="F388" s="1" t="s">
        <v>499</v>
      </c>
      <c r="G388" s="1" t="s">
        <v>16</v>
      </c>
      <c r="H388" s="1" t="s">
        <v>15</v>
      </c>
      <c r="I388" s="1" t="s">
        <v>52</v>
      </c>
      <c r="J388" s="1" t="s">
        <v>28</v>
      </c>
      <c r="K388" s="1" t="s">
        <v>27</v>
      </c>
      <c r="BF388" s="1">
        <v>3</v>
      </c>
      <c r="BG388" s="1">
        <v>5</v>
      </c>
      <c r="BH388" s="1">
        <v>3</v>
      </c>
      <c r="BI388" s="1">
        <v>2</v>
      </c>
      <c r="BJ388" s="1">
        <v>2</v>
      </c>
      <c r="BK388" s="1">
        <v>1</v>
      </c>
      <c r="BL388" s="1" t="s">
        <v>11</v>
      </c>
      <c r="BM388" s="1" t="s">
        <v>43</v>
      </c>
      <c r="BN388" s="1" t="s">
        <v>11</v>
      </c>
      <c r="BO388" s="1" t="s">
        <v>6</v>
      </c>
      <c r="BP388" s="1" t="s">
        <v>87</v>
      </c>
      <c r="BQ388" s="1">
        <v>1</v>
      </c>
      <c r="BR388" s="1">
        <v>1</v>
      </c>
      <c r="BS388" s="1">
        <v>0</v>
      </c>
      <c r="BT388" s="1">
        <v>2</v>
      </c>
      <c r="BU388" s="1" t="s">
        <v>782</v>
      </c>
      <c r="BV388" s="3" t="s">
        <v>783</v>
      </c>
      <c r="BW388" s="1" t="s">
        <v>782</v>
      </c>
      <c r="BX388" s="1">
        <v>2</v>
      </c>
      <c r="BY388" s="1">
        <v>0</v>
      </c>
      <c r="BZ388" s="1">
        <v>2</v>
      </c>
      <c r="CA388" s="1">
        <v>0</v>
      </c>
      <c r="CB388" s="1" t="s">
        <v>5</v>
      </c>
      <c r="CC388" s="1" t="s">
        <v>6</v>
      </c>
      <c r="CD388" s="1" t="s">
        <v>5</v>
      </c>
      <c r="CE388" s="1" t="s">
        <v>6</v>
      </c>
      <c r="CF388" s="1" t="s">
        <v>5</v>
      </c>
      <c r="CG388" s="1" t="s">
        <v>5</v>
      </c>
      <c r="CH388" s="1" t="s">
        <v>5</v>
      </c>
      <c r="CI388" s="1" t="s">
        <v>6</v>
      </c>
      <c r="CJ388" s="1" t="s">
        <v>5</v>
      </c>
      <c r="CK388" s="1" t="s">
        <v>5</v>
      </c>
      <c r="CL388" s="1" t="s">
        <v>5</v>
      </c>
      <c r="CM388" s="1" t="s">
        <v>5</v>
      </c>
      <c r="CN388" s="1" t="s">
        <v>6</v>
      </c>
      <c r="CO388" s="1" t="s">
        <v>5</v>
      </c>
      <c r="CP388" s="1" t="s">
        <v>6</v>
      </c>
      <c r="CQ388" s="1" t="s">
        <v>5</v>
      </c>
      <c r="CR388" s="1" t="s">
        <v>5</v>
      </c>
      <c r="CS388" s="1" t="s">
        <v>5</v>
      </c>
      <c r="CT388" s="1" t="s">
        <v>24</v>
      </c>
      <c r="CU388" s="1" t="s">
        <v>314</v>
      </c>
      <c r="DX388" s="1" t="s">
        <v>781</v>
      </c>
      <c r="DY388" s="1" t="s">
        <v>212</v>
      </c>
    </row>
    <row r="389" spans="1:129" ht="13.8" x14ac:dyDescent="0.3">
      <c r="A389" s="2">
        <v>44979.498165231482</v>
      </c>
      <c r="B389" s="1" t="s">
        <v>20</v>
      </c>
      <c r="C389" s="1">
        <v>17</v>
      </c>
      <c r="D389" s="1" t="s">
        <v>31</v>
      </c>
      <c r="E389" s="1" t="s">
        <v>18</v>
      </c>
      <c r="F389" s="1" t="s">
        <v>780</v>
      </c>
      <c r="G389" s="1" t="s">
        <v>16</v>
      </c>
      <c r="H389" s="1" t="s">
        <v>144</v>
      </c>
      <c r="I389" s="1" t="s">
        <v>29</v>
      </c>
      <c r="J389" s="1" t="s">
        <v>206</v>
      </c>
      <c r="K389" s="1" t="s">
        <v>27</v>
      </c>
      <c r="BF389" s="1">
        <v>3</v>
      </c>
      <c r="BG389" s="1">
        <v>4</v>
      </c>
      <c r="BH389" s="1">
        <v>3</v>
      </c>
      <c r="BI389" s="1">
        <v>2</v>
      </c>
      <c r="BJ389" s="1">
        <v>2</v>
      </c>
      <c r="BK389" s="1">
        <v>2</v>
      </c>
      <c r="BL389" s="1" t="s">
        <v>11</v>
      </c>
      <c r="BM389" s="1" t="s">
        <v>11</v>
      </c>
      <c r="BN389" s="1" t="s">
        <v>11</v>
      </c>
      <c r="BO389" s="1" t="s">
        <v>6</v>
      </c>
      <c r="BP389" s="1" t="s">
        <v>175</v>
      </c>
      <c r="BQ389" s="1">
        <v>0</v>
      </c>
      <c r="BR389" s="1">
        <v>0</v>
      </c>
      <c r="BS389" s="1">
        <v>0</v>
      </c>
      <c r="BT389" s="1">
        <v>0</v>
      </c>
      <c r="BU389" s="1">
        <v>0</v>
      </c>
      <c r="BV389" s="1">
        <v>0</v>
      </c>
      <c r="BW389" s="1">
        <v>0</v>
      </c>
      <c r="BX389" s="1">
        <v>0</v>
      </c>
      <c r="BY389" s="1">
        <v>0</v>
      </c>
      <c r="BZ389" s="1">
        <v>0</v>
      </c>
      <c r="CA389" s="1">
        <v>0</v>
      </c>
      <c r="CB389" s="1" t="s">
        <v>6</v>
      </c>
      <c r="CC389" s="1" t="s">
        <v>6</v>
      </c>
      <c r="CD389" s="1" t="s">
        <v>6</v>
      </c>
      <c r="CE389" s="1" t="s">
        <v>6</v>
      </c>
      <c r="CF389" s="1" t="s">
        <v>5</v>
      </c>
      <c r="CG389" s="1" t="s">
        <v>5</v>
      </c>
      <c r="CH389" s="1" t="s">
        <v>6</v>
      </c>
      <c r="CI389" s="1" t="s">
        <v>6</v>
      </c>
      <c r="CJ389" s="1" t="s">
        <v>5</v>
      </c>
      <c r="CK389" s="1" t="s">
        <v>6</v>
      </c>
      <c r="CL389" s="1" t="s">
        <v>5</v>
      </c>
      <c r="CM389" s="1" t="s">
        <v>6</v>
      </c>
      <c r="CN389" s="1" t="s">
        <v>6</v>
      </c>
      <c r="CO389" s="1" t="s">
        <v>6</v>
      </c>
      <c r="CP389" s="1" t="s">
        <v>6</v>
      </c>
      <c r="CQ389" s="1" t="s">
        <v>5</v>
      </c>
      <c r="CR389" s="1" t="s">
        <v>5</v>
      </c>
      <c r="CS389" s="1" t="s">
        <v>6</v>
      </c>
      <c r="CT389" s="1" t="s">
        <v>133</v>
      </c>
      <c r="CU389" s="1" t="s">
        <v>283</v>
      </c>
      <c r="DY389" s="1" t="s">
        <v>84</v>
      </c>
    </row>
    <row r="390" spans="1:129" ht="13.8" x14ac:dyDescent="0.3">
      <c r="A390" s="2">
        <v>44979.50112847222</v>
      </c>
      <c r="B390" s="1" t="s">
        <v>20</v>
      </c>
      <c r="C390" s="1">
        <v>16</v>
      </c>
      <c r="D390" s="1" t="s">
        <v>31</v>
      </c>
      <c r="E390" s="1" t="s">
        <v>164</v>
      </c>
      <c r="F390" s="1" t="s">
        <v>779</v>
      </c>
      <c r="G390" s="1" t="s">
        <v>77</v>
      </c>
      <c r="H390" s="1" t="s">
        <v>15</v>
      </c>
      <c r="I390" s="1" t="s">
        <v>29</v>
      </c>
      <c r="J390" s="1" t="s">
        <v>60</v>
      </c>
      <c r="K390" s="1" t="s">
        <v>27</v>
      </c>
      <c r="P390" s="1">
        <v>4</v>
      </c>
      <c r="Q390" s="1">
        <v>4</v>
      </c>
      <c r="R390" s="1">
        <v>5</v>
      </c>
      <c r="S390" s="1">
        <v>4</v>
      </c>
      <c r="T390" s="1">
        <v>4</v>
      </c>
      <c r="U390" s="1">
        <v>3</v>
      </c>
      <c r="V390" s="1" t="s">
        <v>11</v>
      </c>
      <c r="W390" s="1" t="s">
        <v>11</v>
      </c>
      <c r="X390" s="1" t="s">
        <v>59</v>
      </c>
      <c r="Y390" s="1" t="s">
        <v>6</v>
      </c>
      <c r="Z390" s="1" t="s">
        <v>630</v>
      </c>
      <c r="AA390" s="1" t="s">
        <v>162</v>
      </c>
      <c r="AB390" s="1">
        <v>2</v>
      </c>
      <c r="AC390" s="1">
        <v>0</v>
      </c>
      <c r="AD390" s="1">
        <v>0</v>
      </c>
      <c r="AE390" s="1">
        <v>0</v>
      </c>
      <c r="AF390" s="1">
        <v>0</v>
      </c>
      <c r="AG390" s="1">
        <v>0</v>
      </c>
      <c r="AH390" s="1">
        <v>0</v>
      </c>
      <c r="AI390" s="1">
        <v>0</v>
      </c>
      <c r="AJ390" s="1">
        <v>0</v>
      </c>
      <c r="AK390" s="1">
        <v>0</v>
      </c>
      <c r="AL390" s="1" t="s">
        <v>6</v>
      </c>
      <c r="AM390" s="1" t="s">
        <v>6</v>
      </c>
      <c r="AN390" s="1" t="s">
        <v>6</v>
      </c>
      <c r="AO390" s="1" t="s">
        <v>5</v>
      </c>
      <c r="AP390" s="1" t="s">
        <v>5</v>
      </c>
      <c r="AQ390" s="1" t="s">
        <v>5</v>
      </c>
      <c r="AR390" s="1" t="s">
        <v>6</v>
      </c>
      <c r="AS390" s="1" t="s">
        <v>6</v>
      </c>
      <c r="AT390" s="1" t="s">
        <v>5</v>
      </c>
      <c r="AU390" s="1" t="s">
        <v>5</v>
      </c>
      <c r="AV390" s="1" t="s">
        <v>5</v>
      </c>
      <c r="AW390" s="1" t="s">
        <v>6</v>
      </c>
      <c r="AX390" s="1" t="s">
        <v>6</v>
      </c>
      <c r="AY390" s="1" t="s">
        <v>5</v>
      </c>
      <c r="AZ390" s="1" t="s">
        <v>5</v>
      </c>
      <c r="BA390" s="1" t="s">
        <v>5</v>
      </c>
      <c r="BB390" s="1" t="s">
        <v>5</v>
      </c>
      <c r="BC390" s="1" t="s">
        <v>6</v>
      </c>
      <c r="BD390" s="1" t="s">
        <v>24</v>
      </c>
      <c r="BE390" s="1" t="s">
        <v>129</v>
      </c>
      <c r="DY390" s="1" t="s">
        <v>1</v>
      </c>
    </row>
    <row r="391" spans="1:129" ht="13.8" x14ac:dyDescent="0.3">
      <c r="A391" s="2">
        <v>44979.502252256949</v>
      </c>
      <c r="B391" s="1" t="s">
        <v>20</v>
      </c>
      <c r="C391" s="1">
        <v>24</v>
      </c>
      <c r="D391" s="1" t="s">
        <v>31</v>
      </c>
      <c r="E391" s="1" t="s">
        <v>18</v>
      </c>
      <c r="F391" s="1" t="s">
        <v>778</v>
      </c>
      <c r="G391" s="1" t="s">
        <v>16</v>
      </c>
      <c r="H391" s="1" t="s">
        <v>15</v>
      </c>
      <c r="I391" s="1" t="s">
        <v>29</v>
      </c>
      <c r="J391" s="1" t="s">
        <v>60</v>
      </c>
      <c r="K391" s="1" t="s">
        <v>27</v>
      </c>
      <c r="BF391" s="1">
        <v>1</v>
      </c>
      <c r="BG391" s="1">
        <v>0</v>
      </c>
      <c r="BH391" s="1">
        <v>0</v>
      </c>
      <c r="BI391" s="1">
        <v>0</v>
      </c>
      <c r="BJ391" s="1">
        <v>0</v>
      </c>
      <c r="BK391" s="1">
        <v>0</v>
      </c>
      <c r="BL391" s="1" t="s">
        <v>11</v>
      </c>
      <c r="BM391" s="1" t="s">
        <v>11</v>
      </c>
      <c r="BN391" s="1" t="s">
        <v>11</v>
      </c>
      <c r="BO391" s="1" t="s">
        <v>6</v>
      </c>
      <c r="BP391" s="1" t="s">
        <v>72</v>
      </c>
      <c r="BQ391" s="1">
        <v>3</v>
      </c>
      <c r="BR391" s="1">
        <v>3</v>
      </c>
      <c r="BS391" s="1">
        <v>2</v>
      </c>
      <c r="BT391" s="1">
        <v>0</v>
      </c>
      <c r="BU391" s="1">
        <v>1</v>
      </c>
      <c r="BV391" s="1">
        <v>3</v>
      </c>
      <c r="BW391" s="1">
        <v>0</v>
      </c>
      <c r="BX391" s="1">
        <v>1</v>
      </c>
      <c r="BY391" s="1">
        <v>0</v>
      </c>
      <c r="BZ391" s="1">
        <v>0</v>
      </c>
      <c r="CA391" s="1">
        <v>0</v>
      </c>
      <c r="CB391" s="1" t="s">
        <v>5</v>
      </c>
      <c r="CC391" s="1" t="s">
        <v>5</v>
      </c>
      <c r="CD391" s="1" t="s">
        <v>5</v>
      </c>
      <c r="CE391" s="1" t="s">
        <v>5</v>
      </c>
      <c r="CF391" s="1" t="s">
        <v>5</v>
      </c>
      <c r="CG391" s="1" t="s">
        <v>5</v>
      </c>
      <c r="CH391" s="1" t="s">
        <v>5</v>
      </c>
      <c r="CI391" s="1" t="s">
        <v>5</v>
      </c>
      <c r="CJ391" s="1" t="s">
        <v>5</v>
      </c>
      <c r="CK391" s="1" t="s">
        <v>5</v>
      </c>
      <c r="CL391" s="1" t="s">
        <v>5</v>
      </c>
      <c r="CM391" s="1" t="s">
        <v>5</v>
      </c>
      <c r="CN391" s="1" t="s">
        <v>5</v>
      </c>
      <c r="CO391" s="1" t="s">
        <v>5</v>
      </c>
      <c r="CP391" s="1" t="s">
        <v>5</v>
      </c>
      <c r="CQ391" s="1" t="s">
        <v>5</v>
      </c>
      <c r="CR391" s="1" t="s">
        <v>5</v>
      </c>
      <c r="CS391" s="1" t="s">
        <v>5</v>
      </c>
      <c r="CT391" s="1" t="s">
        <v>24</v>
      </c>
      <c r="CU391" s="1" t="s">
        <v>106</v>
      </c>
      <c r="DX391" s="1" t="s">
        <v>777</v>
      </c>
      <c r="DY391" s="1" t="s">
        <v>84</v>
      </c>
    </row>
    <row r="392" spans="1:129" ht="13.8" x14ac:dyDescent="0.3">
      <c r="A392" s="2">
        <v>44979.50813563657</v>
      </c>
      <c r="B392" s="1" t="s">
        <v>20</v>
      </c>
      <c r="C392" s="1">
        <v>18</v>
      </c>
      <c r="D392" s="1" t="s">
        <v>39</v>
      </c>
      <c r="E392" s="1" t="s">
        <v>164</v>
      </c>
      <c r="F392" s="1" t="s">
        <v>776</v>
      </c>
      <c r="G392" s="1" t="s">
        <v>16</v>
      </c>
      <c r="H392" s="1" t="s">
        <v>15</v>
      </c>
      <c r="I392" s="1" t="s">
        <v>52</v>
      </c>
      <c r="J392" s="1" t="s">
        <v>28</v>
      </c>
      <c r="K392" s="1" t="s">
        <v>27</v>
      </c>
      <c r="BF392" s="1">
        <v>3</v>
      </c>
      <c r="BG392" s="1">
        <v>2</v>
      </c>
      <c r="BH392" s="1">
        <v>1</v>
      </c>
      <c r="BI392" s="1">
        <v>2</v>
      </c>
      <c r="BJ392" s="1">
        <v>1</v>
      </c>
      <c r="BK392" s="1">
        <v>3</v>
      </c>
      <c r="BL392" s="1" t="s">
        <v>11</v>
      </c>
      <c r="BM392" s="1" t="s">
        <v>11</v>
      </c>
      <c r="BN392" s="1" t="s">
        <v>59</v>
      </c>
      <c r="BO392" s="1" t="s">
        <v>6</v>
      </c>
      <c r="BP392" s="1" t="s">
        <v>238</v>
      </c>
      <c r="BQ392" s="1" t="s">
        <v>9</v>
      </c>
      <c r="BR392" s="1">
        <v>0</v>
      </c>
      <c r="BS392" s="1" t="s">
        <v>9</v>
      </c>
      <c r="BT392" s="1">
        <v>0</v>
      </c>
      <c r="BU392" s="1">
        <v>0</v>
      </c>
      <c r="BV392" s="1" t="s">
        <v>8</v>
      </c>
      <c r="BW392" s="1">
        <v>0</v>
      </c>
      <c r="BX392" s="1">
        <v>0</v>
      </c>
      <c r="BY392" s="1">
        <v>0</v>
      </c>
      <c r="BZ392" s="1">
        <v>0</v>
      </c>
      <c r="CA392" s="1" t="s">
        <v>9</v>
      </c>
      <c r="CB392" s="1" t="s">
        <v>6</v>
      </c>
      <c r="CC392" s="1" t="s">
        <v>6</v>
      </c>
      <c r="CD392" s="1" t="s">
        <v>5</v>
      </c>
      <c r="CE392" s="1" t="s">
        <v>6</v>
      </c>
      <c r="CF392" s="1" t="s">
        <v>5</v>
      </c>
      <c r="CG392" s="1" t="s">
        <v>6</v>
      </c>
      <c r="CH392" s="1" t="s">
        <v>6</v>
      </c>
      <c r="CI392" s="1" t="s">
        <v>6</v>
      </c>
      <c r="CJ392" s="1" t="s">
        <v>5</v>
      </c>
      <c r="CK392" s="1" t="s">
        <v>6</v>
      </c>
      <c r="CL392" s="1" t="s">
        <v>5</v>
      </c>
      <c r="CM392" s="1" t="s">
        <v>5</v>
      </c>
      <c r="CN392" s="1" t="s">
        <v>6</v>
      </c>
      <c r="CO392" s="1" t="s">
        <v>5</v>
      </c>
      <c r="CP392" s="1" t="s">
        <v>6</v>
      </c>
      <c r="CQ392" s="1" t="s">
        <v>5</v>
      </c>
      <c r="CR392" s="1" t="s">
        <v>5</v>
      </c>
      <c r="CS392" s="1" t="s">
        <v>6</v>
      </c>
      <c r="CT392" s="1" t="s">
        <v>57</v>
      </c>
      <c r="CU392" s="1" t="s">
        <v>57</v>
      </c>
      <c r="DX392" s="1" t="s">
        <v>775</v>
      </c>
      <c r="DY392" s="1" t="s">
        <v>84</v>
      </c>
    </row>
    <row r="393" spans="1:129" ht="13.8" x14ac:dyDescent="0.3">
      <c r="A393" s="2">
        <v>44979.508264386575</v>
      </c>
      <c r="B393" s="1" t="s">
        <v>20</v>
      </c>
      <c r="C393" s="1">
        <v>23</v>
      </c>
      <c r="D393" s="1" t="s">
        <v>39</v>
      </c>
      <c r="E393" s="1" t="s">
        <v>18</v>
      </c>
      <c r="F393" s="1" t="s">
        <v>176</v>
      </c>
      <c r="G393" s="1" t="s">
        <v>16</v>
      </c>
      <c r="H393" s="1" t="s">
        <v>15</v>
      </c>
      <c r="I393" s="1" t="s">
        <v>52</v>
      </c>
      <c r="J393" s="1" t="s">
        <v>82</v>
      </c>
      <c r="K393" s="1" t="s">
        <v>27</v>
      </c>
      <c r="BF393" s="1">
        <v>1</v>
      </c>
      <c r="BG393" s="1">
        <v>0</v>
      </c>
      <c r="BH393" s="1">
        <v>0</v>
      </c>
      <c r="BI393" s="1">
        <v>1</v>
      </c>
      <c r="BJ393" s="1">
        <v>0</v>
      </c>
      <c r="BK393" s="1">
        <v>0</v>
      </c>
      <c r="BL393" s="1" t="s">
        <v>43</v>
      </c>
      <c r="BM393" s="1" t="s">
        <v>43</v>
      </c>
      <c r="BN393" s="1" t="s">
        <v>11</v>
      </c>
      <c r="BO393" s="1" t="s">
        <v>5</v>
      </c>
      <c r="BP393" s="1" t="s">
        <v>195</v>
      </c>
      <c r="BQ393" s="1" t="s">
        <v>162</v>
      </c>
      <c r="BR393" s="1">
        <v>3</v>
      </c>
      <c r="BS393" s="1">
        <v>3</v>
      </c>
      <c r="BT393" s="1">
        <v>0</v>
      </c>
      <c r="BU393" s="1">
        <v>0</v>
      </c>
      <c r="BV393" s="1">
        <v>2</v>
      </c>
      <c r="BW393" s="1">
        <v>0</v>
      </c>
      <c r="BX393" s="1">
        <v>1</v>
      </c>
      <c r="BY393" s="1">
        <v>0</v>
      </c>
      <c r="BZ393" s="1">
        <v>0</v>
      </c>
      <c r="CA393" s="1">
        <v>0</v>
      </c>
      <c r="CB393" s="1" t="s">
        <v>5</v>
      </c>
      <c r="CC393" s="1" t="s">
        <v>5</v>
      </c>
      <c r="CD393" s="1" t="s">
        <v>6</v>
      </c>
      <c r="CE393" s="1" t="s">
        <v>5</v>
      </c>
      <c r="CF393" s="1" t="s">
        <v>5</v>
      </c>
      <c r="CG393" s="1" t="s">
        <v>5</v>
      </c>
      <c r="CH393" s="1" t="s">
        <v>5</v>
      </c>
      <c r="CI393" s="1" t="s">
        <v>5</v>
      </c>
      <c r="CJ393" s="1" t="s">
        <v>5</v>
      </c>
      <c r="CK393" s="1" t="s">
        <v>5</v>
      </c>
      <c r="CL393" s="1" t="s">
        <v>5</v>
      </c>
      <c r="CM393" s="1" t="s">
        <v>6</v>
      </c>
      <c r="CN393" s="1" t="s">
        <v>6</v>
      </c>
      <c r="CO393" s="1" t="s">
        <v>5</v>
      </c>
      <c r="CP393" s="1" t="s">
        <v>6</v>
      </c>
      <c r="CQ393" s="1" t="s">
        <v>5</v>
      </c>
      <c r="CR393" s="1" t="s">
        <v>5</v>
      </c>
      <c r="CS393" s="1" t="s">
        <v>5</v>
      </c>
      <c r="CT393" s="1" t="s">
        <v>4</v>
      </c>
      <c r="CU393" s="1" t="s">
        <v>129</v>
      </c>
      <c r="DP393" s="1" t="s">
        <v>27</v>
      </c>
      <c r="DQ393" s="1" t="s">
        <v>99</v>
      </c>
      <c r="DR393" s="1" t="s">
        <v>98</v>
      </c>
      <c r="DS393" s="1" t="s">
        <v>6</v>
      </c>
      <c r="DT393" s="1" t="s">
        <v>237</v>
      </c>
      <c r="DU393" s="1" t="s">
        <v>160</v>
      </c>
      <c r="DV393" s="1" t="s">
        <v>95</v>
      </c>
      <c r="DX393" s="1" t="s">
        <v>774</v>
      </c>
      <c r="DY393" s="1" t="s">
        <v>212</v>
      </c>
    </row>
    <row r="394" spans="1:129" ht="13.8" x14ac:dyDescent="0.3">
      <c r="A394" s="2">
        <v>44979.5104225463</v>
      </c>
      <c r="B394" s="1" t="s">
        <v>20</v>
      </c>
      <c r="C394" s="1">
        <v>18</v>
      </c>
      <c r="D394" s="1" t="s">
        <v>185</v>
      </c>
      <c r="E394" s="1" t="s">
        <v>18</v>
      </c>
      <c r="F394" s="1" t="s">
        <v>773</v>
      </c>
      <c r="G394" s="1" t="s">
        <v>16</v>
      </c>
      <c r="H394" s="1" t="s">
        <v>144</v>
      </c>
      <c r="I394" s="1" t="s">
        <v>52</v>
      </c>
      <c r="J394" s="1" t="s">
        <v>28</v>
      </c>
      <c r="K394" s="1" t="s">
        <v>27</v>
      </c>
      <c r="BF394" s="1">
        <v>4</v>
      </c>
      <c r="BG394" s="1">
        <v>4</v>
      </c>
      <c r="BH394" s="1">
        <v>4</v>
      </c>
      <c r="BI394" s="1">
        <v>3</v>
      </c>
      <c r="BJ394" s="1">
        <v>4</v>
      </c>
      <c r="BK394" s="1">
        <v>4</v>
      </c>
      <c r="BL394" s="1" t="s">
        <v>59</v>
      </c>
      <c r="BM394" s="1" t="s">
        <v>59</v>
      </c>
      <c r="BN394" s="1" t="s">
        <v>59</v>
      </c>
      <c r="BO394" s="1" t="s">
        <v>6</v>
      </c>
      <c r="BP394" s="1" t="s">
        <v>229</v>
      </c>
      <c r="BQ394" s="1" t="s">
        <v>162</v>
      </c>
      <c r="BR394" s="1">
        <v>2</v>
      </c>
      <c r="BS394" s="1">
        <v>3</v>
      </c>
      <c r="BT394" s="1">
        <v>0</v>
      </c>
      <c r="BU394" s="1">
        <v>0</v>
      </c>
      <c r="BV394" s="1">
        <v>2</v>
      </c>
      <c r="BW394" s="1">
        <v>0</v>
      </c>
      <c r="BX394" s="1">
        <v>0</v>
      </c>
      <c r="BY394" s="1">
        <v>0</v>
      </c>
      <c r="BZ394" s="1">
        <v>0</v>
      </c>
      <c r="CA394" s="1">
        <v>0</v>
      </c>
      <c r="CB394" s="1" t="s">
        <v>6</v>
      </c>
      <c r="CC394" s="1" t="s">
        <v>6</v>
      </c>
      <c r="CD394" s="1" t="s">
        <v>5</v>
      </c>
      <c r="CE394" s="1" t="s">
        <v>6</v>
      </c>
      <c r="CF394" s="1" t="s">
        <v>5</v>
      </c>
      <c r="CG394" s="1" t="s">
        <v>5</v>
      </c>
      <c r="CH394" s="1" t="s">
        <v>6</v>
      </c>
      <c r="CI394" s="1" t="s">
        <v>5</v>
      </c>
      <c r="CJ394" s="1" t="s">
        <v>6</v>
      </c>
      <c r="CK394" s="1" t="s">
        <v>6</v>
      </c>
      <c r="CL394" s="1" t="s">
        <v>5</v>
      </c>
      <c r="CM394" s="1" t="s">
        <v>5</v>
      </c>
      <c r="CN394" s="1" t="s">
        <v>6</v>
      </c>
      <c r="CO394" s="1" t="s">
        <v>5</v>
      </c>
      <c r="CP394" s="1" t="s">
        <v>6</v>
      </c>
      <c r="CQ394" s="1" t="s">
        <v>6</v>
      </c>
      <c r="CR394" s="1" t="s">
        <v>5</v>
      </c>
      <c r="CS394" s="1" t="s">
        <v>6</v>
      </c>
      <c r="CT394" s="1" t="s">
        <v>24</v>
      </c>
      <c r="CU394" s="1" t="s">
        <v>106</v>
      </c>
      <c r="DX394" s="1">
        <v>3176505169</v>
      </c>
      <c r="DY394" s="1" t="s">
        <v>212</v>
      </c>
    </row>
    <row r="395" spans="1:129" ht="13.8" x14ac:dyDescent="0.3">
      <c r="A395" s="2">
        <v>44979.511638854165</v>
      </c>
      <c r="B395" s="1" t="s">
        <v>20</v>
      </c>
      <c r="C395" s="1">
        <v>20</v>
      </c>
      <c r="D395" s="1" t="s">
        <v>185</v>
      </c>
      <c r="E395" s="1" t="s">
        <v>164</v>
      </c>
      <c r="F395" s="1" t="s">
        <v>737</v>
      </c>
      <c r="G395" s="1" t="s">
        <v>16</v>
      </c>
      <c r="H395" s="1" t="s">
        <v>15</v>
      </c>
      <c r="I395" s="1" t="s">
        <v>52</v>
      </c>
      <c r="J395" s="1" t="s">
        <v>28</v>
      </c>
      <c r="K395" s="1" t="s">
        <v>27</v>
      </c>
      <c r="BF395" s="1">
        <v>1</v>
      </c>
      <c r="BG395" s="1">
        <v>3</v>
      </c>
      <c r="BH395" s="1">
        <v>0</v>
      </c>
      <c r="BI395" s="1">
        <v>1</v>
      </c>
      <c r="BJ395" s="1">
        <v>1</v>
      </c>
      <c r="BK395" s="1">
        <v>1</v>
      </c>
      <c r="BL395" s="1" t="s">
        <v>11</v>
      </c>
      <c r="BM395" s="1" t="s">
        <v>43</v>
      </c>
      <c r="BN395" s="1" t="s">
        <v>11</v>
      </c>
      <c r="BO395" s="1" t="s">
        <v>6</v>
      </c>
      <c r="BP395" s="1" t="s">
        <v>320</v>
      </c>
      <c r="BQ395" s="1">
        <v>1</v>
      </c>
      <c r="BR395" s="1">
        <v>0</v>
      </c>
      <c r="BS395" s="1">
        <v>2</v>
      </c>
      <c r="BT395" s="1">
        <v>0</v>
      </c>
      <c r="BU395" s="1">
        <v>0</v>
      </c>
      <c r="BV395" s="1">
        <v>0</v>
      </c>
      <c r="BW395" s="1">
        <v>0</v>
      </c>
      <c r="BX395" s="1">
        <v>0</v>
      </c>
      <c r="BY395" s="1">
        <v>0</v>
      </c>
      <c r="BZ395" s="1">
        <v>0</v>
      </c>
      <c r="CA395" s="1">
        <v>0</v>
      </c>
      <c r="CB395" s="1" t="s">
        <v>6</v>
      </c>
      <c r="CC395" s="1" t="s">
        <v>5</v>
      </c>
      <c r="CD395" s="1" t="s">
        <v>6</v>
      </c>
      <c r="CE395" s="1" t="s">
        <v>6</v>
      </c>
      <c r="CF395" s="1" t="s">
        <v>5</v>
      </c>
      <c r="CG395" s="1" t="s">
        <v>6</v>
      </c>
      <c r="CH395" s="1" t="s">
        <v>6</v>
      </c>
      <c r="CI395" s="1" t="s">
        <v>5</v>
      </c>
      <c r="CJ395" s="1" t="s">
        <v>5</v>
      </c>
      <c r="CK395" s="1" t="s">
        <v>6</v>
      </c>
      <c r="CL395" s="1" t="s">
        <v>5</v>
      </c>
      <c r="CM395" s="1" t="s">
        <v>6</v>
      </c>
      <c r="CN395" s="1" t="s">
        <v>6</v>
      </c>
      <c r="CO395" s="1" t="s">
        <v>6</v>
      </c>
      <c r="CP395" s="1" t="s">
        <v>6</v>
      </c>
      <c r="CQ395" s="1" t="s">
        <v>5</v>
      </c>
      <c r="CR395" s="1" t="s">
        <v>5</v>
      </c>
      <c r="CS395" s="1" t="s">
        <v>6</v>
      </c>
      <c r="CT395" s="1" t="s">
        <v>4</v>
      </c>
      <c r="CU395" s="1" t="s">
        <v>307</v>
      </c>
      <c r="DX395" s="1" t="s">
        <v>772</v>
      </c>
      <c r="DY395" s="1" t="s">
        <v>84</v>
      </c>
    </row>
    <row r="396" spans="1:129" ht="13.8" x14ac:dyDescent="0.3">
      <c r="A396" s="2">
        <v>44979.511948009254</v>
      </c>
      <c r="B396" s="1" t="s">
        <v>20</v>
      </c>
      <c r="C396" s="1">
        <v>20</v>
      </c>
      <c r="D396" s="1" t="s">
        <v>31</v>
      </c>
      <c r="E396" s="1" t="s">
        <v>55</v>
      </c>
      <c r="F396" s="1" t="s">
        <v>771</v>
      </c>
      <c r="G396" s="1" t="s">
        <v>16</v>
      </c>
      <c r="H396" s="1" t="s">
        <v>15</v>
      </c>
      <c r="I396" s="1" t="s">
        <v>29</v>
      </c>
      <c r="J396" s="1" t="s">
        <v>60</v>
      </c>
      <c r="K396" s="1" t="s">
        <v>27</v>
      </c>
      <c r="BF396" s="1">
        <v>5</v>
      </c>
      <c r="BG396" s="1">
        <v>5</v>
      </c>
      <c r="BH396" s="1">
        <v>5</v>
      </c>
      <c r="BI396" s="1">
        <v>2</v>
      </c>
      <c r="BJ396" s="1">
        <v>4</v>
      </c>
      <c r="BK396" s="1">
        <v>4</v>
      </c>
      <c r="BL396" s="1" t="s">
        <v>59</v>
      </c>
      <c r="BM396" s="1" t="s">
        <v>59</v>
      </c>
      <c r="BN396" s="1" t="s">
        <v>59</v>
      </c>
      <c r="BO396" s="1" t="s">
        <v>6</v>
      </c>
      <c r="BP396" s="1" t="s">
        <v>264</v>
      </c>
      <c r="BQ396" s="1">
        <v>0</v>
      </c>
      <c r="BR396" s="1">
        <v>0</v>
      </c>
      <c r="BS396" s="1">
        <v>0</v>
      </c>
      <c r="BT396" s="1">
        <v>0</v>
      </c>
      <c r="BU396" s="1">
        <v>0</v>
      </c>
      <c r="BV396" s="1">
        <v>0</v>
      </c>
      <c r="BW396" s="1">
        <v>0</v>
      </c>
      <c r="BX396" s="1">
        <v>0</v>
      </c>
      <c r="BY396" s="1">
        <v>0</v>
      </c>
      <c r="BZ396" s="1">
        <v>0</v>
      </c>
      <c r="CA396" s="1">
        <v>0</v>
      </c>
      <c r="CB396" s="1" t="s">
        <v>5</v>
      </c>
      <c r="CC396" s="1" t="s">
        <v>5</v>
      </c>
      <c r="CD396" s="1" t="s">
        <v>5</v>
      </c>
      <c r="CE396" s="1" t="s">
        <v>6</v>
      </c>
      <c r="CF396" s="1" t="s">
        <v>6</v>
      </c>
      <c r="CG396" s="1" t="s">
        <v>5</v>
      </c>
      <c r="CH396" s="1" t="s">
        <v>6</v>
      </c>
      <c r="CI396" s="1" t="s">
        <v>5</v>
      </c>
      <c r="CJ396" s="1" t="s">
        <v>5</v>
      </c>
      <c r="CK396" s="1" t="s">
        <v>6</v>
      </c>
      <c r="CL396" s="1" t="s">
        <v>5</v>
      </c>
      <c r="CM396" s="1" t="s">
        <v>6</v>
      </c>
      <c r="CN396" s="1" t="s">
        <v>5</v>
      </c>
      <c r="CO396" s="1" t="s">
        <v>5</v>
      </c>
      <c r="CP396" s="1" t="s">
        <v>6</v>
      </c>
      <c r="CQ396" s="1" t="s">
        <v>5</v>
      </c>
      <c r="CR396" s="1" t="s">
        <v>5</v>
      </c>
      <c r="CS396" s="1" t="s">
        <v>6</v>
      </c>
      <c r="CT396" s="1" t="s">
        <v>4</v>
      </c>
      <c r="CU396" s="1" t="s">
        <v>106</v>
      </c>
      <c r="DX396" s="1" t="s">
        <v>770</v>
      </c>
      <c r="DY396" s="1" t="s">
        <v>84</v>
      </c>
    </row>
    <row r="397" spans="1:129" ht="13.8" x14ac:dyDescent="0.3">
      <c r="A397" s="2">
        <v>44979.513281006948</v>
      </c>
      <c r="B397" s="1" t="s">
        <v>20</v>
      </c>
      <c r="C397" s="1">
        <v>18</v>
      </c>
      <c r="D397" s="1" t="s">
        <v>31</v>
      </c>
      <c r="E397" s="1" t="s">
        <v>18</v>
      </c>
      <c r="F397" s="1" t="s">
        <v>769</v>
      </c>
      <c r="G397" s="1" t="s">
        <v>16</v>
      </c>
      <c r="H397" s="1" t="s">
        <v>15</v>
      </c>
      <c r="I397" s="1" t="s">
        <v>29</v>
      </c>
      <c r="J397" s="1" t="s">
        <v>60</v>
      </c>
      <c r="K397" s="1" t="s">
        <v>51</v>
      </c>
      <c r="BF397" s="1">
        <v>3</v>
      </c>
      <c r="BG397" s="1">
        <v>2</v>
      </c>
      <c r="BH397" s="1">
        <v>1</v>
      </c>
      <c r="BI397" s="1">
        <v>1</v>
      </c>
      <c r="BJ397" s="1">
        <v>3</v>
      </c>
      <c r="BK397" s="1">
        <v>3</v>
      </c>
      <c r="BL397" s="1" t="s">
        <v>11</v>
      </c>
      <c r="BM397" s="1" t="s">
        <v>11</v>
      </c>
      <c r="BN397" s="1" t="s">
        <v>59</v>
      </c>
      <c r="BO397" s="1" t="s">
        <v>6</v>
      </c>
      <c r="BP397" s="1" t="s">
        <v>650</v>
      </c>
      <c r="BQ397" s="1" t="s">
        <v>162</v>
      </c>
      <c r="BR397" s="1" t="s">
        <v>162</v>
      </c>
      <c r="BS397" s="1">
        <v>1</v>
      </c>
      <c r="BT397" s="1">
        <v>3</v>
      </c>
      <c r="BU397" s="1">
        <v>0</v>
      </c>
      <c r="BV397" s="1">
        <v>1</v>
      </c>
      <c r="BW397" s="1">
        <v>2</v>
      </c>
      <c r="BX397" s="1">
        <v>2</v>
      </c>
      <c r="BY397" s="1">
        <v>0</v>
      </c>
      <c r="BZ397" s="1">
        <v>0</v>
      </c>
      <c r="CA397" s="1">
        <v>1</v>
      </c>
      <c r="CB397" s="1" t="s">
        <v>5</v>
      </c>
      <c r="CC397" s="1" t="s">
        <v>5</v>
      </c>
      <c r="CD397" s="1" t="s">
        <v>6</v>
      </c>
      <c r="CE397" s="1" t="s">
        <v>5</v>
      </c>
      <c r="CF397" s="1" t="s">
        <v>5</v>
      </c>
      <c r="CG397" s="1" t="s">
        <v>5</v>
      </c>
      <c r="CH397" s="1" t="s">
        <v>5</v>
      </c>
      <c r="CI397" s="1" t="s">
        <v>6</v>
      </c>
      <c r="CJ397" s="1" t="s">
        <v>5</v>
      </c>
      <c r="CK397" s="1" t="s">
        <v>5</v>
      </c>
      <c r="CL397" s="1" t="s">
        <v>5</v>
      </c>
      <c r="CM397" s="1" t="s">
        <v>5</v>
      </c>
      <c r="CN397" s="1" t="s">
        <v>5</v>
      </c>
      <c r="CO397" s="1" t="s">
        <v>5</v>
      </c>
      <c r="CP397" s="1" t="s">
        <v>5</v>
      </c>
      <c r="CQ397" s="1" t="s">
        <v>5</v>
      </c>
      <c r="CR397" s="1" t="s">
        <v>5</v>
      </c>
      <c r="CS397" s="1" t="s">
        <v>5</v>
      </c>
      <c r="CT397" s="1" t="s">
        <v>4</v>
      </c>
      <c r="CU397" s="1" t="s">
        <v>182</v>
      </c>
      <c r="DY397" s="1" t="s">
        <v>84</v>
      </c>
    </row>
    <row r="398" spans="1:129" ht="13.8" x14ac:dyDescent="0.3">
      <c r="A398" s="2">
        <v>44979.514375254628</v>
      </c>
      <c r="B398" s="1" t="s">
        <v>20</v>
      </c>
      <c r="C398" s="1">
        <v>21</v>
      </c>
      <c r="D398" s="1" t="s">
        <v>31</v>
      </c>
      <c r="E398" s="1" t="s">
        <v>18</v>
      </c>
      <c r="F398" s="1" t="s">
        <v>768</v>
      </c>
      <c r="G398" s="1" t="s">
        <v>77</v>
      </c>
      <c r="H398" s="1" t="s">
        <v>15</v>
      </c>
      <c r="I398" s="1" t="s">
        <v>52</v>
      </c>
      <c r="J398" s="1" t="s">
        <v>60</v>
      </c>
      <c r="K398" s="1" t="s">
        <v>27</v>
      </c>
      <c r="P398" s="1">
        <v>3</v>
      </c>
      <c r="Q398" s="1">
        <v>3</v>
      </c>
      <c r="R398" s="1">
        <v>2</v>
      </c>
      <c r="S398" s="1">
        <v>3</v>
      </c>
      <c r="T398" s="1">
        <v>2</v>
      </c>
      <c r="U398" s="1">
        <v>0</v>
      </c>
      <c r="V398" s="1" t="s">
        <v>11</v>
      </c>
      <c r="W398" s="1" t="s">
        <v>43</v>
      </c>
      <c r="X398" s="1" t="s">
        <v>11</v>
      </c>
      <c r="Y398" s="1" t="s">
        <v>5</v>
      </c>
      <c r="Z398" s="1" t="s">
        <v>312</v>
      </c>
      <c r="AA398" s="1" t="s">
        <v>109</v>
      </c>
      <c r="AB398" s="1" t="s">
        <v>64</v>
      </c>
      <c r="AC398" s="1" t="s">
        <v>109</v>
      </c>
      <c r="AD398" s="1" t="s">
        <v>9</v>
      </c>
      <c r="AE398" s="1">
        <v>0</v>
      </c>
      <c r="AF398" s="1" t="s">
        <v>8</v>
      </c>
      <c r="AG398" s="1">
        <v>0</v>
      </c>
      <c r="AH398" s="1" t="s">
        <v>7</v>
      </c>
      <c r="AI398" s="1" t="s">
        <v>8</v>
      </c>
      <c r="AJ398" s="1">
        <v>0</v>
      </c>
      <c r="AK398" s="1">
        <v>0</v>
      </c>
      <c r="AL398" s="1" t="s">
        <v>5</v>
      </c>
      <c r="AM398" s="1" t="s">
        <v>5</v>
      </c>
      <c r="AN398" s="1" t="s">
        <v>6</v>
      </c>
      <c r="AO398" s="1" t="s">
        <v>6</v>
      </c>
      <c r="AP398" s="1" t="s">
        <v>5</v>
      </c>
      <c r="AQ398" s="1" t="s">
        <v>5</v>
      </c>
      <c r="AR398" s="1" t="s">
        <v>6</v>
      </c>
      <c r="AS398" s="1" t="s">
        <v>6</v>
      </c>
      <c r="AT398" s="1" t="s">
        <v>6</v>
      </c>
      <c r="AU398" s="1" t="s">
        <v>5</v>
      </c>
      <c r="AV398" s="1" t="s">
        <v>5</v>
      </c>
      <c r="AW398" s="1" t="s">
        <v>5</v>
      </c>
      <c r="AX398" s="1" t="s">
        <v>6</v>
      </c>
      <c r="AY398" s="1" t="s">
        <v>6</v>
      </c>
      <c r="AZ398" s="1" t="s">
        <v>5</v>
      </c>
      <c r="BA398" s="1" t="s">
        <v>6</v>
      </c>
      <c r="BB398" s="1" t="s">
        <v>5</v>
      </c>
      <c r="BC398" s="1" t="s">
        <v>6</v>
      </c>
      <c r="BD398" s="1" t="s">
        <v>133</v>
      </c>
      <c r="BE398" s="1" t="s">
        <v>314</v>
      </c>
      <c r="DP398" s="1" t="s">
        <v>27</v>
      </c>
      <c r="DQ398" s="1" t="s">
        <v>128</v>
      </c>
      <c r="DR398" s="1" t="s">
        <v>116</v>
      </c>
      <c r="DS398" s="1" t="s">
        <v>6</v>
      </c>
      <c r="DT398" s="1" t="s">
        <v>758</v>
      </c>
      <c r="DU398" s="1" t="s">
        <v>767</v>
      </c>
      <c r="DV398" s="1" t="s">
        <v>95</v>
      </c>
      <c r="DX398" s="1" t="s">
        <v>766</v>
      </c>
      <c r="DY398" s="1" t="s">
        <v>84</v>
      </c>
    </row>
    <row r="399" spans="1:129" ht="13.8" x14ac:dyDescent="0.3">
      <c r="A399" s="2">
        <v>44979.517323043983</v>
      </c>
      <c r="B399" s="1" t="s">
        <v>20</v>
      </c>
      <c r="C399" s="1">
        <v>17</v>
      </c>
      <c r="D399" s="1" t="s">
        <v>31</v>
      </c>
      <c r="E399" s="1" t="s">
        <v>55</v>
      </c>
      <c r="F399" s="1" t="s">
        <v>765</v>
      </c>
      <c r="G399" s="1" t="s">
        <v>16</v>
      </c>
      <c r="H399" s="1" t="s">
        <v>15</v>
      </c>
      <c r="I399" s="1" t="s">
        <v>29</v>
      </c>
      <c r="J399" s="1" t="s">
        <v>82</v>
      </c>
      <c r="K399" s="1" t="s">
        <v>27</v>
      </c>
      <c r="BF399" s="1">
        <v>3</v>
      </c>
      <c r="BG399" s="1">
        <v>3</v>
      </c>
      <c r="BH399" s="1">
        <v>0</v>
      </c>
      <c r="BI399" s="1">
        <v>1</v>
      </c>
      <c r="BJ399" s="1">
        <v>0</v>
      </c>
      <c r="BK399" s="1">
        <v>1</v>
      </c>
      <c r="BL399" s="1" t="s">
        <v>43</v>
      </c>
      <c r="BM399" s="1" t="s">
        <v>43</v>
      </c>
      <c r="BN399" s="1" t="s">
        <v>26</v>
      </c>
      <c r="BO399" s="1" t="s">
        <v>6</v>
      </c>
      <c r="BP399" s="1" t="s">
        <v>572</v>
      </c>
      <c r="BQ399" s="1" t="s">
        <v>9</v>
      </c>
      <c r="BR399" s="1" t="s">
        <v>8</v>
      </c>
      <c r="BS399" s="1" t="s">
        <v>8</v>
      </c>
      <c r="BT399" s="1">
        <v>2</v>
      </c>
      <c r="BU399" s="1">
        <v>0</v>
      </c>
      <c r="BV399" s="1" t="s">
        <v>764</v>
      </c>
      <c r="BW399" s="1">
        <v>0</v>
      </c>
      <c r="BX399" s="1">
        <v>2</v>
      </c>
      <c r="BY399" s="1">
        <v>0</v>
      </c>
      <c r="BZ399" s="1">
        <v>0</v>
      </c>
      <c r="CA399" s="1" t="s">
        <v>8</v>
      </c>
      <c r="CB399" s="1" t="s">
        <v>6</v>
      </c>
      <c r="CC399" s="1" t="s">
        <v>5</v>
      </c>
      <c r="CD399" s="1" t="s">
        <v>6</v>
      </c>
      <c r="CE399" s="1" t="s">
        <v>5</v>
      </c>
      <c r="CF399" s="1" t="s">
        <v>5</v>
      </c>
      <c r="CG399" s="1" t="s">
        <v>5</v>
      </c>
      <c r="CH399" s="1" t="s">
        <v>6</v>
      </c>
      <c r="CI399" s="1" t="s">
        <v>6</v>
      </c>
      <c r="CJ399" s="1" t="s">
        <v>5</v>
      </c>
      <c r="CK399" s="1" t="s">
        <v>5</v>
      </c>
      <c r="CL399" s="1" t="s">
        <v>5</v>
      </c>
      <c r="CM399" s="1" t="s">
        <v>5</v>
      </c>
      <c r="CN399" s="1" t="s">
        <v>5</v>
      </c>
      <c r="CO399" s="1" t="s">
        <v>5</v>
      </c>
      <c r="CP399" s="1" t="s">
        <v>5</v>
      </c>
      <c r="CQ399" s="1" t="s">
        <v>5</v>
      </c>
      <c r="CR399" s="1" t="s">
        <v>5</v>
      </c>
      <c r="CS399" s="1" t="s">
        <v>5</v>
      </c>
      <c r="CT399" s="1" t="s">
        <v>133</v>
      </c>
      <c r="CU399" s="1" t="s">
        <v>106</v>
      </c>
      <c r="DX399" s="1" t="s">
        <v>763</v>
      </c>
      <c r="DY399" s="1" t="s">
        <v>84</v>
      </c>
    </row>
    <row r="400" spans="1:129" ht="13.8" x14ac:dyDescent="0.3">
      <c r="A400" s="2">
        <v>44979.519145289349</v>
      </c>
      <c r="B400" s="1" t="s">
        <v>20</v>
      </c>
      <c r="C400" s="1">
        <v>19</v>
      </c>
      <c r="D400" s="1" t="s">
        <v>31</v>
      </c>
      <c r="E400" s="1" t="s">
        <v>18</v>
      </c>
      <c r="F400" s="1" t="s">
        <v>762</v>
      </c>
      <c r="G400" s="1" t="s">
        <v>16</v>
      </c>
      <c r="H400" s="1" t="s">
        <v>15</v>
      </c>
      <c r="I400" s="1" t="s">
        <v>29</v>
      </c>
      <c r="J400" s="1" t="s">
        <v>60</v>
      </c>
      <c r="K400" s="1" t="s">
        <v>27</v>
      </c>
      <c r="BF400" s="1">
        <v>2</v>
      </c>
      <c r="BG400" s="1">
        <v>2</v>
      </c>
      <c r="BH400" s="1">
        <v>1</v>
      </c>
      <c r="BI400" s="1">
        <v>2</v>
      </c>
      <c r="BJ400" s="1">
        <v>2</v>
      </c>
      <c r="BK400" s="1">
        <v>2</v>
      </c>
      <c r="BL400" s="1" t="s">
        <v>11</v>
      </c>
      <c r="BM400" s="1" t="s">
        <v>11</v>
      </c>
      <c r="BN400" s="1" t="s">
        <v>11</v>
      </c>
      <c r="BO400" s="1" t="s">
        <v>6</v>
      </c>
      <c r="BP400" s="1" t="s">
        <v>630</v>
      </c>
      <c r="BQ400" s="1">
        <v>1</v>
      </c>
      <c r="BR400" s="1">
        <v>2</v>
      </c>
      <c r="BS400" s="1">
        <v>0</v>
      </c>
      <c r="BT400" s="1">
        <v>0</v>
      </c>
      <c r="BU400" s="1">
        <v>0</v>
      </c>
      <c r="BV400" s="1">
        <v>1</v>
      </c>
      <c r="BW400" s="1">
        <v>0</v>
      </c>
      <c r="BX400" s="1">
        <v>0</v>
      </c>
      <c r="BY400" s="1">
        <v>0</v>
      </c>
      <c r="BZ400" s="1">
        <v>0</v>
      </c>
      <c r="CA400" s="1">
        <v>1</v>
      </c>
      <c r="CB400" s="1" t="s">
        <v>6</v>
      </c>
      <c r="CC400" s="1" t="s">
        <v>5</v>
      </c>
      <c r="CD400" s="1" t="s">
        <v>5</v>
      </c>
      <c r="CE400" s="1" t="s">
        <v>5</v>
      </c>
      <c r="CF400" s="1" t="s">
        <v>5</v>
      </c>
      <c r="CG400" s="1" t="s">
        <v>5</v>
      </c>
      <c r="CH400" s="1" t="s">
        <v>5</v>
      </c>
      <c r="CI400" s="1" t="s">
        <v>5</v>
      </c>
      <c r="CJ400" s="1" t="s">
        <v>5</v>
      </c>
      <c r="CK400" s="1" t="s">
        <v>5</v>
      </c>
      <c r="CL400" s="1" t="s">
        <v>5</v>
      </c>
      <c r="CM400" s="1" t="s">
        <v>5</v>
      </c>
      <c r="CN400" s="1" t="s">
        <v>5</v>
      </c>
      <c r="CO400" s="1" t="s">
        <v>5</v>
      </c>
      <c r="CP400" s="1" t="s">
        <v>5</v>
      </c>
      <c r="CQ400" s="1" t="s">
        <v>5</v>
      </c>
      <c r="CR400" s="1" t="s">
        <v>5</v>
      </c>
      <c r="CS400" s="1" t="s">
        <v>5</v>
      </c>
      <c r="CT400" s="1" t="s">
        <v>4</v>
      </c>
      <c r="CU400" s="1" t="s">
        <v>63</v>
      </c>
      <c r="DX400" s="1" t="s">
        <v>761</v>
      </c>
      <c r="DY400" s="1" t="s">
        <v>212</v>
      </c>
    </row>
    <row r="401" spans="1:129" ht="13.8" x14ac:dyDescent="0.3">
      <c r="A401" s="2">
        <v>44979.520581053242</v>
      </c>
      <c r="B401" s="1" t="s">
        <v>20</v>
      </c>
      <c r="C401" s="1">
        <v>30</v>
      </c>
      <c r="D401" s="1" t="s">
        <v>185</v>
      </c>
      <c r="E401" s="1" t="s">
        <v>18</v>
      </c>
      <c r="F401" s="1" t="s">
        <v>340</v>
      </c>
      <c r="G401" s="1" t="s">
        <v>16</v>
      </c>
      <c r="H401" s="1" t="s">
        <v>144</v>
      </c>
      <c r="I401" s="1" t="s">
        <v>52</v>
      </c>
      <c r="J401" s="1" t="s">
        <v>28</v>
      </c>
      <c r="K401" s="1" t="s">
        <v>27</v>
      </c>
      <c r="BF401" s="1">
        <v>3</v>
      </c>
      <c r="BG401" s="1">
        <v>1</v>
      </c>
      <c r="BH401" s="1">
        <v>1</v>
      </c>
      <c r="BI401" s="1">
        <v>2</v>
      </c>
      <c r="BJ401" s="1">
        <v>1</v>
      </c>
      <c r="BK401" s="1">
        <v>3</v>
      </c>
      <c r="BL401" s="1" t="s">
        <v>11</v>
      </c>
      <c r="BM401" s="1" t="s">
        <v>11</v>
      </c>
      <c r="BN401" s="1" t="s">
        <v>11</v>
      </c>
      <c r="BO401" s="1" t="s">
        <v>6</v>
      </c>
      <c r="BP401" s="1" t="s">
        <v>386</v>
      </c>
      <c r="BQ401" s="1">
        <v>2</v>
      </c>
      <c r="BR401" s="1">
        <v>3</v>
      </c>
      <c r="BS401" s="1">
        <v>2</v>
      </c>
      <c r="BT401" s="1">
        <v>0</v>
      </c>
      <c r="BU401" s="1">
        <v>0</v>
      </c>
      <c r="BV401" s="1">
        <v>0</v>
      </c>
      <c r="BW401" s="1">
        <v>0</v>
      </c>
      <c r="BX401" s="1">
        <v>0</v>
      </c>
      <c r="BY401" s="1">
        <v>0</v>
      </c>
      <c r="BZ401" s="1">
        <v>0</v>
      </c>
      <c r="CA401" s="1">
        <v>1</v>
      </c>
      <c r="CB401" s="1" t="s">
        <v>6</v>
      </c>
      <c r="CC401" s="1" t="s">
        <v>6</v>
      </c>
      <c r="CD401" s="1" t="s">
        <v>6</v>
      </c>
      <c r="CE401" s="1" t="s">
        <v>6</v>
      </c>
      <c r="CF401" s="1" t="s">
        <v>5</v>
      </c>
      <c r="CG401" s="1" t="s">
        <v>6</v>
      </c>
      <c r="CH401" s="1" t="s">
        <v>6</v>
      </c>
      <c r="CI401" s="1" t="s">
        <v>5</v>
      </c>
      <c r="CJ401" s="1" t="s">
        <v>5</v>
      </c>
      <c r="CK401" s="1" t="s">
        <v>6</v>
      </c>
      <c r="CL401" s="1" t="s">
        <v>5</v>
      </c>
      <c r="CM401" s="1" t="s">
        <v>6</v>
      </c>
      <c r="CN401" s="1" t="s">
        <v>5</v>
      </c>
      <c r="CO401" s="1" t="s">
        <v>5</v>
      </c>
      <c r="CP401" s="1" t="s">
        <v>6</v>
      </c>
      <c r="CQ401" s="1" t="s">
        <v>6</v>
      </c>
      <c r="CR401" s="1" t="s">
        <v>5</v>
      </c>
      <c r="CS401" s="1" t="s">
        <v>6</v>
      </c>
      <c r="CT401" s="1" t="s">
        <v>80</v>
      </c>
      <c r="CU401" s="1" t="s">
        <v>69</v>
      </c>
      <c r="DX401" s="1" t="s">
        <v>760</v>
      </c>
      <c r="DY401" s="1" t="s">
        <v>1</v>
      </c>
    </row>
    <row r="402" spans="1:129" ht="13.8" x14ac:dyDescent="0.3">
      <c r="A402" s="2">
        <v>44979.526952025466</v>
      </c>
      <c r="B402" s="1" t="s">
        <v>20</v>
      </c>
      <c r="C402" s="1">
        <v>22</v>
      </c>
      <c r="D402" s="1" t="s">
        <v>31</v>
      </c>
      <c r="E402" s="1" t="s">
        <v>18</v>
      </c>
      <c r="F402" s="1" t="s">
        <v>759</v>
      </c>
      <c r="G402" s="1" t="s">
        <v>16</v>
      </c>
      <c r="H402" s="1" t="s">
        <v>15</v>
      </c>
      <c r="I402" s="1" t="s">
        <v>52</v>
      </c>
      <c r="J402" s="1" t="s">
        <v>60</v>
      </c>
      <c r="K402" s="1" t="s">
        <v>27</v>
      </c>
      <c r="BF402" s="1">
        <v>0</v>
      </c>
      <c r="BG402" s="1">
        <v>4</v>
      </c>
      <c r="BH402" s="1">
        <v>1</v>
      </c>
      <c r="BI402" s="1">
        <v>2</v>
      </c>
      <c r="BJ402" s="1">
        <v>2</v>
      </c>
      <c r="BK402" s="1">
        <v>0</v>
      </c>
      <c r="BL402" s="1" t="s">
        <v>26</v>
      </c>
      <c r="BM402" s="1" t="s">
        <v>26</v>
      </c>
      <c r="BN402" s="1" t="s">
        <v>59</v>
      </c>
      <c r="BO402" s="1" t="s">
        <v>5</v>
      </c>
      <c r="BP402" s="1" t="s">
        <v>335</v>
      </c>
      <c r="BQ402" s="1">
        <v>2</v>
      </c>
      <c r="BR402" s="1">
        <v>0</v>
      </c>
      <c r="BS402" s="1">
        <v>1</v>
      </c>
      <c r="BT402" s="1">
        <v>0</v>
      </c>
      <c r="BU402" s="1">
        <v>1</v>
      </c>
      <c r="BV402" s="1">
        <v>0</v>
      </c>
      <c r="BW402" s="1">
        <v>0</v>
      </c>
      <c r="BX402" s="1">
        <v>0</v>
      </c>
      <c r="BY402" s="1">
        <v>0</v>
      </c>
      <c r="BZ402" s="1">
        <v>0</v>
      </c>
      <c r="CA402" s="1">
        <v>0</v>
      </c>
      <c r="CB402" s="1" t="s">
        <v>6</v>
      </c>
      <c r="CC402" s="1" t="s">
        <v>6</v>
      </c>
      <c r="CD402" s="1" t="s">
        <v>6</v>
      </c>
      <c r="CE402" s="1" t="s">
        <v>5</v>
      </c>
      <c r="CF402" s="1" t="s">
        <v>5</v>
      </c>
      <c r="CG402" s="1" t="s">
        <v>5</v>
      </c>
      <c r="CH402" s="1" t="s">
        <v>6</v>
      </c>
      <c r="CI402" s="1" t="s">
        <v>5</v>
      </c>
      <c r="CJ402" s="1" t="s">
        <v>5</v>
      </c>
      <c r="CK402" s="1" t="s">
        <v>5</v>
      </c>
      <c r="CL402" s="1" t="s">
        <v>5</v>
      </c>
      <c r="CM402" s="1" t="s">
        <v>6</v>
      </c>
      <c r="CN402" s="1" t="s">
        <v>6</v>
      </c>
      <c r="CO402" s="1" t="s">
        <v>5</v>
      </c>
      <c r="CP402" s="1" t="s">
        <v>6</v>
      </c>
      <c r="CQ402" s="1" t="s">
        <v>5</v>
      </c>
      <c r="CR402" s="1" t="s">
        <v>5</v>
      </c>
      <c r="CS402" s="1" t="s">
        <v>5</v>
      </c>
      <c r="CT402" s="1" t="s">
        <v>24</v>
      </c>
      <c r="CU402" s="1" t="s">
        <v>3</v>
      </c>
      <c r="DP402" s="1" t="s">
        <v>27</v>
      </c>
      <c r="DQ402" s="1" t="s">
        <v>128</v>
      </c>
      <c r="DR402" s="1" t="s">
        <v>218</v>
      </c>
      <c r="DS402" s="1" t="s">
        <v>5</v>
      </c>
      <c r="DT402" s="1" t="s">
        <v>758</v>
      </c>
      <c r="DU402" s="1" t="s">
        <v>276</v>
      </c>
      <c r="DV402" s="1" t="s">
        <v>95</v>
      </c>
      <c r="DW402" s="1" t="s">
        <v>757</v>
      </c>
      <c r="DX402" s="1" t="s">
        <v>756</v>
      </c>
      <c r="DY402" s="1" t="s">
        <v>84</v>
      </c>
    </row>
    <row r="403" spans="1:129" ht="13.8" x14ac:dyDescent="0.3">
      <c r="A403" s="2">
        <v>44979.553157233793</v>
      </c>
      <c r="B403" s="1" t="s">
        <v>20</v>
      </c>
      <c r="C403" s="1">
        <v>19</v>
      </c>
      <c r="D403" s="1" t="s">
        <v>31</v>
      </c>
      <c r="E403" s="1" t="s">
        <v>18</v>
      </c>
      <c r="F403" s="1" t="s">
        <v>755</v>
      </c>
      <c r="G403" s="1" t="s">
        <v>16</v>
      </c>
      <c r="H403" s="1" t="s">
        <v>15</v>
      </c>
      <c r="I403" s="1" t="s">
        <v>29</v>
      </c>
      <c r="J403" s="1" t="s">
        <v>35</v>
      </c>
      <c r="K403" s="1" t="s">
        <v>27</v>
      </c>
      <c r="BF403" s="1">
        <v>4</v>
      </c>
      <c r="BG403" s="1">
        <v>4</v>
      </c>
      <c r="BH403" s="1">
        <v>3</v>
      </c>
      <c r="BI403" s="1">
        <v>3</v>
      </c>
      <c r="BJ403" s="1">
        <v>2</v>
      </c>
      <c r="BK403" s="1">
        <v>3</v>
      </c>
      <c r="BL403" s="1" t="s">
        <v>11</v>
      </c>
      <c r="BM403" s="1" t="s">
        <v>11</v>
      </c>
      <c r="BN403" s="1" t="s">
        <v>59</v>
      </c>
      <c r="BO403" s="1" t="s">
        <v>6</v>
      </c>
      <c r="BP403" s="1" t="s">
        <v>135</v>
      </c>
      <c r="BQ403" s="1">
        <v>2</v>
      </c>
      <c r="BR403" s="1">
        <v>2</v>
      </c>
      <c r="BS403" s="1">
        <v>2</v>
      </c>
      <c r="BT403" s="1">
        <v>2</v>
      </c>
      <c r="BU403" s="1">
        <v>2</v>
      </c>
      <c r="BV403" s="1" t="s">
        <v>162</v>
      </c>
      <c r="BW403" s="1">
        <v>3</v>
      </c>
      <c r="BX403" s="1">
        <v>2</v>
      </c>
      <c r="BY403" s="1">
        <v>2</v>
      </c>
      <c r="BZ403" s="1">
        <v>1</v>
      </c>
      <c r="CA403" s="1" t="s">
        <v>162</v>
      </c>
      <c r="CB403" s="1" t="s">
        <v>6</v>
      </c>
      <c r="CC403" s="1" t="s">
        <v>5</v>
      </c>
      <c r="CD403" s="1" t="s">
        <v>6</v>
      </c>
      <c r="CE403" s="1" t="s">
        <v>6</v>
      </c>
      <c r="CF403" s="1" t="s">
        <v>5</v>
      </c>
      <c r="CG403" s="1" t="s">
        <v>6</v>
      </c>
      <c r="CH403" s="1" t="s">
        <v>6</v>
      </c>
      <c r="CI403" s="1" t="s">
        <v>5</v>
      </c>
      <c r="CJ403" s="1" t="s">
        <v>5</v>
      </c>
      <c r="CK403" s="1" t="s">
        <v>6</v>
      </c>
      <c r="CL403" s="1" t="s">
        <v>5</v>
      </c>
      <c r="CM403" s="1" t="s">
        <v>6</v>
      </c>
      <c r="CN403" s="1" t="s">
        <v>6</v>
      </c>
      <c r="CO403" s="1" t="s">
        <v>5</v>
      </c>
      <c r="CP403" s="1" t="s">
        <v>6</v>
      </c>
      <c r="CQ403" s="1" t="s">
        <v>5</v>
      </c>
      <c r="CR403" s="1" t="s">
        <v>5</v>
      </c>
      <c r="CS403" s="1" t="s">
        <v>6</v>
      </c>
      <c r="CT403" s="1" t="s">
        <v>133</v>
      </c>
      <c r="CU403" s="1" t="s">
        <v>307</v>
      </c>
      <c r="DX403" s="1" t="s">
        <v>754</v>
      </c>
      <c r="DY403" s="1" t="s">
        <v>84</v>
      </c>
    </row>
    <row r="404" spans="1:129" ht="13.8" x14ac:dyDescent="0.3">
      <c r="A404" s="2">
        <v>44979.557116805554</v>
      </c>
      <c r="B404" s="1" t="s">
        <v>20</v>
      </c>
      <c r="C404" s="1">
        <v>37</v>
      </c>
      <c r="D404" s="1" t="s">
        <v>185</v>
      </c>
      <c r="E404" s="1" t="s">
        <v>18</v>
      </c>
      <c r="F404" s="1" t="s">
        <v>753</v>
      </c>
      <c r="G404" s="1" t="s">
        <v>16</v>
      </c>
      <c r="H404" s="1" t="s">
        <v>15</v>
      </c>
      <c r="I404" s="1" t="s">
        <v>52</v>
      </c>
      <c r="J404" s="1" t="s">
        <v>60</v>
      </c>
      <c r="K404" s="1" t="s">
        <v>27</v>
      </c>
      <c r="BF404" s="1">
        <v>4</v>
      </c>
      <c r="BG404" s="1">
        <v>3</v>
      </c>
      <c r="BH404" s="1">
        <v>3</v>
      </c>
      <c r="BI404" s="1">
        <v>4</v>
      </c>
      <c r="BJ404" s="1">
        <v>3</v>
      </c>
      <c r="BK404" s="1">
        <v>3</v>
      </c>
      <c r="BL404" s="1" t="s">
        <v>11</v>
      </c>
      <c r="BM404" s="1" t="s">
        <v>11</v>
      </c>
      <c r="BN404" s="1" t="s">
        <v>59</v>
      </c>
      <c r="BO404" s="1" t="s">
        <v>6</v>
      </c>
      <c r="BP404" s="1" t="s">
        <v>293</v>
      </c>
      <c r="BQ404" s="1" t="s">
        <v>162</v>
      </c>
      <c r="BR404" s="1">
        <v>3</v>
      </c>
      <c r="BS404" s="1">
        <v>3</v>
      </c>
      <c r="BT404" s="1">
        <v>3</v>
      </c>
      <c r="BU404" s="1">
        <v>0</v>
      </c>
      <c r="BV404" s="1">
        <v>0</v>
      </c>
      <c r="BW404" s="1">
        <v>0</v>
      </c>
      <c r="BX404" s="1">
        <v>2</v>
      </c>
      <c r="BY404" s="1">
        <v>0</v>
      </c>
      <c r="BZ404" s="1">
        <v>0</v>
      </c>
      <c r="CA404" s="1" t="s">
        <v>162</v>
      </c>
      <c r="CB404" s="1" t="s">
        <v>6</v>
      </c>
      <c r="CC404" s="1" t="s">
        <v>6</v>
      </c>
      <c r="CD404" s="1" t="s">
        <v>5</v>
      </c>
      <c r="CE404" s="1" t="s">
        <v>6</v>
      </c>
      <c r="CF404" s="1" t="s">
        <v>5</v>
      </c>
      <c r="CG404" s="1" t="s">
        <v>6</v>
      </c>
      <c r="CH404" s="1" t="s">
        <v>5</v>
      </c>
      <c r="CI404" s="1" t="s">
        <v>6</v>
      </c>
      <c r="CJ404" s="1" t="s">
        <v>5</v>
      </c>
      <c r="CK404" s="1" t="s">
        <v>6</v>
      </c>
      <c r="CL404" s="1" t="s">
        <v>5</v>
      </c>
      <c r="CM404" s="1" t="s">
        <v>6</v>
      </c>
      <c r="CN404" s="1" t="s">
        <v>6</v>
      </c>
      <c r="CO404" s="1" t="s">
        <v>6</v>
      </c>
      <c r="CP404" s="1" t="s">
        <v>6</v>
      </c>
      <c r="CQ404" s="1" t="s">
        <v>5</v>
      </c>
      <c r="CR404" s="1" t="s">
        <v>5</v>
      </c>
      <c r="CS404" s="1" t="s">
        <v>6</v>
      </c>
      <c r="CT404" s="1" t="s">
        <v>24</v>
      </c>
      <c r="CU404" s="1" t="s">
        <v>63</v>
      </c>
      <c r="DX404" s="1" t="s">
        <v>752</v>
      </c>
      <c r="DY404" s="1" t="s">
        <v>1</v>
      </c>
    </row>
    <row r="405" spans="1:129" ht="13.8" x14ac:dyDescent="0.3">
      <c r="A405" s="2">
        <v>44979.558265625004</v>
      </c>
      <c r="B405" s="1" t="s">
        <v>20</v>
      </c>
      <c r="C405" s="1">
        <v>22</v>
      </c>
      <c r="D405" s="1" t="s">
        <v>31</v>
      </c>
      <c r="E405" s="1" t="s">
        <v>18</v>
      </c>
      <c r="F405" s="1" t="s">
        <v>67</v>
      </c>
      <c r="G405" s="1" t="s">
        <v>16</v>
      </c>
      <c r="H405" s="1" t="s">
        <v>15</v>
      </c>
      <c r="I405" s="1" t="s">
        <v>29</v>
      </c>
      <c r="J405" s="1" t="s">
        <v>60</v>
      </c>
      <c r="K405" s="1" t="s">
        <v>183</v>
      </c>
      <c r="BF405" s="1">
        <v>2</v>
      </c>
      <c r="BG405" s="1">
        <v>2</v>
      </c>
      <c r="BH405" s="1">
        <v>2</v>
      </c>
      <c r="BI405" s="1">
        <v>3</v>
      </c>
      <c r="BJ405" s="1">
        <v>2</v>
      </c>
      <c r="BK405" s="1">
        <v>2</v>
      </c>
      <c r="BL405" s="1" t="s">
        <v>11</v>
      </c>
      <c r="BM405" s="1" t="s">
        <v>11</v>
      </c>
      <c r="BN405" s="1" t="s">
        <v>11</v>
      </c>
      <c r="BO405" s="1" t="s">
        <v>5</v>
      </c>
      <c r="BP405" s="1" t="s">
        <v>726</v>
      </c>
      <c r="BQ405" s="1">
        <v>1</v>
      </c>
      <c r="BR405" s="1">
        <v>0</v>
      </c>
      <c r="BS405" s="1">
        <v>1</v>
      </c>
      <c r="BT405" s="1">
        <v>1</v>
      </c>
      <c r="BU405" s="1">
        <v>0</v>
      </c>
      <c r="BV405" s="1">
        <v>2</v>
      </c>
      <c r="BW405" s="1">
        <v>2</v>
      </c>
      <c r="BX405" s="1">
        <v>2</v>
      </c>
      <c r="BY405" s="1">
        <v>0</v>
      </c>
      <c r="BZ405" s="1">
        <v>1</v>
      </c>
      <c r="CA405" s="1">
        <v>2</v>
      </c>
      <c r="CB405" s="1" t="s">
        <v>6</v>
      </c>
      <c r="CC405" s="1" t="s">
        <v>5</v>
      </c>
      <c r="CD405" s="1" t="s">
        <v>5</v>
      </c>
      <c r="CE405" s="1" t="s">
        <v>5</v>
      </c>
      <c r="CF405" s="1" t="s">
        <v>5</v>
      </c>
      <c r="CG405" s="1" t="s">
        <v>5</v>
      </c>
      <c r="CH405" s="1" t="s">
        <v>6</v>
      </c>
      <c r="CI405" s="1" t="s">
        <v>6</v>
      </c>
      <c r="CJ405" s="1" t="s">
        <v>5</v>
      </c>
      <c r="CK405" s="1" t="s">
        <v>5</v>
      </c>
      <c r="CL405" s="1" t="s">
        <v>5</v>
      </c>
      <c r="CM405" s="1" t="s">
        <v>6</v>
      </c>
      <c r="CN405" s="1" t="s">
        <v>6</v>
      </c>
      <c r="CO405" s="1" t="s">
        <v>5</v>
      </c>
      <c r="CP405" s="1" t="s">
        <v>6</v>
      </c>
      <c r="CQ405" s="1" t="s">
        <v>5</v>
      </c>
      <c r="CR405" s="1" t="s">
        <v>5</v>
      </c>
      <c r="CS405" s="1" t="s">
        <v>6</v>
      </c>
      <c r="CT405" s="1" t="s">
        <v>267</v>
      </c>
      <c r="CU405" s="1" t="s">
        <v>554</v>
      </c>
      <c r="DP405" s="1" t="s">
        <v>27</v>
      </c>
      <c r="DQ405" s="1" t="s">
        <v>99</v>
      </c>
      <c r="DR405" s="1" t="s">
        <v>98</v>
      </c>
      <c r="DS405" s="1" t="s">
        <v>6</v>
      </c>
      <c r="DT405" s="1" t="s">
        <v>115</v>
      </c>
      <c r="DU405" s="1" t="s">
        <v>751</v>
      </c>
      <c r="DV405" s="1" t="s">
        <v>167</v>
      </c>
      <c r="DX405" s="1" t="s">
        <v>750</v>
      </c>
      <c r="DY405" s="1" t="s">
        <v>1</v>
      </c>
    </row>
    <row r="406" spans="1:129" ht="13.8" x14ac:dyDescent="0.3">
      <c r="A406" s="2">
        <v>44979.559895370374</v>
      </c>
      <c r="B406" s="1" t="s">
        <v>20</v>
      </c>
      <c r="C406" s="1">
        <v>19</v>
      </c>
      <c r="D406" s="1" t="s">
        <v>31</v>
      </c>
      <c r="E406" s="1" t="s">
        <v>18</v>
      </c>
      <c r="F406" s="1" t="s">
        <v>749</v>
      </c>
      <c r="G406" s="1" t="s">
        <v>16</v>
      </c>
      <c r="H406" s="1" t="s">
        <v>15</v>
      </c>
      <c r="I406" s="1" t="s">
        <v>29</v>
      </c>
      <c r="J406" s="1" t="s">
        <v>28</v>
      </c>
      <c r="K406" s="1" t="s">
        <v>27</v>
      </c>
      <c r="BF406" s="1">
        <v>3</v>
      </c>
      <c r="BG406" s="1">
        <v>3</v>
      </c>
      <c r="BH406" s="1">
        <v>3</v>
      </c>
      <c r="BI406" s="1">
        <v>3</v>
      </c>
      <c r="BJ406" s="1">
        <v>3</v>
      </c>
      <c r="BK406" s="1">
        <v>3</v>
      </c>
      <c r="BL406" s="1" t="s">
        <v>59</v>
      </c>
      <c r="BM406" s="1" t="s">
        <v>59</v>
      </c>
      <c r="BN406" s="1" t="s">
        <v>59</v>
      </c>
      <c r="BO406" s="1" t="s">
        <v>6</v>
      </c>
      <c r="BP406" s="1" t="s">
        <v>264</v>
      </c>
      <c r="BQ406" s="1">
        <v>0</v>
      </c>
      <c r="BR406" s="1">
        <v>0</v>
      </c>
      <c r="BS406" s="1">
        <v>0</v>
      </c>
      <c r="BT406" s="1">
        <v>0</v>
      </c>
      <c r="BU406" s="1">
        <v>0</v>
      </c>
      <c r="BV406" s="1">
        <v>0</v>
      </c>
      <c r="BW406" s="1">
        <v>0</v>
      </c>
      <c r="BX406" s="1">
        <v>0</v>
      </c>
      <c r="BY406" s="1">
        <v>0</v>
      </c>
      <c r="BZ406" s="1">
        <v>0</v>
      </c>
      <c r="CA406" s="1">
        <v>0</v>
      </c>
      <c r="CB406" s="1" t="s">
        <v>6</v>
      </c>
      <c r="CC406" s="1" t="s">
        <v>6</v>
      </c>
      <c r="CD406" s="1" t="s">
        <v>6</v>
      </c>
      <c r="CE406" s="1" t="s">
        <v>6</v>
      </c>
      <c r="CF406" s="1" t="s">
        <v>5</v>
      </c>
      <c r="CG406" s="1" t="s">
        <v>5</v>
      </c>
      <c r="CH406" s="1" t="s">
        <v>5</v>
      </c>
      <c r="CI406" s="1" t="s">
        <v>5</v>
      </c>
      <c r="CJ406" s="1" t="s">
        <v>5</v>
      </c>
      <c r="CK406" s="1" t="s">
        <v>5</v>
      </c>
      <c r="CL406" s="1" t="s">
        <v>5</v>
      </c>
      <c r="CM406" s="1" t="s">
        <v>5</v>
      </c>
      <c r="CN406" s="1" t="s">
        <v>5</v>
      </c>
      <c r="CO406" s="1" t="s">
        <v>5</v>
      </c>
      <c r="CP406" s="1" t="s">
        <v>5</v>
      </c>
      <c r="CQ406" s="1" t="s">
        <v>5</v>
      </c>
      <c r="CR406" s="1" t="s">
        <v>5</v>
      </c>
      <c r="CS406" s="1" t="s">
        <v>5</v>
      </c>
      <c r="CT406" s="1" t="s">
        <v>57</v>
      </c>
      <c r="CU406" s="1" t="s">
        <v>356</v>
      </c>
      <c r="DX406" s="1" t="s">
        <v>748</v>
      </c>
      <c r="DY406" s="1" t="s">
        <v>212</v>
      </c>
    </row>
    <row r="407" spans="1:129" ht="13.8" x14ac:dyDescent="0.3">
      <c r="A407" s="2">
        <v>44979.563133842588</v>
      </c>
      <c r="B407" s="1" t="s">
        <v>20</v>
      </c>
      <c r="C407" s="1">
        <v>22</v>
      </c>
      <c r="D407" s="1" t="s">
        <v>31</v>
      </c>
      <c r="E407" s="1" t="s">
        <v>164</v>
      </c>
      <c r="F407" s="1" t="s">
        <v>747</v>
      </c>
      <c r="G407" s="1" t="s">
        <v>77</v>
      </c>
      <c r="H407" s="1" t="s">
        <v>15</v>
      </c>
      <c r="I407" s="1" t="s">
        <v>29</v>
      </c>
      <c r="J407" s="1" t="s">
        <v>28</v>
      </c>
      <c r="K407" s="1" t="s">
        <v>27</v>
      </c>
      <c r="P407" s="1">
        <v>3</v>
      </c>
      <c r="Q407" s="1">
        <v>4</v>
      </c>
      <c r="R407" s="1">
        <v>3</v>
      </c>
      <c r="S407" s="1">
        <v>3</v>
      </c>
      <c r="T407" s="1">
        <v>2</v>
      </c>
      <c r="U407" s="1">
        <v>2</v>
      </c>
      <c r="V407" s="1" t="s">
        <v>43</v>
      </c>
      <c r="W407" s="1" t="s">
        <v>11</v>
      </c>
      <c r="X407" s="1" t="s">
        <v>11</v>
      </c>
      <c r="Y407" s="1" t="s">
        <v>5</v>
      </c>
      <c r="Z407" s="1" t="s">
        <v>746</v>
      </c>
      <c r="AA407" s="1" t="s">
        <v>109</v>
      </c>
      <c r="AB407" s="1" t="s">
        <v>109</v>
      </c>
      <c r="AC407" s="1" t="s">
        <v>64</v>
      </c>
      <c r="AD407" s="1" t="s">
        <v>64</v>
      </c>
      <c r="AE407" s="1" t="s">
        <v>109</v>
      </c>
      <c r="AF407" s="1" t="s">
        <v>64</v>
      </c>
      <c r="AG407" s="1">
        <v>0</v>
      </c>
      <c r="AH407" s="1">
        <v>0</v>
      </c>
      <c r="AI407" s="1">
        <v>0</v>
      </c>
      <c r="AJ407" s="1">
        <v>0</v>
      </c>
      <c r="AK407" s="1">
        <v>0</v>
      </c>
      <c r="AL407" s="1" t="s">
        <v>5</v>
      </c>
      <c r="AM407" s="1" t="s">
        <v>5</v>
      </c>
      <c r="AN407" s="1" t="s">
        <v>5</v>
      </c>
      <c r="AO407" s="1" t="s">
        <v>5</v>
      </c>
      <c r="AP407" s="1" t="s">
        <v>5</v>
      </c>
      <c r="AQ407" s="1" t="s">
        <v>5</v>
      </c>
      <c r="AR407" s="1" t="s">
        <v>5</v>
      </c>
      <c r="AS407" s="1" t="s">
        <v>5</v>
      </c>
      <c r="AT407" s="1" t="s">
        <v>5</v>
      </c>
      <c r="AU407" s="1" t="s">
        <v>5</v>
      </c>
      <c r="AV407" s="1" t="s">
        <v>5</v>
      </c>
      <c r="AW407" s="1" t="s">
        <v>5</v>
      </c>
      <c r="AX407" s="1" t="s">
        <v>5</v>
      </c>
      <c r="AY407" s="1" t="s">
        <v>5</v>
      </c>
      <c r="AZ407" s="1" t="s">
        <v>5</v>
      </c>
      <c r="BA407" s="1" t="s">
        <v>5</v>
      </c>
      <c r="BB407" s="1" t="s">
        <v>5</v>
      </c>
      <c r="BC407" s="1" t="s">
        <v>5</v>
      </c>
      <c r="BD407" s="1" t="s">
        <v>133</v>
      </c>
      <c r="BE407" s="1" t="s">
        <v>129</v>
      </c>
      <c r="DP407" s="1" t="s">
        <v>27</v>
      </c>
      <c r="DQ407" s="1" t="s">
        <v>128</v>
      </c>
      <c r="DR407" s="1" t="s">
        <v>127</v>
      </c>
      <c r="DS407" s="1" t="s">
        <v>5</v>
      </c>
      <c r="DT407" s="1" t="s">
        <v>5</v>
      </c>
      <c r="DU407" s="1" t="s">
        <v>745</v>
      </c>
      <c r="DV407" s="1" t="s">
        <v>124</v>
      </c>
      <c r="DY407" s="1" t="s">
        <v>84</v>
      </c>
    </row>
    <row r="408" spans="1:129" ht="13.8" x14ac:dyDescent="0.3">
      <c r="A408" s="2">
        <v>44979.564927384257</v>
      </c>
      <c r="B408" s="1" t="s">
        <v>20</v>
      </c>
      <c r="C408" s="1">
        <v>24</v>
      </c>
      <c r="D408" s="1" t="s">
        <v>31</v>
      </c>
      <c r="E408" s="1" t="s">
        <v>55</v>
      </c>
      <c r="F408" s="1" t="s">
        <v>744</v>
      </c>
      <c r="G408" s="1" t="s">
        <v>77</v>
      </c>
      <c r="H408" s="1" t="s">
        <v>15</v>
      </c>
      <c r="I408" s="1" t="s">
        <v>29</v>
      </c>
      <c r="J408" s="1" t="s">
        <v>60</v>
      </c>
      <c r="K408" s="1" t="s">
        <v>27</v>
      </c>
      <c r="P408" s="1">
        <v>3</v>
      </c>
      <c r="Q408" s="1">
        <v>3</v>
      </c>
      <c r="R408" s="1">
        <v>3</v>
      </c>
      <c r="S408" s="1">
        <v>3</v>
      </c>
      <c r="T408" s="1">
        <v>3</v>
      </c>
      <c r="U408" s="1">
        <v>2</v>
      </c>
      <c r="V408" s="1" t="s">
        <v>11</v>
      </c>
      <c r="W408" s="1" t="s">
        <v>11</v>
      </c>
      <c r="X408" s="1" t="s">
        <v>26</v>
      </c>
      <c r="Y408" s="1" t="s">
        <v>6</v>
      </c>
      <c r="Z408" s="1" t="s">
        <v>229</v>
      </c>
      <c r="AA408" s="1">
        <v>1</v>
      </c>
      <c r="AB408" s="1">
        <v>0</v>
      </c>
      <c r="AC408" s="1">
        <v>0</v>
      </c>
      <c r="AD408" s="1">
        <v>0</v>
      </c>
      <c r="AE408" s="1">
        <v>0</v>
      </c>
      <c r="AF408" s="1">
        <v>0</v>
      </c>
      <c r="AG408" s="1">
        <v>0</v>
      </c>
      <c r="AH408" s="1">
        <v>0</v>
      </c>
      <c r="AI408" s="1">
        <v>0</v>
      </c>
      <c r="AJ408" s="1">
        <v>0</v>
      </c>
      <c r="AK408" s="1">
        <v>0</v>
      </c>
      <c r="AL408" s="1" t="s">
        <v>6</v>
      </c>
      <c r="AM408" s="1" t="s">
        <v>6</v>
      </c>
      <c r="AN408" s="1" t="s">
        <v>6</v>
      </c>
      <c r="AO408" s="1" t="s">
        <v>6</v>
      </c>
      <c r="AP408" s="1" t="s">
        <v>5</v>
      </c>
      <c r="AQ408" s="1" t="s">
        <v>5</v>
      </c>
      <c r="AR408" s="1" t="s">
        <v>5</v>
      </c>
      <c r="AS408" s="1" t="s">
        <v>6</v>
      </c>
      <c r="AT408" s="1" t="s">
        <v>5</v>
      </c>
      <c r="AU408" s="1" t="s">
        <v>6</v>
      </c>
      <c r="AV408" s="1" t="s">
        <v>5</v>
      </c>
      <c r="AW408" s="1" t="s">
        <v>6</v>
      </c>
      <c r="AX408" s="1" t="s">
        <v>6</v>
      </c>
      <c r="AY408" s="1" t="s">
        <v>5</v>
      </c>
      <c r="AZ408" s="1" t="s">
        <v>6</v>
      </c>
      <c r="BA408" s="1" t="s">
        <v>6</v>
      </c>
      <c r="BB408" s="1" t="s">
        <v>5</v>
      </c>
      <c r="BC408" s="1" t="s">
        <v>6</v>
      </c>
      <c r="BD408" s="1" t="s">
        <v>24</v>
      </c>
      <c r="BE408" s="1" t="s">
        <v>69</v>
      </c>
      <c r="DY408" s="1" t="s">
        <v>84</v>
      </c>
    </row>
    <row r="409" spans="1:129" ht="13.8" x14ac:dyDescent="0.3">
      <c r="A409" s="2">
        <v>44979.566619548612</v>
      </c>
      <c r="B409" s="1" t="s">
        <v>20</v>
      </c>
      <c r="C409" s="1">
        <v>21</v>
      </c>
      <c r="D409" s="1" t="s">
        <v>185</v>
      </c>
      <c r="E409" s="1" t="s">
        <v>18</v>
      </c>
      <c r="F409" s="1" t="s">
        <v>153</v>
      </c>
      <c r="G409" s="1" t="s">
        <v>16</v>
      </c>
      <c r="H409" s="1" t="s">
        <v>15</v>
      </c>
      <c r="I409" s="1" t="s">
        <v>52</v>
      </c>
      <c r="J409" s="1" t="s">
        <v>60</v>
      </c>
      <c r="K409" s="1" t="s">
        <v>27</v>
      </c>
      <c r="BF409" s="1">
        <v>1</v>
      </c>
      <c r="BG409" s="1">
        <v>1</v>
      </c>
      <c r="BH409" s="1">
        <v>1</v>
      </c>
      <c r="BI409" s="1">
        <v>1</v>
      </c>
      <c r="BJ409" s="1">
        <v>1</v>
      </c>
      <c r="BK409" s="1">
        <v>1</v>
      </c>
      <c r="BL409" s="1" t="s">
        <v>11</v>
      </c>
      <c r="BM409" s="1" t="s">
        <v>11</v>
      </c>
      <c r="BN409" s="1" t="s">
        <v>11</v>
      </c>
      <c r="BO409" s="1" t="s">
        <v>6</v>
      </c>
      <c r="BP409" s="1" t="s">
        <v>743</v>
      </c>
      <c r="BQ409" s="1">
        <v>1</v>
      </c>
      <c r="BR409" s="1">
        <v>1</v>
      </c>
      <c r="BS409" s="1">
        <v>1</v>
      </c>
      <c r="BT409" s="1">
        <v>0</v>
      </c>
      <c r="BU409" s="1">
        <v>0</v>
      </c>
      <c r="BV409" s="1">
        <v>1</v>
      </c>
      <c r="BW409" s="1">
        <v>1</v>
      </c>
      <c r="BX409" s="1">
        <v>0</v>
      </c>
      <c r="BY409" s="1">
        <v>0</v>
      </c>
      <c r="BZ409" s="1">
        <v>0</v>
      </c>
      <c r="CA409" s="1">
        <v>2</v>
      </c>
      <c r="CB409" s="1" t="s">
        <v>5</v>
      </c>
      <c r="CC409" s="1" t="s">
        <v>5</v>
      </c>
      <c r="CD409" s="1" t="s">
        <v>5</v>
      </c>
      <c r="CE409" s="1" t="s">
        <v>5</v>
      </c>
      <c r="CF409" s="1" t="s">
        <v>5</v>
      </c>
      <c r="CG409" s="1" t="s">
        <v>5</v>
      </c>
      <c r="CH409" s="1" t="s">
        <v>5</v>
      </c>
      <c r="CI409" s="1" t="s">
        <v>5</v>
      </c>
      <c r="CJ409" s="1" t="s">
        <v>5</v>
      </c>
      <c r="CK409" s="1" t="s">
        <v>5</v>
      </c>
      <c r="CL409" s="1" t="s">
        <v>5</v>
      </c>
      <c r="CM409" s="1" t="s">
        <v>5</v>
      </c>
      <c r="CN409" s="1" t="s">
        <v>5</v>
      </c>
      <c r="CO409" s="1" t="s">
        <v>5</v>
      </c>
      <c r="CP409" s="1" t="s">
        <v>5</v>
      </c>
      <c r="CQ409" s="1" t="s">
        <v>5</v>
      </c>
      <c r="CR409" s="1" t="s">
        <v>5</v>
      </c>
      <c r="CS409" s="1" t="s">
        <v>5</v>
      </c>
      <c r="CT409" s="1" t="s">
        <v>133</v>
      </c>
      <c r="CU409" s="1" t="s">
        <v>266</v>
      </c>
      <c r="DX409" s="1" t="s">
        <v>742</v>
      </c>
      <c r="DY409" s="1" t="s">
        <v>212</v>
      </c>
    </row>
    <row r="410" spans="1:129" ht="13.8" x14ac:dyDescent="0.3">
      <c r="A410" s="2">
        <v>44979.566974583329</v>
      </c>
      <c r="B410" s="1" t="s">
        <v>20</v>
      </c>
      <c r="C410" s="1">
        <v>18</v>
      </c>
      <c r="D410" s="1" t="s">
        <v>31</v>
      </c>
      <c r="E410" s="1" t="s">
        <v>55</v>
      </c>
      <c r="F410" s="1" t="s">
        <v>741</v>
      </c>
      <c r="G410" s="1" t="s">
        <v>16</v>
      </c>
      <c r="H410" s="1" t="s">
        <v>15</v>
      </c>
      <c r="I410" s="1" t="s">
        <v>29</v>
      </c>
      <c r="J410" s="1" t="s">
        <v>82</v>
      </c>
      <c r="K410" s="1" t="s">
        <v>27</v>
      </c>
      <c r="BF410" s="1">
        <v>2</v>
      </c>
      <c r="BG410" s="1">
        <v>2</v>
      </c>
      <c r="BH410" s="1">
        <v>0</v>
      </c>
      <c r="BI410" s="1">
        <v>1</v>
      </c>
      <c r="BJ410" s="1">
        <v>2</v>
      </c>
      <c r="BK410" s="1">
        <v>1</v>
      </c>
      <c r="BL410" s="1" t="s">
        <v>26</v>
      </c>
      <c r="BM410" s="1" t="s">
        <v>11</v>
      </c>
      <c r="BN410" s="1" t="s">
        <v>11</v>
      </c>
      <c r="BO410" s="1" t="s">
        <v>5</v>
      </c>
      <c r="BP410" s="1" t="s">
        <v>175</v>
      </c>
      <c r="BQ410" s="1">
        <v>2</v>
      </c>
      <c r="BR410" s="1">
        <v>2</v>
      </c>
      <c r="BS410" s="1">
        <v>1</v>
      </c>
      <c r="BT410" s="1">
        <v>3</v>
      </c>
      <c r="BU410" s="1">
        <v>3</v>
      </c>
      <c r="BV410" s="1" t="s">
        <v>162</v>
      </c>
      <c r="BW410" s="1">
        <v>3</v>
      </c>
      <c r="BX410" s="1">
        <v>3</v>
      </c>
      <c r="BY410" s="1">
        <v>3</v>
      </c>
      <c r="BZ410" s="1">
        <v>3</v>
      </c>
      <c r="CA410" s="1">
        <v>3</v>
      </c>
      <c r="CB410" s="1" t="s">
        <v>6</v>
      </c>
      <c r="CC410" s="1" t="s">
        <v>5</v>
      </c>
      <c r="CD410" s="1" t="s">
        <v>6</v>
      </c>
      <c r="CE410" s="1" t="s">
        <v>5</v>
      </c>
      <c r="CF410" s="1" t="s">
        <v>5</v>
      </c>
      <c r="CG410" s="1" t="s">
        <v>5</v>
      </c>
      <c r="CH410" s="1" t="s">
        <v>5</v>
      </c>
      <c r="CI410" s="1" t="s">
        <v>6</v>
      </c>
      <c r="CJ410" s="1" t="s">
        <v>6</v>
      </c>
      <c r="CK410" s="1" t="s">
        <v>5</v>
      </c>
      <c r="CL410" s="1" t="s">
        <v>5</v>
      </c>
      <c r="CM410" s="1" t="s">
        <v>5</v>
      </c>
      <c r="CN410" s="1" t="s">
        <v>6</v>
      </c>
      <c r="CO410" s="1" t="s">
        <v>5</v>
      </c>
      <c r="CP410" s="1" t="s">
        <v>6</v>
      </c>
      <c r="CQ410" s="1" t="s">
        <v>6</v>
      </c>
      <c r="CR410" s="1" t="s">
        <v>5</v>
      </c>
      <c r="CS410" s="1" t="s">
        <v>6</v>
      </c>
      <c r="CT410" s="1" t="s">
        <v>133</v>
      </c>
      <c r="CU410" s="1" t="s">
        <v>283</v>
      </c>
      <c r="DP410" s="1" t="s">
        <v>151</v>
      </c>
      <c r="DQ410" s="1" t="s">
        <v>219</v>
      </c>
      <c r="DR410" s="1" t="s">
        <v>150</v>
      </c>
      <c r="DS410" s="1" t="s">
        <v>6</v>
      </c>
      <c r="DT410" s="1" t="s">
        <v>217</v>
      </c>
      <c r="DU410" s="1" t="s">
        <v>216</v>
      </c>
      <c r="DV410" s="1" t="s">
        <v>95</v>
      </c>
      <c r="DX410" s="1" t="s">
        <v>740</v>
      </c>
      <c r="DY410" s="1" t="s">
        <v>1</v>
      </c>
    </row>
    <row r="411" spans="1:129" ht="13.8" x14ac:dyDescent="0.3">
      <c r="A411" s="2">
        <v>44979.569224328705</v>
      </c>
      <c r="B411" s="1" t="s">
        <v>20</v>
      </c>
      <c r="C411" s="1">
        <v>18</v>
      </c>
      <c r="D411" s="1" t="s">
        <v>31</v>
      </c>
      <c r="E411" s="1" t="s">
        <v>55</v>
      </c>
      <c r="F411" s="1" t="s">
        <v>303</v>
      </c>
      <c r="G411" s="1" t="s">
        <v>16</v>
      </c>
      <c r="H411" s="1" t="s">
        <v>15</v>
      </c>
      <c r="I411" s="1" t="s">
        <v>29</v>
      </c>
      <c r="J411" s="1" t="s">
        <v>60</v>
      </c>
      <c r="K411" s="1" t="s">
        <v>27</v>
      </c>
      <c r="BF411" s="1">
        <v>3</v>
      </c>
      <c r="BG411" s="1">
        <v>2</v>
      </c>
      <c r="BH411" s="1">
        <v>0</v>
      </c>
      <c r="BI411" s="1">
        <v>2</v>
      </c>
      <c r="BJ411" s="1">
        <v>3</v>
      </c>
      <c r="BK411" s="1">
        <v>2</v>
      </c>
      <c r="BL411" s="1" t="s">
        <v>11</v>
      </c>
      <c r="BM411" s="1" t="s">
        <v>43</v>
      </c>
      <c r="BN411" s="1" t="s">
        <v>59</v>
      </c>
      <c r="BO411" s="1" t="s">
        <v>5</v>
      </c>
      <c r="BP411" s="1" t="s">
        <v>312</v>
      </c>
      <c r="BQ411" s="1" t="s">
        <v>109</v>
      </c>
      <c r="BR411" s="1" t="s">
        <v>109</v>
      </c>
      <c r="BS411" s="1" t="s">
        <v>109</v>
      </c>
      <c r="BT411" s="1" t="s">
        <v>64</v>
      </c>
      <c r="BU411" s="1">
        <v>0</v>
      </c>
      <c r="BV411" s="1" t="s">
        <v>64</v>
      </c>
      <c r="BW411" s="1" t="s">
        <v>8</v>
      </c>
      <c r="BX411" s="1" t="s">
        <v>9</v>
      </c>
      <c r="BY411" s="1" t="s">
        <v>7</v>
      </c>
      <c r="BZ411" s="1" t="s">
        <v>7</v>
      </c>
      <c r="CA411" s="1" t="s">
        <v>7</v>
      </c>
      <c r="CB411" s="1" t="s">
        <v>6</v>
      </c>
      <c r="CC411" s="1" t="s">
        <v>5</v>
      </c>
      <c r="CD411" s="1" t="s">
        <v>5</v>
      </c>
      <c r="CE411" s="1" t="s">
        <v>6</v>
      </c>
      <c r="CF411" s="1" t="s">
        <v>5</v>
      </c>
      <c r="CG411" s="1" t="s">
        <v>5</v>
      </c>
      <c r="CH411" s="1" t="s">
        <v>5</v>
      </c>
      <c r="CI411" s="1" t="s">
        <v>5</v>
      </c>
      <c r="CJ411" s="1" t="s">
        <v>5</v>
      </c>
      <c r="CK411" s="1" t="s">
        <v>5</v>
      </c>
      <c r="CL411" s="1" t="s">
        <v>5</v>
      </c>
      <c r="CM411" s="1" t="s">
        <v>5</v>
      </c>
      <c r="CN411" s="1" t="s">
        <v>6</v>
      </c>
      <c r="CO411" s="1" t="s">
        <v>5</v>
      </c>
      <c r="CP411" s="1" t="s">
        <v>5</v>
      </c>
      <c r="CQ411" s="1" t="s">
        <v>5</v>
      </c>
      <c r="CR411" s="1" t="s">
        <v>5</v>
      </c>
      <c r="CS411" s="1" t="s">
        <v>5</v>
      </c>
      <c r="CT411" s="1" t="s">
        <v>24</v>
      </c>
      <c r="CU411" s="1" t="s">
        <v>69</v>
      </c>
      <c r="DP411" s="1" t="s">
        <v>151</v>
      </c>
      <c r="DQ411" s="1" t="s">
        <v>577</v>
      </c>
      <c r="DR411" s="1" t="s">
        <v>116</v>
      </c>
      <c r="DS411" s="1" t="s">
        <v>6</v>
      </c>
      <c r="DT411" s="1" t="s">
        <v>115</v>
      </c>
      <c r="DU411" s="1" t="s">
        <v>347</v>
      </c>
      <c r="DV411" s="1" t="s">
        <v>95</v>
      </c>
      <c r="DX411" s="1" t="s">
        <v>739</v>
      </c>
      <c r="DY411" s="1" t="s">
        <v>84</v>
      </c>
    </row>
    <row r="412" spans="1:129" ht="13.8" x14ac:dyDescent="0.3">
      <c r="A412" s="2">
        <v>44979.569279652773</v>
      </c>
      <c r="B412" s="1" t="s">
        <v>20</v>
      </c>
      <c r="C412" s="1">
        <v>19</v>
      </c>
      <c r="D412" s="1" t="s">
        <v>31</v>
      </c>
      <c r="E412" s="1" t="s">
        <v>55</v>
      </c>
      <c r="F412" s="1" t="s">
        <v>488</v>
      </c>
      <c r="G412" s="1" t="s">
        <v>16</v>
      </c>
      <c r="H412" s="1" t="s">
        <v>15</v>
      </c>
      <c r="I412" s="1" t="s">
        <v>29</v>
      </c>
      <c r="J412" s="1" t="s">
        <v>60</v>
      </c>
      <c r="K412" s="1" t="s">
        <v>12</v>
      </c>
      <c r="BF412" s="1">
        <v>2</v>
      </c>
      <c r="BG412" s="1">
        <v>4</v>
      </c>
      <c r="BH412" s="1">
        <v>2</v>
      </c>
      <c r="BI412" s="1">
        <v>3</v>
      </c>
      <c r="BJ412" s="1">
        <v>2</v>
      </c>
      <c r="BK412" s="1">
        <v>2</v>
      </c>
      <c r="BL412" s="1" t="s">
        <v>11</v>
      </c>
      <c r="BM412" s="1" t="s">
        <v>11</v>
      </c>
      <c r="BN412" s="1" t="s">
        <v>26</v>
      </c>
      <c r="BO412" s="1" t="s">
        <v>6</v>
      </c>
      <c r="BP412" s="1" t="s">
        <v>10</v>
      </c>
      <c r="BQ412" s="1" t="s">
        <v>109</v>
      </c>
      <c r="BR412" s="1" t="s">
        <v>64</v>
      </c>
      <c r="BS412" s="1" t="s">
        <v>9</v>
      </c>
      <c r="BT412" s="1">
        <v>0</v>
      </c>
      <c r="BU412" s="1">
        <v>0</v>
      </c>
      <c r="BV412" s="1" t="s">
        <v>109</v>
      </c>
      <c r="BW412" s="1">
        <v>0</v>
      </c>
      <c r="BX412" s="1">
        <v>0</v>
      </c>
      <c r="BY412" s="1">
        <v>0</v>
      </c>
      <c r="BZ412" s="1">
        <v>0</v>
      </c>
      <c r="CA412" s="1">
        <v>0</v>
      </c>
      <c r="CB412" s="1" t="s">
        <v>6</v>
      </c>
      <c r="CC412" s="1" t="s">
        <v>6</v>
      </c>
      <c r="CD412" s="1" t="s">
        <v>5</v>
      </c>
      <c r="CE412" s="1" t="s">
        <v>5</v>
      </c>
      <c r="CF412" s="1" t="s">
        <v>5</v>
      </c>
      <c r="CG412" s="1" t="s">
        <v>5</v>
      </c>
      <c r="CH412" s="1" t="s">
        <v>6</v>
      </c>
      <c r="CI412" s="1" t="s">
        <v>6</v>
      </c>
      <c r="CJ412" s="1" t="s">
        <v>5</v>
      </c>
      <c r="CK412" s="1" t="s">
        <v>5</v>
      </c>
      <c r="CL412" s="1" t="s">
        <v>5</v>
      </c>
      <c r="CM412" s="1" t="s">
        <v>5</v>
      </c>
      <c r="CN412" s="1" t="s">
        <v>6</v>
      </c>
      <c r="CO412" s="1" t="s">
        <v>5</v>
      </c>
      <c r="CP412" s="1" t="s">
        <v>6</v>
      </c>
      <c r="CQ412" s="1" t="s">
        <v>5</v>
      </c>
      <c r="CR412" s="1" t="s">
        <v>5</v>
      </c>
      <c r="CS412" s="1" t="s">
        <v>5</v>
      </c>
      <c r="CT412" s="1" t="s">
        <v>4</v>
      </c>
      <c r="CU412" s="1" t="s">
        <v>161</v>
      </c>
      <c r="DX412" s="1" t="s">
        <v>738</v>
      </c>
      <c r="DY412" s="1" t="s">
        <v>84</v>
      </c>
    </row>
    <row r="413" spans="1:129" ht="13.8" x14ac:dyDescent="0.3">
      <c r="A413" s="2">
        <v>44979.570164155091</v>
      </c>
      <c r="B413" s="1" t="s">
        <v>20</v>
      </c>
      <c r="C413" s="1">
        <v>19</v>
      </c>
      <c r="D413" s="1" t="s">
        <v>31</v>
      </c>
      <c r="E413" s="1" t="s">
        <v>164</v>
      </c>
      <c r="F413" s="1" t="s">
        <v>737</v>
      </c>
      <c r="G413" s="1" t="s">
        <v>16</v>
      </c>
      <c r="H413" s="1" t="s">
        <v>15</v>
      </c>
      <c r="I413" s="1" t="s">
        <v>29</v>
      </c>
      <c r="J413" s="1" t="s">
        <v>60</v>
      </c>
      <c r="K413" s="1" t="s">
        <v>27</v>
      </c>
      <c r="BF413" s="1">
        <v>2</v>
      </c>
      <c r="BG413" s="1">
        <v>2</v>
      </c>
      <c r="BH413" s="1">
        <v>2</v>
      </c>
      <c r="BI413" s="1">
        <v>2</v>
      </c>
      <c r="BJ413" s="1">
        <v>2</v>
      </c>
      <c r="BK413" s="1">
        <v>1</v>
      </c>
      <c r="BL413" s="1" t="s">
        <v>11</v>
      </c>
      <c r="BM413" s="1" t="s">
        <v>11</v>
      </c>
      <c r="BN413" s="1" t="s">
        <v>26</v>
      </c>
      <c r="BO413" s="1" t="s">
        <v>6</v>
      </c>
      <c r="BP413" s="1" t="s">
        <v>343</v>
      </c>
      <c r="BQ413" s="1">
        <v>2</v>
      </c>
      <c r="BR413" s="1">
        <v>2</v>
      </c>
      <c r="BS413" s="1">
        <v>1</v>
      </c>
      <c r="BT413" s="1">
        <v>0</v>
      </c>
      <c r="BU413" s="1">
        <v>0</v>
      </c>
      <c r="BV413" s="1">
        <v>1</v>
      </c>
      <c r="BW413" s="1">
        <v>0</v>
      </c>
      <c r="BX413" s="1">
        <v>0</v>
      </c>
      <c r="BY413" s="1">
        <v>0</v>
      </c>
      <c r="BZ413" s="1">
        <v>0</v>
      </c>
      <c r="CA413" s="1">
        <v>0</v>
      </c>
      <c r="CB413" s="1" t="s">
        <v>6</v>
      </c>
      <c r="CC413" s="1" t="s">
        <v>6</v>
      </c>
      <c r="CD413" s="1" t="s">
        <v>6</v>
      </c>
      <c r="CE413" s="1" t="s">
        <v>6</v>
      </c>
      <c r="CF413" s="1" t="s">
        <v>5</v>
      </c>
      <c r="CG413" s="1" t="s">
        <v>6</v>
      </c>
      <c r="CH413" s="1" t="s">
        <v>6</v>
      </c>
      <c r="CI413" s="1" t="s">
        <v>6</v>
      </c>
      <c r="CJ413" s="1" t="s">
        <v>5</v>
      </c>
      <c r="CK413" s="1" t="s">
        <v>6</v>
      </c>
      <c r="CL413" s="1" t="s">
        <v>5</v>
      </c>
      <c r="CM413" s="1" t="s">
        <v>5</v>
      </c>
      <c r="CN413" s="1" t="s">
        <v>6</v>
      </c>
      <c r="CO413" s="1" t="s">
        <v>6</v>
      </c>
      <c r="CP413" s="1" t="s">
        <v>5</v>
      </c>
      <c r="CQ413" s="1" t="s">
        <v>5</v>
      </c>
      <c r="CR413" s="1" t="s">
        <v>5</v>
      </c>
      <c r="CS413" s="1" t="s">
        <v>6</v>
      </c>
      <c r="CT413" s="1" t="s">
        <v>133</v>
      </c>
      <c r="CU413" s="1" t="s">
        <v>307</v>
      </c>
      <c r="DX413" s="1" t="s">
        <v>736</v>
      </c>
      <c r="DY413" s="1" t="s">
        <v>84</v>
      </c>
    </row>
    <row r="414" spans="1:129" ht="13.8" x14ac:dyDescent="0.3">
      <c r="A414" s="2">
        <v>44979.570665370367</v>
      </c>
      <c r="B414" s="1" t="s">
        <v>20</v>
      </c>
      <c r="C414" s="1">
        <v>21</v>
      </c>
      <c r="D414" s="1" t="s">
        <v>31</v>
      </c>
      <c r="E414" s="1" t="s">
        <v>55</v>
      </c>
      <c r="F414" s="1" t="s">
        <v>300</v>
      </c>
      <c r="G414" s="1" t="s">
        <v>16</v>
      </c>
      <c r="H414" s="1" t="s">
        <v>15</v>
      </c>
      <c r="I414" s="1" t="s">
        <v>29</v>
      </c>
      <c r="J414" s="1" t="s">
        <v>60</v>
      </c>
      <c r="K414" s="1" t="s">
        <v>27</v>
      </c>
      <c r="BF414" s="1">
        <v>4</v>
      </c>
      <c r="BG414" s="1">
        <v>5</v>
      </c>
      <c r="BH414" s="1">
        <v>3</v>
      </c>
      <c r="BI414" s="1">
        <v>2</v>
      </c>
      <c r="BJ414" s="1">
        <v>2</v>
      </c>
      <c r="BK414" s="1">
        <v>1</v>
      </c>
      <c r="BL414" s="1" t="s">
        <v>43</v>
      </c>
      <c r="BM414" s="1" t="s">
        <v>43</v>
      </c>
      <c r="BN414" s="1" t="s">
        <v>26</v>
      </c>
      <c r="BO414" s="1" t="s">
        <v>5</v>
      </c>
      <c r="BP414" s="1" t="s">
        <v>268</v>
      </c>
      <c r="BQ414" s="1">
        <v>2</v>
      </c>
      <c r="BR414" s="1">
        <v>1</v>
      </c>
      <c r="BS414" s="1">
        <v>2</v>
      </c>
      <c r="BT414" s="1">
        <v>1</v>
      </c>
      <c r="BU414" s="1">
        <v>2</v>
      </c>
      <c r="BV414" s="1">
        <v>0</v>
      </c>
      <c r="BW414" s="1">
        <v>2</v>
      </c>
      <c r="BX414" s="1">
        <v>0</v>
      </c>
      <c r="BY414" s="1">
        <v>0</v>
      </c>
      <c r="BZ414" s="1">
        <v>0</v>
      </c>
      <c r="CA414" s="1">
        <v>0</v>
      </c>
      <c r="CB414" s="1" t="s">
        <v>6</v>
      </c>
      <c r="CC414" s="1" t="s">
        <v>5</v>
      </c>
      <c r="CD414" s="1" t="s">
        <v>5</v>
      </c>
      <c r="CE414" s="1" t="s">
        <v>6</v>
      </c>
      <c r="CF414" s="1" t="s">
        <v>6</v>
      </c>
      <c r="CG414" s="1" t="s">
        <v>6</v>
      </c>
      <c r="CH414" s="1" t="s">
        <v>5</v>
      </c>
      <c r="CI414" s="1" t="s">
        <v>6</v>
      </c>
      <c r="CJ414" s="1" t="s">
        <v>5</v>
      </c>
      <c r="CK414" s="1" t="s">
        <v>6</v>
      </c>
      <c r="CL414" s="1" t="s">
        <v>5</v>
      </c>
      <c r="CM414" s="1" t="s">
        <v>6</v>
      </c>
      <c r="CN414" s="1" t="s">
        <v>6</v>
      </c>
      <c r="CO414" s="1" t="s">
        <v>6</v>
      </c>
      <c r="CP414" s="1" t="s">
        <v>6</v>
      </c>
      <c r="CQ414" s="1" t="s">
        <v>6</v>
      </c>
      <c r="CR414" s="1" t="s">
        <v>5</v>
      </c>
      <c r="CS414" s="1" t="s">
        <v>5</v>
      </c>
      <c r="CT414" s="1" t="s">
        <v>133</v>
      </c>
      <c r="CU414" s="1" t="s">
        <v>314</v>
      </c>
      <c r="DP414" s="1" t="s">
        <v>27</v>
      </c>
      <c r="DQ414" s="1" t="s">
        <v>577</v>
      </c>
      <c r="DR414" s="1" t="s">
        <v>218</v>
      </c>
      <c r="DS414" s="1" t="s">
        <v>6</v>
      </c>
      <c r="DT414" s="1" t="s">
        <v>563</v>
      </c>
      <c r="DU414" s="1" t="s">
        <v>629</v>
      </c>
      <c r="DV414" s="1" t="s">
        <v>95</v>
      </c>
      <c r="DW414" s="1" t="s">
        <v>735</v>
      </c>
      <c r="DX414" s="1" t="s">
        <v>734</v>
      </c>
      <c r="DY414" s="1" t="s">
        <v>84</v>
      </c>
    </row>
    <row r="415" spans="1:129" ht="13.8" x14ac:dyDescent="0.3">
      <c r="A415" s="2">
        <v>44979.575181377309</v>
      </c>
      <c r="B415" s="1" t="s">
        <v>20</v>
      </c>
      <c r="C415" s="1">
        <v>18</v>
      </c>
      <c r="D415" s="1" t="s">
        <v>31</v>
      </c>
      <c r="E415" s="1" t="s">
        <v>164</v>
      </c>
      <c r="F415" s="1" t="s">
        <v>733</v>
      </c>
      <c r="G415" s="1" t="s">
        <v>16</v>
      </c>
      <c r="H415" s="1" t="s">
        <v>15</v>
      </c>
      <c r="I415" s="1" t="s">
        <v>29</v>
      </c>
      <c r="J415" s="1" t="s">
        <v>28</v>
      </c>
      <c r="K415" s="1" t="s">
        <v>27</v>
      </c>
      <c r="BF415" s="1">
        <v>2</v>
      </c>
      <c r="BG415" s="1">
        <v>1</v>
      </c>
      <c r="BH415" s="1">
        <v>1</v>
      </c>
      <c r="BI415" s="1">
        <v>1</v>
      </c>
      <c r="BJ415" s="1">
        <v>0</v>
      </c>
      <c r="BK415" s="1">
        <v>0</v>
      </c>
      <c r="BL415" s="1" t="s">
        <v>43</v>
      </c>
      <c r="BM415" s="1" t="s">
        <v>43</v>
      </c>
      <c r="BN415" s="1" t="s">
        <v>43</v>
      </c>
      <c r="BO415" s="1" t="s">
        <v>5</v>
      </c>
      <c r="BP415" s="1" t="s">
        <v>732</v>
      </c>
      <c r="BQ415" s="1" t="s">
        <v>109</v>
      </c>
      <c r="BR415" s="1" t="s">
        <v>109</v>
      </c>
      <c r="BS415" s="1" t="s">
        <v>109</v>
      </c>
      <c r="BT415" s="1">
        <v>0</v>
      </c>
      <c r="BU415" s="1">
        <v>0</v>
      </c>
      <c r="BV415" s="1" t="s">
        <v>109</v>
      </c>
      <c r="BW415" s="1">
        <v>0</v>
      </c>
      <c r="BX415" s="1">
        <v>0</v>
      </c>
      <c r="BY415" s="1">
        <v>0</v>
      </c>
      <c r="BZ415" s="1">
        <v>0</v>
      </c>
      <c r="CA415" s="1">
        <v>0</v>
      </c>
      <c r="CB415" s="1" t="s">
        <v>6</v>
      </c>
      <c r="CC415" s="1" t="s">
        <v>6</v>
      </c>
      <c r="CD415" s="1" t="s">
        <v>6</v>
      </c>
      <c r="CE415" s="1" t="s">
        <v>5</v>
      </c>
      <c r="CF415" s="1" t="s">
        <v>5</v>
      </c>
      <c r="CG415" s="1" t="s">
        <v>5</v>
      </c>
      <c r="CH415" s="1" t="s">
        <v>5</v>
      </c>
      <c r="CI415" s="1" t="s">
        <v>6</v>
      </c>
      <c r="CJ415" s="1" t="s">
        <v>5</v>
      </c>
      <c r="CK415" s="1" t="s">
        <v>5</v>
      </c>
      <c r="CL415" s="1" t="s">
        <v>5</v>
      </c>
      <c r="CM415" s="1" t="s">
        <v>5</v>
      </c>
      <c r="CN415" s="1" t="s">
        <v>6</v>
      </c>
      <c r="CO415" s="1" t="s">
        <v>5</v>
      </c>
      <c r="CP415" s="1" t="s">
        <v>5</v>
      </c>
      <c r="CQ415" s="1" t="s">
        <v>5</v>
      </c>
      <c r="CR415" s="1" t="s">
        <v>5</v>
      </c>
      <c r="CS415" s="1" t="s">
        <v>6</v>
      </c>
      <c r="CT415" s="1" t="s">
        <v>133</v>
      </c>
      <c r="CU415" s="1" t="s">
        <v>129</v>
      </c>
      <c r="DP415" s="1" t="s">
        <v>27</v>
      </c>
      <c r="DQ415" s="1" t="s">
        <v>99</v>
      </c>
      <c r="DR415" s="1" t="s">
        <v>116</v>
      </c>
      <c r="DS415" s="1" t="s">
        <v>6</v>
      </c>
      <c r="DT415" s="1" t="s">
        <v>217</v>
      </c>
      <c r="DU415" s="1" t="s">
        <v>731</v>
      </c>
      <c r="DV415" s="1" t="s">
        <v>95</v>
      </c>
      <c r="DX415" s="1" t="s">
        <v>730</v>
      </c>
      <c r="DY415" s="1" t="s">
        <v>1</v>
      </c>
    </row>
    <row r="416" spans="1:129" ht="13.8" x14ac:dyDescent="0.3">
      <c r="A416" s="2">
        <v>44979.575752384262</v>
      </c>
      <c r="B416" s="1" t="s">
        <v>20</v>
      </c>
      <c r="C416" s="1">
        <v>17</v>
      </c>
      <c r="D416" s="1" t="s">
        <v>31</v>
      </c>
      <c r="E416" s="1" t="s">
        <v>55</v>
      </c>
      <c r="F416" s="1" t="s">
        <v>83</v>
      </c>
      <c r="G416" s="1" t="s">
        <v>16</v>
      </c>
      <c r="H416" s="1" t="s">
        <v>15</v>
      </c>
      <c r="I416" s="1" t="s">
        <v>29</v>
      </c>
      <c r="J416" s="1" t="s">
        <v>60</v>
      </c>
      <c r="K416" s="1" t="s">
        <v>27</v>
      </c>
      <c r="BF416" s="1">
        <v>0</v>
      </c>
      <c r="BG416" s="1">
        <v>2</v>
      </c>
      <c r="BH416" s="1">
        <v>0</v>
      </c>
      <c r="BI416" s="1">
        <v>2</v>
      </c>
      <c r="BJ416" s="1">
        <v>1</v>
      </c>
      <c r="BK416" s="1">
        <v>1</v>
      </c>
      <c r="BL416" s="1" t="s">
        <v>11</v>
      </c>
      <c r="BM416" s="1" t="s">
        <v>11</v>
      </c>
      <c r="BN416" s="1" t="s">
        <v>11</v>
      </c>
      <c r="BO416" s="1" t="s">
        <v>6</v>
      </c>
      <c r="BP416" s="1" t="s">
        <v>201</v>
      </c>
      <c r="BQ416" s="1" t="s">
        <v>9</v>
      </c>
      <c r="BR416" s="1" t="s">
        <v>64</v>
      </c>
      <c r="BS416" s="1">
        <v>0</v>
      </c>
      <c r="BT416" s="1">
        <v>0</v>
      </c>
      <c r="BU416" s="1">
        <v>0</v>
      </c>
      <c r="BV416" s="1">
        <v>0</v>
      </c>
      <c r="BW416" s="1">
        <v>2</v>
      </c>
      <c r="BX416" s="1">
        <v>0</v>
      </c>
      <c r="BY416" s="1">
        <v>0</v>
      </c>
      <c r="BZ416" s="1">
        <v>0</v>
      </c>
      <c r="CA416" s="1">
        <v>0</v>
      </c>
      <c r="CB416" s="1" t="s">
        <v>6</v>
      </c>
      <c r="CC416" s="1" t="s">
        <v>6</v>
      </c>
      <c r="CD416" s="1" t="s">
        <v>5</v>
      </c>
      <c r="CE416" s="1" t="s">
        <v>5</v>
      </c>
      <c r="CF416" s="1" t="s">
        <v>5</v>
      </c>
      <c r="CG416" s="1" t="s">
        <v>5</v>
      </c>
      <c r="CH416" s="1" t="s">
        <v>5</v>
      </c>
      <c r="CI416" s="1" t="s">
        <v>5</v>
      </c>
      <c r="CJ416" s="1" t="s">
        <v>5</v>
      </c>
      <c r="CK416" s="1" t="s">
        <v>5</v>
      </c>
      <c r="CL416" s="1" t="s">
        <v>5</v>
      </c>
      <c r="CM416" s="1" t="s">
        <v>6</v>
      </c>
      <c r="CN416" s="1" t="s">
        <v>6</v>
      </c>
      <c r="CO416" s="1" t="s">
        <v>5</v>
      </c>
      <c r="CP416" s="1" t="s">
        <v>6</v>
      </c>
      <c r="CQ416" s="1" t="s">
        <v>5</v>
      </c>
      <c r="CR416" s="1" t="s">
        <v>5</v>
      </c>
      <c r="CS416" s="1" t="s">
        <v>5</v>
      </c>
      <c r="CT416" s="1" t="s">
        <v>228</v>
      </c>
      <c r="CU416" s="1" t="s">
        <v>129</v>
      </c>
      <c r="DX416" s="1" t="s">
        <v>729</v>
      </c>
      <c r="DY416" s="1" t="s">
        <v>1</v>
      </c>
    </row>
    <row r="417" spans="1:129" ht="13.8" x14ac:dyDescent="0.3">
      <c r="A417" s="2">
        <v>44979.576899756939</v>
      </c>
      <c r="B417" s="1" t="s">
        <v>20</v>
      </c>
      <c r="C417" s="1">
        <v>28</v>
      </c>
      <c r="D417" s="1" t="s">
        <v>185</v>
      </c>
      <c r="E417" s="1" t="s">
        <v>18</v>
      </c>
      <c r="F417" s="1" t="s">
        <v>728</v>
      </c>
      <c r="G417" s="1" t="s">
        <v>16</v>
      </c>
      <c r="H417" s="1" t="s">
        <v>15</v>
      </c>
      <c r="I417" s="1" t="s">
        <v>52</v>
      </c>
      <c r="J417" s="1" t="s">
        <v>28</v>
      </c>
      <c r="K417" s="1" t="s">
        <v>727</v>
      </c>
      <c r="BF417" s="1">
        <v>1</v>
      </c>
      <c r="BG417" s="1">
        <v>2</v>
      </c>
      <c r="BH417" s="1">
        <v>1</v>
      </c>
      <c r="BI417" s="1">
        <v>4</v>
      </c>
      <c r="BJ417" s="1">
        <v>1</v>
      </c>
      <c r="BK417" s="1">
        <v>1</v>
      </c>
      <c r="BL417" s="1" t="s">
        <v>43</v>
      </c>
      <c r="BM417" s="1" t="s">
        <v>43</v>
      </c>
      <c r="BN417" s="1" t="s">
        <v>43</v>
      </c>
      <c r="BO417" s="1" t="s">
        <v>6</v>
      </c>
      <c r="BP417" s="1" t="s">
        <v>726</v>
      </c>
      <c r="BQ417" s="1">
        <v>2</v>
      </c>
      <c r="BR417" s="1">
        <v>2</v>
      </c>
      <c r="BS417" s="1">
        <v>0</v>
      </c>
      <c r="BT417" s="1">
        <v>0</v>
      </c>
      <c r="BU417" s="1">
        <v>0</v>
      </c>
      <c r="BV417" s="1">
        <v>1</v>
      </c>
      <c r="BW417" s="1">
        <v>1</v>
      </c>
      <c r="BX417" s="1">
        <v>0</v>
      </c>
      <c r="BY417" s="1">
        <v>0</v>
      </c>
      <c r="BZ417" s="1">
        <v>0</v>
      </c>
      <c r="CA417" s="1">
        <v>1</v>
      </c>
      <c r="CB417" s="1" t="s">
        <v>5</v>
      </c>
      <c r="CC417" s="1" t="s">
        <v>5</v>
      </c>
      <c r="CD417" s="1" t="s">
        <v>5</v>
      </c>
      <c r="CE417" s="1" t="s">
        <v>5</v>
      </c>
      <c r="CF417" s="1" t="s">
        <v>5</v>
      </c>
      <c r="CG417" s="1" t="s">
        <v>5</v>
      </c>
      <c r="CH417" s="1" t="s">
        <v>6</v>
      </c>
      <c r="CI417" s="1" t="s">
        <v>5</v>
      </c>
      <c r="CJ417" s="1" t="s">
        <v>5</v>
      </c>
      <c r="CK417" s="1" t="s">
        <v>6</v>
      </c>
      <c r="CL417" s="1" t="s">
        <v>5</v>
      </c>
      <c r="CM417" s="1" t="s">
        <v>5</v>
      </c>
      <c r="CN417" s="1" t="s">
        <v>5</v>
      </c>
      <c r="CO417" s="1" t="s">
        <v>5</v>
      </c>
      <c r="CP417" s="1" t="s">
        <v>5</v>
      </c>
      <c r="CQ417" s="1" t="s">
        <v>6</v>
      </c>
      <c r="CR417" s="1" t="s">
        <v>5</v>
      </c>
      <c r="CS417" s="1" t="s">
        <v>5</v>
      </c>
      <c r="CT417" s="1" t="s">
        <v>4</v>
      </c>
      <c r="CU417" s="1" t="s">
        <v>69</v>
      </c>
      <c r="DX417" s="1" t="s">
        <v>725</v>
      </c>
      <c r="DY417" s="1" t="s">
        <v>84</v>
      </c>
    </row>
    <row r="418" spans="1:129" ht="13.8" x14ac:dyDescent="0.3">
      <c r="A418" s="2">
        <v>44979.580736736112</v>
      </c>
      <c r="B418" s="1" t="s">
        <v>20</v>
      </c>
      <c r="C418" s="1">
        <v>17</v>
      </c>
      <c r="D418" s="1" t="s">
        <v>31</v>
      </c>
      <c r="E418" s="1" t="s">
        <v>18</v>
      </c>
      <c r="F418" s="1" t="s">
        <v>176</v>
      </c>
      <c r="G418" s="1" t="s">
        <v>16</v>
      </c>
      <c r="H418" s="1" t="s">
        <v>15</v>
      </c>
      <c r="I418" s="1" t="s">
        <v>29</v>
      </c>
      <c r="J418" s="1" t="s">
        <v>28</v>
      </c>
      <c r="K418" s="1" t="s">
        <v>27</v>
      </c>
      <c r="BF418" s="1">
        <v>1</v>
      </c>
      <c r="BG418" s="1">
        <v>1</v>
      </c>
      <c r="BH418" s="1">
        <v>1</v>
      </c>
      <c r="BI418" s="1">
        <v>2</v>
      </c>
      <c r="BJ418" s="1">
        <v>1</v>
      </c>
      <c r="BK418" s="1">
        <v>1</v>
      </c>
      <c r="BL418" s="1" t="s">
        <v>11</v>
      </c>
      <c r="BM418" s="1" t="s">
        <v>11</v>
      </c>
      <c r="BN418" s="1" t="s">
        <v>11</v>
      </c>
      <c r="BO418" s="1" t="s">
        <v>5</v>
      </c>
      <c r="BP418" s="1" t="s">
        <v>81</v>
      </c>
      <c r="BQ418" s="1">
        <v>2</v>
      </c>
      <c r="BR418" s="1">
        <v>2</v>
      </c>
      <c r="BS418" s="1">
        <v>1</v>
      </c>
      <c r="BT418" s="1">
        <v>1</v>
      </c>
      <c r="BU418" s="1">
        <v>0</v>
      </c>
      <c r="BV418" s="1">
        <v>0</v>
      </c>
      <c r="BW418" s="1">
        <v>0</v>
      </c>
      <c r="BX418" s="1">
        <v>0</v>
      </c>
      <c r="BY418" s="1">
        <v>0</v>
      </c>
      <c r="BZ418" s="1">
        <v>0</v>
      </c>
      <c r="CA418" s="1">
        <v>0</v>
      </c>
      <c r="CB418" s="1" t="s">
        <v>6</v>
      </c>
      <c r="CC418" s="1" t="s">
        <v>6</v>
      </c>
      <c r="CD418" s="1" t="s">
        <v>6</v>
      </c>
      <c r="CE418" s="1" t="s">
        <v>5</v>
      </c>
      <c r="CF418" s="1" t="s">
        <v>5</v>
      </c>
      <c r="CG418" s="1" t="s">
        <v>5</v>
      </c>
      <c r="CH418" s="1" t="s">
        <v>5</v>
      </c>
      <c r="CI418" s="1" t="s">
        <v>6</v>
      </c>
      <c r="CJ418" s="1" t="s">
        <v>5</v>
      </c>
      <c r="CK418" s="1" t="s">
        <v>5</v>
      </c>
      <c r="CL418" s="1" t="s">
        <v>5</v>
      </c>
      <c r="CM418" s="1" t="s">
        <v>6</v>
      </c>
      <c r="CN418" s="1" t="s">
        <v>6</v>
      </c>
      <c r="CO418" s="1" t="s">
        <v>5</v>
      </c>
      <c r="CP418" s="1" t="s">
        <v>6</v>
      </c>
      <c r="CQ418" s="1" t="s">
        <v>5</v>
      </c>
      <c r="CR418" s="1" t="s">
        <v>5</v>
      </c>
      <c r="CS418" s="1" t="s">
        <v>6</v>
      </c>
      <c r="CT418" s="1" t="s">
        <v>228</v>
      </c>
      <c r="CU418" s="1" t="s">
        <v>182</v>
      </c>
      <c r="DP418" s="1" t="s">
        <v>27</v>
      </c>
      <c r="DQ418" s="1" t="s">
        <v>219</v>
      </c>
      <c r="DR418" s="1" t="s">
        <v>222</v>
      </c>
      <c r="DS418" s="1" t="s">
        <v>6</v>
      </c>
      <c r="DT418" s="1" t="s">
        <v>237</v>
      </c>
      <c r="DU418" s="1" t="s">
        <v>724</v>
      </c>
      <c r="DV418" s="1" t="s">
        <v>95</v>
      </c>
      <c r="DX418" s="1" t="s">
        <v>723</v>
      </c>
      <c r="DY418" s="1" t="s">
        <v>1</v>
      </c>
    </row>
    <row r="419" spans="1:129" ht="13.8" x14ac:dyDescent="0.3">
      <c r="A419" s="2">
        <v>44979.594569618057</v>
      </c>
      <c r="B419" s="1" t="s">
        <v>20</v>
      </c>
      <c r="C419" s="1">
        <v>18</v>
      </c>
      <c r="D419" s="1" t="s">
        <v>31</v>
      </c>
      <c r="E419" s="1" t="s">
        <v>55</v>
      </c>
      <c r="F419" s="1" t="s">
        <v>313</v>
      </c>
      <c r="G419" s="1" t="s">
        <v>16</v>
      </c>
      <c r="H419" s="1" t="s">
        <v>15</v>
      </c>
      <c r="I419" s="1" t="s">
        <v>29</v>
      </c>
      <c r="J419" s="1" t="s">
        <v>60</v>
      </c>
      <c r="K419" s="1" t="s">
        <v>27</v>
      </c>
      <c r="BF419" s="1">
        <v>5</v>
      </c>
      <c r="BG419" s="1">
        <v>5</v>
      </c>
      <c r="BH419" s="1">
        <v>4</v>
      </c>
      <c r="BI419" s="1">
        <v>5</v>
      </c>
      <c r="BJ419" s="1">
        <v>5</v>
      </c>
      <c r="BK419" s="1">
        <v>5</v>
      </c>
      <c r="BL419" s="1" t="s">
        <v>59</v>
      </c>
      <c r="BM419" s="1" t="s">
        <v>59</v>
      </c>
      <c r="BN419" s="1" t="s">
        <v>59</v>
      </c>
      <c r="BO419" s="1" t="s">
        <v>6</v>
      </c>
      <c r="BP419" s="1" t="s">
        <v>102</v>
      </c>
      <c r="BQ419" s="1">
        <v>0</v>
      </c>
      <c r="BR419" s="1">
        <v>0</v>
      </c>
      <c r="BS419" s="1">
        <v>0</v>
      </c>
      <c r="BT419" s="1">
        <v>0</v>
      </c>
      <c r="BU419" s="1">
        <v>0</v>
      </c>
      <c r="BV419" s="1">
        <v>0</v>
      </c>
      <c r="BW419" s="1">
        <v>0</v>
      </c>
      <c r="BX419" s="1">
        <v>0</v>
      </c>
      <c r="BY419" s="1">
        <v>0</v>
      </c>
      <c r="BZ419" s="1">
        <v>0</v>
      </c>
      <c r="CA419" s="1">
        <v>0</v>
      </c>
      <c r="CB419" s="1" t="s">
        <v>6</v>
      </c>
      <c r="CC419" s="1" t="s">
        <v>6</v>
      </c>
      <c r="CD419" s="1" t="s">
        <v>6</v>
      </c>
      <c r="CE419" s="1" t="s">
        <v>5</v>
      </c>
      <c r="CF419" s="1" t="s">
        <v>6</v>
      </c>
      <c r="CG419" s="1" t="s">
        <v>5</v>
      </c>
      <c r="CH419" s="1" t="s">
        <v>5</v>
      </c>
      <c r="CI419" s="1" t="s">
        <v>6</v>
      </c>
      <c r="CJ419" s="1" t="s">
        <v>5</v>
      </c>
      <c r="CK419" s="1" t="s">
        <v>5</v>
      </c>
      <c r="CL419" s="1" t="s">
        <v>5</v>
      </c>
      <c r="CM419" s="1" t="s">
        <v>6</v>
      </c>
      <c r="CN419" s="1" t="s">
        <v>6</v>
      </c>
      <c r="CO419" s="1" t="s">
        <v>6</v>
      </c>
      <c r="CP419" s="1" t="s">
        <v>6</v>
      </c>
      <c r="CQ419" s="1" t="s">
        <v>6</v>
      </c>
      <c r="CR419" s="1" t="s">
        <v>6</v>
      </c>
      <c r="CS419" s="1" t="s">
        <v>6</v>
      </c>
      <c r="CT419" s="1" t="s">
        <v>57</v>
      </c>
      <c r="CU419" s="1" t="s">
        <v>57</v>
      </c>
      <c r="DX419" s="1" t="s">
        <v>722</v>
      </c>
      <c r="DY419" s="1" t="s">
        <v>212</v>
      </c>
    </row>
    <row r="420" spans="1:129" ht="13.8" x14ac:dyDescent="0.3">
      <c r="A420" s="2">
        <v>44979.605873136577</v>
      </c>
      <c r="B420" s="1" t="s">
        <v>20</v>
      </c>
      <c r="C420" s="1">
        <v>38</v>
      </c>
      <c r="D420" s="1" t="s">
        <v>31</v>
      </c>
      <c r="E420" s="1" t="s">
        <v>18</v>
      </c>
      <c r="F420" s="1" t="s">
        <v>612</v>
      </c>
      <c r="G420" s="1" t="s">
        <v>16</v>
      </c>
      <c r="H420" s="1" t="s">
        <v>15</v>
      </c>
      <c r="I420" s="1" t="s">
        <v>29</v>
      </c>
      <c r="J420" s="1" t="s">
        <v>28</v>
      </c>
      <c r="K420" s="1" t="s">
        <v>27</v>
      </c>
      <c r="BF420" s="1">
        <v>3</v>
      </c>
      <c r="BG420" s="1">
        <v>0</v>
      </c>
      <c r="BH420" s="1">
        <v>0</v>
      </c>
      <c r="BI420" s="1">
        <v>0</v>
      </c>
      <c r="BJ420" s="1">
        <v>0</v>
      </c>
      <c r="BK420" s="1">
        <v>0</v>
      </c>
      <c r="BL420" s="1" t="s">
        <v>11</v>
      </c>
      <c r="BM420" s="1" t="s">
        <v>11</v>
      </c>
      <c r="BN420" s="1" t="s">
        <v>11</v>
      </c>
      <c r="BO420" s="1" t="s">
        <v>6</v>
      </c>
      <c r="BP420" s="1" t="s">
        <v>72</v>
      </c>
      <c r="BQ420" s="1" t="s">
        <v>721</v>
      </c>
      <c r="BR420" s="1" t="s">
        <v>721</v>
      </c>
      <c r="BS420" s="1">
        <v>0</v>
      </c>
      <c r="BT420" s="1">
        <v>0</v>
      </c>
      <c r="BU420" s="1">
        <v>0</v>
      </c>
      <c r="BV420" s="1" t="s">
        <v>7</v>
      </c>
      <c r="BW420" s="1">
        <v>0</v>
      </c>
      <c r="BX420" s="1">
        <v>0</v>
      </c>
      <c r="BY420" s="1">
        <v>0</v>
      </c>
      <c r="BZ420" s="1">
        <v>0</v>
      </c>
      <c r="CA420" s="1" t="s">
        <v>720</v>
      </c>
      <c r="CB420" s="1" t="s">
        <v>5</v>
      </c>
      <c r="CC420" s="1" t="s">
        <v>6</v>
      </c>
      <c r="CD420" s="1" t="s">
        <v>6</v>
      </c>
      <c r="CE420" s="1" t="s">
        <v>6</v>
      </c>
      <c r="CF420" s="1" t="s">
        <v>5</v>
      </c>
      <c r="CG420" s="1" t="s">
        <v>5</v>
      </c>
      <c r="CH420" s="1" t="s">
        <v>6</v>
      </c>
      <c r="CI420" s="1" t="s">
        <v>6</v>
      </c>
      <c r="CJ420" s="1" t="s">
        <v>6</v>
      </c>
      <c r="CK420" s="1" t="s">
        <v>6</v>
      </c>
      <c r="CL420" s="1" t="s">
        <v>5</v>
      </c>
      <c r="CM420" s="1" t="s">
        <v>6</v>
      </c>
      <c r="CN420" s="1" t="s">
        <v>6</v>
      </c>
      <c r="CO420" s="1" t="s">
        <v>5</v>
      </c>
      <c r="CP420" s="1" t="s">
        <v>6</v>
      </c>
      <c r="CQ420" s="1" t="s">
        <v>6</v>
      </c>
      <c r="CR420" s="1" t="s">
        <v>5</v>
      </c>
      <c r="CS420" s="1" t="s">
        <v>6</v>
      </c>
      <c r="CT420" s="1" t="s">
        <v>382</v>
      </c>
      <c r="CU420" s="1" t="s">
        <v>3</v>
      </c>
      <c r="DY420" s="1" t="s">
        <v>1</v>
      </c>
    </row>
    <row r="421" spans="1:129" ht="13.8" x14ac:dyDescent="0.3">
      <c r="A421" s="2">
        <v>44979.612358113431</v>
      </c>
      <c r="B421" s="1" t="s">
        <v>20</v>
      </c>
      <c r="C421" s="1">
        <v>30</v>
      </c>
      <c r="D421" s="1" t="s">
        <v>185</v>
      </c>
      <c r="E421" s="1" t="s">
        <v>18</v>
      </c>
      <c r="F421" s="1" t="s">
        <v>719</v>
      </c>
      <c r="G421" s="1" t="s">
        <v>16</v>
      </c>
      <c r="H421" s="1" t="s">
        <v>144</v>
      </c>
      <c r="I421" s="1" t="s">
        <v>52</v>
      </c>
      <c r="J421" s="1" t="s">
        <v>28</v>
      </c>
      <c r="K421" s="1" t="s">
        <v>27</v>
      </c>
      <c r="BF421" s="1">
        <v>1</v>
      </c>
      <c r="BG421" s="1">
        <v>4</v>
      </c>
      <c r="BH421" s="1">
        <v>1</v>
      </c>
      <c r="BI421" s="1">
        <v>4</v>
      </c>
      <c r="BJ421" s="1">
        <v>3</v>
      </c>
      <c r="BK421" s="1">
        <v>4</v>
      </c>
      <c r="BL421" s="1" t="s">
        <v>43</v>
      </c>
      <c r="BM421" s="1" t="s">
        <v>26</v>
      </c>
      <c r="BN421" s="1" t="s">
        <v>59</v>
      </c>
      <c r="BO421" s="1" t="s">
        <v>6</v>
      </c>
      <c r="BP421" s="1" t="s">
        <v>718</v>
      </c>
      <c r="BQ421" s="1">
        <v>0</v>
      </c>
      <c r="BR421" s="1">
        <v>0</v>
      </c>
      <c r="BS421" s="1">
        <v>0</v>
      </c>
      <c r="BT421" s="1">
        <v>0</v>
      </c>
      <c r="BU421" s="1">
        <v>0</v>
      </c>
      <c r="BV421" s="1">
        <v>0</v>
      </c>
      <c r="BW421" s="1">
        <v>0</v>
      </c>
      <c r="BX421" s="1">
        <v>0</v>
      </c>
      <c r="BY421" s="1">
        <v>0</v>
      </c>
      <c r="BZ421" s="1">
        <v>0</v>
      </c>
      <c r="CA421" s="1">
        <v>0</v>
      </c>
      <c r="CB421" s="1" t="s">
        <v>5</v>
      </c>
      <c r="CC421" s="1" t="s">
        <v>5</v>
      </c>
      <c r="CD421" s="1" t="s">
        <v>5</v>
      </c>
      <c r="CE421" s="1" t="s">
        <v>6</v>
      </c>
      <c r="CF421" s="1" t="s">
        <v>5</v>
      </c>
      <c r="CG421" s="1" t="s">
        <v>5</v>
      </c>
      <c r="CH421" s="1" t="s">
        <v>6</v>
      </c>
      <c r="CI421" s="1" t="s">
        <v>5</v>
      </c>
      <c r="CJ421" s="1" t="s">
        <v>5</v>
      </c>
      <c r="CK421" s="1" t="s">
        <v>6</v>
      </c>
      <c r="CL421" s="1" t="s">
        <v>5</v>
      </c>
      <c r="CM421" s="1" t="s">
        <v>6</v>
      </c>
      <c r="CN421" s="1" t="s">
        <v>5</v>
      </c>
      <c r="CO421" s="1" t="s">
        <v>5</v>
      </c>
      <c r="CP421" s="1" t="s">
        <v>5</v>
      </c>
      <c r="CQ421" s="1" t="s">
        <v>5</v>
      </c>
      <c r="CR421" s="1" t="s">
        <v>5</v>
      </c>
      <c r="CS421" s="1" t="s">
        <v>6</v>
      </c>
      <c r="CT421" s="1" t="s">
        <v>133</v>
      </c>
      <c r="CU421" s="1" t="s">
        <v>227</v>
      </c>
      <c r="DY421" s="1" t="s">
        <v>212</v>
      </c>
    </row>
    <row r="422" spans="1:129" ht="13.8" x14ac:dyDescent="0.3">
      <c r="A422" s="2">
        <v>44979.614735555559</v>
      </c>
      <c r="B422" s="1" t="s">
        <v>20</v>
      </c>
      <c r="C422" s="1">
        <v>19</v>
      </c>
      <c r="D422" s="1" t="s">
        <v>31</v>
      </c>
      <c r="E422" s="1" t="s">
        <v>164</v>
      </c>
      <c r="F422" s="1" t="s">
        <v>380</v>
      </c>
      <c r="G422" s="1" t="s">
        <v>16</v>
      </c>
      <c r="H422" s="1" t="s">
        <v>15</v>
      </c>
      <c r="I422" s="1" t="s">
        <v>29</v>
      </c>
      <c r="J422" s="1" t="s">
        <v>28</v>
      </c>
      <c r="K422" s="1" t="s">
        <v>717</v>
      </c>
      <c r="BF422" s="1">
        <v>1</v>
      </c>
      <c r="BG422" s="1">
        <v>3</v>
      </c>
      <c r="BH422" s="1">
        <v>1</v>
      </c>
      <c r="BI422" s="1">
        <v>1</v>
      </c>
      <c r="BJ422" s="1">
        <v>1</v>
      </c>
      <c r="BK422" s="1">
        <v>1</v>
      </c>
      <c r="BL422" s="1" t="s">
        <v>11</v>
      </c>
      <c r="BM422" s="1" t="s">
        <v>43</v>
      </c>
      <c r="BN422" s="1" t="s">
        <v>26</v>
      </c>
      <c r="BO422" s="1" t="s">
        <v>5</v>
      </c>
      <c r="BP422" s="1" t="s">
        <v>233</v>
      </c>
      <c r="BQ422" s="1" t="s">
        <v>109</v>
      </c>
      <c r="BR422" s="1" t="s">
        <v>64</v>
      </c>
      <c r="BS422" s="1" t="s">
        <v>109</v>
      </c>
      <c r="BT422" s="1" t="s">
        <v>716</v>
      </c>
      <c r="BU422" s="1">
        <v>0</v>
      </c>
      <c r="BV422" s="1">
        <v>0</v>
      </c>
      <c r="BW422" s="1">
        <v>0</v>
      </c>
      <c r="BX422" s="1">
        <v>0</v>
      </c>
      <c r="BY422" s="1" t="s">
        <v>8</v>
      </c>
      <c r="BZ422" s="1">
        <v>0</v>
      </c>
      <c r="CA422" s="1">
        <v>0</v>
      </c>
      <c r="CB422" s="1" t="s">
        <v>6</v>
      </c>
      <c r="CC422" s="1" t="s">
        <v>5</v>
      </c>
      <c r="CD422" s="1" t="s">
        <v>6</v>
      </c>
      <c r="CE422" s="1" t="s">
        <v>6</v>
      </c>
      <c r="CF422" s="1" t="s">
        <v>6</v>
      </c>
      <c r="CG422" s="1" t="s">
        <v>5</v>
      </c>
      <c r="CH422" s="1" t="s">
        <v>6</v>
      </c>
      <c r="CI422" s="1" t="s">
        <v>6</v>
      </c>
      <c r="CJ422" s="1" t="s">
        <v>5</v>
      </c>
      <c r="CK422" s="1" t="s">
        <v>6</v>
      </c>
      <c r="CL422" s="1" t="s">
        <v>5</v>
      </c>
      <c r="CM422" s="1" t="s">
        <v>5</v>
      </c>
      <c r="CN422" s="1" t="s">
        <v>5</v>
      </c>
      <c r="CO422" s="1" t="s">
        <v>5</v>
      </c>
      <c r="CP422" s="1" t="s">
        <v>5</v>
      </c>
      <c r="CQ422" s="1" t="s">
        <v>5</v>
      </c>
      <c r="CR422" s="1" t="s">
        <v>5</v>
      </c>
      <c r="CS422" s="1" t="s">
        <v>6</v>
      </c>
      <c r="CT422" s="1" t="s">
        <v>24</v>
      </c>
      <c r="CU422" s="1" t="s">
        <v>266</v>
      </c>
      <c r="DP422" s="1" t="s">
        <v>27</v>
      </c>
      <c r="DQ422" s="1" t="s">
        <v>99</v>
      </c>
      <c r="DR422" s="1" t="s">
        <v>116</v>
      </c>
      <c r="DS422" s="1" t="s">
        <v>6</v>
      </c>
      <c r="DT422" s="1" t="s">
        <v>217</v>
      </c>
      <c r="DU422" s="1" t="s">
        <v>310</v>
      </c>
      <c r="DV422" s="1" t="s">
        <v>190</v>
      </c>
      <c r="DY422" s="1" t="s">
        <v>84</v>
      </c>
    </row>
    <row r="423" spans="1:129" ht="13.8" x14ac:dyDescent="0.3">
      <c r="A423" s="2">
        <v>44979.621032326388</v>
      </c>
      <c r="B423" s="1" t="s">
        <v>20</v>
      </c>
      <c r="C423" s="1">
        <v>24</v>
      </c>
      <c r="D423" s="1" t="s">
        <v>185</v>
      </c>
      <c r="E423" s="1" t="s">
        <v>164</v>
      </c>
      <c r="F423" s="1" t="s">
        <v>715</v>
      </c>
      <c r="G423" s="1" t="s">
        <v>16</v>
      </c>
      <c r="H423" s="1" t="s">
        <v>15</v>
      </c>
      <c r="I423" s="1" t="s">
        <v>52</v>
      </c>
      <c r="J423" s="1" t="s">
        <v>60</v>
      </c>
      <c r="K423" s="1" t="s">
        <v>27</v>
      </c>
      <c r="BF423" s="1">
        <v>3</v>
      </c>
      <c r="BG423" s="1">
        <v>3</v>
      </c>
      <c r="BH423" s="1">
        <v>2</v>
      </c>
      <c r="BI423" s="1">
        <v>2</v>
      </c>
      <c r="BJ423" s="1">
        <v>3</v>
      </c>
      <c r="BK423" s="1">
        <v>2</v>
      </c>
      <c r="BL423" s="1" t="s">
        <v>353</v>
      </c>
      <c r="BM423" s="1" t="s">
        <v>353</v>
      </c>
      <c r="BN423" s="1" t="s">
        <v>353</v>
      </c>
      <c r="BO423" s="1" t="s">
        <v>6</v>
      </c>
      <c r="BP423" s="1" t="s">
        <v>70</v>
      </c>
      <c r="BQ423" s="1">
        <v>0</v>
      </c>
      <c r="BR423" s="1">
        <v>0</v>
      </c>
      <c r="BS423" s="1">
        <v>0</v>
      </c>
      <c r="BT423" s="1">
        <v>0</v>
      </c>
      <c r="BU423" s="1">
        <v>0</v>
      </c>
      <c r="BV423" s="1">
        <v>0</v>
      </c>
      <c r="BW423" s="1">
        <v>0</v>
      </c>
      <c r="BX423" s="1">
        <v>0</v>
      </c>
      <c r="BY423" s="1">
        <v>0</v>
      </c>
      <c r="BZ423" s="1">
        <v>0</v>
      </c>
      <c r="CA423" s="1">
        <v>0</v>
      </c>
      <c r="CB423" s="1" t="s">
        <v>6</v>
      </c>
      <c r="CC423" s="1" t="s">
        <v>6</v>
      </c>
      <c r="CD423" s="1" t="s">
        <v>6</v>
      </c>
      <c r="CE423" s="1" t="s">
        <v>6</v>
      </c>
      <c r="CF423" s="1" t="s">
        <v>5</v>
      </c>
      <c r="CG423" s="1" t="s">
        <v>6</v>
      </c>
      <c r="CH423" s="1" t="s">
        <v>5</v>
      </c>
      <c r="CI423" s="1" t="s">
        <v>6</v>
      </c>
      <c r="CJ423" s="1" t="s">
        <v>6</v>
      </c>
      <c r="CK423" s="1" t="s">
        <v>6</v>
      </c>
      <c r="CL423" s="1" t="s">
        <v>5</v>
      </c>
      <c r="CM423" s="1" t="s">
        <v>6</v>
      </c>
      <c r="CN423" s="1" t="s">
        <v>6</v>
      </c>
      <c r="CO423" s="1" t="s">
        <v>5</v>
      </c>
      <c r="CP423" s="1" t="s">
        <v>6</v>
      </c>
      <c r="CQ423" s="1" t="s">
        <v>6</v>
      </c>
      <c r="CR423" s="1" t="s">
        <v>5</v>
      </c>
      <c r="CS423" s="1" t="s">
        <v>6</v>
      </c>
      <c r="CT423" s="1" t="s">
        <v>133</v>
      </c>
      <c r="CU423" s="1" t="s">
        <v>266</v>
      </c>
      <c r="DX423" s="1" t="s">
        <v>714</v>
      </c>
      <c r="DY423" s="1" t="s">
        <v>84</v>
      </c>
    </row>
    <row r="424" spans="1:129" ht="13.8" x14ac:dyDescent="0.3">
      <c r="A424" s="2">
        <v>44979.623145543985</v>
      </c>
      <c r="B424" s="1" t="s">
        <v>20</v>
      </c>
      <c r="C424" s="1">
        <v>21</v>
      </c>
      <c r="D424" s="1" t="s">
        <v>31</v>
      </c>
      <c r="E424" s="1" t="s">
        <v>55</v>
      </c>
      <c r="F424" s="1" t="s">
        <v>713</v>
      </c>
      <c r="G424" s="1" t="s">
        <v>16</v>
      </c>
      <c r="H424" s="1" t="s">
        <v>15</v>
      </c>
      <c r="I424" s="1" t="s">
        <v>29</v>
      </c>
      <c r="J424" s="1" t="s">
        <v>35</v>
      </c>
      <c r="K424" s="1" t="s">
        <v>27</v>
      </c>
      <c r="BF424" s="1">
        <v>0</v>
      </c>
      <c r="BG424" s="1">
        <v>0</v>
      </c>
      <c r="BH424" s="1">
        <v>0</v>
      </c>
      <c r="BI424" s="1">
        <v>0</v>
      </c>
      <c r="BJ424" s="1">
        <v>0</v>
      </c>
      <c r="BK424" s="1">
        <v>0</v>
      </c>
      <c r="BL424" s="1" t="s">
        <v>43</v>
      </c>
      <c r="BM424" s="1" t="s">
        <v>11</v>
      </c>
      <c r="BN424" s="1" t="s">
        <v>11</v>
      </c>
      <c r="BO424" s="1" t="s">
        <v>6</v>
      </c>
      <c r="BP424" s="1" t="s">
        <v>390</v>
      </c>
      <c r="BQ424" s="1">
        <v>2</v>
      </c>
      <c r="BR424" s="1">
        <v>1</v>
      </c>
      <c r="BS424" s="1">
        <v>0</v>
      </c>
      <c r="BT424" s="1">
        <v>0</v>
      </c>
      <c r="BU424" s="1">
        <v>0</v>
      </c>
      <c r="BV424" s="1">
        <v>0</v>
      </c>
      <c r="BW424" s="1">
        <v>0</v>
      </c>
      <c r="BX424" s="1">
        <v>0</v>
      </c>
      <c r="BY424" s="1">
        <v>0</v>
      </c>
      <c r="BZ424" s="1">
        <v>0</v>
      </c>
      <c r="CA424" s="1">
        <v>0</v>
      </c>
      <c r="CB424" s="1" t="s">
        <v>6</v>
      </c>
      <c r="CC424" s="1" t="s">
        <v>5</v>
      </c>
      <c r="CD424" s="1" t="s">
        <v>6</v>
      </c>
      <c r="CE424" s="1" t="s">
        <v>6</v>
      </c>
      <c r="CF424" s="1" t="s">
        <v>5</v>
      </c>
      <c r="CG424" s="1" t="s">
        <v>5</v>
      </c>
      <c r="CH424" s="1" t="s">
        <v>6</v>
      </c>
      <c r="CI424" s="1" t="s">
        <v>5</v>
      </c>
      <c r="CJ424" s="1" t="s">
        <v>6</v>
      </c>
      <c r="CK424" s="1" t="s">
        <v>6</v>
      </c>
      <c r="CL424" s="1" t="s">
        <v>5</v>
      </c>
      <c r="CM424" s="1" t="s">
        <v>5</v>
      </c>
      <c r="CN424" s="1" t="s">
        <v>5</v>
      </c>
      <c r="CO424" s="1" t="s">
        <v>5</v>
      </c>
      <c r="CP424" s="1" t="s">
        <v>6</v>
      </c>
      <c r="CQ424" s="1" t="s">
        <v>5</v>
      </c>
      <c r="CR424" s="1" t="s">
        <v>6</v>
      </c>
      <c r="CS424" s="1" t="s">
        <v>6</v>
      </c>
      <c r="CT424" s="1" t="s">
        <v>133</v>
      </c>
      <c r="CU424" s="1" t="s">
        <v>75</v>
      </c>
      <c r="DX424" s="1" t="s">
        <v>712</v>
      </c>
      <c r="DY424" s="1" t="s">
        <v>84</v>
      </c>
    </row>
    <row r="425" spans="1:129" ht="13.8" x14ac:dyDescent="0.3">
      <c r="A425" s="2">
        <v>44979.626590046297</v>
      </c>
      <c r="B425" s="1" t="s">
        <v>40</v>
      </c>
      <c r="C425" s="1">
        <v>22</v>
      </c>
      <c r="D425" s="1" t="s">
        <v>31</v>
      </c>
      <c r="E425" s="1" t="s">
        <v>132</v>
      </c>
      <c r="F425" s="1" t="s">
        <v>234</v>
      </c>
      <c r="G425" s="1" t="s">
        <v>77</v>
      </c>
      <c r="H425" s="1" t="s">
        <v>15</v>
      </c>
      <c r="I425" s="1" t="s">
        <v>29</v>
      </c>
      <c r="J425" s="1" t="s">
        <v>28</v>
      </c>
      <c r="K425" s="1" t="s">
        <v>27</v>
      </c>
      <c r="P425" s="1">
        <v>0</v>
      </c>
      <c r="Q425" s="1">
        <v>2</v>
      </c>
      <c r="R425" s="1">
        <v>1</v>
      </c>
      <c r="S425" s="1">
        <v>0</v>
      </c>
      <c r="T425" s="1">
        <v>0</v>
      </c>
      <c r="U425" s="1">
        <v>0</v>
      </c>
      <c r="V425" s="1" t="s">
        <v>43</v>
      </c>
      <c r="W425" s="1" t="s">
        <v>43</v>
      </c>
      <c r="X425" s="1" t="s">
        <v>43</v>
      </c>
      <c r="Y425" s="1" t="s">
        <v>6</v>
      </c>
      <c r="Z425" s="1" t="s">
        <v>711</v>
      </c>
      <c r="AA425" s="1" t="s">
        <v>101</v>
      </c>
      <c r="AB425" s="1" t="s">
        <v>134</v>
      </c>
      <c r="AC425" s="1" t="s">
        <v>64</v>
      </c>
      <c r="AD425" s="1" t="s">
        <v>8</v>
      </c>
      <c r="AE425" s="1">
        <v>0</v>
      </c>
      <c r="AF425" s="1" t="s">
        <v>109</v>
      </c>
      <c r="AG425" s="1">
        <v>0</v>
      </c>
      <c r="AH425" s="1">
        <v>0</v>
      </c>
      <c r="AI425" s="1">
        <v>0</v>
      </c>
      <c r="AJ425" s="1">
        <v>0</v>
      </c>
      <c r="AK425" s="1" t="s">
        <v>8</v>
      </c>
      <c r="AL425" s="1" t="s">
        <v>6</v>
      </c>
      <c r="AM425" s="1" t="s">
        <v>5</v>
      </c>
      <c r="AN425" s="1" t="s">
        <v>5</v>
      </c>
      <c r="AO425" s="1" t="s">
        <v>6</v>
      </c>
      <c r="AP425" s="1" t="s">
        <v>5</v>
      </c>
      <c r="AQ425" s="1" t="s">
        <v>5</v>
      </c>
      <c r="AR425" s="1" t="s">
        <v>5</v>
      </c>
      <c r="AS425" s="1" t="s">
        <v>6</v>
      </c>
      <c r="AT425" s="1" t="s">
        <v>5</v>
      </c>
      <c r="AU425" s="1" t="s">
        <v>6</v>
      </c>
      <c r="AV425" s="1" t="s">
        <v>5</v>
      </c>
      <c r="AW425" s="1" t="s">
        <v>5</v>
      </c>
      <c r="AX425" s="1" t="s">
        <v>6</v>
      </c>
      <c r="AY425" s="1" t="s">
        <v>5</v>
      </c>
      <c r="AZ425" s="1" t="s">
        <v>5</v>
      </c>
      <c r="BA425" s="1" t="s">
        <v>5</v>
      </c>
      <c r="BB425" s="1" t="s">
        <v>5</v>
      </c>
      <c r="BC425" s="1" t="s">
        <v>6</v>
      </c>
      <c r="BD425" s="1" t="s">
        <v>133</v>
      </c>
      <c r="BE425" s="1" t="s">
        <v>129</v>
      </c>
      <c r="DX425" s="1" t="s">
        <v>710</v>
      </c>
      <c r="DY425" s="1" t="s">
        <v>1</v>
      </c>
    </row>
    <row r="426" spans="1:129" ht="13.8" x14ac:dyDescent="0.3">
      <c r="A426" s="2">
        <v>44979.629290393517</v>
      </c>
      <c r="B426" s="1" t="s">
        <v>20</v>
      </c>
      <c r="C426" s="1">
        <v>20</v>
      </c>
      <c r="D426" s="1" t="s">
        <v>31</v>
      </c>
      <c r="E426" s="1" t="s">
        <v>132</v>
      </c>
      <c r="F426" s="1" t="s">
        <v>709</v>
      </c>
      <c r="G426" s="1" t="s">
        <v>77</v>
      </c>
      <c r="H426" s="1" t="s">
        <v>15</v>
      </c>
      <c r="I426" s="1" t="s">
        <v>199</v>
      </c>
      <c r="J426" s="1" t="s">
        <v>82</v>
      </c>
      <c r="K426" s="1" t="s">
        <v>12</v>
      </c>
      <c r="P426" s="1">
        <v>0</v>
      </c>
      <c r="Q426" s="1">
        <v>1</v>
      </c>
      <c r="R426" s="1">
        <v>1</v>
      </c>
      <c r="S426" s="1">
        <v>0</v>
      </c>
      <c r="T426" s="1">
        <v>0</v>
      </c>
      <c r="U426" s="1">
        <v>0</v>
      </c>
      <c r="V426" s="1" t="s">
        <v>43</v>
      </c>
      <c r="W426" s="1" t="s">
        <v>43</v>
      </c>
      <c r="X426" s="1" t="s">
        <v>43</v>
      </c>
      <c r="Y426" s="1" t="s">
        <v>5</v>
      </c>
      <c r="Z426" s="1" t="s">
        <v>708</v>
      </c>
      <c r="AA426" s="1" t="s">
        <v>64</v>
      </c>
      <c r="AB426" s="1" t="s">
        <v>64</v>
      </c>
      <c r="AC426" s="1" t="s">
        <v>64</v>
      </c>
      <c r="AD426" s="1" t="s">
        <v>8</v>
      </c>
      <c r="AE426" s="1">
        <v>0</v>
      </c>
      <c r="AF426" s="1" t="s">
        <v>109</v>
      </c>
      <c r="AG426" s="1">
        <v>0</v>
      </c>
      <c r="AH426" s="1">
        <v>0</v>
      </c>
      <c r="AI426" s="1">
        <v>0</v>
      </c>
      <c r="AJ426" s="1">
        <v>0</v>
      </c>
      <c r="AK426" s="1" t="s">
        <v>8</v>
      </c>
      <c r="AL426" s="1" t="s">
        <v>5</v>
      </c>
      <c r="AM426" s="1" t="s">
        <v>5</v>
      </c>
      <c r="AN426" s="1" t="s">
        <v>5</v>
      </c>
      <c r="AO426" s="1" t="s">
        <v>5</v>
      </c>
      <c r="AP426" s="1" t="s">
        <v>5</v>
      </c>
      <c r="AQ426" s="1" t="s">
        <v>5</v>
      </c>
      <c r="AR426" s="1" t="s">
        <v>5</v>
      </c>
      <c r="AS426" s="1" t="s">
        <v>5</v>
      </c>
      <c r="AT426" s="1" t="s">
        <v>5</v>
      </c>
      <c r="AU426" s="1" t="s">
        <v>5</v>
      </c>
      <c r="AV426" s="1" t="s">
        <v>5</v>
      </c>
      <c r="AW426" s="1" t="s">
        <v>5</v>
      </c>
      <c r="AX426" s="1" t="s">
        <v>5</v>
      </c>
      <c r="AY426" s="1" t="s">
        <v>5</v>
      </c>
      <c r="AZ426" s="1" t="s">
        <v>5</v>
      </c>
      <c r="BA426" s="1" t="s">
        <v>5</v>
      </c>
      <c r="BB426" s="1" t="s">
        <v>5</v>
      </c>
      <c r="BC426" s="1" t="s">
        <v>5</v>
      </c>
      <c r="BD426" s="1" t="s">
        <v>24</v>
      </c>
      <c r="BE426" s="1" t="s">
        <v>3</v>
      </c>
      <c r="DP426" s="1" t="s">
        <v>602</v>
      </c>
      <c r="DQ426" s="1" t="s">
        <v>128</v>
      </c>
      <c r="DR426" s="1" t="s">
        <v>116</v>
      </c>
      <c r="DS426" s="1" t="s">
        <v>6</v>
      </c>
      <c r="DT426" s="1" t="s">
        <v>126</v>
      </c>
      <c r="DU426" s="1" t="s">
        <v>707</v>
      </c>
      <c r="DV426" s="1" t="s">
        <v>124</v>
      </c>
      <c r="DW426" s="1" t="s">
        <v>706</v>
      </c>
      <c r="DY426" s="1" t="s">
        <v>84</v>
      </c>
    </row>
    <row r="427" spans="1:129" ht="13.8" x14ac:dyDescent="0.3">
      <c r="A427" s="2">
        <v>44979.629605983791</v>
      </c>
      <c r="B427" s="1" t="s">
        <v>40</v>
      </c>
      <c r="C427" s="1">
        <v>27</v>
      </c>
      <c r="D427" s="1" t="s">
        <v>185</v>
      </c>
      <c r="E427" s="1" t="s">
        <v>18</v>
      </c>
      <c r="F427" s="1" t="s">
        <v>340</v>
      </c>
      <c r="G427" s="1" t="s">
        <v>16</v>
      </c>
      <c r="H427" s="1" t="s">
        <v>15</v>
      </c>
      <c r="I427" s="1" t="s">
        <v>52</v>
      </c>
      <c r="J427" s="1" t="s">
        <v>13</v>
      </c>
      <c r="K427" s="1" t="s">
        <v>27</v>
      </c>
      <c r="BF427" s="1">
        <v>3</v>
      </c>
      <c r="BG427" s="1">
        <v>4</v>
      </c>
      <c r="BH427" s="1">
        <v>2</v>
      </c>
      <c r="BI427" s="1">
        <v>3</v>
      </c>
      <c r="BJ427" s="1">
        <v>3</v>
      </c>
      <c r="BK427" s="1">
        <v>2</v>
      </c>
      <c r="BL427" s="1" t="s">
        <v>11</v>
      </c>
      <c r="BM427" s="1" t="s">
        <v>11</v>
      </c>
      <c r="BN427" s="1" t="s">
        <v>11</v>
      </c>
      <c r="BO427" s="1" t="s">
        <v>6</v>
      </c>
      <c r="BP427" s="1" t="s">
        <v>268</v>
      </c>
      <c r="BQ427" s="1">
        <v>0</v>
      </c>
      <c r="BR427" s="1">
        <v>1</v>
      </c>
      <c r="BS427" s="1">
        <v>0</v>
      </c>
      <c r="BT427" s="1">
        <v>0</v>
      </c>
      <c r="BU427" s="1">
        <v>0</v>
      </c>
      <c r="BV427" s="1">
        <v>0</v>
      </c>
      <c r="BW427" s="1">
        <v>0</v>
      </c>
      <c r="BX427" s="1">
        <v>0</v>
      </c>
      <c r="BY427" s="1">
        <v>0</v>
      </c>
      <c r="BZ427" s="1">
        <v>0</v>
      </c>
      <c r="CA427" s="1">
        <v>0</v>
      </c>
      <c r="CB427" s="1" t="s">
        <v>6</v>
      </c>
      <c r="CC427" s="1" t="s">
        <v>6</v>
      </c>
      <c r="CD427" s="1" t="s">
        <v>5</v>
      </c>
      <c r="CE427" s="1" t="s">
        <v>6</v>
      </c>
      <c r="CF427" s="1" t="s">
        <v>5</v>
      </c>
      <c r="CG427" s="1" t="s">
        <v>6</v>
      </c>
      <c r="CH427" s="1" t="s">
        <v>5</v>
      </c>
      <c r="CI427" s="1" t="s">
        <v>5</v>
      </c>
      <c r="CJ427" s="1" t="s">
        <v>5</v>
      </c>
      <c r="CK427" s="1" t="s">
        <v>6</v>
      </c>
      <c r="CL427" s="1" t="s">
        <v>6</v>
      </c>
      <c r="CM427" s="1" t="s">
        <v>6</v>
      </c>
      <c r="CN427" s="1" t="s">
        <v>6</v>
      </c>
      <c r="CO427" s="1" t="s">
        <v>6</v>
      </c>
      <c r="CP427" s="1" t="s">
        <v>5</v>
      </c>
      <c r="CQ427" s="1" t="s">
        <v>5</v>
      </c>
      <c r="CR427" s="1" t="s">
        <v>6</v>
      </c>
      <c r="CS427" s="1" t="s">
        <v>6</v>
      </c>
      <c r="CT427" s="1" t="s">
        <v>24</v>
      </c>
      <c r="CU427" s="1" t="s">
        <v>307</v>
      </c>
      <c r="DX427" s="1" t="s">
        <v>705</v>
      </c>
      <c r="DY427" s="1" t="s">
        <v>1</v>
      </c>
    </row>
    <row r="428" spans="1:129" ht="13.8" x14ac:dyDescent="0.3">
      <c r="A428" s="2">
        <v>44979.631628402778</v>
      </c>
      <c r="B428" s="1" t="s">
        <v>40</v>
      </c>
      <c r="C428" s="1">
        <v>30</v>
      </c>
      <c r="D428" s="1" t="s">
        <v>185</v>
      </c>
      <c r="E428" s="1" t="s">
        <v>164</v>
      </c>
      <c r="F428" s="1" t="s">
        <v>704</v>
      </c>
      <c r="G428" s="1" t="s">
        <v>16</v>
      </c>
      <c r="H428" s="1" t="s">
        <v>15</v>
      </c>
      <c r="I428" s="1" t="s">
        <v>52</v>
      </c>
      <c r="J428" s="1" t="s">
        <v>60</v>
      </c>
      <c r="K428" s="1" t="s">
        <v>27</v>
      </c>
      <c r="BF428" s="1">
        <v>2</v>
      </c>
      <c r="BG428" s="1">
        <v>2</v>
      </c>
      <c r="BH428" s="1">
        <v>1</v>
      </c>
      <c r="BI428" s="1">
        <v>3</v>
      </c>
      <c r="BJ428" s="1">
        <v>3</v>
      </c>
      <c r="BK428" s="1">
        <v>4</v>
      </c>
      <c r="BL428" s="1" t="s">
        <v>59</v>
      </c>
      <c r="BM428" s="1" t="s">
        <v>59</v>
      </c>
      <c r="BN428" s="1" t="s">
        <v>59</v>
      </c>
      <c r="BO428" s="1" t="s">
        <v>6</v>
      </c>
      <c r="BP428" s="1" t="s">
        <v>703</v>
      </c>
      <c r="BQ428" s="1">
        <v>0</v>
      </c>
      <c r="BR428" s="1">
        <v>0</v>
      </c>
      <c r="BS428" s="1">
        <v>0</v>
      </c>
      <c r="BT428" s="1">
        <v>0</v>
      </c>
      <c r="BU428" s="1">
        <v>0</v>
      </c>
      <c r="BV428" s="1">
        <v>0</v>
      </c>
      <c r="BW428" s="1">
        <v>0</v>
      </c>
      <c r="BX428" s="1">
        <v>0</v>
      </c>
      <c r="BY428" s="1">
        <v>0</v>
      </c>
      <c r="BZ428" s="1">
        <v>0</v>
      </c>
      <c r="CA428" s="1">
        <v>0</v>
      </c>
      <c r="CB428" s="1" t="s">
        <v>6</v>
      </c>
      <c r="CC428" s="1" t="s">
        <v>6</v>
      </c>
      <c r="CD428" s="1" t="s">
        <v>6</v>
      </c>
      <c r="CE428" s="1" t="s">
        <v>6</v>
      </c>
      <c r="CF428" s="1" t="s">
        <v>6</v>
      </c>
      <c r="CG428" s="1" t="s">
        <v>6</v>
      </c>
      <c r="CH428" s="1" t="s">
        <v>5</v>
      </c>
      <c r="CI428" s="1" t="s">
        <v>6</v>
      </c>
      <c r="CJ428" s="1" t="s">
        <v>5</v>
      </c>
      <c r="CK428" s="1" t="s">
        <v>6</v>
      </c>
      <c r="CL428" s="1" t="s">
        <v>5</v>
      </c>
      <c r="CM428" s="1" t="s">
        <v>6</v>
      </c>
      <c r="CN428" s="1" t="s">
        <v>6</v>
      </c>
      <c r="CO428" s="1" t="s">
        <v>5</v>
      </c>
      <c r="CP428" s="1" t="s">
        <v>6</v>
      </c>
      <c r="CQ428" s="1" t="s">
        <v>5</v>
      </c>
      <c r="CR428" s="1" t="s">
        <v>5</v>
      </c>
      <c r="CS428" s="1" t="s">
        <v>5</v>
      </c>
      <c r="CT428" s="1" t="s">
        <v>133</v>
      </c>
      <c r="CU428" s="1" t="s">
        <v>23</v>
      </c>
      <c r="DX428" s="1" t="s">
        <v>702</v>
      </c>
      <c r="DY428" s="1" t="s">
        <v>84</v>
      </c>
    </row>
    <row r="429" spans="1:129" ht="13.8" x14ac:dyDescent="0.3">
      <c r="A429" s="2">
        <v>44979.633089965282</v>
      </c>
      <c r="B429" s="1" t="s">
        <v>20</v>
      </c>
      <c r="C429" s="1">
        <v>28</v>
      </c>
      <c r="D429" s="1" t="s">
        <v>185</v>
      </c>
      <c r="E429" s="1" t="s">
        <v>18</v>
      </c>
      <c r="F429" s="1" t="s">
        <v>651</v>
      </c>
      <c r="G429" s="1" t="s">
        <v>16</v>
      </c>
      <c r="H429" s="1" t="s">
        <v>15</v>
      </c>
      <c r="I429" s="1" t="s">
        <v>52</v>
      </c>
      <c r="J429" s="1" t="s">
        <v>28</v>
      </c>
      <c r="K429" s="1" t="s">
        <v>27</v>
      </c>
      <c r="BF429" s="1">
        <v>2</v>
      </c>
      <c r="BG429" s="1">
        <v>2</v>
      </c>
      <c r="BH429" s="1">
        <v>1</v>
      </c>
      <c r="BI429" s="1">
        <v>0</v>
      </c>
      <c r="BJ429" s="1">
        <v>0</v>
      </c>
      <c r="BK429" s="1">
        <v>0</v>
      </c>
      <c r="BL429" s="1" t="s">
        <v>11</v>
      </c>
      <c r="BM429" s="1" t="s">
        <v>11</v>
      </c>
      <c r="BN429" s="1" t="s">
        <v>59</v>
      </c>
      <c r="BO429" s="1" t="s">
        <v>5</v>
      </c>
      <c r="BP429" s="1" t="s">
        <v>268</v>
      </c>
      <c r="BQ429" s="1">
        <v>0</v>
      </c>
      <c r="BR429" s="1">
        <v>2</v>
      </c>
      <c r="BS429" s="1">
        <v>1</v>
      </c>
      <c r="BT429" s="1">
        <v>0</v>
      </c>
      <c r="BU429" s="1">
        <v>1</v>
      </c>
      <c r="BV429" s="1">
        <v>2</v>
      </c>
      <c r="BW429" s="1">
        <v>1</v>
      </c>
      <c r="BX429" s="1">
        <v>1</v>
      </c>
      <c r="BY429" s="1">
        <v>0</v>
      </c>
      <c r="BZ429" s="1">
        <v>1</v>
      </c>
      <c r="CA429" s="1">
        <v>0</v>
      </c>
      <c r="CB429" s="1" t="s">
        <v>5</v>
      </c>
      <c r="CC429" s="1" t="s">
        <v>6</v>
      </c>
      <c r="CD429" s="1" t="s">
        <v>6</v>
      </c>
      <c r="CE429" s="1" t="s">
        <v>6</v>
      </c>
      <c r="CF429" s="1" t="s">
        <v>5</v>
      </c>
      <c r="CG429" s="1" t="s">
        <v>5</v>
      </c>
      <c r="CH429" s="1" t="s">
        <v>6</v>
      </c>
      <c r="CI429" s="1" t="s">
        <v>6</v>
      </c>
      <c r="CJ429" s="1" t="s">
        <v>6</v>
      </c>
      <c r="CK429" s="1" t="s">
        <v>5</v>
      </c>
      <c r="CL429" s="1" t="s">
        <v>5</v>
      </c>
      <c r="CM429" s="1" t="s">
        <v>5</v>
      </c>
      <c r="CN429" s="1" t="s">
        <v>6</v>
      </c>
      <c r="CO429" s="1" t="s">
        <v>6</v>
      </c>
      <c r="CP429" s="1" t="s">
        <v>6</v>
      </c>
      <c r="CQ429" s="1" t="s">
        <v>5</v>
      </c>
      <c r="CR429" s="1" t="s">
        <v>5</v>
      </c>
      <c r="CS429" s="1" t="s">
        <v>6</v>
      </c>
      <c r="CT429" s="1" t="s">
        <v>133</v>
      </c>
      <c r="CU429" s="1" t="s">
        <v>314</v>
      </c>
      <c r="DP429" s="1" t="s">
        <v>27</v>
      </c>
      <c r="DQ429" s="1" t="s">
        <v>99</v>
      </c>
      <c r="DR429" s="1" t="s">
        <v>406</v>
      </c>
      <c r="DS429" s="1" t="s">
        <v>6</v>
      </c>
      <c r="DT429" s="1" t="s">
        <v>237</v>
      </c>
      <c r="DU429" s="1" t="s">
        <v>160</v>
      </c>
      <c r="DV429" s="1" t="s">
        <v>95</v>
      </c>
      <c r="DX429" s="1" t="s">
        <v>701</v>
      </c>
      <c r="DY429" s="1" t="s">
        <v>212</v>
      </c>
    </row>
    <row r="430" spans="1:129" ht="13.8" x14ac:dyDescent="0.3">
      <c r="A430" s="2">
        <v>44979.633934502315</v>
      </c>
      <c r="B430" s="1" t="s">
        <v>20</v>
      </c>
      <c r="C430" s="1">
        <v>28</v>
      </c>
      <c r="D430" s="1" t="s">
        <v>185</v>
      </c>
      <c r="E430" s="1" t="s">
        <v>18</v>
      </c>
      <c r="F430" s="1" t="s">
        <v>700</v>
      </c>
      <c r="G430" s="1" t="s">
        <v>16</v>
      </c>
      <c r="H430" s="1" t="s">
        <v>15</v>
      </c>
      <c r="I430" s="1" t="s">
        <v>52</v>
      </c>
      <c r="J430" s="1" t="s">
        <v>28</v>
      </c>
      <c r="K430" s="1" t="s">
        <v>27</v>
      </c>
      <c r="BF430" s="1">
        <v>4</v>
      </c>
      <c r="BG430" s="1">
        <v>2</v>
      </c>
      <c r="BH430" s="1">
        <v>3</v>
      </c>
      <c r="BI430" s="1">
        <v>3</v>
      </c>
      <c r="BJ430" s="1">
        <v>4</v>
      </c>
      <c r="BK430" s="1">
        <v>4</v>
      </c>
      <c r="BL430" s="1" t="s">
        <v>59</v>
      </c>
      <c r="BM430" s="1" t="s">
        <v>59</v>
      </c>
      <c r="BN430" s="1" t="s">
        <v>59</v>
      </c>
      <c r="BO430" s="1" t="s">
        <v>6</v>
      </c>
      <c r="BP430" s="1" t="s">
        <v>10</v>
      </c>
      <c r="BQ430" s="1">
        <v>1</v>
      </c>
      <c r="BR430" s="1">
        <v>0</v>
      </c>
      <c r="BS430" s="1">
        <v>1</v>
      </c>
      <c r="BT430" s="1">
        <v>0</v>
      </c>
      <c r="BU430" s="1">
        <v>0</v>
      </c>
      <c r="BV430" s="1">
        <v>0</v>
      </c>
      <c r="BW430" s="1">
        <v>0</v>
      </c>
      <c r="BX430" s="1">
        <v>0</v>
      </c>
      <c r="BY430" s="1">
        <v>0</v>
      </c>
      <c r="BZ430" s="1">
        <v>0</v>
      </c>
      <c r="CA430" s="1">
        <v>0</v>
      </c>
      <c r="CB430" s="1" t="s">
        <v>6</v>
      </c>
      <c r="CC430" s="1" t="s">
        <v>6</v>
      </c>
      <c r="CD430" s="1" t="s">
        <v>6</v>
      </c>
      <c r="CE430" s="1" t="s">
        <v>6</v>
      </c>
      <c r="CF430" s="1" t="s">
        <v>6</v>
      </c>
      <c r="CG430" s="1" t="s">
        <v>5</v>
      </c>
      <c r="CH430" s="1" t="s">
        <v>5</v>
      </c>
      <c r="CI430" s="1" t="s">
        <v>6</v>
      </c>
      <c r="CJ430" s="1" t="s">
        <v>5</v>
      </c>
      <c r="CK430" s="1" t="s">
        <v>6</v>
      </c>
      <c r="CL430" s="1" t="s">
        <v>5</v>
      </c>
      <c r="CM430" s="1" t="s">
        <v>6</v>
      </c>
      <c r="CN430" s="1" t="s">
        <v>6</v>
      </c>
      <c r="CO430" s="1" t="s">
        <v>5</v>
      </c>
      <c r="CP430" s="1" t="s">
        <v>6</v>
      </c>
      <c r="CQ430" s="1" t="s">
        <v>5</v>
      </c>
      <c r="CR430" s="1" t="s">
        <v>5</v>
      </c>
      <c r="CS430" s="1" t="s">
        <v>6</v>
      </c>
      <c r="CT430" s="1" t="s">
        <v>24</v>
      </c>
      <c r="CU430" s="1" t="s">
        <v>392</v>
      </c>
      <c r="DX430" s="1" t="s">
        <v>699</v>
      </c>
      <c r="DY430" s="1" t="s">
        <v>1</v>
      </c>
    </row>
    <row r="431" spans="1:129" ht="13.8" x14ac:dyDescent="0.3">
      <c r="A431" s="2">
        <v>44979.635579131944</v>
      </c>
      <c r="B431" s="1" t="s">
        <v>20</v>
      </c>
      <c r="C431" s="1">
        <v>19</v>
      </c>
      <c r="D431" s="1" t="s">
        <v>185</v>
      </c>
      <c r="E431" s="1" t="s">
        <v>18</v>
      </c>
      <c r="F431" s="1" t="s">
        <v>698</v>
      </c>
      <c r="G431" s="1" t="s">
        <v>16</v>
      </c>
      <c r="H431" s="1" t="s">
        <v>15</v>
      </c>
      <c r="I431" s="1" t="s">
        <v>52</v>
      </c>
      <c r="J431" s="1" t="s">
        <v>28</v>
      </c>
      <c r="K431" s="1" t="s">
        <v>27</v>
      </c>
      <c r="BF431" s="1">
        <v>1</v>
      </c>
      <c r="BG431" s="1">
        <v>3</v>
      </c>
      <c r="BH431" s="1">
        <v>0</v>
      </c>
      <c r="BI431" s="1">
        <v>1</v>
      </c>
      <c r="BJ431" s="1">
        <v>1</v>
      </c>
      <c r="BK431" s="1">
        <v>1</v>
      </c>
      <c r="BL431" s="1" t="s">
        <v>11</v>
      </c>
      <c r="BM431" s="1" t="s">
        <v>11</v>
      </c>
      <c r="BN431" s="1" t="s">
        <v>43</v>
      </c>
      <c r="BO431" s="1" t="s">
        <v>6</v>
      </c>
      <c r="BP431" s="1" t="s">
        <v>588</v>
      </c>
      <c r="BQ431" s="1">
        <v>2</v>
      </c>
      <c r="BR431" s="1">
        <v>0</v>
      </c>
      <c r="BS431" s="1">
        <v>2</v>
      </c>
      <c r="BT431" s="1">
        <v>0</v>
      </c>
      <c r="BU431" s="1">
        <v>0</v>
      </c>
      <c r="BV431" s="1">
        <v>2</v>
      </c>
      <c r="BW431" s="1">
        <v>2</v>
      </c>
      <c r="BX431" s="1">
        <v>0</v>
      </c>
      <c r="BY431" s="1">
        <v>0</v>
      </c>
      <c r="BZ431" s="1">
        <v>0</v>
      </c>
      <c r="CA431" s="1">
        <v>0</v>
      </c>
      <c r="CB431" s="1" t="s">
        <v>5</v>
      </c>
      <c r="CC431" s="1" t="s">
        <v>6</v>
      </c>
      <c r="CD431" s="1" t="s">
        <v>5</v>
      </c>
      <c r="CE431" s="1" t="s">
        <v>5</v>
      </c>
      <c r="CF431" s="1" t="s">
        <v>5</v>
      </c>
      <c r="CG431" s="1" t="s">
        <v>5</v>
      </c>
      <c r="CH431" s="1" t="s">
        <v>5</v>
      </c>
      <c r="CI431" s="1" t="s">
        <v>6</v>
      </c>
      <c r="CJ431" s="1" t="s">
        <v>5</v>
      </c>
      <c r="CK431" s="1" t="s">
        <v>5</v>
      </c>
      <c r="CL431" s="1" t="s">
        <v>5</v>
      </c>
      <c r="CM431" s="1" t="s">
        <v>6</v>
      </c>
      <c r="CN431" s="1" t="s">
        <v>5</v>
      </c>
      <c r="CO431" s="1" t="s">
        <v>6</v>
      </c>
      <c r="CP431" s="1" t="s">
        <v>5</v>
      </c>
      <c r="CQ431" s="1" t="s">
        <v>5</v>
      </c>
      <c r="CR431" s="1" t="s">
        <v>5</v>
      </c>
      <c r="CS431" s="1" t="s">
        <v>6</v>
      </c>
      <c r="CT431" s="1" t="s">
        <v>133</v>
      </c>
      <c r="CU431" s="1" t="s">
        <v>283</v>
      </c>
      <c r="DX431" s="1" t="s">
        <v>697</v>
      </c>
      <c r="DY431" s="1" t="s">
        <v>1</v>
      </c>
    </row>
    <row r="432" spans="1:129" ht="13.8" x14ac:dyDescent="0.3">
      <c r="A432" s="2">
        <v>44979.648671817129</v>
      </c>
      <c r="B432" s="1" t="s">
        <v>20</v>
      </c>
      <c r="C432" s="1">
        <v>19</v>
      </c>
      <c r="D432" s="1" t="s">
        <v>31</v>
      </c>
      <c r="E432" s="1" t="s">
        <v>55</v>
      </c>
      <c r="F432" s="1" t="s">
        <v>184</v>
      </c>
      <c r="G432" s="1" t="s">
        <v>16</v>
      </c>
      <c r="H432" s="1" t="s">
        <v>15</v>
      </c>
      <c r="I432" s="1" t="s">
        <v>29</v>
      </c>
      <c r="J432" s="1" t="s">
        <v>82</v>
      </c>
      <c r="K432" s="1" t="s">
        <v>27</v>
      </c>
      <c r="BF432" s="1">
        <v>1</v>
      </c>
      <c r="BG432" s="1">
        <v>1</v>
      </c>
      <c r="BH432" s="1">
        <v>0</v>
      </c>
      <c r="BI432" s="1">
        <v>0</v>
      </c>
      <c r="BJ432" s="1">
        <v>0</v>
      </c>
      <c r="BK432" s="1">
        <v>0</v>
      </c>
      <c r="BL432" s="1" t="s">
        <v>11</v>
      </c>
      <c r="BM432" s="1" t="s">
        <v>11</v>
      </c>
      <c r="BN432" s="1" t="s">
        <v>43</v>
      </c>
      <c r="BO432" s="1" t="s">
        <v>6</v>
      </c>
      <c r="BP432" s="1" t="s">
        <v>72</v>
      </c>
      <c r="BQ432" s="1">
        <v>2</v>
      </c>
      <c r="BR432" s="1">
        <v>1</v>
      </c>
      <c r="BS432" s="1">
        <v>1</v>
      </c>
      <c r="BT432" s="1">
        <v>1</v>
      </c>
      <c r="BU432" s="1">
        <v>0</v>
      </c>
      <c r="BV432" s="1">
        <v>0</v>
      </c>
      <c r="BW432" s="1">
        <v>0</v>
      </c>
      <c r="BX432" s="1">
        <v>0</v>
      </c>
      <c r="BY432" s="1">
        <v>0</v>
      </c>
      <c r="BZ432" s="1">
        <v>0</v>
      </c>
      <c r="CA432" s="1">
        <v>2</v>
      </c>
      <c r="CB432" s="1" t="s">
        <v>5</v>
      </c>
      <c r="CC432" s="1" t="s">
        <v>5</v>
      </c>
      <c r="CD432" s="1" t="s">
        <v>5</v>
      </c>
      <c r="CE432" s="1" t="s">
        <v>6</v>
      </c>
      <c r="CF432" s="1" t="s">
        <v>5</v>
      </c>
      <c r="CG432" s="1" t="s">
        <v>6</v>
      </c>
      <c r="CH432" s="1" t="s">
        <v>6</v>
      </c>
      <c r="CI432" s="1" t="s">
        <v>5</v>
      </c>
      <c r="CJ432" s="1" t="s">
        <v>5</v>
      </c>
      <c r="CK432" s="1" t="s">
        <v>6</v>
      </c>
      <c r="CL432" s="1" t="s">
        <v>5</v>
      </c>
      <c r="CM432" s="1" t="s">
        <v>5</v>
      </c>
      <c r="CN432" s="1" t="s">
        <v>6</v>
      </c>
      <c r="CO432" s="1" t="s">
        <v>5</v>
      </c>
      <c r="CP432" s="1" t="s">
        <v>6</v>
      </c>
      <c r="CQ432" s="1" t="s">
        <v>5</v>
      </c>
      <c r="CR432" s="1" t="s">
        <v>5</v>
      </c>
      <c r="CS432" s="1" t="s">
        <v>6</v>
      </c>
      <c r="CT432" s="1" t="s">
        <v>24</v>
      </c>
      <c r="CU432" s="1" t="s">
        <v>129</v>
      </c>
      <c r="DX432" s="1" t="s">
        <v>696</v>
      </c>
      <c r="DY432" s="1" t="s">
        <v>84</v>
      </c>
    </row>
    <row r="433" spans="1:129" ht="13.8" x14ac:dyDescent="0.3">
      <c r="A433" s="2">
        <v>44979.65163547454</v>
      </c>
      <c r="B433" s="1" t="s">
        <v>20</v>
      </c>
      <c r="C433" s="1">
        <v>23</v>
      </c>
      <c r="D433" s="1" t="s">
        <v>31</v>
      </c>
      <c r="E433" s="1" t="s">
        <v>55</v>
      </c>
      <c r="F433" s="1" t="s">
        <v>695</v>
      </c>
      <c r="G433" s="1" t="s">
        <v>16</v>
      </c>
      <c r="H433" s="1" t="s">
        <v>15</v>
      </c>
      <c r="I433" s="1" t="s">
        <v>29</v>
      </c>
      <c r="J433" s="1" t="s">
        <v>82</v>
      </c>
      <c r="K433" s="1" t="s">
        <v>27</v>
      </c>
      <c r="BF433" s="1">
        <v>1</v>
      </c>
      <c r="BG433" s="1">
        <v>2</v>
      </c>
      <c r="BH433" s="1">
        <v>1</v>
      </c>
      <c r="BI433" s="1">
        <v>1</v>
      </c>
      <c r="BJ433" s="1">
        <v>1</v>
      </c>
      <c r="BK433" s="1">
        <v>1</v>
      </c>
      <c r="BL433" s="1" t="s">
        <v>11</v>
      </c>
      <c r="BM433" s="1" t="s">
        <v>11</v>
      </c>
      <c r="BN433" s="1" t="s">
        <v>11</v>
      </c>
      <c r="BO433" s="1" t="s">
        <v>6</v>
      </c>
      <c r="BP433" s="1" t="s">
        <v>70</v>
      </c>
      <c r="BQ433" s="1">
        <v>2</v>
      </c>
      <c r="BR433" s="1">
        <v>2</v>
      </c>
      <c r="BS433" s="1">
        <v>1</v>
      </c>
      <c r="BT433" s="1">
        <v>0</v>
      </c>
      <c r="BU433" s="1">
        <v>0</v>
      </c>
      <c r="BV433" s="1">
        <v>0</v>
      </c>
      <c r="BW433" s="1">
        <v>0</v>
      </c>
      <c r="BX433" s="1">
        <v>0</v>
      </c>
      <c r="BY433" s="1">
        <v>0</v>
      </c>
      <c r="BZ433" s="1">
        <v>0</v>
      </c>
      <c r="CA433" s="1">
        <v>2</v>
      </c>
      <c r="CB433" s="1" t="s">
        <v>6</v>
      </c>
      <c r="CC433" s="1" t="s">
        <v>5</v>
      </c>
      <c r="CD433" s="1" t="s">
        <v>5</v>
      </c>
      <c r="CE433" s="1" t="s">
        <v>5</v>
      </c>
      <c r="CF433" s="1" t="s">
        <v>5</v>
      </c>
      <c r="CG433" s="1" t="s">
        <v>6</v>
      </c>
      <c r="CH433" s="1" t="s">
        <v>5</v>
      </c>
      <c r="CI433" s="1" t="s">
        <v>6</v>
      </c>
      <c r="CJ433" s="1" t="s">
        <v>5</v>
      </c>
      <c r="CK433" s="1" t="s">
        <v>5</v>
      </c>
      <c r="CL433" s="1" t="s">
        <v>5</v>
      </c>
      <c r="CM433" s="1" t="s">
        <v>6</v>
      </c>
      <c r="CN433" s="1" t="s">
        <v>5</v>
      </c>
      <c r="CO433" s="1" t="s">
        <v>5</v>
      </c>
      <c r="CP433" s="1" t="s">
        <v>6</v>
      </c>
      <c r="CQ433" s="1" t="s">
        <v>6</v>
      </c>
      <c r="CR433" s="1" t="s">
        <v>5</v>
      </c>
      <c r="CS433" s="1" t="s">
        <v>5</v>
      </c>
      <c r="CT433" s="1" t="s">
        <v>267</v>
      </c>
      <c r="CU433" s="1" t="s">
        <v>694</v>
      </c>
      <c r="DX433" s="1" t="s">
        <v>693</v>
      </c>
      <c r="DY433" s="1" t="s">
        <v>84</v>
      </c>
    </row>
    <row r="434" spans="1:129" ht="13.8" x14ac:dyDescent="0.3">
      <c r="A434" s="2">
        <v>44979.65183293981</v>
      </c>
      <c r="B434" s="1" t="s">
        <v>20</v>
      </c>
      <c r="C434" s="1">
        <v>29</v>
      </c>
      <c r="D434" s="1" t="s">
        <v>185</v>
      </c>
      <c r="E434" s="1" t="s">
        <v>18</v>
      </c>
      <c r="F434" s="1" t="s">
        <v>153</v>
      </c>
      <c r="G434" s="1" t="s">
        <v>77</v>
      </c>
      <c r="H434" s="1" t="s">
        <v>15</v>
      </c>
      <c r="I434" s="1" t="s">
        <v>52</v>
      </c>
      <c r="J434" s="1" t="s">
        <v>28</v>
      </c>
      <c r="K434" s="1" t="s">
        <v>27</v>
      </c>
      <c r="P434" s="1">
        <v>2</v>
      </c>
      <c r="Q434" s="1">
        <v>2</v>
      </c>
      <c r="R434" s="1">
        <v>1</v>
      </c>
      <c r="S434" s="1">
        <v>2</v>
      </c>
      <c r="T434" s="1">
        <v>1</v>
      </c>
      <c r="U434" s="1">
        <v>1</v>
      </c>
      <c r="V434" s="1" t="s">
        <v>43</v>
      </c>
      <c r="W434" s="1" t="s">
        <v>43</v>
      </c>
      <c r="X434" s="1" t="s">
        <v>43</v>
      </c>
      <c r="Y434" s="1" t="s">
        <v>6</v>
      </c>
      <c r="Z434" s="1" t="s">
        <v>10</v>
      </c>
      <c r="AA434" s="1" t="s">
        <v>109</v>
      </c>
      <c r="AB434" s="1" t="s">
        <v>8</v>
      </c>
      <c r="AC434" s="1" t="s">
        <v>8</v>
      </c>
      <c r="AD434" s="1">
        <v>0</v>
      </c>
      <c r="AE434" s="1">
        <v>0</v>
      </c>
      <c r="AF434" s="1">
        <v>0</v>
      </c>
      <c r="AG434" s="1">
        <v>0</v>
      </c>
      <c r="AH434" s="1">
        <v>0</v>
      </c>
      <c r="AI434" s="1">
        <v>0</v>
      </c>
      <c r="AJ434" s="1">
        <v>0</v>
      </c>
      <c r="AK434" s="1">
        <v>0</v>
      </c>
      <c r="AL434" s="1" t="s">
        <v>5</v>
      </c>
      <c r="AM434" s="1" t="s">
        <v>5</v>
      </c>
      <c r="AN434" s="1" t="s">
        <v>5</v>
      </c>
      <c r="AO434" s="1" t="s">
        <v>5</v>
      </c>
      <c r="AP434" s="1" t="s">
        <v>5</v>
      </c>
      <c r="AQ434" s="1" t="s">
        <v>5</v>
      </c>
      <c r="AR434" s="1" t="s">
        <v>5</v>
      </c>
      <c r="AS434" s="1" t="s">
        <v>6</v>
      </c>
      <c r="AT434" s="1" t="s">
        <v>5</v>
      </c>
      <c r="AU434" s="1" t="s">
        <v>5</v>
      </c>
      <c r="AV434" s="1" t="s">
        <v>5</v>
      </c>
      <c r="AW434" s="1" t="s">
        <v>6</v>
      </c>
      <c r="AX434" s="1" t="s">
        <v>5</v>
      </c>
      <c r="AY434" s="1" t="s">
        <v>5</v>
      </c>
      <c r="AZ434" s="1" t="s">
        <v>5</v>
      </c>
      <c r="BA434" s="1" t="s">
        <v>6</v>
      </c>
      <c r="BB434" s="1" t="s">
        <v>5</v>
      </c>
      <c r="BC434" s="1" t="s">
        <v>5</v>
      </c>
      <c r="BD434" s="1" t="s">
        <v>24</v>
      </c>
      <c r="BE434" s="1" t="s">
        <v>106</v>
      </c>
      <c r="DX434" s="1" t="s">
        <v>692</v>
      </c>
      <c r="DY434" s="1" t="s">
        <v>1</v>
      </c>
    </row>
    <row r="435" spans="1:129" ht="13.8" x14ac:dyDescent="0.3">
      <c r="A435" s="2">
        <v>44979.662667916666</v>
      </c>
      <c r="B435" s="1" t="s">
        <v>20</v>
      </c>
      <c r="C435" s="1">
        <v>22</v>
      </c>
      <c r="D435" s="1" t="s">
        <v>104</v>
      </c>
      <c r="E435" s="1" t="s">
        <v>18</v>
      </c>
      <c r="F435" s="1" t="s">
        <v>691</v>
      </c>
      <c r="G435" s="1" t="s">
        <v>37</v>
      </c>
      <c r="H435" s="1" t="s">
        <v>15</v>
      </c>
      <c r="L435" s="1" t="s">
        <v>690</v>
      </c>
      <c r="M435" s="1" t="s">
        <v>52</v>
      </c>
      <c r="N435" s="1" t="s">
        <v>206</v>
      </c>
      <c r="O435" s="1" t="s">
        <v>51</v>
      </c>
      <c r="CV435" s="1">
        <v>4</v>
      </c>
      <c r="CW435" s="1">
        <v>5</v>
      </c>
      <c r="CX435" s="1">
        <v>2</v>
      </c>
      <c r="CY435" s="1">
        <v>4</v>
      </c>
      <c r="CZ435" s="1">
        <v>3</v>
      </c>
      <c r="DA435" s="1">
        <v>5</v>
      </c>
      <c r="DB435" s="1">
        <v>5</v>
      </c>
      <c r="DC435" s="1" t="s">
        <v>689</v>
      </c>
      <c r="DD435" s="1" t="s">
        <v>11</v>
      </c>
      <c r="DE435" s="1" t="s">
        <v>43</v>
      </c>
      <c r="DF435" s="1" t="s">
        <v>26</v>
      </c>
      <c r="DG435" s="1" t="s">
        <v>11</v>
      </c>
      <c r="DH435" s="1" t="s">
        <v>11</v>
      </c>
      <c r="DI435" s="1" t="s">
        <v>26</v>
      </c>
      <c r="DJ435" s="1" t="s">
        <v>6</v>
      </c>
      <c r="DK435" s="1" t="s">
        <v>223</v>
      </c>
      <c r="DL435" s="1" t="s">
        <v>6</v>
      </c>
      <c r="DM435" s="1" t="s">
        <v>5</v>
      </c>
      <c r="DN435" s="1" t="s">
        <v>6</v>
      </c>
      <c r="DO435" s="1" t="s">
        <v>6</v>
      </c>
      <c r="DX435" s="1" t="s">
        <v>688</v>
      </c>
      <c r="DY435" s="1" t="s">
        <v>1</v>
      </c>
    </row>
    <row r="436" spans="1:129" ht="13.8" x14ac:dyDescent="0.3">
      <c r="A436" s="2">
        <v>44979.730671006946</v>
      </c>
      <c r="B436" s="1" t="s">
        <v>20</v>
      </c>
      <c r="C436" s="1">
        <v>40</v>
      </c>
      <c r="D436" s="1" t="s">
        <v>185</v>
      </c>
      <c r="E436" s="1" t="s">
        <v>18</v>
      </c>
      <c r="F436" s="1" t="s">
        <v>687</v>
      </c>
      <c r="G436" s="1" t="s">
        <v>37</v>
      </c>
      <c r="H436" s="1" t="s">
        <v>15</v>
      </c>
      <c r="L436" s="1" t="s">
        <v>686</v>
      </c>
      <c r="M436" s="1" t="s">
        <v>52</v>
      </c>
      <c r="N436" s="1" t="s">
        <v>60</v>
      </c>
      <c r="O436" s="1" t="s">
        <v>546</v>
      </c>
      <c r="CV436" s="1">
        <v>5</v>
      </c>
      <c r="CW436" s="1">
        <v>4</v>
      </c>
      <c r="CX436" s="1">
        <v>5</v>
      </c>
      <c r="CY436" s="1">
        <v>5</v>
      </c>
      <c r="CZ436" s="1">
        <v>4</v>
      </c>
      <c r="DA436" s="1">
        <v>4</v>
      </c>
      <c r="DB436" s="1">
        <v>5</v>
      </c>
      <c r="DC436" s="1" t="s">
        <v>156</v>
      </c>
      <c r="DD436" s="1" t="s">
        <v>11</v>
      </c>
      <c r="DE436" s="1" t="s">
        <v>11</v>
      </c>
      <c r="DF436" s="1" t="s">
        <v>43</v>
      </c>
      <c r="DG436" s="1" t="s">
        <v>11</v>
      </c>
      <c r="DH436" s="1" t="s">
        <v>11</v>
      </c>
      <c r="DI436" s="1" t="s">
        <v>43</v>
      </c>
      <c r="DJ436" s="1" t="s">
        <v>6</v>
      </c>
      <c r="DK436" s="1" t="s">
        <v>685</v>
      </c>
      <c r="DL436" s="1" t="s">
        <v>5</v>
      </c>
      <c r="DM436" s="1" t="s">
        <v>5</v>
      </c>
      <c r="DN436" s="1" t="s">
        <v>6</v>
      </c>
      <c r="DO436" s="1" t="s">
        <v>6</v>
      </c>
      <c r="DX436" s="1" t="s">
        <v>684</v>
      </c>
      <c r="DY436" s="1" t="s">
        <v>1</v>
      </c>
    </row>
    <row r="437" spans="1:129" ht="13.8" x14ac:dyDescent="0.3">
      <c r="A437" s="2">
        <v>44979.749771782408</v>
      </c>
      <c r="B437" s="1" t="s">
        <v>20</v>
      </c>
      <c r="C437" s="1">
        <v>48</v>
      </c>
      <c r="D437" s="1" t="s">
        <v>39</v>
      </c>
      <c r="E437" s="1" t="s">
        <v>55</v>
      </c>
      <c r="F437" s="1" t="s">
        <v>83</v>
      </c>
      <c r="G437" s="1" t="s">
        <v>16</v>
      </c>
      <c r="H437" s="1" t="s">
        <v>144</v>
      </c>
      <c r="I437" s="1" t="s">
        <v>52</v>
      </c>
      <c r="J437" s="1" t="s">
        <v>82</v>
      </c>
      <c r="K437" s="1" t="s">
        <v>27</v>
      </c>
      <c r="BF437" s="1">
        <v>2</v>
      </c>
      <c r="BG437" s="1">
        <v>2</v>
      </c>
      <c r="BH437" s="1">
        <v>2</v>
      </c>
      <c r="BI437" s="1">
        <v>2</v>
      </c>
      <c r="BJ437" s="1">
        <v>2</v>
      </c>
      <c r="BK437" s="1">
        <v>2</v>
      </c>
      <c r="BL437" s="1" t="s">
        <v>11</v>
      </c>
      <c r="BM437" s="1" t="s">
        <v>11</v>
      </c>
      <c r="BN437" s="1" t="s">
        <v>11</v>
      </c>
      <c r="BO437" s="1" t="s">
        <v>6</v>
      </c>
      <c r="BP437" s="1" t="s">
        <v>264</v>
      </c>
      <c r="BQ437" s="1">
        <v>0</v>
      </c>
      <c r="BR437" s="1">
        <v>0</v>
      </c>
      <c r="BS437" s="1">
        <v>0</v>
      </c>
      <c r="BT437" s="1">
        <v>0</v>
      </c>
      <c r="BU437" s="1">
        <v>0</v>
      </c>
      <c r="BV437" s="1">
        <v>0</v>
      </c>
      <c r="BW437" s="1">
        <v>0</v>
      </c>
      <c r="BX437" s="1">
        <v>0</v>
      </c>
      <c r="BY437" s="1">
        <v>0</v>
      </c>
      <c r="BZ437" s="1">
        <v>0</v>
      </c>
      <c r="CA437" s="1">
        <v>0</v>
      </c>
      <c r="CB437" s="1" t="s">
        <v>6</v>
      </c>
      <c r="CC437" s="1" t="s">
        <v>6</v>
      </c>
      <c r="CD437" s="1" t="s">
        <v>6</v>
      </c>
      <c r="CE437" s="1" t="s">
        <v>6</v>
      </c>
      <c r="CF437" s="1" t="s">
        <v>6</v>
      </c>
      <c r="CG437" s="1" t="s">
        <v>6</v>
      </c>
      <c r="CH437" s="1" t="s">
        <v>5</v>
      </c>
      <c r="CI437" s="1" t="s">
        <v>5</v>
      </c>
      <c r="CJ437" s="1" t="s">
        <v>6</v>
      </c>
      <c r="CK437" s="1" t="s">
        <v>6</v>
      </c>
      <c r="CL437" s="1" t="s">
        <v>6</v>
      </c>
      <c r="CM437" s="1" t="s">
        <v>6</v>
      </c>
      <c r="CN437" s="1" t="s">
        <v>5</v>
      </c>
      <c r="CO437" s="1" t="s">
        <v>6</v>
      </c>
      <c r="CP437" s="1" t="s">
        <v>6</v>
      </c>
      <c r="CQ437" s="1" t="s">
        <v>5</v>
      </c>
      <c r="CR437" s="1" t="s">
        <v>5</v>
      </c>
      <c r="CS437" s="1" t="s">
        <v>6</v>
      </c>
      <c r="CT437" s="1" t="s">
        <v>382</v>
      </c>
      <c r="CU437" s="1" t="s">
        <v>398</v>
      </c>
      <c r="DX437" s="1">
        <v>3227466790</v>
      </c>
      <c r="DY437" s="1" t="s">
        <v>1</v>
      </c>
    </row>
    <row r="438" spans="1:129" ht="13.8" x14ac:dyDescent="0.3">
      <c r="A438" s="2">
        <v>44979.758683749998</v>
      </c>
      <c r="B438" s="1" t="s">
        <v>40</v>
      </c>
      <c r="C438" s="1">
        <v>75</v>
      </c>
      <c r="D438" s="1" t="s">
        <v>372</v>
      </c>
      <c r="E438" s="1" t="s">
        <v>55</v>
      </c>
      <c r="F438" s="1" t="s">
        <v>313</v>
      </c>
      <c r="G438" s="1" t="s">
        <v>37</v>
      </c>
      <c r="H438" s="1" t="s">
        <v>144</v>
      </c>
      <c r="L438" s="1" t="s">
        <v>45</v>
      </c>
      <c r="M438" s="1" t="s">
        <v>308</v>
      </c>
      <c r="N438" s="1" t="s">
        <v>28</v>
      </c>
      <c r="O438" s="1" t="s">
        <v>27</v>
      </c>
      <c r="CV438" s="1">
        <v>4</v>
      </c>
      <c r="CW438" s="1">
        <v>4</v>
      </c>
      <c r="CX438" s="1">
        <v>4</v>
      </c>
      <c r="CY438" s="1">
        <v>4</v>
      </c>
      <c r="CZ438" s="1">
        <v>4</v>
      </c>
      <c r="DA438" s="1">
        <v>1</v>
      </c>
      <c r="DB438" s="1">
        <v>1</v>
      </c>
      <c r="DC438" s="1" t="s">
        <v>192</v>
      </c>
      <c r="DD438" s="1" t="s">
        <v>26</v>
      </c>
      <c r="DE438" s="1" t="s">
        <v>26</v>
      </c>
      <c r="DF438" s="1" t="s">
        <v>26</v>
      </c>
      <c r="DG438" s="1" t="s">
        <v>11</v>
      </c>
      <c r="DH438" s="1" t="s">
        <v>11</v>
      </c>
      <c r="DI438" s="1" t="s">
        <v>11</v>
      </c>
      <c r="DJ438" s="1" t="s">
        <v>6</v>
      </c>
      <c r="DK438" s="1" t="s">
        <v>264</v>
      </c>
      <c r="DL438" s="1" t="s">
        <v>6</v>
      </c>
      <c r="DM438" s="1" t="s">
        <v>6</v>
      </c>
      <c r="DN438" s="1" t="s">
        <v>6</v>
      </c>
      <c r="DO438" s="1" t="s">
        <v>6</v>
      </c>
      <c r="DX438" s="1">
        <v>3178508665</v>
      </c>
      <c r="DY438" s="1" t="s">
        <v>21</v>
      </c>
    </row>
    <row r="439" spans="1:129" ht="13.8" x14ac:dyDescent="0.3">
      <c r="A439" s="2">
        <v>44979.764573368055</v>
      </c>
      <c r="B439" s="1" t="s">
        <v>20</v>
      </c>
      <c r="C439" s="1">
        <v>20</v>
      </c>
      <c r="D439" s="1" t="s">
        <v>31</v>
      </c>
      <c r="E439" s="1" t="s">
        <v>18</v>
      </c>
      <c r="F439" s="1" t="s">
        <v>673</v>
      </c>
      <c r="G439" s="1" t="s">
        <v>16</v>
      </c>
      <c r="H439" s="1" t="s">
        <v>15</v>
      </c>
      <c r="I439" s="1" t="s">
        <v>29</v>
      </c>
      <c r="J439" s="1" t="s">
        <v>35</v>
      </c>
      <c r="K439" s="1" t="s">
        <v>27</v>
      </c>
      <c r="BF439" s="1">
        <v>2</v>
      </c>
      <c r="BG439" s="1">
        <v>3</v>
      </c>
      <c r="BH439" s="1">
        <v>1</v>
      </c>
      <c r="BI439" s="1">
        <v>2</v>
      </c>
      <c r="BJ439" s="1">
        <v>2</v>
      </c>
      <c r="BK439" s="1">
        <v>2</v>
      </c>
      <c r="BL439" s="1" t="s">
        <v>11</v>
      </c>
      <c r="BM439" s="1" t="s">
        <v>11</v>
      </c>
      <c r="BN439" s="1" t="s">
        <v>11</v>
      </c>
      <c r="BO439" s="1" t="s">
        <v>5</v>
      </c>
      <c r="BP439" s="1" t="s">
        <v>223</v>
      </c>
      <c r="BQ439" s="1" t="s">
        <v>109</v>
      </c>
      <c r="BR439" s="1" t="s">
        <v>9</v>
      </c>
      <c r="BS439" s="1" t="s">
        <v>64</v>
      </c>
      <c r="BT439" s="1" t="s">
        <v>9</v>
      </c>
      <c r="BU439" s="1">
        <v>0</v>
      </c>
      <c r="BV439" s="1" t="s">
        <v>8</v>
      </c>
      <c r="BW439" s="1" t="s">
        <v>8</v>
      </c>
      <c r="BX439" s="1">
        <v>0</v>
      </c>
      <c r="BY439" s="1">
        <v>0</v>
      </c>
      <c r="BZ439" s="1">
        <v>0</v>
      </c>
      <c r="CA439" s="1">
        <v>0</v>
      </c>
      <c r="CB439" s="1" t="s">
        <v>6</v>
      </c>
      <c r="CC439" s="1" t="s">
        <v>6</v>
      </c>
      <c r="CD439" s="1" t="s">
        <v>6</v>
      </c>
      <c r="CE439" s="1" t="s">
        <v>5</v>
      </c>
      <c r="CF439" s="1" t="s">
        <v>5</v>
      </c>
      <c r="CG439" s="1" t="s">
        <v>5</v>
      </c>
      <c r="CH439" s="1" t="s">
        <v>6</v>
      </c>
      <c r="CI439" s="1" t="s">
        <v>5</v>
      </c>
      <c r="CJ439" s="1" t="s">
        <v>5</v>
      </c>
      <c r="CK439" s="1" t="s">
        <v>5</v>
      </c>
      <c r="CL439" s="1" t="s">
        <v>5</v>
      </c>
      <c r="CM439" s="1" t="s">
        <v>5</v>
      </c>
      <c r="CN439" s="1" t="s">
        <v>6</v>
      </c>
      <c r="CO439" s="1" t="s">
        <v>5</v>
      </c>
      <c r="CP439" s="1" t="s">
        <v>5</v>
      </c>
      <c r="CQ439" s="1" t="s">
        <v>5</v>
      </c>
      <c r="CR439" s="1" t="s">
        <v>5</v>
      </c>
      <c r="CS439" s="1" t="s">
        <v>6</v>
      </c>
      <c r="CT439" s="1" t="s">
        <v>133</v>
      </c>
      <c r="CU439" s="1" t="s">
        <v>63</v>
      </c>
      <c r="DP439" s="1" t="s">
        <v>151</v>
      </c>
      <c r="DQ439" s="1" t="s">
        <v>577</v>
      </c>
      <c r="DR439" s="1" t="s">
        <v>116</v>
      </c>
      <c r="DS439" s="1" t="s">
        <v>6</v>
      </c>
      <c r="DT439" s="1" t="s">
        <v>115</v>
      </c>
      <c r="DU439" s="1" t="s">
        <v>629</v>
      </c>
      <c r="DV439" s="1" t="s">
        <v>95</v>
      </c>
      <c r="DW439" s="1" t="s">
        <v>683</v>
      </c>
      <c r="DX439" s="1" t="s">
        <v>682</v>
      </c>
      <c r="DY439" s="1" t="s">
        <v>212</v>
      </c>
    </row>
    <row r="440" spans="1:129" ht="13.8" x14ac:dyDescent="0.3">
      <c r="A440" s="2">
        <v>44979.787367280092</v>
      </c>
      <c r="B440" s="1" t="s">
        <v>20</v>
      </c>
      <c r="C440" s="1">
        <v>16</v>
      </c>
      <c r="D440" s="1" t="s">
        <v>31</v>
      </c>
      <c r="E440" s="1" t="s">
        <v>55</v>
      </c>
      <c r="F440" s="1" t="s">
        <v>681</v>
      </c>
      <c r="G440" s="1" t="s">
        <v>16</v>
      </c>
      <c r="H440" s="1" t="s">
        <v>15</v>
      </c>
      <c r="I440" s="1" t="s">
        <v>29</v>
      </c>
      <c r="J440" s="1" t="s">
        <v>28</v>
      </c>
      <c r="K440" s="1" t="s">
        <v>27</v>
      </c>
      <c r="BF440" s="1">
        <v>3</v>
      </c>
      <c r="BG440" s="1">
        <v>4</v>
      </c>
      <c r="BH440" s="1">
        <v>2</v>
      </c>
      <c r="BI440" s="1">
        <v>3</v>
      </c>
      <c r="BJ440" s="1">
        <v>3</v>
      </c>
      <c r="BK440" s="1">
        <v>3</v>
      </c>
      <c r="BL440" s="1" t="s">
        <v>11</v>
      </c>
      <c r="BM440" s="1" t="s">
        <v>11</v>
      </c>
      <c r="BN440" s="1" t="s">
        <v>59</v>
      </c>
      <c r="BO440" s="1" t="s">
        <v>6</v>
      </c>
      <c r="BP440" s="1" t="s">
        <v>680</v>
      </c>
      <c r="BQ440" s="1" t="s">
        <v>64</v>
      </c>
      <c r="BR440" s="1">
        <v>0</v>
      </c>
      <c r="BS440" s="1">
        <v>0</v>
      </c>
      <c r="BT440" s="1">
        <v>0</v>
      </c>
      <c r="BU440" s="1">
        <v>0</v>
      </c>
      <c r="BV440" s="1">
        <v>0</v>
      </c>
      <c r="BW440" s="1">
        <v>0</v>
      </c>
      <c r="BX440" s="1">
        <v>0</v>
      </c>
      <c r="BY440" s="1">
        <v>0</v>
      </c>
      <c r="BZ440" s="1">
        <v>0</v>
      </c>
      <c r="CA440" s="1">
        <v>0</v>
      </c>
      <c r="CB440" s="1" t="s">
        <v>6</v>
      </c>
      <c r="CC440" s="1" t="s">
        <v>5</v>
      </c>
      <c r="CD440" s="1" t="s">
        <v>5</v>
      </c>
      <c r="CE440" s="1" t="s">
        <v>5</v>
      </c>
      <c r="CF440" s="1" t="s">
        <v>5</v>
      </c>
      <c r="CG440" s="1" t="s">
        <v>5</v>
      </c>
      <c r="CH440" s="1" t="s">
        <v>5</v>
      </c>
      <c r="CI440" s="1" t="s">
        <v>6</v>
      </c>
      <c r="CJ440" s="1" t="s">
        <v>5</v>
      </c>
      <c r="CK440" s="1" t="s">
        <v>5</v>
      </c>
      <c r="CL440" s="1" t="s">
        <v>5</v>
      </c>
      <c r="CM440" s="1" t="s">
        <v>6</v>
      </c>
      <c r="CN440" s="1" t="s">
        <v>6</v>
      </c>
      <c r="CO440" s="1" t="s">
        <v>5</v>
      </c>
      <c r="CP440" s="1" t="s">
        <v>6</v>
      </c>
      <c r="CQ440" s="1" t="s">
        <v>5</v>
      </c>
      <c r="CR440" s="1" t="s">
        <v>5</v>
      </c>
      <c r="CS440" s="1" t="s">
        <v>6</v>
      </c>
      <c r="CT440" s="1" t="s">
        <v>4</v>
      </c>
      <c r="CU440" s="1" t="s">
        <v>75</v>
      </c>
      <c r="DX440" s="1" t="s">
        <v>679</v>
      </c>
      <c r="DY440" s="1" t="s">
        <v>212</v>
      </c>
    </row>
    <row r="441" spans="1:129" ht="13.8" x14ac:dyDescent="0.3">
      <c r="A441" s="2">
        <v>44979.831681793978</v>
      </c>
      <c r="B441" s="1" t="s">
        <v>40</v>
      </c>
      <c r="C441" s="1">
        <v>20</v>
      </c>
      <c r="D441" s="1" t="s">
        <v>31</v>
      </c>
      <c r="E441" s="1" t="s">
        <v>18</v>
      </c>
      <c r="F441" s="1" t="s">
        <v>678</v>
      </c>
      <c r="G441" s="1" t="s">
        <v>77</v>
      </c>
      <c r="H441" s="1" t="s">
        <v>15</v>
      </c>
      <c r="I441" s="1" t="s">
        <v>29</v>
      </c>
      <c r="J441" s="1" t="s">
        <v>28</v>
      </c>
      <c r="K441" s="1" t="s">
        <v>27</v>
      </c>
      <c r="P441" s="1">
        <v>1</v>
      </c>
      <c r="Q441" s="1">
        <v>4</v>
      </c>
      <c r="R441" s="1">
        <v>5</v>
      </c>
      <c r="S441" s="1">
        <v>5</v>
      </c>
      <c r="T441" s="1">
        <v>4</v>
      </c>
      <c r="U441" s="1">
        <v>4</v>
      </c>
      <c r="V441" s="1" t="s">
        <v>59</v>
      </c>
      <c r="W441" s="1" t="s">
        <v>59</v>
      </c>
      <c r="X441" s="1" t="s">
        <v>59</v>
      </c>
      <c r="Y441" s="1" t="s">
        <v>6</v>
      </c>
      <c r="Z441" s="1" t="s">
        <v>70</v>
      </c>
      <c r="AA441" s="1">
        <v>0</v>
      </c>
      <c r="AB441" s="1">
        <v>0</v>
      </c>
      <c r="AC441" s="1" t="s">
        <v>8</v>
      </c>
      <c r="AD441" s="1">
        <v>0</v>
      </c>
      <c r="AE441" s="1">
        <v>0</v>
      </c>
      <c r="AF441" s="1" t="s">
        <v>677</v>
      </c>
      <c r="AG441" s="1">
        <v>0</v>
      </c>
      <c r="AH441" s="1">
        <v>0</v>
      </c>
      <c r="AI441" s="1">
        <v>0</v>
      </c>
      <c r="AJ441" s="1">
        <v>0</v>
      </c>
      <c r="AK441" s="1">
        <v>0</v>
      </c>
      <c r="AL441" s="1" t="s">
        <v>5</v>
      </c>
      <c r="AM441" s="1" t="s">
        <v>6</v>
      </c>
      <c r="AN441" s="1" t="s">
        <v>5</v>
      </c>
      <c r="AO441" s="1" t="s">
        <v>6</v>
      </c>
      <c r="AP441" s="1" t="s">
        <v>5</v>
      </c>
      <c r="AQ441" s="1" t="s">
        <v>5</v>
      </c>
      <c r="AR441" s="1" t="s">
        <v>6</v>
      </c>
      <c r="AS441" s="1" t="s">
        <v>6</v>
      </c>
      <c r="AT441" s="1" t="s">
        <v>6</v>
      </c>
      <c r="AU441" s="1" t="s">
        <v>6</v>
      </c>
      <c r="AV441" s="1" t="s">
        <v>5</v>
      </c>
      <c r="AW441" s="1" t="s">
        <v>6</v>
      </c>
      <c r="AX441" s="1" t="s">
        <v>6</v>
      </c>
      <c r="AY441" s="1" t="s">
        <v>6</v>
      </c>
      <c r="AZ441" s="1" t="s">
        <v>6</v>
      </c>
      <c r="BA441" s="1" t="s">
        <v>5</v>
      </c>
      <c r="BB441" s="1" t="s">
        <v>5</v>
      </c>
      <c r="BC441" s="1" t="s">
        <v>5</v>
      </c>
      <c r="BD441" s="1" t="s">
        <v>133</v>
      </c>
      <c r="BE441" s="1" t="s">
        <v>676</v>
      </c>
      <c r="DX441" s="1" t="s">
        <v>675</v>
      </c>
      <c r="DY441" s="1" t="s">
        <v>212</v>
      </c>
    </row>
    <row r="442" spans="1:129" ht="13.8" x14ac:dyDescent="0.3">
      <c r="A442" s="2">
        <v>44979.833950567132</v>
      </c>
      <c r="B442" s="1" t="s">
        <v>20</v>
      </c>
      <c r="C442" s="1">
        <v>20</v>
      </c>
      <c r="D442" s="1" t="s">
        <v>39</v>
      </c>
      <c r="E442" s="1" t="s">
        <v>164</v>
      </c>
      <c r="F442" s="1" t="s">
        <v>46</v>
      </c>
      <c r="G442" s="1" t="s">
        <v>16</v>
      </c>
      <c r="H442" s="1" t="s">
        <v>15</v>
      </c>
      <c r="I442" s="1" t="s">
        <v>52</v>
      </c>
      <c r="J442" s="1" t="s">
        <v>28</v>
      </c>
      <c r="K442" s="1" t="s">
        <v>27</v>
      </c>
      <c r="BF442" s="1">
        <v>2</v>
      </c>
      <c r="BG442" s="1">
        <v>1</v>
      </c>
      <c r="BH442" s="1">
        <v>2</v>
      </c>
      <c r="BI442" s="1">
        <v>1</v>
      </c>
      <c r="BJ442" s="1">
        <v>3</v>
      </c>
      <c r="BK442" s="1">
        <v>1</v>
      </c>
      <c r="BL442" s="1" t="s">
        <v>26</v>
      </c>
      <c r="BM442" s="1" t="s">
        <v>11</v>
      </c>
      <c r="BN442" s="1" t="s">
        <v>11</v>
      </c>
      <c r="BO442" s="1" t="s">
        <v>5</v>
      </c>
      <c r="BP442" s="1" t="s">
        <v>146</v>
      </c>
      <c r="BQ442" s="1" t="s">
        <v>9</v>
      </c>
      <c r="BR442" s="1" t="s">
        <v>7</v>
      </c>
      <c r="BS442" s="1" t="s">
        <v>9</v>
      </c>
      <c r="BT442" s="1">
        <v>0</v>
      </c>
      <c r="BU442" s="1">
        <v>0</v>
      </c>
      <c r="BV442" s="1">
        <v>0</v>
      </c>
      <c r="BW442" s="1">
        <v>0</v>
      </c>
      <c r="BX442" s="1">
        <v>0</v>
      </c>
      <c r="BY442" s="1">
        <v>0</v>
      </c>
      <c r="BZ442" s="1">
        <v>0</v>
      </c>
      <c r="CA442" s="1">
        <v>0</v>
      </c>
      <c r="CB442" s="1" t="s">
        <v>5</v>
      </c>
      <c r="CC442" s="1" t="s">
        <v>5</v>
      </c>
      <c r="CD442" s="1" t="s">
        <v>5</v>
      </c>
      <c r="CE442" s="1" t="s">
        <v>5</v>
      </c>
      <c r="CF442" s="1" t="s">
        <v>6</v>
      </c>
      <c r="CG442" s="1" t="s">
        <v>5</v>
      </c>
      <c r="CH442" s="1" t="s">
        <v>5</v>
      </c>
      <c r="CI442" s="1" t="s">
        <v>6</v>
      </c>
      <c r="CJ442" s="1" t="s">
        <v>5</v>
      </c>
      <c r="CK442" s="1" t="s">
        <v>5</v>
      </c>
      <c r="CL442" s="1" t="s">
        <v>5</v>
      </c>
      <c r="CM442" s="1" t="s">
        <v>5</v>
      </c>
      <c r="CN442" s="1" t="s">
        <v>6</v>
      </c>
      <c r="CO442" s="1" t="s">
        <v>5</v>
      </c>
      <c r="CP442" s="1" t="s">
        <v>6</v>
      </c>
      <c r="CQ442" s="1" t="s">
        <v>5</v>
      </c>
      <c r="CR442" s="1" t="s">
        <v>5</v>
      </c>
      <c r="CS442" s="1" t="s">
        <v>6</v>
      </c>
      <c r="CT442" s="1" t="s">
        <v>24</v>
      </c>
      <c r="CU442" s="1" t="s">
        <v>63</v>
      </c>
      <c r="DP442" s="1" t="s">
        <v>602</v>
      </c>
      <c r="DQ442" s="1" t="s">
        <v>99</v>
      </c>
      <c r="DR442" s="1" t="s">
        <v>406</v>
      </c>
      <c r="DS442" s="1" t="s">
        <v>5</v>
      </c>
      <c r="DT442" s="1" t="s">
        <v>97</v>
      </c>
      <c r="DU442" s="1" t="s">
        <v>160</v>
      </c>
      <c r="DV442" s="1" t="s">
        <v>95</v>
      </c>
      <c r="DX442" s="1" t="s">
        <v>674</v>
      </c>
      <c r="DY442" s="1" t="s">
        <v>1</v>
      </c>
    </row>
    <row r="443" spans="1:129" ht="13.8" x14ac:dyDescent="0.3">
      <c r="A443" s="2">
        <v>44979.840760729167</v>
      </c>
      <c r="B443" s="1" t="s">
        <v>20</v>
      </c>
      <c r="C443" s="1">
        <v>40</v>
      </c>
      <c r="D443" s="1" t="s">
        <v>19</v>
      </c>
      <c r="E443" s="1" t="s">
        <v>18</v>
      </c>
      <c r="F443" s="1" t="s">
        <v>673</v>
      </c>
      <c r="G443" s="1" t="s">
        <v>77</v>
      </c>
      <c r="H443" s="1" t="s">
        <v>15</v>
      </c>
      <c r="I443" s="1" t="s">
        <v>14</v>
      </c>
      <c r="J443" s="1" t="s">
        <v>13</v>
      </c>
      <c r="K443" s="1" t="s">
        <v>27</v>
      </c>
      <c r="P443" s="1">
        <v>3</v>
      </c>
      <c r="Q443" s="1">
        <v>3</v>
      </c>
      <c r="R443" s="1">
        <v>2</v>
      </c>
      <c r="S443" s="1">
        <v>2</v>
      </c>
      <c r="T443" s="1">
        <v>2</v>
      </c>
      <c r="U443" s="1">
        <v>2</v>
      </c>
      <c r="V443" s="1" t="s">
        <v>59</v>
      </c>
      <c r="W443" s="1" t="s">
        <v>59</v>
      </c>
      <c r="X443" s="1" t="s">
        <v>59</v>
      </c>
      <c r="Y443" s="1" t="s">
        <v>6</v>
      </c>
      <c r="Z443" s="1" t="s">
        <v>25</v>
      </c>
      <c r="AA443" s="1" t="s">
        <v>64</v>
      </c>
      <c r="AB443" s="1" t="s">
        <v>8</v>
      </c>
      <c r="AC443" s="1" t="s">
        <v>9</v>
      </c>
      <c r="AD443" s="1">
        <v>0</v>
      </c>
      <c r="AE443" s="1">
        <v>0</v>
      </c>
      <c r="AF443" s="1">
        <v>0</v>
      </c>
      <c r="AG443" s="1">
        <v>0</v>
      </c>
      <c r="AH443" s="1">
        <v>0</v>
      </c>
      <c r="AI443" s="1">
        <v>0</v>
      </c>
      <c r="AJ443" s="1">
        <v>0</v>
      </c>
      <c r="AK443" s="1">
        <v>0</v>
      </c>
      <c r="AL443" s="1" t="s">
        <v>6</v>
      </c>
      <c r="AM443" s="1" t="s">
        <v>6</v>
      </c>
      <c r="AN443" s="1" t="s">
        <v>6</v>
      </c>
      <c r="AO443" s="1" t="s">
        <v>6</v>
      </c>
      <c r="AP443" s="1" t="s">
        <v>5</v>
      </c>
      <c r="AQ443" s="1" t="s">
        <v>5</v>
      </c>
      <c r="AR443" s="1" t="s">
        <v>6</v>
      </c>
      <c r="AS443" s="1" t="s">
        <v>5</v>
      </c>
      <c r="AT443" s="1" t="s">
        <v>5</v>
      </c>
      <c r="AU443" s="1" t="s">
        <v>6</v>
      </c>
      <c r="AV443" s="1" t="s">
        <v>5</v>
      </c>
      <c r="AW443" s="1" t="s">
        <v>6</v>
      </c>
      <c r="AX443" s="1" t="s">
        <v>6</v>
      </c>
      <c r="AY443" s="1" t="s">
        <v>6</v>
      </c>
      <c r="AZ443" s="1" t="s">
        <v>5</v>
      </c>
      <c r="BA443" s="1" t="s">
        <v>6</v>
      </c>
      <c r="BB443" s="1" t="s">
        <v>6</v>
      </c>
      <c r="BC443" s="1" t="s">
        <v>6</v>
      </c>
      <c r="BD443" s="1" t="s">
        <v>267</v>
      </c>
      <c r="BE443" s="1" t="s">
        <v>283</v>
      </c>
      <c r="DX443" s="1" t="s">
        <v>672</v>
      </c>
      <c r="DY443" s="1" t="s">
        <v>212</v>
      </c>
    </row>
    <row r="444" spans="1:129" ht="13.8" x14ac:dyDescent="0.3">
      <c r="A444" s="2">
        <v>44979.872119953703</v>
      </c>
      <c r="B444" s="1" t="s">
        <v>20</v>
      </c>
      <c r="C444" s="1">
        <v>17</v>
      </c>
      <c r="D444" s="1" t="s">
        <v>31</v>
      </c>
      <c r="E444" s="1" t="s">
        <v>164</v>
      </c>
      <c r="F444" s="1" t="s">
        <v>671</v>
      </c>
      <c r="G444" s="1" t="s">
        <v>16</v>
      </c>
      <c r="H444" s="1" t="s">
        <v>15</v>
      </c>
      <c r="I444" s="1" t="s">
        <v>29</v>
      </c>
      <c r="J444" s="1" t="s">
        <v>60</v>
      </c>
      <c r="K444" s="1" t="s">
        <v>27</v>
      </c>
      <c r="BF444" s="1">
        <v>3</v>
      </c>
      <c r="BG444" s="1">
        <v>3</v>
      </c>
      <c r="BH444" s="1">
        <v>3</v>
      </c>
      <c r="BI444" s="1">
        <v>3</v>
      </c>
      <c r="BJ444" s="1">
        <v>1</v>
      </c>
      <c r="BK444" s="1">
        <v>1</v>
      </c>
      <c r="BL444" s="1" t="s">
        <v>11</v>
      </c>
      <c r="BM444" s="1" t="s">
        <v>43</v>
      </c>
      <c r="BN444" s="1" t="s">
        <v>59</v>
      </c>
      <c r="BO444" s="1" t="s">
        <v>5</v>
      </c>
      <c r="BP444" s="1" t="s">
        <v>335</v>
      </c>
      <c r="BQ444" s="1" t="s">
        <v>109</v>
      </c>
      <c r="BR444" s="1" t="s">
        <v>64</v>
      </c>
      <c r="BS444" s="1">
        <v>2</v>
      </c>
      <c r="BT444" s="1" t="s">
        <v>9</v>
      </c>
      <c r="BU444" s="1" t="s">
        <v>8</v>
      </c>
      <c r="BV444" s="1" t="s">
        <v>109</v>
      </c>
      <c r="BW444" s="1" t="s">
        <v>8</v>
      </c>
      <c r="BX444" s="1" t="s">
        <v>8</v>
      </c>
      <c r="BY444" s="1" t="s">
        <v>8</v>
      </c>
      <c r="BZ444" s="1" t="s">
        <v>7</v>
      </c>
      <c r="CA444" s="1" t="s">
        <v>8</v>
      </c>
      <c r="CB444" s="1" t="s">
        <v>5</v>
      </c>
      <c r="CC444" s="1" t="s">
        <v>5</v>
      </c>
      <c r="CD444" s="1" t="s">
        <v>6</v>
      </c>
      <c r="CE444" s="1" t="s">
        <v>5</v>
      </c>
      <c r="CF444" s="1" t="s">
        <v>5</v>
      </c>
      <c r="CG444" s="1" t="s">
        <v>5</v>
      </c>
      <c r="CH444" s="1" t="s">
        <v>5</v>
      </c>
      <c r="CI444" s="1" t="s">
        <v>6</v>
      </c>
      <c r="CJ444" s="1" t="s">
        <v>5</v>
      </c>
      <c r="CK444" s="1" t="s">
        <v>5</v>
      </c>
      <c r="CL444" s="1" t="s">
        <v>5</v>
      </c>
      <c r="CM444" s="1" t="s">
        <v>5</v>
      </c>
      <c r="CN444" s="1" t="s">
        <v>6</v>
      </c>
      <c r="CO444" s="1" t="s">
        <v>5</v>
      </c>
      <c r="CP444" s="1" t="s">
        <v>5</v>
      </c>
      <c r="CQ444" s="1" t="s">
        <v>5</v>
      </c>
      <c r="CR444" s="1" t="s">
        <v>5</v>
      </c>
      <c r="CS444" s="1" t="s">
        <v>5</v>
      </c>
      <c r="CT444" s="1" t="s">
        <v>133</v>
      </c>
      <c r="CU444" s="1" t="s">
        <v>182</v>
      </c>
      <c r="DP444" s="1" t="s">
        <v>27</v>
      </c>
      <c r="DQ444" s="1" t="s">
        <v>99</v>
      </c>
      <c r="DR444" s="1" t="s">
        <v>116</v>
      </c>
      <c r="DS444" s="1" t="s">
        <v>6</v>
      </c>
      <c r="DT444" s="1" t="s">
        <v>115</v>
      </c>
      <c r="DU444" s="1" t="s">
        <v>670</v>
      </c>
      <c r="DV444" s="1" t="s">
        <v>95</v>
      </c>
      <c r="DW444" s="1" t="s">
        <v>669</v>
      </c>
      <c r="DX444" s="1" t="s">
        <v>668</v>
      </c>
      <c r="DY444" s="1" t="s">
        <v>1</v>
      </c>
    </row>
    <row r="445" spans="1:129" ht="13.8" x14ac:dyDescent="0.3">
      <c r="A445" s="2">
        <v>44979.888423773147</v>
      </c>
      <c r="B445" s="1" t="s">
        <v>40</v>
      </c>
      <c r="C445" s="1">
        <v>36</v>
      </c>
      <c r="D445" s="1" t="s">
        <v>185</v>
      </c>
      <c r="E445" s="1" t="s">
        <v>132</v>
      </c>
      <c r="F445" s="1" t="s">
        <v>667</v>
      </c>
      <c r="G445" s="1" t="s">
        <v>77</v>
      </c>
      <c r="H445" s="1" t="s">
        <v>144</v>
      </c>
      <c r="I445" s="1" t="s">
        <v>52</v>
      </c>
      <c r="J445" s="1" t="s">
        <v>28</v>
      </c>
      <c r="K445" s="1" t="s">
        <v>27</v>
      </c>
      <c r="P445" s="1">
        <v>2</v>
      </c>
      <c r="Q445" s="1">
        <v>3</v>
      </c>
      <c r="R445" s="1">
        <v>2</v>
      </c>
      <c r="S445" s="1">
        <v>2</v>
      </c>
      <c r="T445" s="1">
        <v>1</v>
      </c>
      <c r="U445" s="1">
        <v>3</v>
      </c>
      <c r="V445" s="1" t="s">
        <v>11</v>
      </c>
      <c r="W445" s="1" t="s">
        <v>11</v>
      </c>
      <c r="X445" s="1" t="s">
        <v>11</v>
      </c>
      <c r="Y445" s="1" t="s">
        <v>6</v>
      </c>
      <c r="Z445" s="1" t="s">
        <v>93</v>
      </c>
      <c r="AA445" s="1">
        <v>0</v>
      </c>
      <c r="AB445" s="1">
        <v>0</v>
      </c>
      <c r="AC445" s="1">
        <v>0</v>
      </c>
      <c r="AD445" s="1">
        <v>0</v>
      </c>
      <c r="AE445" s="1">
        <v>0</v>
      </c>
      <c r="AF445" s="1">
        <v>0</v>
      </c>
      <c r="AG445" s="1">
        <v>0</v>
      </c>
      <c r="AH445" s="1">
        <v>0</v>
      </c>
      <c r="AI445" s="1">
        <v>0</v>
      </c>
      <c r="AJ445" s="1">
        <v>0</v>
      </c>
      <c r="AK445" s="1">
        <v>1</v>
      </c>
      <c r="AL445" s="1" t="s">
        <v>6</v>
      </c>
      <c r="AM445" s="1" t="s">
        <v>6</v>
      </c>
      <c r="AN445" s="1" t="s">
        <v>6</v>
      </c>
      <c r="AO445" s="1" t="s">
        <v>6</v>
      </c>
      <c r="AP445" s="1" t="s">
        <v>5</v>
      </c>
      <c r="AQ445" s="1" t="s">
        <v>5</v>
      </c>
      <c r="AR445" s="1" t="s">
        <v>5</v>
      </c>
      <c r="AS445" s="1" t="s">
        <v>5</v>
      </c>
      <c r="AT445" s="1" t="s">
        <v>5</v>
      </c>
      <c r="AU445" s="1" t="s">
        <v>6</v>
      </c>
      <c r="AV445" s="1" t="s">
        <v>6</v>
      </c>
      <c r="AW445" s="1" t="s">
        <v>5</v>
      </c>
      <c r="AX445" s="1" t="s">
        <v>5</v>
      </c>
      <c r="AY445" s="1" t="s">
        <v>5</v>
      </c>
      <c r="AZ445" s="1" t="s">
        <v>5</v>
      </c>
      <c r="BA445" s="1" t="s">
        <v>5</v>
      </c>
      <c r="BB445" s="1" t="s">
        <v>5</v>
      </c>
      <c r="BC445" s="1" t="s">
        <v>5</v>
      </c>
      <c r="BD445" s="1" t="s">
        <v>133</v>
      </c>
      <c r="BE445" s="1" t="s">
        <v>3</v>
      </c>
      <c r="DX445" s="1" t="s">
        <v>666</v>
      </c>
      <c r="DY445" s="1" t="s">
        <v>84</v>
      </c>
    </row>
    <row r="446" spans="1:129" ht="13.8" x14ac:dyDescent="0.3">
      <c r="A446" s="2">
        <v>44979.912821377315</v>
      </c>
      <c r="B446" s="1" t="s">
        <v>20</v>
      </c>
      <c r="C446" s="1">
        <v>53</v>
      </c>
      <c r="D446" s="1" t="s">
        <v>185</v>
      </c>
      <c r="E446" s="1" t="s">
        <v>18</v>
      </c>
      <c r="F446" s="1" t="s">
        <v>665</v>
      </c>
      <c r="G446" s="1" t="s">
        <v>77</v>
      </c>
      <c r="H446" s="1" t="s">
        <v>15</v>
      </c>
      <c r="I446" s="1" t="s">
        <v>52</v>
      </c>
      <c r="J446" s="1" t="s">
        <v>60</v>
      </c>
      <c r="K446" s="1" t="s">
        <v>27</v>
      </c>
      <c r="P446" s="1">
        <v>3</v>
      </c>
      <c r="Q446" s="1">
        <v>5</v>
      </c>
      <c r="R446" s="1">
        <v>3</v>
      </c>
      <c r="S446" s="1">
        <v>4</v>
      </c>
      <c r="T446" s="1">
        <v>4</v>
      </c>
      <c r="U446" s="1">
        <v>4</v>
      </c>
      <c r="V446" s="1" t="s">
        <v>59</v>
      </c>
      <c r="W446" s="1" t="s">
        <v>59</v>
      </c>
      <c r="X446" s="1" t="s">
        <v>59</v>
      </c>
      <c r="Y446" s="1" t="s">
        <v>6</v>
      </c>
      <c r="Z446" s="1" t="s">
        <v>93</v>
      </c>
      <c r="AA446" s="1">
        <v>0</v>
      </c>
      <c r="AB446" s="1">
        <v>0</v>
      </c>
      <c r="AC446" s="1">
        <v>0</v>
      </c>
      <c r="AD446" s="1">
        <v>0</v>
      </c>
      <c r="AE446" s="1">
        <v>0</v>
      </c>
      <c r="AF446" s="1">
        <v>0</v>
      </c>
      <c r="AG446" s="1">
        <v>0</v>
      </c>
      <c r="AH446" s="1">
        <v>0</v>
      </c>
      <c r="AI446" s="1">
        <v>0</v>
      </c>
      <c r="AJ446" s="1">
        <v>0</v>
      </c>
      <c r="AK446" s="1" t="s">
        <v>101</v>
      </c>
      <c r="AL446" s="1" t="s">
        <v>6</v>
      </c>
      <c r="AM446" s="1" t="s">
        <v>6</v>
      </c>
      <c r="AN446" s="1" t="s">
        <v>6</v>
      </c>
      <c r="AO446" s="1" t="s">
        <v>6</v>
      </c>
      <c r="AP446" s="1" t="s">
        <v>5</v>
      </c>
      <c r="AQ446" s="1" t="s">
        <v>5</v>
      </c>
      <c r="AR446" s="1" t="s">
        <v>5</v>
      </c>
      <c r="AS446" s="1" t="s">
        <v>5</v>
      </c>
      <c r="AT446" s="1" t="s">
        <v>5</v>
      </c>
      <c r="AU446" s="1" t="s">
        <v>6</v>
      </c>
      <c r="AV446" s="1" t="s">
        <v>5</v>
      </c>
      <c r="AW446" s="1" t="s">
        <v>6</v>
      </c>
      <c r="AX446" s="1" t="s">
        <v>5</v>
      </c>
      <c r="AY446" s="1" t="s">
        <v>5</v>
      </c>
      <c r="AZ446" s="1" t="s">
        <v>6</v>
      </c>
      <c r="BA446" s="1" t="s">
        <v>5</v>
      </c>
      <c r="BB446" s="1" t="s">
        <v>5</v>
      </c>
      <c r="BC446" s="1" t="s">
        <v>6</v>
      </c>
      <c r="BD446" s="1" t="s">
        <v>382</v>
      </c>
      <c r="BE446" s="1" t="s">
        <v>161</v>
      </c>
      <c r="DX446" s="1" t="s">
        <v>664</v>
      </c>
      <c r="DY446" s="1" t="s">
        <v>84</v>
      </c>
    </row>
    <row r="447" spans="1:129" ht="13.8" x14ac:dyDescent="0.3">
      <c r="A447" s="2">
        <v>44979.919781527773</v>
      </c>
      <c r="B447" s="1" t="s">
        <v>20</v>
      </c>
      <c r="C447" s="1">
        <v>19</v>
      </c>
      <c r="D447" s="1" t="s">
        <v>31</v>
      </c>
      <c r="E447" s="1" t="s">
        <v>18</v>
      </c>
      <c r="F447" s="1" t="s">
        <v>663</v>
      </c>
      <c r="G447" s="1" t="s">
        <v>16</v>
      </c>
      <c r="H447" s="1" t="s">
        <v>15</v>
      </c>
      <c r="I447" s="1" t="s">
        <v>29</v>
      </c>
      <c r="J447" s="1" t="s">
        <v>82</v>
      </c>
      <c r="K447" s="1" t="s">
        <v>27</v>
      </c>
      <c r="BF447" s="1">
        <v>2</v>
      </c>
      <c r="BG447" s="1">
        <v>2</v>
      </c>
      <c r="BH447" s="1">
        <v>1</v>
      </c>
      <c r="BI447" s="1">
        <v>1</v>
      </c>
      <c r="BJ447" s="1">
        <v>4</v>
      </c>
      <c r="BK447" s="1">
        <v>3</v>
      </c>
      <c r="BL447" s="1" t="s">
        <v>59</v>
      </c>
      <c r="BM447" s="1" t="s">
        <v>59</v>
      </c>
      <c r="BN447" s="1" t="s">
        <v>11</v>
      </c>
      <c r="BO447" s="1" t="s">
        <v>6</v>
      </c>
      <c r="BP447" s="1" t="s">
        <v>320</v>
      </c>
      <c r="BQ447" s="1">
        <v>0</v>
      </c>
      <c r="BR447" s="1">
        <v>0</v>
      </c>
      <c r="BS447" s="1">
        <v>0</v>
      </c>
      <c r="BT447" s="1">
        <v>0</v>
      </c>
      <c r="BU447" s="1">
        <v>0</v>
      </c>
      <c r="BV447" s="1">
        <v>0</v>
      </c>
      <c r="BW447" s="1">
        <v>0</v>
      </c>
      <c r="BX447" s="1">
        <v>0</v>
      </c>
      <c r="BY447" s="1">
        <v>0</v>
      </c>
      <c r="BZ447" s="1">
        <v>0</v>
      </c>
      <c r="CA447" s="1">
        <v>0</v>
      </c>
      <c r="CB447" s="1" t="s">
        <v>6</v>
      </c>
      <c r="CC447" s="1" t="s">
        <v>6</v>
      </c>
      <c r="CD447" s="1" t="s">
        <v>6</v>
      </c>
      <c r="CE447" s="1" t="s">
        <v>6</v>
      </c>
      <c r="CF447" s="1" t="s">
        <v>6</v>
      </c>
      <c r="CG447" s="1" t="s">
        <v>5</v>
      </c>
      <c r="CH447" s="1" t="s">
        <v>6</v>
      </c>
      <c r="CI447" s="1" t="s">
        <v>6</v>
      </c>
      <c r="CJ447" s="1" t="s">
        <v>5</v>
      </c>
      <c r="CK447" s="1" t="s">
        <v>6</v>
      </c>
      <c r="CL447" s="1" t="s">
        <v>5</v>
      </c>
      <c r="CM447" s="1" t="s">
        <v>6</v>
      </c>
      <c r="CN447" s="1" t="s">
        <v>6</v>
      </c>
      <c r="CO447" s="1" t="s">
        <v>5</v>
      </c>
      <c r="CP447" s="1" t="s">
        <v>6</v>
      </c>
      <c r="CQ447" s="1" t="s">
        <v>6</v>
      </c>
      <c r="CR447" s="1" t="s">
        <v>5</v>
      </c>
      <c r="CS447" s="1" t="s">
        <v>5</v>
      </c>
      <c r="CT447" s="1" t="s">
        <v>24</v>
      </c>
      <c r="CU447" s="1" t="s">
        <v>63</v>
      </c>
      <c r="DX447" s="1" t="s">
        <v>662</v>
      </c>
      <c r="DY447" s="1" t="s">
        <v>1</v>
      </c>
    </row>
    <row r="448" spans="1:129" ht="13.8" x14ac:dyDescent="0.3">
      <c r="A448" s="2">
        <v>44980.258889444449</v>
      </c>
      <c r="B448" s="1" t="s">
        <v>20</v>
      </c>
      <c r="C448" s="1">
        <v>19</v>
      </c>
      <c r="D448" s="1" t="s">
        <v>31</v>
      </c>
      <c r="E448" s="1" t="s">
        <v>164</v>
      </c>
      <c r="F448" s="1" t="s">
        <v>661</v>
      </c>
      <c r="G448" s="1" t="s">
        <v>16</v>
      </c>
      <c r="H448" s="1" t="s">
        <v>15</v>
      </c>
      <c r="I448" s="1" t="s">
        <v>29</v>
      </c>
      <c r="J448" s="1" t="s">
        <v>28</v>
      </c>
      <c r="K448" s="1" t="s">
        <v>27</v>
      </c>
      <c r="BF448" s="1">
        <v>2</v>
      </c>
      <c r="BG448" s="1">
        <v>5</v>
      </c>
      <c r="BH448" s="1">
        <v>0</v>
      </c>
      <c r="BI448" s="1">
        <v>3</v>
      </c>
      <c r="BJ448" s="1">
        <v>0</v>
      </c>
      <c r="BK448" s="1">
        <v>0</v>
      </c>
      <c r="BL448" s="1" t="s">
        <v>43</v>
      </c>
      <c r="BM448" s="1" t="s">
        <v>43</v>
      </c>
      <c r="BN448" s="1" t="s">
        <v>43</v>
      </c>
      <c r="BO448" s="1" t="s">
        <v>5</v>
      </c>
      <c r="BP448" s="1" t="s">
        <v>233</v>
      </c>
      <c r="BQ448" s="1" t="s">
        <v>162</v>
      </c>
      <c r="BR448" s="1">
        <v>3</v>
      </c>
      <c r="BS448" s="1" t="s">
        <v>241</v>
      </c>
      <c r="BT448" s="1" t="s">
        <v>241</v>
      </c>
      <c r="BU448" s="1">
        <v>0</v>
      </c>
      <c r="BV448" s="1" t="s">
        <v>162</v>
      </c>
      <c r="BW448" s="1" t="s">
        <v>241</v>
      </c>
      <c r="BX448" s="1" t="s">
        <v>162</v>
      </c>
      <c r="BY448" s="1" t="s">
        <v>241</v>
      </c>
      <c r="BZ448" s="3" t="s">
        <v>332</v>
      </c>
      <c r="CA448" s="1">
        <v>1</v>
      </c>
      <c r="CB448" s="1" t="s">
        <v>5</v>
      </c>
      <c r="CC448" s="1" t="s">
        <v>5</v>
      </c>
      <c r="CD448" s="1" t="s">
        <v>5</v>
      </c>
      <c r="CE448" s="1" t="s">
        <v>6</v>
      </c>
      <c r="CF448" s="1" t="s">
        <v>5</v>
      </c>
      <c r="CG448" s="1" t="s">
        <v>5</v>
      </c>
      <c r="CH448" s="1" t="s">
        <v>5</v>
      </c>
      <c r="CI448" s="1" t="s">
        <v>6</v>
      </c>
      <c r="CJ448" s="1" t="s">
        <v>5</v>
      </c>
      <c r="CK448" s="1" t="s">
        <v>6</v>
      </c>
      <c r="CL448" s="1" t="s">
        <v>5</v>
      </c>
      <c r="CM448" s="1" t="s">
        <v>6</v>
      </c>
      <c r="CN448" s="1" t="s">
        <v>5</v>
      </c>
      <c r="CO448" s="1" t="s">
        <v>5</v>
      </c>
      <c r="CP448" s="1" t="s">
        <v>6</v>
      </c>
      <c r="CQ448" s="1" t="s">
        <v>5</v>
      </c>
      <c r="CR448" s="1" t="s">
        <v>5</v>
      </c>
      <c r="CS448" s="1" t="s">
        <v>5</v>
      </c>
      <c r="CT448" s="1" t="s">
        <v>133</v>
      </c>
      <c r="CU448" s="1" t="s">
        <v>23</v>
      </c>
      <c r="DP448" s="1" t="s">
        <v>602</v>
      </c>
      <c r="DQ448" s="1" t="s">
        <v>99</v>
      </c>
      <c r="DR448" s="1" t="s">
        <v>98</v>
      </c>
      <c r="DS448" s="1" t="s">
        <v>6</v>
      </c>
      <c r="DT448" s="1" t="s">
        <v>115</v>
      </c>
      <c r="DU448" s="1" t="s">
        <v>247</v>
      </c>
      <c r="DV448" s="1" t="s">
        <v>124</v>
      </c>
      <c r="DX448" s="1" t="s">
        <v>660</v>
      </c>
      <c r="DY448" s="1" t="s">
        <v>1</v>
      </c>
    </row>
    <row r="449" spans="1:129" ht="13.8" x14ac:dyDescent="0.3">
      <c r="A449" s="2">
        <v>44980.338438680556</v>
      </c>
      <c r="B449" s="1" t="s">
        <v>20</v>
      </c>
      <c r="C449" s="1">
        <v>21</v>
      </c>
      <c r="D449" s="1" t="s">
        <v>31</v>
      </c>
      <c r="E449" s="1" t="s">
        <v>18</v>
      </c>
      <c r="F449" s="1" t="s">
        <v>659</v>
      </c>
      <c r="G449" s="1" t="s">
        <v>16</v>
      </c>
      <c r="H449" s="1" t="s">
        <v>15</v>
      </c>
      <c r="I449" s="1" t="s">
        <v>29</v>
      </c>
      <c r="J449" s="1" t="s">
        <v>28</v>
      </c>
      <c r="K449" s="1" t="s">
        <v>27</v>
      </c>
      <c r="BF449" s="1">
        <v>1</v>
      </c>
      <c r="BG449" s="1">
        <v>1</v>
      </c>
      <c r="BH449" s="1">
        <v>1</v>
      </c>
      <c r="BI449" s="1">
        <v>1</v>
      </c>
      <c r="BJ449" s="1">
        <v>1</v>
      </c>
      <c r="BK449" s="1">
        <v>1</v>
      </c>
      <c r="BL449" s="1" t="s">
        <v>43</v>
      </c>
      <c r="BM449" s="1" t="s">
        <v>43</v>
      </c>
      <c r="BN449" s="1" t="s">
        <v>11</v>
      </c>
      <c r="BO449" s="1" t="s">
        <v>5</v>
      </c>
      <c r="BP449" s="1" t="s">
        <v>386</v>
      </c>
      <c r="BQ449" s="1" t="s">
        <v>241</v>
      </c>
      <c r="BR449" s="1" t="s">
        <v>241</v>
      </c>
      <c r="BS449" s="1" t="s">
        <v>241</v>
      </c>
      <c r="BT449" s="1" t="s">
        <v>241</v>
      </c>
      <c r="BU449" s="1" t="s">
        <v>241</v>
      </c>
      <c r="BV449" s="1" t="s">
        <v>162</v>
      </c>
      <c r="BW449" s="1" t="s">
        <v>241</v>
      </c>
      <c r="BX449" s="1" t="s">
        <v>241</v>
      </c>
      <c r="BY449" s="1" t="s">
        <v>241</v>
      </c>
      <c r="BZ449" s="1" t="s">
        <v>241</v>
      </c>
      <c r="CA449" s="1">
        <v>2</v>
      </c>
      <c r="CB449" s="1" t="s">
        <v>5</v>
      </c>
      <c r="CC449" s="1" t="s">
        <v>5</v>
      </c>
      <c r="CD449" s="1" t="s">
        <v>5</v>
      </c>
      <c r="CE449" s="1" t="s">
        <v>6</v>
      </c>
      <c r="CF449" s="1" t="s">
        <v>5</v>
      </c>
      <c r="CG449" s="1" t="s">
        <v>5</v>
      </c>
      <c r="CH449" s="1" t="s">
        <v>6</v>
      </c>
      <c r="CI449" s="1" t="s">
        <v>5</v>
      </c>
      <c r="CJ449" s="1" t="s">
        <v>5</v>
      </c>
      <c r="CK449" s="1" t="s">
        <v>6</v>
      </c>
      <c r="CL449" s="1" t="s">
        <v>5</v>
      </c>
      <c r="CM449" s="1" t="s">
        <v>5</v>
      </c>
      <c r="CN449" s="1" t="s">
        <v>5</v>
      </c>
      <c r="CO449" s="1" t="s">
        <v>5</v>
      </c>
      <c r="CP449" s="1" t="s">
        <v>6</v>
      </c>
      <c r="CQ449" s="1" t="s">
        <v>6</v>
      </c>
      <c r="CR449" s="1" t="s">
        <v>5</v>
      </c>
      <c r="CS449" s="1" t="s">
        <v>5</v>
      </c>
      <c r="CT449" s="1" t="s">
        <v>80</v>
      </c>
      <c r="CU449" s="1" t="s">
        <v>3</v>
      </c>
      <c r="DP449" s="1" t="s">
        <v>27</v>
      </c>
      <c r="DQ449" s="1" t="s">
        <v>99</v>
      </c>
      <c r="DR449" s="1" t="s">
        <v>406</v>
      </c>
      <c r="DS449" s="1" t="s">
        <v>6</v>
      </c>
      <c r="DT449" s="1" t="s">
        <v>115</v>
      </c>
      <c r="DU449" s="1" t="s">
        <v>658</v>
      </c>
      <c r="DV449" s="1" t="s">
        <v>95</v>
      </c>
      <c r="DW449" s="1" t="s">
        <v>657</v>
      </c>
      <c r="DX449" s="1" t="s">
        <v>656</v>
      </c>
      <c r="DY449" s="1" t="s">
        <v>84</v>
      </c>
    </row>
    <row r="450" spans="1:129" ht="13.8" x14ac:dyDescent="0.3">
      <c r="A450" s="2">
        <v>44980.339851875004</v>
      </c>
      <c r="B450" s="1" t="s">
        <v>20</v>
      </c>
      <c r="C450" s="1">
        <v>20</v>
      </c>
      <c r="D450" s="1" t="s">
        <v>31</v>
      </c>
      <c r="E450" s="1" t="s">
        <v>164</v>
      </c>
      <c r="F450" s="1" t="s">
        <v>311</v>
      </c>
      <c r="G450" s="1" t="s">
        <v>16</v>
      </c>
      <c r="H450" s="1" t="s">
        <v>15</v>
      </c>
      <c r="I450" s="1" t="s">
        <v>29</v>
      </c>
      <c r="J450" s="1" t="s">
        <v>60</v>
      </c>
      <c r="K450" s="1" t="s">
        <v>27</v>
      </c>
      <c r="BF450" s="1">
        <v>2</v>
      </c>
      <c r="BG450" s="1">
        <v>1</v>
      </c>
      <c r="BH450" s="1">
        <v>1</v>
      </c>
      <c r="BI450" s="1">
        <v>1</v>
      </c>
      <c r="BJ450" s="1">
        <v>1</v>
      </c>
      <c r="BK450" s="1">
        <v>1</v>
      </c>
      <c r="BL450" s="1" t="s">
        <v>43</v>
      </c>
      <c r="BM450" s="1" t="s">
        <v>43</v>
      </c>
      <c r="BN450" s="1" t="s">
        <v>43</v>
      </c>
      <c r="BO450" s="1" t="s">
        <v>5</v>
      </c>
      <c r="BP450" s="1" t="s">
        <v>72</v>
      </c>
      <c r="BQ450" s="1">
        <v>3</v>
      </c>
      <c r="BR450" s="1">
        <v>3</v>
      </c>
      <c r="BS450" s="1">
        <v>3</v>
      </c>
      <c r="BT450" s="1">
        <v>3</v>
      </c>
      <c r="BU450" s="1">
        <v>0</v>
      </c>
      <c r="BV450" s="1">
        <v>2</v>
      </c>
      <c r="BW450" s="1">
        <v>0</v>
      </c>
      <c r="BX450" s="1">
        <v>0</v>
      </c>
      <c r="BY450" s="1">
        <v>0</v>
      </c>
      <c r="BZ450" s="1">
        <v>3</v>
      </c>
      <c r="CA450" s="1">
        <v>0</v>
      </c>
      <c r="CB450" s="1" t="s">
        <v>6</v>
      </c>
      <c r="CC450" s="1" t="s">
        <v>5</v>
      </c>
      <c r="CD450" s="1" t="s">
        <v>5</v>
      </c>
      <c r="CE450" s="1" t="s">
        <v>6</v>
      </c>
      <c r="CF450" s="1" t="s">
        <v>5</v>
      </c>
      <c r="CG450" s="1" t="s">
        <v>6</v>
      </c>
      <c r="CH450" s="1" t="s">
        <v>5</v>
      </c>
      <c r="CI450" s="1" t="s">
        <v>6</v>
      </c>
      <c r="CJ450" s="1" t="s">
        <v>5</v>
      </c>
      <c r="CK450" s="1" t="s">
        <v>6</v>
      </c>
      <c r="CL450" s="1" t="s">
        <v>5</v>
      </c>
      <c r="CM450" s="1" t="s">
        <v>6</v>
      </c>
      <c r="CN450" s="1" t="s">
        <v>6</v>
      </c>
      <c r="CO450" s="1" t="s">
        <v>5</v>
      </c>
      <c r="CP450" s="1" t="s">
        <v>5</v>
      </c>
      <c r="CQ450" s="1" t="s">
        <v>5</v>
      </c>
      <c r="CR450" s="1" t="s">
        <v>5</v>
      </c>
      <c r="CS450" s="1" t="s">
        <v>5</v>
      </c>
      <c r="CT450" s="1" t="s">
        <v>4</v>
      </c>
      <c r="CU450" s="1" t="s">
        <v>161</v>
      </c>
      <c r="DP450" s="1" t="s">
        <v>27</v>
      </c>
      <c r="DQ450" s="1" t="s">
        <v>99</v>
      </c>
      <c r="DR450" s="1" t="s">
        <v>150</v>
      </c>
      <c r="DS450" s="1" t="s">
        <v>6</v>
      </c>
      <c r="DT450" s="1" t="s">
        <v>115</v>
      </c>
      <c r="DU450" s="1" t="s">
        <v>629</v>
      </c>
      <c r="DV450" s="1" t="s">
        <v>95</v>
      </c>
      <c r="DW450" s="1" t="s">
        <v>655</v>
      </c>
      <c r="DX450" s="1" t="s">
        <v>654</v>
      </c>
      <c r="DY450" s="1" t="s">
        <v>1</v>
      </c>
    </row>
    <row r="451" spans="1:129" ht="13.8" x14ac:dyDescent="0.3">
      <c r="A451" s="2">
        <v>44980.361807870373</v>
      </c>
      <c r="B451" s="1" t="s">
        <v>20</v>
      </c>
      <c r="C451" s="1">
        <v>21</v>
      </c>
      <c r="D451" s="1" t="s">
        <v>31</v>
      </c>
      <c r="E451" s="1" t="s">
        <v>18</v>
      </c>
      <c r="F451" s="1" t="s">
        <v>170</v>
      </c>
      <c r="G451" s="1" t="s">
        <v>16</v>
      </c>
      <c r="H451" s="1" t="s">
        <v>15</v>
      </c>
      <c r="I451" s="1" t="s">
        <v>29</v>
      </c>
      <c r="J451" s="1" t="s">
        <v>28</v>
      </c>
      <c r="K451" s="1" t="s">
        <v>27</v>
      </c>
      <c r="BF451" s="1">
        <v>4</v>
      </c>
      <c r="BG451" s="1">
        <v>1</v>
      </c>
      <c r="BH451" s="1">
        <v>0</v>
      </c>
      <c r="BI451" s="1">
        <v>3</v>
      </c>
      <c r="BJ451" s="1">
        <v>4</v>
      </c>
      <c r="BK451" s="1">
        <v>1</v>
      </c>
      <c r="BL451" s="1" t="s">
        <v>59</v>
      </c>
      <c r="BM451" s="1" t="s">
        <v>11</v>
      </c>
      <c r="BN451" s="1" t="s">
        <v>11</v>
      </c>
      <c r="BO451" s="1" t="s">
        <v>6</v>
      </c>
      <c r="BP451" s="1" t="s">
        <v>653</v>
      </c>
      <c r="BQ451" s="1" t="s">
        <v>109</v>
      </c>
      <c r="BR451" s="1" t="s">
        <v>64</v>
      </c>
      <c r="BS451" s="1" t="s">
        <v>64</v>
      </c>
      <c r="BT451" s="1">
        <v>0</v>
      </c>
      <c r="BU451" s="1">
        <v>0</v>
      </c>
      <c r="BV451" s="1" t="s">
        <v>8</v>
      </c>
      <c r="BW451" s="1">
        <v>0</v>
      </c>
      <c r="BX451" s="1">
        <v>0</v>
      </c>
      <c r="BY451" s="1">
        <v>0</v>
      </c>
      <c r="BZ451" s="1">
        <v>0</v>
      </c>
      <c r="CA451" s="1">
        <v>0</v>
      </c>
      <c r="CB451" s="1" t="s">
        <v>6</v>
      </c>
      <c r="CC451" s="1" t="s">
        <v>5</v>
      </c>
      <c r="CD451" s="1" t="s">
        <v>5</v>
      </c>
      <c r="CE451" s="1" t="s">
        <v>5</v>
      </c>
      <c r="CF451" s="1" t="s">
        <v>5</v>
      </c>
      <c r="CG451" s="1" t="s">
        <v>5</v>
      </c>
      <c r="CH451" s="1" t="s">
        <v>5</v>
      </c>
      <c r="CI451" s="1" t="s">
        <v>6</v>
      </c>
      <c r="CJ451" s="1" t="s">
        <v>5</v>
      </c>
      <c r="CK451" s="1" t="s">
        <v>5</v>
      </c>
      <c r="CL451" s="1" t="s">
        <v>5</v>
      </c>
      <c r="CM451" s="1" t="s">
        <v>6</v>
      </c>
      <c r="CN451" s="1" t="s">
        <v>6</v>
      </c>
      <c r="CO451" s="1" t="s">
        <v>5</v>
      </c>
      <c r="CP451" s="1" t="s">
        <v>5</v>
      </c>
      <c r="CQ451" s="1" t="s">
        <v>5</v>
      </c>
      <c r="CR451" s="1" t="s">
        <v>5</v>
      </c>
      <c r="CS451" s="1" t="s">
        <v>5</v>
      </c>
      <c r="CT451" s="1" t="s">
        <v>24</v>
      </c>
      <c r="CU451" s="1" t="s">
        <v>129</v>
      </c>
      <c r="DX451" s="1" t="s">
        <v>652</v>
      </c>
      <c r="DY451" s="1" t="s">
        <v>21</v>
      </c>
    </row>
    <row r="452" spans="1:129" ht="13.8" x14ac:dyDescent="0.3">
      <c r="A452" s="2">
        <v>44980.381567627315</v>
      </c>
      <c r="B452" s="1" t="s">
        <v>20</v>
      </c>
      <c r="C452" s="1">
        <v>20</v>
      </c>
      <c r="D452" s="1" t="s">
        <v>31</v>
      </c>
      <c r="E452" s="1" t="s">
        <v>18</v>
      </c>
      <c r="F452" s="1" t="s">
        <v>651</v>
      </c>
      <c r="G452" s="1" t="s">
        <v>16</v>
      </c>
      <c r="H452" s="1" t="s">
        <v>15</v>
      </c>
      <c r="I452" s="1" t="s">
        <v>29</v>
      </c>
      <c r="J452" s="1" t="s">
        <v>28</v>
      </c>
      <c r="K452" s="1" t="s">
        <v>27</v>
      </c>
      <c r="BF452" s="1">
        <v>0</v>
      </c>
      <c r="BG452" s="1">
        <v>0</v>
      </c>
      <c r="BH452" s="1">
        <v>0</v>
      </c>
      <c r="BI452" s="1">
        <v>0</v>
      </c>
      <c r="BJ452" s="1">
        <v>0</v>
      </c>
      <c r="BK452" s="1">
        <v>0</v>
      </c>
      <c r="BL452" s="1" t="s">
        <v>43</v>
      </c>
      <c r="BM452" s="1" t="s">
        <v>43</v>
      </c>
      <c r="BN452" s="1" t="s">
        <v>43</v>
      </c>
      <c r="BO452" s="1" t="s">
        <v>6</v>
      </c>
      <c r="BP452" s="1" t="s">
        <v>650</v>
      </c>
      <c r="BQ452" s="1">
        <v>2</v>
      </c>
      <c r="BR452" s="1">
        <v>2</v>
      </c>
      <c r="BS452" s="1">
        <v>2</v>
      </c>
      <c r="BT452" s="1">
        <v>1</v>
      </c>
      <c r="BU452" s="1">
        <v>0</v>
      </c>
      <c r="BV452" s="1">
        <v>0</v>
      </c>
      <c r="BW452" s="1">
        <v>0</v>
      </c>
      <c r="BX452" s="1">
        <v>0</v>
      </c>
      <c r="BY452" s="1">
        <v>0</v>
      </c>
      <c r="BZ452" s="1">
        <v>0</v>
      </c>
      <c r="CA452" s="1">
        <v>0</v>
      </c>
      <c r="CB452" s="1" t="s">
        <v>6</v>
      </c>
      <c r="CC452" s="1" t="s">
        <v>5</v>
      </c>
      <c r="CD452" s="1" t="s">
        <v>5</v>
      </c>
      <c r="CE452" s="1" t="s">
        <v>6</v>
      </c>
      <c r="CF452" s="1" t="s">
        <v>5</v>
      </c>
      <c r="CG452" s="1" t="s">
        <v>5</v>
      </c>
      <c r="CH452" s="1" t="s">
        <v>5</v>
      </c>
      <c r="CI452" s="1" t="s">
        <v>6</v>
      </c>
      <c r="CJ452" s="1" t="s">
        <v>5</v>
      </c>
      <c r="CK452" s="1" t="s">
        <v>6</v>
      </c>
      <c r="CL452" s="1" t="s">
        <v>5</v>
      </c>
      <c r="CM452" s="1" t="s">
        <v>5</v>
      </c>
      <c r="CN452" s="1" t="s">
        <v>6</v>
      </c>
      <c r="CO452" s="1" t="s">
        <v>5</v>
      </c>
      <c r="CP452" s="1" t="s">
        <v>6</v>
      </c>
      <c r="CQ452" s="1" t="s">
        <v>5</v>
      </c>
      <c r="CR452" s="1" t="s">
        <v>6</v>
      </c>
      <c r="CS452" s="1" t="s">
        <v>5</v>
      </c>
      <c r="CT452" s="1" t="s">
        <v>133</v>
      </c>
      <c r="CU452" s="1" t="s">
        <v>129</v>
      </c>
      <c r="DX452" s="1" t="s">
        <v>649</v>
      </c>
      <c r="DY452" s="1" t="s">
        <v>212</v>
      </c>
    </row>
    <row r="453" spans="1:129" ht="13.8" x14ac:dyDescent="0.3">
      <c r="A453" s="2">
        <v>44980.39324012732</v>
      </c>
      <c r="B453" s="1" t="s">
        <v>20</v>
      </c>
      <c r="C453" s="1">
        <v>17</v>
      </c>
      <c r="D453" s="1" t="s">
        <v>31</v>
      </c>
      <c r="E453" s="1" t="s">
        <v>18</v>
      </c>
      <c r="F453" s="1" t="s">
        <v>612</v>
      </c>
      <c r="G453" s="1" t="s">
        <v>16</v>
      </c>
      <c r="H453" s="1" t="s">
        <v>15</v>
      </c>
      <c r="I453" s="1" t="s">
        <v>29</v>
      </c>
      <c r="J453" s="1" t="s">
        <v>28</v>
      </c>
      <c r="K453" s="1" t="s">
        <v>27</v>
      </c>
      <c r="BF453" s="1">
        <v>1</v>
      </c>
      <c r="BG453" s="1">
        <v>1</v>
      </c>
      <c r="BH453" s="1">
        <v>1</v>
      </c>
      <c r="BI453" s="1">
        <v>0</v>
      </c>
      <c r="BJ453" s="1">
        <v>0</v>
      </c>
      <c r="BK453" s="1">
        <v>0</v>
      </c>
      <c r="BL453" s="1" t="s">
        <v>11</v>
      </c>
      <c r="BM453" s="1" t="s">
        <v>11</v>
      </c>
      <c r="BN453" s="1" t="s">
        <v>43</v>
      </c>
      <c r="BO453" s="1" t="s">
        <v>5</v>
      </c>
      <c r="BP453" s="1" t="s">
        <v>72</v>
      </c>
      <c r="BQ453" s="1" t="s">
        <v>8</v>
      </c>
      <c r="BR453" s="1" t="s">
        <v>8</v>
      </c>
      <c r="BS453" s="1">
        <v>0</v>
      </c>
      <c r="BT453" s="1">
        <v>0</v>
      </c>
      <c r="BU453" s="1">
        <v>0</v>
      </c>
      <c r="BV453" s="1">
        <v>0</v>
      </c>
      <c r="BW453" s="1">
        <v>0</v>
      </c>
      <c r="BX453" s="1">
        <v>0</v>
      </c>
      <c r="BY453" s="1">
        <v>0</v>
      </c>
      <c r="BZ453" s="1">
        <v>0</v>
      </c>
      <c r="CA453" s="1" t="s">
        <v>8</v>
      </c>
      <c r="CB453" s="1" t="s">
        <v>6</v>
      </c>
      <c r="CC453" s="1" t="s">
        <v>6</v>
      </c>
      <c r="CD453" s="1" t="s">
        <v>5</v>
      </c>
      <c r="CE453" s="1" t="s">
        <v>5</v>
      </c>
      <c r="CF453" s="1" t="s">
        <v>5</v>
      </c>
      <c r="CG453" s="1" t="s">
        <v>5</v>
      </c>
      <c r="CH453" s="1" t="s">
        <v>6</v>
      </c>
      <c r="CI453" s="1" t="s">
        <v>6</v>
      </c>
      <c r="CJ453" s="1" t="s">
        <v>5</v>
      </c>
      <c r="CK453" s="1" t="s">
        <v>5</v>
      </c>
      <c r="CL453" s="1" t="s">
        <v>5</v>
      </c>
      <c r="CM453" s="1" t="s">
        <v>5</v>
      </c>
      <c r="CN453" s="1" t="s">
        <v>6</v>
      </c>
      <c r="CO453" s="1" t="s">
        <v>5</v>
      </c>
      <c r="CP453" s="1" t="s">
        <v>6</v>
      </c>
      <c r="CQ453" s="1" t="s">
        <v>5</v>
      </c>
      <c r="CR453" s="1" t="s">
        <v>5</v>
      </c>
      <c r="CS453" s="1" t="s">
        <v>6</v>
      </c>
      <c r="CT453" s="1" t="s">
        <v>4</v>
      </c>
      <c r="CU453" s="1" t="s">
        <v>100</v>
      </c>
      <c r="DP453" s="1" t="s">
        <v>27</v>
      </c>
      <c r="DQ453" s="1" t="s">
        <v>99</v>
      </c>
      <c r="DR453" s="1" t="s">
        <v>406</v>
      </c>
      <c r="DS453" s="1" t="s">
        <v>6</v>
      </c>
      <c r="DT453" s="1" t="s">
        <v>126</v>
      </c>
      <c r="DU453" s="1" t="s">
        <v>629</v>
      </c>
      <c r="DV453" s="1" t="s">
        <v>95</v>
      </c>
      <c r="DW453" s="1" t="s">
        <v>648</v>
      </c>
      <c r="DX453" s="1" t="s">
        <v>647</v>
      </c>
      <c r="DY453" s="1" t="s">
        <v>21</v>
      </c>
    </row>
    <row r="454" spans="1:129" ht="13.8" x14ac:dyDescent="0.3">
      <c r="A454" s="2">
        <v>44980.485750659718</v>
      </c>
      <c r="B454" s="1" t="s">
        <v>20</v>
      </c>
      <c r="C454" s="1">
        <v>22</v>
      </c>
      <c r="D454" s="1" t="s">
        <v>31</v>
      </c>
      <c r="E454" s="1" t="s">
        <v>132</v>
      </c>
      <c r="F454" s="1" t="s">
        <v>646</v>
      </c>
      <c r="G454" s="1" t="s">
        <v>16</v>
      </c>
      <c r="H454" s="1" t="s">
        <v>15</v>
      </c>
      <c r="I454" s="1" t="s">
        <v>29</v>
      </c>
      <c r="J454" s="1" t="s">
        <v>28</v>
      </c>
      <c r="K454" s="1" t="s">
        <v>27</v>
      </c>
      <c r="BF454" s="1">
        <v>1</v>
      </c>
      <c r="BG454" s="1">
        <v>4</v>
      </c>
      <c r="BH454" s="1">
        <v>1</v>
      </c>
      <c r="BI454" s="1">
        <v>2</v>
      </c>
      <c r="BJ454" s="1">
        <v>3</v>
      </c>
      <c r="BK454" s="1">
        <v>2</v>
      </c>
      <c r="BL454" s="1" t="s">
        <v>11</v>
      </c>
      <c r="BM454" s="1" t="s">
        <v>43</v>
      </c>
      <c r="BN454" s="1" t="s">
        <v>59</v>
      </c>
      <c r="BO454" s="1" t="s">
        <v>6</v>
      </c>
      <c r="BP454" s="1" t="s">
        <v>72</v>
      </c>
      <c r="BQ454" s="1" t="s">
        <v>64</v>
      </c>
      <c r="BR454" s="1" t="s">
        <v>64</v>
      </c>
      <c r="BS454" s="1" t="s">
        <v>64</v>
      </c>
      <c r="BT454" s="1" t="s">
        <v>65</v>
      </c>
      <c r="BU454" s="1">
        <v>0</v>
      </c>
      <c r="BV454" s="1" t="s">
        <v>645</v>
      </c>
      <c r="BW454" s="1">
        <v>0</v>
      </c>
      <c r="BX454" s="1">
        <v>0</v>
      </c>
      <c r="BY454" s="1">
        <v>0</v>
      </c>
      <c r="BZ454" s="1">
        <v>0</v>
      </c>
      <c r="CA454" s="1">
        <v>0</v>
      </c>
      <c r="CB454" s="1" t="s">
        <v>6</v>
      </c>
      <c r="CC454" s="1" t="s">
        <v>5</v>
      </c>
      <c r="CD454" s="1" t="s">
        <v>5</v>
      </c>
      <c r="CE454" s="1" t="s">
        <v>6</v>
      </c>
      <c r="CF454" s="1" t="s">
        <v>5</v>
      </c>
      <c r="CG454" s="1" t="s">
        <v>5</v>
      </c>
      <c r="CH454" s="1" t="s">
        <v>5</v>
      </c>
      <c r="CI454" s="1" t="s">
        <v>6</v>
      </c>
      <c r="CJ454" s="1" t="s">
        <v>5</v>
      </c>
      <c r="CK454" s="1" t="s">
        <v>6</v>
      </c>
      <c r="CL454" s="1" t="s">
        <v>5</v>
      </c>
      <c r="CM454" s="1" t="s">
        <v>5</v>
      </c>
      <c r="CN454" s="1" t="s">
        <v>6</v>
      </c>
      <c r="CO454" s="1" t="s">
        <v>5</v>
      </c>
      <c r="CP454" s="1" t="s">
        <v>6</v>
      </c>
      <c r="CQ454" s="1" t="s">
        <v>5</v>
      </c>
      <c r="CR454" s="1" t="s">
        <v>5</v>
      </c>
      <c r="CS454" s="1" t="s">
        <v>5</v>
      </c>
      <c r="CT454" s="1" t="s">
        <v>133</v>
      </c>
      <c r="CU454" s="1" t="s">
        <v>63</v>
      </c>
      <c r="DX454" s="1" t="s">
        <v>644</v>
      </c>
      <c r="DY454" s="1" t="s">
        <v>84</v>
      </c>
    </row>
    <row r="455" spans="1:129" ht="13.8" x14ac:dyDescent="0.3">
      <c r="A455" s="2">
        <v>44980.590171608797</v>
      </c>
      <c r="B455" s="1" t="s">
        <v>20</v>
      </c>
      <c r="C455" s="1">
        <v>18</v>
      </c>
      <c r="D455" s="1" t="s">
        <v>31</v>
      </c>
      <c r="E455" s="1" t="s">
        <v>164</v>
      </c>
      <c r="F455" s="1" t="s">
        <v>643</v>
      </c>
      <c r="G455" s="1" t="s">
        <v>16</v>
      </c>
      <c r="H455" s="1" t="s">
        <v>15</v>
      </c>
      <c r="I455" s="1" t="s">
        <v>29</v>
      </c>
      <c r="J455" s="1" t="s">
        <v>60</v>
      </c>
      <c r="K455" s="1" t="s">
        <v>27</v>
      </c>
      <c r="BF455" s="1">
        <v>0</v>
      </c>
      <c r="BG455" s="1">
        <v>1</v>
      </c>
      <c r="BH455" s="1">
        <v>1</v>
      </c>
      <c r="BI455" s="1">
        <v>0</v>
      </c>
      <c r="BJ455" s="1">
        <v>1</v>
      </c>
      <c r="BK455" s="1">
        <v>0</v>
      </c>
      <c r="BL455" s="1" t="s">
        <v>59</v>
      </c>
      <c r="BM455" s="1" t="s">
        <v>43</v>
      </c>
      <c r="BN455" s="1" t="s">
        <v>26</v>
      </c>
      <c r="BO455" s="1" t="s">
        <v>5</v>
      </c>
      <c r="BP455" s="1" t="s">
        <v>296</v>
      </c>
      <c r="BQ455" s="1">
        <v>3</v>
      </c>
      <c r="BR455" s="1">
        <v>0</v>
      </c>
      <c r="BS455" s="1">
        <v>2</v>
      </c>
      <c r="BT455" s="1">
        <v>1</v>
      </c>
      <c r="BU455" s="1">
        <v>0</v>
      </c>
      <c r="BV455" s="1">
        <v>0</v>
      </c>
      <c r="BW455" s="1">
        <v>0</v>
      </c>
      <c r="BX455" s="1">
        <v>0</v>
      </c>
      <c r="BY455" s="1">
        <v>0</v>
      </c>
      <c r="BZ455" s="1">
        <v>0</v>
      </c>
      <c r="CA455" s="1">
        <v>0</v>
      </c>
      <c r="CB455" s="1" t="s">
        <v>6</v>
      </c>
      <c r="CC455" s="1" t="s">
        <v>6</v>
      </c>
      <c r="CD455" s="1" t="s">
        <v>6</v>
      </c>
      <c r="CE455" s="1" t="s">
        <v>6</v>
      </c>
      <c r="CF455" s="1" t="s">
        <v>5</v>
      </c>
      <c r="CG455" s="1" t="s">
        <v>5</v>
      </c>
      <c r="CH455" s="1" t="s">
        <v>6</v>
      </c>
      <c r="CI455" s="1" t="s">
        <v>6</v>
      </c>
      <c r="CJ455" s="1" t="s">
        <v>5</v>
      </c>
      <c r="CK455" s="1" t="s">
        <v>6</v>
      </c>
      <c r="CL455" s="1" t="s">
        <v>5</v>
      </c>
      <c r="CM455" s="1" t="s">
        <v>5</v>
      </c>
      <c r="CN455" s="1" t="s">
        <v>6</v>
      </c>
      <c r="CO455" s="1" t="s">
        <v>6</v>
      </c>
      <c r="CP455" s="1" t="s">
        <v>5</v>
      </c>
      <c r="CQ455" s="1" t="s">
        <v>5</v>
      </c>
      <c r="CR455" s="1" t="s">
        <v>5</v>
      </c>
      <c r="CS455" s="1" t="s">
        <v>6</v>
      </c>
      <c r="CT455" s="1" t="s">
        <v>24</v>
      </c>
      <c r="CU455" s="1" t="s">
        <v>314</v>
      </c>
      <c r="DP455" s="1" t="s">
        <v>151</v>
      </c>
      <c r="DQ455" s="1" t="s">
        <v>99</v>
      </c>
      <c r="DR455" s="1" t="s">
        <v>116</v>
      </c>
      <c r="DS455" s="1" t="s">
        <v>6</v>
      </c>
      <c r="DT455" s="1" t="s">
        <v>115</v>
      </c>
      <c r="DU455" s="1" t="s">
        <v>629</v>
      </c>
      <c r="DV455" s="1" t="s">
        <v>95</v>
      </c>
      <c r="DW455" s="1" t="s">
        <v>642</v>
      </c>
      <c r="DX455" s="1" t="s">
        <v>641</v>
      </c>
      <c r="DY455" s="1" t="s">
        <v>1</v>
      </c>
    </row>
    <row r="456" spans="1:129" ht="13.8" x14ac:dyDescent="0.3">
      <c r="A456" s="2">
        <v>44980.590926157412</v>
      </c>
      <c r="B456" s="1" t="s">
        <v>20</v>
      </c>
      <c r="C456" s="1">
        <v>17</v>
      </c>
      <c r="D456" s="1" t="s">
        <v>31</v>
      </c>
      <c r="E456" s="1" t="s">
        <v>164</v>
      </c>
      <c r="F456" s="1" t="s">
        <v>640</v>
      </c>
      <c r="G456" s="1" t="s">
        <v>16</v>
      </c>
      <c r="H456" s="1" t="s">
        <v>15</v>
      </c>
      <c r="I456" s="1" t="s">
        <v>29</v>
      </c>
      <c r="J456" s="1" t="s">
        <v>60</v>
      </c>
      <c r="K456" s="1" t="s">
        <v>639</v>
      </c>
      <c r="BF456" s="1">
        <v>4</v>
      </c>
      <c r="BG456" s="1">
        <v>2</v>
      </c>
      <c r="BH456" s="1">
        <v>3</v>
      </c>
      <c r="BI456" s="1">
        <v>3</v>
      </c>
      <c r="BJ456" s="1">
        <v>1</v>
      </c>
      <c r="BK456" s="1">
        <v>1</v>
      </c>
      <c r="BL456" s="1" t="s">
        <v>11</v>
      </c>
      <c r="BM456" s="1" t="s">
        <v>11</v>
      </c>
      <c r="BN456" s="1" t="s">
        <v>26</v>
      </c>
      <c r="BO456" s="1" t="s">
        <v>5</v>
      </c>
      <c r="BP456" s="1" t="s">
        <v>601</v>
      </c>
      <c r="BQ456" s="1" t="s">
        <v>109</v>
      </c>
      <c r="BR456" s="1" t="s">
        <v>9</v>
      </c>
      <c r="BS456" s="1" t="s">
        <v>64</v>
      </c>
      <c r="BT456" s="1">
        <v>0</v>
      </c>
      <c r="BU456" s="1">
        <v>0</v>
      </c>
      <c r="BV456" s="1" t="s">
        <v>9</v>
      </c>
      <c r="BW456" s="1">
        <v>0</v>
      </c>
      <c r="BX456" s="1">
        <v>0</v>
      </c>
      <c r="BY456" s="1">
        <v>0</v>
      </c>
      <c r="BZ456" s="1">
        <v>0</v>
      </c>
      <c r="CA456" s="1">
        <v>0</v>
      </c>
      <c r="CB456" s="1" t="s">
        <v>5</v>
      </c>
      <c r="CC456" s="1" t="s">
        <v>5</v>
      </c>
      <c r="CD456" s="1" t="s">
        <v>6</v>
      </c>
      <c r="CE456" s="1" t="s">
        <v>6</v>
      </c>
      <c r="CF456" s="1" t="s">
        <v>5</v>
      </c>
      <c r="CG456" s="1" t="s">
        <v>6</v>
      </c>
      <c r="CH456" s="1" t="s">
        <v>6</v>
      </c>
      <c r="CI456" s="1" t="s">
        <v>6</v>
      </c>
      <c r="CJ456" s="1" t="s">
        <v>5</v>
      </c>
      <c r="CK456" s="1" t="s">
        <v>6</v>
      </c>
      <c r="CL456" s="1" t="s">
        <v>5</v>
      </c>
      <c r="CM456" s="1" t="s">
        <v>5</v>
      </c>
      <c r="CN456" s="1" t="s">
        <v>5</v>
      </c>
      <c r="CO456" s="1" t="s">
        <v>6</v>
      </c>
      <c r="CP456" s="1" t="s">
        <v>6</v>
      </c>
      <c r="CQ456" s="1" t="s">
        <v>6</v>
      </c>
      <c r="CR456" s="1" t="s">
        <v>5</v>
      </c>
      <c r="CS456" s="1" t="s">
        <v>6</v>
      </c>
      <c r="CT456" s="1" t="s">
        <v>267</v>
      </c>
      <c r="CU456" s="1" t="s">
        <v>100</v>
      </c>
      <c r="DP456" s="1" t="s">
        <v>151</v>
      </c>
      <c r="DQ456" s="1" t="s">
        <v>99</v>
      </c>
      <c r="DR456" s="1" t="s">
        <v>116</v>
      </c>
      <c r="DS456" s="1" t="s">
        <v>6</v>
      </c>
      <c r="DT456" s="1" t="s">
        <v>217</v>
      </c>
      <c r="DU456" s="1" t="s">
        <v>638</v>
      </c>
      <c r="DV456" s="1" t="s">
        <v>95</v>
      </c>
      <c r="DW456" s="1" t="s">
        <v>637</v>
      </c>
      <c r="DX456" s="1" t="s">
        <v>636</v>
      </c>
      <c r="DY456" s="1" t="s">
        <v>84</v>
      </c>
    </row>
    <row r="457" spans="1:129" ht="13.8" x14ac:dyDescent="0.3">
      <c r="A457" s="2">
        <v>44980.602955671297</v>
      </c>
      <c r="B457" s="1" t="s">
        <v>20</v>
      </c>
      <c r="C457" s="1">
        <v>27</v>
      </c>
      <c r="D457" s="1" t="s">
        <v>185</v>
      </c>
      <c r="E457" s="1" t="s">
        <v>55</v>
      </c>
      <c r="F457" s="1" t="s">
        <v>230</v>
      </c>
      <c r="G457" s="1" t="s">
        <v>16</v>
      </c>
      <c r="H457" s="1" t="s">
        <v>15</v>
      </c>
      <c r="I457" s="1" t="s">
        <v>52</v>
      </c>
      <c r="J457" s="1" t="s">
        <v>60</v>
      </c>
      <c r="K457" s="1" t="s">
        <v>27</v>
      </c>
      <c r="BF457" s="1">
        <v>1</v>
      </c>
      <c r="BG457" s="1">
        <v>1</v>
      </c>
      <c r="BH457" s="1">
        <v>1</v>
      </c>
      <c r="BI457" s="1">
        <v>1</v>
      </c>
      <c r="BJ457" s="1">
        <v>1</v>
      </c>
      <c r="BK457" s="1">
        <v>1</v>
      </c>
      <c r="BL457" s="1" t="s">
        <v>43</v>
      </c>
      <c r="BM457" s="1" t="s">
        <v>43</v>
      </c>
      <c r="BN457" s="1" t="s">
        <v>11</v>
      </c>
      <c r="BO457" s="1" t="s">
        <v>5</v>
      </c>
      <c r="BP457" s="1" t="s">
        <v>335</v>
      </c>
      <c r="BQ457" s="1">
        <v>1</v>
      </c>
      <c r="BR457" s="1">
        <v>3</v>
      </c>
      <c r="BS457" s="1" t="s">
        <v>162</v>
      </c>
      <c r="BT457" s="1">
        <v>2</v>
      </c>
      <c r="BU457" s="1">
        <v>0</v>
      </c>
      <c r="BV457" s="1">
        <v>1</v>
      </c>
      <c r="BW457" s="1">
        <v>0</v>
      </c>
      <c r="BX457" s="1">
        <v>0</v>
      </c>
      <c r="BY457" s="1">
        <v>2</v>
      </c>
      <c r="BZ457" s="1">
        <v>0</v>
      </c>
      <c r="CA457" s="1">
        <v>0</v>
      </c>
      <c r="CB457" s="1" t="s">
        <v>5</v>
      </c>
      <c r="CC457" s="1" t="s">
        <v>5</v>
      </c>
      <c r="CD457" s="1" t="s">
        <v>6</v>
      </c>
      <c r="CE457" s="1" t="s">
        <v>5</v>
      </c>
      <c r="CF457" s="1" t="s">
        <v>5</v>
      </c>
      <c r="CG457" s="1" t="s">
        <v>5</v>
      </c>
      <c r="CH457" s="1" t="s">
        <v>5</v>
      </c>
      <c r="CI457" s="1" t="s">
        <v>5</v>
      </c>
      <c r="CJ457" s="1" t="s">
        <v>5</v>
      </c>
      <c r="CK457" s="1" t="s">
        <v>5</v>
      </c>
      <c r="CL457" s="1" t="s">
        <v>5</v>
      </c>
      <c r="CM457" s="1" t="s">
        <v>6</v>
      </c>
      <c r="CN457" s="1" t="s">
        <v>5</v>
      </c>
      <c r="CO457" s="1" t="s">
        <v>5</v>
      </c>
      <c r="CP457" s="1" t="s">
        <v>6</v>
      </c>
      <c r="CQ457" s="1" t="s">
        <v>5</v>
      </c>
      <c r="CR457" s="1" t="s">
        <v>5</v>
      </c>
      <c r="CS457" s="1" t="s">
        <v>5</v>
      </c>
      <c r="CT457" s="1" t="s">
        <v>24</v>
      </c>
      <c r="CU457" s="1" t="s">
        <v>161</v>
      </c>
      <c r="DP457" s="1" t="s">
        <v>27</v>
      </c>
      <c r="DQ457" s="1" t="s">
        <v>99</v>
      </c>
      <c r="DR457" s="1" t="s">
        <v>98</v>
      </c>
      <c r="DS457" s="1" t="s">
        <v>6</v>
      </c>
      <c r="DT457" s="1" t="s">
        <v>237</v>
      </c>
      <c r="DU457" s="1" t="s">
        <v>149</v>
      </c>
      <c r="DV457" s="1" t="s">
        <v>95</v>
      </c>
      <c r="DX457" s="1" t="s">
        <v>635</v>
      </c>
      <c r="DY457" s="1" t="s">
        <v>84</v>
      </c>
    </row>
    <row r="458" spans="1:129" ht="13.8" x14ac:dyDescent="0.3">
      <c r="A458" s="2">
        <v>44980.603001805561</v>
      </c>
      <c r="B458" s="1" t="s">
        <v>20</v>
      </c>
      <c r="C458" s="1">
        <v>46</v>
      </c>
      <c r="D458" s="1" t="s">
        <v>185</v>
      </c>
      <c r="E458" s="1" t="s">
        <v>18</v>
      </c>
      <c r="F458" s="1" t="s">
        <v>564</v>
      </c>
      <c r="G458" s="1" t="s">
        <v>16</v>
      </c>
      <c r="H458" s="1" t="s">
        <v>15</v>
      </c>
      <c r="I458" s="1" t="s">
        <v>52</v>
      </c>
      <c r="J458" s="1" t="s">
        <v>35</v>
      </c>
      <c r="K458" s="1" t="s">
        <v>27</v>
      </c>
      <c r="BF458" s="1">
        <v>2</v>
      </c>
      <c r="BG458" s="1">
        <v>1</v>
      </c>
      <c r="BH458" s="1">
        <v>2</v>
      </c>
      <c r="BI458" s="1">
        <v>3</v>
      </c>
      <c r="BJ458" s="1">
        <v>3</v>
      </c>
      <c r="BK458" s="1">
        <v>3</v>
      </c>
      <c r="BL458" s="1" t="s">
        <v>59</v>
      </c>
      <c r="BM458" s="1" t="s">
        <v>59</v>
      </c>
      <c r="BN458" s="1" t="s">
        <v>59</v>
      </c>
      <c r="BO458" s="1" t="s">
        <v>6</v>
      </c>
      <c r="BP458" s="1" t="s">
        <v>264</v>
      </c>
      <c r="BQ458" s="1">
        <v>0</v>
      </c>
      <c r="BR458" s="1">
        <v>0</v>
      </c>
      <c r="BS458" s="1">
        <v>0</v>
      </c>
      <c r="BT458" s="1">
        <v>0</v>
      </c>
      <c r="BU458" s="1">
        <v>0</v>
      </c>
      <c r="BV458" s="1">
        <v>0</v>
      </c>
      <c r="BW458" s="1">
        <v>0</v>
      </c>
      <c r="BX458" s="1">
        <v>0</v>
      </c>
      <c r="BY458" s="1">
        <v>0</v>
      </c>
      <c r="BZ458" s="1">
        <v>0</v>
      </c>
      <c r="CA458" s="1">
        <v>0</v>
      </c>
      <c r="CB458" s="1" t="s">
        <v>6</v>
      </c>
      <c r="CC458" s="1" t="s">
        <v>6</v>
      </c>
      <c r="CD458" s="1" t="s">
        <v>6</v>
      </c>
      <c r="CE458" s="1" t="s">
        <v>6</v>
      </c>
      <c r="CF458" s="1" t="s">
        <v>6</v>
      </c>
      <c r="CG458" s="1" t="s">
        <v>5</v>
      </c>
      <c r="CH458" s="1" t="s">
        <v>6</v>
      </c>
      <c r="CI458" s="1" t="s">
        <v>6</v>
      </c>
      <c r="CJ458" s="1" t="s">
        <v>6</v>
      </c>
      <c r="CK458" s="1" t="s">
        <v>6</v>
      </c>
      <c r="CL458" s="1" t="s">
        <v>6</v>
      </c>
      <c r="CM458" s="1" t="s">
        <v>6</v>
      </c>
      <c r="CN458" s="1" t="s">
        <v>6</v>
      </c>
      <c r="CO458" s="1" t="s">
        <v>6</v>
      </c>
      <c r="CP458" s="1" t="s">
        <v>6</v>
      </c>
      <c r="CQ458" s="1" t="s">
        <v>6</v>
      </c>
      <c r="CR458" s="1" t="s">
        <v>6</v>
      </c>
      <c r="CS458" s="1" t="s">
        <v>6</v>
      </c>
      <c r="CT458" s="1" t="s">
        <v>24</v>
      </c>
      <c r="CU458" s="1" t="s">
        <v>266</v>
      </c>
      <c r="DX458" s="1" t="s">
        <v>634</v>
      </c>
      <c r="DY458" s="1" t="s">
        <v>1</v>
      </c>
    </row>
    <row r="459" spans="1:129" ht="13.8" x14ac:dyDescent="0.3">
      <c r="A459" s="2">
        <v>44980.605157905091</v>
      </c>
      <c r="B459" s="1" t="s">
        <v>20</v>
      </c>
      <c r="C459" s="1">
        <v>20</v>
      </c>
      <c r="D459" s="1" t="s">
        <v>31</v>
      </c>
      <c r="E459" s="1" t="s">
        <v>164</v>
      </c>
      <c r="F459" s="1" t="s">
        <v>633</v>
      </c>
      <c r="G459" s="1" t="s">
        <v>16</v>
      </c>
      <c r="H459" s="1" t="s">
        <v>15</v>
      </c>
      <c r="I459" s="1" t="s">
        <v>29</v>
      </c>
      <c r="J459" s="1" t="s">
        <v>206</v>
      </c>
      <c r="K459" s="1" t="s">
        <v>27</v>
      </c>
      <c r="BF459" s="1">
        <v>1</v>
      </c>
      <c r="BG459" s="1">
        <v>0</v>
      </c>
      <c r="BH459" s="1">
        <v>1</v>
      </c>
      <c r="BI459" s="1">
        <v>0</v>
      </c>
      <c r="BJ459" s="1">
        <v>0</v>
      </c>
      <c r="BK459" s="1">
        <v>0</v>
      </c>
      <c r="BL459" s="1" t="s">
        <v>11</v>
      </c>
      <c r="BM459" s="1" t="s">
        <v>43</v>
      </c>
      <c r="BN459" s="1" t="s">
        <v>43</v>
      </c>
      <c r="BO459" s="1" t="s">
        <v>5</v>
      </c>
      <c r="BP459" s="1" t="s">
        <v>72</v>
      </c>
      <c r="BQ459" s="1">
        <v>1</v>
      </c>
      <c r="BR459" s="1">
        <v>0</v>
      </c>
      <c r="BS459" s="1">
        <v>1</v>
      </c>
      <c r="BT459" s="1">
        <v>1</v>
      </c>
      <c r="BU459" s="1">
        <v>0</v>
      </c>
      <c r="BV459" s="1">
        <v>1</v>
      </c>
      <c r="BW459" s="1">
        <v>0</v>
      </c>
      <c r="BX459" s="1">
        <v>0</v>
      </c>
      <c r="BY459" s="1">
        <v>0</v>
      </c>
      <c r="BZ459" s="1">
        <v>0</v>
      </c>
      <c r="CA459" s="1">
        <v>0</v>
      </c>
      <c r="CB459" s="1" t="s">
        <v>5</v>
      </c>
      <c r="CC459" s="1" t="s">
        <v>6</v>
      </c>
      <c r="CD459" s="1" t="s">
        <v>6</v>
      </c>
      <c r="CE459" s="1" t="s">
        <v>6</v>
      </c>
      <c r="CF459" s="1" t="s">
        <v>6</v>
      </c>
      <c r="CG459" s="1" t="s">
        <v>5</v>
      </c>
      <c r="CH459" s="1" t="s">
        <v>5</v>
      </c>
      <c r="CI459" s="1" t="s">
        <v>5</v>
      </c>
      <c r="CJ459" s="1" t="s">
        <v>5</v>
      </c>
      <c r="CK459" s="1" t="s">
        <v>6</v>
      </c>
      <c r="CL459" s="1" t="s">
        <v>5</v>
      </c>
      <c r="CM459" s="1" t="s">
        <v>5</v>
      </c>
      <c r="CN459" s="1" t="s">
        <v>5</v>
      </c>
      <c r="CO459" s="1" t="s">
        <v>6</v>
      </c>
      <c r="CP459" s="1" t="s">
        <v>6</v>
      </c>
      <c r="CQ459" s="1" t="s">
        <v>5</v>
      </c>
      <c r="CR459" s="1" t="s">
        <v>5</v>
      </c>
      <c r="CS459" s="1" t="s">
        <v>5</v>
      </c>
      <c r="CT459" s="1" t="s">
        <v>133</v>
      </c>
      <c r="CU459" s="1" t="s">
        <v>632</v>
      </c>
      <c r="DP459" s="1" t="s">
        <v>27</v>
      </c>
      <c r="DQ459" s="1" t="s">
        <v>99</v>
      </c>
      <c r="DR459" s="1" t="s">
        <v>406</v>
      </c>
      <c r="DS459" s="1" t="s">
        <v>5</v>
      </c>
      <c r="DT459" s="1" t="s">
        <v>217</v>
      </c>
      <c r="DU459" s="1" t="s">
        <v>629</v>
      </c>
      <c r="DV459" s="1" t="s">
        <v>190</v>
      </c>
      <c r="DY459" s="1" t="s">
        <v>1</v>
      </c>
    </row>
    <row r="460" spans="1:129" ht="13.8" x14ac:dyDescent="0.3">
      <c r="A460" s="2">
        <v>44980.611923900462</v>
      </c>
      <c r="B460" s="1" t="s">
        <v>20</v>
      </c>
      <c r="C460" s="1">
        <v>17</v>
      </c>
      <c r="D460" s="1" t="s">
        <v>31</v>
      </c>
      <c r="E460" s="1" t="s">
        <v>164</v>
      </c>
      <c r="F460" s="1" t="s">
        <v>631</v>
      </c>
      <c r="G460" s="1" t="s">
        <v>16</v>
      </c>
      <c r="H460" s="1" t="s">
        <v>15</v>
      </c>
      <c r="I460" s="1" t="s">
        <v>29</v>
      </c>
      <c r="J460" s="1" t="s">
        <v>82</v>
      </c>
      <c r="K460" s="1" t="s">
        <v>27</v>
      </c>
      <c r="BF460" s="1">
        <v>4</v>
      </c>
      <c r="BG460" s="1">
        <v>5</v>
      </c>
      <c r="BH460" s="1">
        <v>3</v>
      </c>
      <c r="BI460" s="1">
        <v>3</v>
      </c>
      <c r="BJ460" s="1">
        <v>2</v>
      </c>
      <c r="BK460" s="1">
        <v>2</v>
      </c>
      <c r="BL460" s="1" t="s">
        <v>43</v>
      </c>
      <c r="BM460" s="1" t="s">
        <v>43</v>
      </c>
      <c r="BN460" s="1" t="s">
        <v>59</v>
      </c>
      <c r="BO460" s="1" t="s">
        <v>5</v>
      </c>
      <c r="BP460" s="1" t="s">
        <v>630</v>
      </c>
      <c r="BQ460" s="1" t="s">
        <v>109</v>
      </c>
      <c r="BR460" s="1" t="s">
        <v>64</v>
      </c>
      <c r="BS460" s="1" t="s">
        <v>64</v>
      </c>
      <c r="BT460" s="1" t="s">
        <v>64</v>
      </c>
      <c r="BU460" s="1" t="s">
        <v>9</v>
      </c>
      <c r="BV460" s="1" t="s">
        <v>7</v>
      </c>
      <c r="BW460" s="1" t="s">
        <v>7</v>
      </c>
      <c r="BX460" s="1" t="s">
        <v>7</v>
      </c>
      <c r="BY460" s="1" t="s">
        <v>7</v>
      </c>
      <c r="BZ460" s="1" t="s">
        <v>7</v>
      </c>
      <c r="CA460" s="1" t="s">
        <v>7</v>
      </c>
      <c r="CB460" s="1" t="s">
        <v>5</v>
      </c>
      <c r="CC460" s="1" t="s">
        <v>5</v>
      </c>
      <c r="CD460" s="1" t="s">
        <v>5</v>
      </c>
      <c r="CE460" s="1" t="s">
        <v>6</v>
      </c>
      <c r="CF460" s="1" t="s">
        <v>5</v>
      </c>
      <c r="CG460" s="1" t="s">
        <v>5</v>
      </c>
      <c r="CH460" s="1" t="s">
        <v>6</v>
      </c>
      <c r="CI460" s="1" t="s">
        <v>6</v>
      </c>
      <c r="CJ460" s="1" t="s">
        <v>5</v>
      </c>
      <c r="CK460" s="1" t="s">
        <v>6</v>
      </c>
      <c r="CL460" s="1" t="s">
        <v>5</v>
      </c>
      <c r="CM460" s="1" t="s">
        <v>6</v>
      </c>
      <c r="CN460" s="1" t="s">
        <v>6</v>
      </c>
      <c r="CO460" s="1" t="s">
        <v>5</v>
      </c>
      <c r="CP460" s="1" t="s">
        <v>5</v>
      </c>
      <c r="CQ460" s="1" t="s">
        <v>5</v>
      </c>
      <c r="CR460" s="1" t="s">
        <v>5</v>
      </c>
      <c r="CS460" s="1" t="s">
        <v>5</v>
      </c>
      <c r="CT460" s="1" t="s">
        <v>24</v>
      </c>
      <c r="CU460" s="1" t="s">
        <v>63</v>
      </c>
      <c r="DP460" s="1" t="s">
        <v>27</v>
      </c>
      <c r="DQ460" s="1" t="s">
        <v>99</v>
      </c>
      <c r="DR460" s="1" t="s">
        <v>116</v>
      </c>
      <c r="DS460" s="1" t="s">
        <v>5</v>
      </c>
      <c r="DT460" s="1" t="s">
        <v>126</v>
      </c>
      <c r="DU460" s="1" t="s">
        <v>629</v>
      </c>
      <c r="DV460" s="1" t="s">
        <v>95</v>
      </c>
      <c r="DY460" s="1" t="s">
        <v>84</v>
      </c>
    </row>
    <row r="461" spans="1:129" ht="13.8" x14ac:dyDescent="0.3">
      <c r="A461" s="2">
        <v>44980.614258263886</v>
      </c>
      <c r="B461" s="1" t="s">
        <v>40</v>
      </c>
      <c r="C461" s="1">
        <v>19</v>
      </c>
      <c r="D461" s="1" t="s">
        <v>31</v>
      </c>
      <c r="E461" s="1" t="s">
        <v>55</v>
      </c>
      <c r="F461" s="1" t="s">
        <v>83</v>
      </c>
      <c r="G461" s="1" t="s">
        <v>16</v>
      </c>
      <c r="H461" s="1" t="s">
        <v>15</v>
      </c>
      <c r="I461" s="1" t="s">
        <v>29</v>
      </c>
      <c r="J461" s="1" t="s">
        <v>60</v>
      </c>
      <c r="K461" s="1" t="s">
        <v>27</v>
      </c>
      <c r="BF461" s="1">
        <v>3</v>
      </c>
      <c r="BG461" s="1">
        <v>2</v>
      </c>
      <c r="BH461" s="1">
        <v>1</v>
      </c>
      <c r="BI461" s="1">
        <v>2</v>
      </c>
      <c r="BJ461" s="1">
        <v>2</v>
      </c>
      <c r="BK461" s="1">
        <v>3</v>
      </c>
      <c r="BL461" s="1" t="s">
        <v>11</v>
      </c>
      <c r="BM461" s="1" t="s">
        <v>11</v>
      </c>
      <c r="BN461" s="1" t="s">
        <v>59</v>
      </c>
      <c r="BO461" s="1" t="s">
        <v>6</v>
      </c>
      <c r="BP461" s="1" t="s">
        <v>25</v>
      </c>
      <c r="BQ461" s="1">
        <v>0</v>
      </c>
      <c r="BR461" s="1">
        <v>0</v>
      </c>
      <c r="BS461" s="1">
        <v>1</v>
      </c>
      <c r="BT461" s="1">
        <v>0</v>
      </c>
      <c r="BU461" s="1">
        <v>0</v>
      </c>
      <c r="BV461" s="1">
        <v>0</v>
      </c>
      <c r="BW461" s="1">
        <v>0</v>
      </c>
      <c r="BX461" s="1">
        <v>0</v>
      </c>
      <c r="BY461" s="1">
        <v>0</v>
      </c>
      <c r="BZ461" s="1">
        <v>0</v>
      </c>
      <c r="CA461" s="1">
        <v>0</v>
      </c>
      <c r="CB461" s="1" t="s">
        <v>6</v>
      </c>
      <c r="CC461" s="1" t="s">
        <v>6</v>
      </c>
      <c r="CD461" s="1" t="s">
        <v>6</v>
      </c>
      <c r="CE461" s="1" t="s">
        <v>6</v>
      </c>
      <c r="CF461" s="1" t="s">
        <v>5</v>
      </c>
      <c r="CG461" s="1" t="s">
        <v>5</v>
      </c>
      <c r="CH461" s="1" t="s">
        <v>5</v>
      </c>
      <c r="CI461" s="1" t="s">
        <v>5</v>
      </c>
      <c r="CJ461" s="1" t="s">
        <v>5</v>
      </c>
      <c r="CK461" s="1" t="s">
        <v>6</v>
      </c>
      <c r="CL461" s="1" t="s">
        <v>5</v>
      </c>
      <c r="CM461" s="1" t="s">
        <v>5</v>
      </c>
      <c r="CN461" s="1" t="s">
        <v>6</v>
      </c>
      <c r="CO461" s="1" t="s">
        <v>5</v>
      </c>
      <c r="CP461" s="1" t="s">
        <v>6</v>
      </c>
      <c r="CQ461" s="1" t="s">
        <v>5</v>
      </c>
      <c r="CR461" s="1" t="s">
        <v>5</v>
      </c>
      <c r="CS461" s="1" t="s">
        <v>6</v>
      </c>
      <c r="CT461" s="1" t="s">
        <v>133</v>
      </c>
      <c r="CU461" s="1" t="s">
        <v>69</v>
      </c>
      <c r="DX461" s="1" t="s">
        <v>628</v>
      </c>
      <c r="DY461" s="1" t="s">
        <v>1</v>
      </c>
    </row>
    <row r="462" spans="1:129" ht="13.8" x14ac:dyDescent="0.3">
      <c r="A462" s="2">
        <v>44980.616221203702</v>
      </c>
      <c r="B462" s="1" t="s">
        <v>40</v>
      </c>
      <c r="C462" s="1">
        <v>28</v>
      </c>
      <c r="D462" s="1" t="s">
        <v>185</v>
      </c>
      <c r="E462" s="1" t="s">
        <v>55</v>
      </c>
      <c r="F462" s="1" t="s">
        <v>83</v>
      </c>
      <c r="G462" s="1" t="s">
        <v>16</v>
      </c>
      <c r="H462" s="1" t="s">
        <v>15</v>
      </c>
      <c r="I462" s="1" t="s">
        <v>52</v>
      </c>
      <c r="J462" s="1" t="s">
        <v>28</v>
      </c>
      <c r="K462" s="1" t="s">
        <v>27</v>
      </c>
      <c r="BF462" s="1">
        <v>1</v>
      </c>
      <c r="BG462" s="1">
        <v>2</v>
      </c>
      <c r="BH462" s="1">
        <v>0</v>
      </c>
      <c r="BI462" s="1">
        <v>2</v>
      </c>
      <c r="BJ462" s="1">
        <v>2</v>
      </c>
      <c r="BK462" s="1">
        <v>2</v>
      </c>
      <c r="BL462" s="1" t="s">
        <v>11</v>
      </c>
      <c r="BM462" s="1" t="s">
        <v>11</v>
      </c>
      <c r="BN462" s="1" t="s">
        <v>59</v>
      </c>
      <c r="BO462" s="1" t="s">
        <v>6</v>
      </c>
      <c r="BP462" s="1" t="s">
        <v>70</v>
      </c>
      <c r="BQ462" s="1">
        <v>0</v>
      </c>
      <c r="BR462" s="1">
        <v>0</v>
      </c>
      <c r="BS462" s="1">
        <v>2</v>
      </c>
      <c r="BT462" s="1">
        <v>1</v>
      </c>
      <c r="BU462" s="1">
        <v>0</v>
      </c>
      <c r="BV462" s="1">
        <v>0</v>
      </c>
      <c r="BW462" s="1">
        <v>0</v>
      </c>
      <c r="BX462" s="1">
        <v>0</v>
      </c>
      <c r="BY462" s="1">
        <v>0</v>
      </c>
      <c r="BZ462" s="1">
        <v>0</v>
      </c>
      <c r="CA462" s="1">
        <v>2</v>
      </c>
      <c r="CB462" s="1" t="s">
        <v>5</v>
      </c>
      <c r="CC462" s="1" t="s">
        <v>5</v>
      </c>
      <c r="CD462" s="1" t="s">
        <v>6</v>
      </c>
      <c r="CE462" s="1" t="s">
        <v>6</v>
      </c>
      <c r="CF462" s="1" t="s">
        <v>5</v>
      </c>
      <c r="CG462" s="1" t="s">
        <v>5</v>
      </c>
      <c r="CH462" s="1" t="s">
        <v>5</v>
      </c>
      <c r="CI462" s="1" t="s">
        <v>5</v>
      </c>
      <c r="CJ462" s="1" t="s">
        <v>5</v>
      </c>
      <c r="CK462" s="1" t="s">
        <v>6</v>
      </c>
      <c r="CL462" s="1" t="s">
        <v>5</v>
      </c>
      <c r="CM462" s="1" t="s">
        <v>6</v>
      </c>
      <c r="CN462" s="1" t="s">
        <v>5</v>
      </c>
      <c r="CO462" s="1" t="s">
        <v>5</v>
      </c>
      <c r="CP462" s="1" t="s">
        <v>6</v>
      </c>
      <c r="CQ462" s="1" t="s">
        <v>5</v>
      </c>
      <c r="CR462" s="1" t="s">
        <v>5</v>
      </c>
      <c r="CS462" s="1" t="s">
        <v>5</v>
      </c>
      <c r="CT462" s="1" t="s">
        <v>24</v>
      </c>
      <c r="CU462" s="1" t="s">
        <v>3</v>
      </c>
      <c r="DX462" s="1" t="s">
        <v>627</v>
      </c>
      <c r="DY462" s="1" t="s">
        <v>1</v>
      </c>
    </row>
    <row r="463" spans="1:129" ht="13.8" x14ac:dyDescent="0.3">
      <c r="A463" s="2">
        <v>44980.622441909727</v>
      </c>
      <c r="B463" s="1" t="s">
        <v>40</v>
      </c>
      <c r="C463" s="1">
        <v>31</v>
      </c>
      <c r="D463" s="1" t="s">
        <v>39</v>
      </c>
      <c r="E463" s="1" t="s">
        <v>18</v>
      </c>
      <c r="F463" s="1" t="s">
        <v>626</v>
      </c>
      <c r="G463" s="1" t="s">
        <v>37</v>
      </c>
      <c r="H463" s="1" t="s">
        <v>15</v>
      </c>
      <c r="L463" s="1" t="s">
        <v>157</v>
      </c>
      <c r="M463" s="1" t="s">
        <v>52</v>
      </c>
      <c r="N463" s="1" t="s">
        <v>28</v>
      </c>
      <c r="O463" s="1" t="s">
        <v>27</v>
      </c>
      <c r="CV463" s="1">
        <v>3</v>
      </c>
      <c r="CW463" s="1">
        <v>3</v>
      </c>
      <c r="CX463" s="1">
        <v>3</v>
      </c>
      <c r="CY463" s="1">
        <v>3</v>
      </c>
      <c r="CZ463" s="1">
        <v>3</v>
      </c>
      <c r="DA463" s="1">
        <v>3</v>
      </c>
      <c r="DB463" s="1">
        <v>3</v>
      </c>
      <c r="DC463" s="1" t="s">
        <v>50</v>
      </c>
      <c r="DD463" s="1" t="s">
        <v>43</v>
      </c>
      <c r="DE463" s="1" t="s">
        <v>43</v>
      </c>
      <c r="DF463" s="1" t="s">
        <v>43</v>
      </c>
      <c r="DG463" s="1" t="s">
        <v>43</v>
      </c>
      <c r="DH463" s="1" t="s">
        <v>43</v>
      </c>
      <c r="DI463" s="1" t="s">
        <v>43</v>
      </c>
      <c r="DJ463" s="1" t="s">
        <v>5</v>
      </c>
      <c r="DK463" s="1" t="s">
        <v>434</v>
      </c>
      <c r="DL463" s="1" t="s">
        <v>5</v>
      </c>
      <c r="DM463" s="1" t="s">
        <v>5</v>
      </c>
      <c r="DN463" s="1" t="s">
        <v>5</v>
      </c>
      <c r="DO463" s="1" t="s">
        <v>6</v>
      </c>
      <c r="DP463" s="1" t="s">
        <v>27</v>
      </c>
      <c r="DQ463" s="1" t="s">
        <v>99</v>
      </c>
      <c r="DR463" s="1" t="s">
        <v>127</v>
      </c>
      <c r="DS463" s="1" t="s">
        <v>5</v>
      </c>
      <c r="DT463" s="1" t="s">
        <v>115</v>
      </c>
      <c r="DU463" s="1" t="s">
        <v>625</v>
      </c>
      <c r="DV463" s="1" t="s">
        <v>124</v>
      </c>
      <c r="DX463" s="1" t="s">
        <v>624</v>
      </c>
      <c r="DY463" s="1" t="s">
        <v>1</v>
      </c>
    </row>
    <row r="464" spans="1:129" ht="13.8" x14ac:dyDescent="0.3">
      <c r="A464" s="2">
        <v>44980.631723634258</v>
      </c>
      <c r="B464" s="1" t="s">
        <v>40</v>
      </c>
      <c r="C464" s="1">
        <v>18</v>
      </c>
      <c r="D464" s="1" t="s">
        <v>31</v>
      </c>
      <c r="E464" s="1" t="s">
        <v>164</v>
      </c>
      <c r="F464" s="1" t="s">
        <v>492</v>
      </c>
      <c r="G464" s="1" t="s">
        <v>77</v>
      </c>
      <c r="H464" s="1" t="s">
        <v>15</v>
      </c>
      <c r="I464" s="1" t="s">
        <v>29</v>
      </c>
      <c r="J464" s="1" t="s">
        <v>60</v>
      </c>
      <c r="K464" s="1" t="s">
        <v>27</v>
      </c>
      <c r="P464" s="1">
        <v>3</v>
      </c>
      <c r="Q464" s="1">
        <v>3</v>
      </c>
      <c r="R464" s="1">
        <v>2</v>
      </c>
      <c r="S464" s="1">
        <v>2</v>
      </c>
      <c r="T464" s="1">
        <v>2</v>
      </c>
      <c r="U464" s="1">
        <v>0</v>
      </c>
      <c r="V464" s="1" t="s">
        <v>59</v>
      </c>
      <c r="W464" s="1" t="s">
        <v>43</v>
      </c>
      <c r="X464" s="1" t="s">
        <v>59</v>
      </c>
      <c r="Y464" s="1" t="s">
        <v>6</v>
      </c>
      <c r="Z464" s="1" t="s">
        <v>72</v>
      </c>
      <c r="AA464" s="1">
        <v>0</v>
      </c>
      <c r="AB464" s="1">
        <v>0</v>
      </c>
      <c r="AC464" s="1">
        <v>0</v>
      </c>
      <c r="AD464" s="1">
        <v>0</v>
      </c>
      <c r="AE464" s="1">
        <v>0</v>
      </c>
      <c r="AF464" s="1">
        <v>0</v>
      </c>
      <c r="AG464" s="1">
        <v>0</v>
      </c>
      <c r="AH464" s="1">
        <v>0</v>
      </c>
      <c r="AI464" s="1">
        <v>0</v>
      </c>
      <c r="AJ464" s="1">
        <v>0</v>
      </c>
      <c r="AK464" s="1">
        <v>0</v>
      </c>
      <c r="AL464" s="1" t="s">
        <v>6</v>
      </c>
      <c r="AM464" s="1" t="s">
        <v>6</v>
      </c>
      <c r="AN464" s="1" t="s">
        <v>6</v>
      </c>
      <c r="AO464" s="1" t="s">
        <v>6</v>
      </c>
      <c r="AP464" s="1" t="s">
        <v>6</v>
      </c>
      <c r="AQ464" s="1" t="s">
        <v>6</v>
      </c>
      <c r="AR464" s="1" t="s">
        <v>6</v>
      </c>
      <c r="AS464" s="1" t="s">
        <v>6</v>
      </c>
      <c r="AT464" s="1" t="s">
        <v>5</v>
      </c>
      <c r="AU464" s="1" t="s">
        <v>6</v>
      </c>
      <c r="AV464" s="1" t="s">
        <v>6</v>
      </c>
      <c r="AW464" s="1" t="s">
        <v>6</v>
      </c>
      <c r="AX464" s="1" t="s">
        <v>6</v>
      </c>
      <c r="AY464" s="1" t="s">
        <v>6</v>
      </c>
      <c r="AZ464" s="1" t="s">
        <v>6</v>
      </c>
      <c r="BA464" s="1" t="s">
        <v>6</v>
      </c>
      <c r="BB464" s="1" t="s">
        <v>6</v>
      </c>
      <c r="BC464" s="1" t="s">
        <v>6</v>
      </c>
      <c r="BD464" s="1" t="s">
        <v>24</v>
      </c>
      <c r="BE464" s="1" t="s">
        <v>129</v>
      </c>
      <c r="DX464" s="1" t="s">
        <v>623</v>
      </c>
      <c r="DY464" s="1" t="s">
        <v>1</v>
      </c>
    </row>
    <row r="465" spans="1:129" ht="13.8" x14ac:dyDescent="0.3">
      <c r="A465" s="2">
        <v>44980.634211226847</v>
      </c>
      <c r="B465" s="1" t="s">
        <v>20</v>
      </c>
      <c r="C465" s="1">
        <v>18</v>
      </c>
      <c r="D465" s="1" t="s">
        <v>31</v>
      </c>
      <c r="E465" s="1" t="s">
        <v>164</v>
      </c>
      <c r="F465" s="1" t="s">
        <v>622</v>
      </c>
      <c r="G465" s="1" t="s">
        <v>16</v>
      </c>
      <c r="H465" s="1" t="s">
        <v>15</v>
      </c>
      <c r="I465" s="1" t="s">
        <v>29</v>
      </c>
      <c r="J465" s="1" t="s">
        <v>206</v>
      </c>
      <c r="K465" s="1" t="s">
        <v>27</v>
      </c>
      <c r="BF465" s="1">
        <v>1</v>
      </c>
      <c r="BG465" s="1">
        <v>2</v>
      </c>
      <c r="BH465" s="1">
        <v>2</v>
      </c>
      <c r="BI465" s="1">
        <v>1</v>
      </c>
      <c r="BJ465" s="1">
        <v>0</v>
      </c>
      <c r="BK465" s="1">
        <v>1</v>
      </c>
      <c r="BL465" s="1" t="s">
        <v>43</v>
      </c>
      <c r="BM465" s="1" t="s">
        <v>43</v>
      </c>
      <c r="BN465" s="1" t="s">
        <v>11</v>
      </c>
      <c r="BO465" s="1" t="s">
        <v>5</v>
      </c>
      <c r="BP465" s="1" t="s">
        <v>204</v>
      </c>
      <c r="BQ465" s="1" t="s">
        <v>109</v>
      </c>
      <c r="BR465" s="1" t="s">
        <v>109</v>
      </c>
      <c r="BS465" s="1" t="s">
        <v>64</v>
      </c>
      <c r="BT465" s="1" t="s">
        <v>9</v>
      </c>
      <c r="BU465" s="1">
        <v>0</v>
      </c>
      <c r="BV465" s="1">
        <v>0</v>
      </c>
      <c r="BW465" s="1" t="s">
        <v>8</v>
      </c>
      <c r="BX465" s="1" t="s">
        <v>7</v>
      </c>
      <c r="BY465" s="1">
        <v>0</v>
      </c>
      <c r="BZ465" s="1">
        <v>0</v>
      </c>
      <c r="CA465" s="1">
        <v>0</v>
      </c>
      <c r="CB465" s="1" t="s">
        <v>5</v>
      </c>
      <c r="CC465" s="1" t="s">
        <v>5</v>
      </c>
      <c r="CD465" s="1" t="s">
        <v>6</v>
      </c>
      <c r="CE465" s="1" t="s">
        <v>5</v>
      </c>
      <c r="CF465" s="1" t="s">
        <v>5</v>
      </c>
      <c r="CG465" s="1" t="s">
        <v>6</v>
      </c>
      <c r="CH465" s="1" t="s">
        <v>6</v>
      </c>
      <c r="CI465" s="1" t="s">
        <v>6</v>
      </c>
      <c r="CJ465" s="1" t="s">
        <v>5</v>
      </c>
      <c r="CK465" s="1" t="s">
        <v>5</v>
      </c>
      <c r="CL465" s="1" t="s">
        <v>5</v>
      </c>
      <c r="CM465" s="1" t="s">
        <v>5</v>
      </c>
      <c r="CN465" s="1" t="s">
        <v>5</v>
      </c>
      <c r="CO465" s="1" t="s">
        <v>5</v>
      </c>
      <c r="CP465" s="1" t="s">
        <v>6</v>
      </c>
      <c r="CQ465" s="1" t="s">
        <v>5</v>
      </c>
      <c r="CR465" s="1" t="s">
        <v>5</v>
      </c>
      <c r="CS465" s="1" t="s">
        <v>5</v>
      </c>
      <c r="CT465" s="1" t="s">
        <v>24</v>
      </c>
      <c r="CU465" s="1" t="s">
        <v>63</v>
      </c>
      <c r="DP465" s="1" t="s">
        <v>27</v>
      </c>
      <c r="DQ465" s="1" t="s">
        <v>99</v>
      </c>
      <c r="DR465" s="1" t="s">
        <v>98</v>
      </c>
      <c r="DS465" s="1" t="s">
        <v>6</v>
      </c>
      <c r="DT465" s="1" t="s">
        <v>97</v>
      </c>
      <c r="DU465" s="1" t="s">
        <v>347</v>
      </c>
      <c r="DV465" s="1" t="s">
        <v>124</v>
      </c>
      <c r="DX465" s="1" t="s">
        <v>621</v>
      </c>
      <c r="DY465" s="1" t="s">
        <v>1</v>
      </c>
    </row>
    <row r="466" spans="1:129" ht="13.8" x14ac:dyDescent="0.3">
      <c r="A466" s="2">
        <v>44980.654935208338</v>
      </c>
      <c r="B466" s="1" t="s">
        <v>20</v>
      </c>
      <c r="C466" s="1">
        <v>25</v>
      </c>
      <c r="D466" s="1" t="s">
        <v>185</v>
      </c>
      <c r="E466" s="1" t="s">
        <v>55</v>
      </c>
      <c r="F466" s="1" t="s">
        <v>305</v>
      </c>
      <c r="G466" s="1" t="s">
        <v>77</v>
      </c>
      <c r="H466" s="1" t="s">
        <v>15</v>
      </c>
      <c r="I466" s="1" t="s">
        <v>52</v>
      </c>
      <c r="J466" s="1" t="s">
        <v>35</v>
      </c>
      <c r="K466" s="1" t="s">
        <v>27</v>
      </c>
      <c r="P466" s="1">
        <v>2</v>
      </c>
      <c r="Q466" s="1">
        <v>1</v>
      </c>
      <c r="R466" s="1">
        <v>2</v>
      </c>
      <c r="S466" s="1">
        <v>2</v>
      </c>
      <c r="T466" s="1">
        <v>1</v>
      </c>
      <c r="U466" s="1">
        <v>1</v>
      </c>
      <c r="V466" s="1" t="s">
        <v>11</v>
      </c>
      <c r="W466" s="1" t="s">
        <v>11</v>
      </c>
      <c r="X466" s="1" t="s">
        <v>59</v>
      </c>
      <c r="Y466" s="1" t="s">
        <v>6</v>
      </c>
      <c r="Z466" s="1" t="s">
        <v>87</v>
      </c>
      <c r="AA466" s="1">
        <v>0</v>
      </c>
      <c r="AB466" s="1">
        <v>0</v>
      </c>
      <c r="AC466" s="1">
        <v>0</v>
      </c>
      <c r="AD466" s="1">
        <v>0</v>
      </c>
      <c r="AE466" s="1">
        <v>0</v>
      </c>
      <c r="AF466" s="1">
        <v>0</v>
      </c>
      <c r="AG466" s="1">
        <v>0</v>
      </c>
      <c r="AH466" s="1">
        <v>0</v>
      </c>
      <c r="AI466" s="1">
        <v>0</v>
      </c>
      <c r="AJ466" s="1">
        <v>0</v>
      </c>
      <c r="AK466" s="1">
        <v>0</v>
      </c>
      <c r="AL466" s="1" t="s">
        <v>5</v>
      </c>
      <c r="AM466" s="1" t="s">
        <v>6</v>
      </c>
      <c r="AN466" s="1" t="s">
        <v>5</v>
      </c>
      <c r="AO466" s="1" t="s">
        <v>5</v>
      </c>
      <c r="AP466" s="1" t="s">
        <v>5</v>
      </c>
      <c r="AQ466" s="1" t="s">
        <v>5</v>
      </c>
      <c r="AR466" s="1" t="s">
        <v>6</v>
      </c>
      <c r="AS466" s="1" t="s">
        <v>5</v>
      </c>
      <c r="AT466" s="1" t="s">
        <v>5</v>
      </c>
      <c r="AU466" s="1" t="s">
        <v>6</v>
      </c>
      <c r="AV466" s="1" t="s">
        <v>5</v>
      </c>
      <c r="AW466" s="1" t="s">
        <v>6</v>
      </c>
      <c r="AX466" s="1" t="s">
        <v>6</v>
      </c>
      <c r="AY466" s="1" t="s">
        <v>5</v>
      </c>
      <c r="AZ466" s="1" t="s">
        <v>6</v>
      </c>
      <c r="BA466" s="1" t="s">
        <v>6</v>
      </c>
      <c r="BB466" s="1" t="s">
        <v>5</v>
      </c>
      <c r="BC466" s="1" t="s">
        <v>6</v>
      </c>
      <c r="BD466" s="1" t="s">
        <v>133</v>
      </c>
      <c r="BE466" s="1" t="s">
        <v>266</v>
      </c>
      <c r="DX466" s="1" t="s">
        <v>620</v>
      </c>
      <c r="DY466" s="1" t="s">
        <v>1</v>
      </c>
    </row>
    <row r="467" spans="1:129" ht="13.8" x14ac:dyDescent="0.3">
      <c r="A467" s="2">
        <v>44980.657554039353</v>
      </c>
      <c r="B467" s="1" t="s">
        <v>20</v>
      </c>
      <c r="C467" s="1">
        <v>24</v>
      </c>
      <c r="D467" s="1" t="s">
        <v>185</v>
      </c>
      <c r="E467" s="1" t="s">
        <v>132</v>
      </c>
      <c r="F467" s="1" t="s">
        <v>619</v>
      </c>
      <c r="G467" s="1" t="s">
        <v>16</v>
      </c>
      <c r="H467" s="1" t="s">
        <v>15</v>
      </c>
      <c r="I467" s="1" t="s">
        <v>52</v>
      </c>
      <c r="J467" s="1" t="s">
        <v>60</v>
      </c>
      <c r="K467" s="1" t="s">
        <v>27</v>
      </c>
      <c r="BF467" s="1">
        <v>2</v>
      </c>
      <c r="BG467" s="1">
        <v>2</v>
      </c>
      <c r="BH467" s="1">
        <v>0</v>
      </c>
      <c r="BI467" s="1">
        <v>1</v>
      </c>
      <c r="BJ467" s="1">
        <v>2</v>
      </c>
      <c r="BK467" s="1">
        <v>2</v>
      </c>
      <c r="BL467" s="1" t="s">
        <v>11</v>
      </c>
      <c r="BM467" s="1" t="s">
        <v>11</v>
      </c>
      <c r="BN467" s="1" t="s">
        <v>59</v>
      </c>
      <c r="BO467" s="1" t="s">
        <v>6</v>
      </c>
      <c r="BP467" s="1" t="s">
        <v>93</v>
      </c>
      <c r="BQ467" s="1">
        <v>0</v>
      </c>
      <c r="BR467" s="1">
        <v>0</v>
      </c>
      <c r="BS467" s="1">
        <v>0</v>
      </c>
      <c r="BT467" s="1">
        <v>0</v>
      </c>
      <c r="BU467" s="1">
        <v>0</v>
      </c>
      <c r="BV467" s="1">
        <v>1</v>
      </c>
      <c r="BW467" s="1">
        <v>0</v>
      </c>
      <c r="BX467" s="1">
        <v>0</v>
      </c>
      <c r="BY467" s="1">
        <v>0</v>
      </c>
      <c r="BZ467" s="1">
        <v>0</v>
      </c>
      <c r="CA467" s="1">
        <v>0</v>
      </c>
      <c r="CB467" s="1" t="s">
        <v>6</v>
      </c>
      <c r="CC467" s="1" t="s">
        <v>6</v>
      </c>
      <c r="CD467" s="1" t="s">
        <v>6</v>
      </c>
      <c r="CE467" s="1" t="s">
        <v>5</v>
      </c>
      <c r="CF467" s="1" t="s">
        <v>5</v>
      </c>
      <c r="CG467" s="1" t="s">
        <v>5</v>
      </c>
      <c r="CH467" s="1" t="s">
        <v>5</v>
      </c>
      <c r="CI467" s="1" t="s">
        <v>6</v>
      </c>
      <c r="CJ467" s="1" t="s">
        <v>5</v>
      </c>
      <c r="CK467" s="1" t="s">
        <v>5</v>
      </c>
      <c r="CL467" s="1" t="s">
        <v>5</v>
      </c>
      <c r="CM467" s="1" t="s">
        <v>6</v>
      </c>
      <c r="CN467" s="1" t="s">
        <v>6</v>
      </c>
      <c r="CO467" s="1" t="s">
        <v>6</v>
      </c>
      <c r="CP467" s="1" t="s">
        <v>6</v>
      </c>
      <c r="CQ467" s="1" t="s">
        <v>5</v>
      </c>
      <c r="CR467" s="1" t="s">
        <v>5</v>
      </c>
      <c r="CS467" s="1" t="s">
        <v>5</v>
      </c>
      <c r="CT467" s="1" t="s">
        <v>24</v>
      </c>
      <c r="CU467" s="1" t="s">
        <v>63</v>
      </c>
      <c r="DX467" s="1" t="s">
        <v>618</v>
      </c>
      <c r="DY467" s="1" t="s">
        <v>84</v>
      </c>
    </row>
    <row r="468" spans="1:129" ht="13.8" x14ac:dyDescent="0.3">
      <c r="A468" s="2">
        <v>44980.663521331022</v>
      </c>
      <c r="B468" s="1" t="s">
        <v>40</v>
      </c>
      <c r="C468" s="1">
        <v>51</v>
      </c>
      <c r="D468" s="1" t="s">
        <v>185</v>
      </c>
      <c r="E468" s="1" t="s">
        <v>55</v>
      </c>
      <c r="F468" s="1" t="s">
        <v>617</v>
      </c>
      <c r="G468" s="1" t="s">
        <v>37</v>
      </c>
      <c r="H468" s="1" t="s">
        <v>15</v>
      </c>
      <c r="L468" s="1" t="s">
        <v>119</v>
      </c>
      <c r="M468" s="1" t="s">
        <v>52</v>
      </c>
      <c r="N468" s="1" t="s">
        <v>60</v>
      </c>
      <c r="O468" s="1" t="s">
        <v>27</v>
      </c>
      <c r="CV468" s="1">
        <v>5</v>
      </c>
      <c r="CW468" s="1">
        <v>5</v>
      </c>
      <c r="CX468" s="1">
        <v>5</v>
      </c>
      <c r="CY468" s="1">
        <v>5</v>
      </c>
      <c r="CZ468" s="1">
        <v>5</v>
      </c>
      <c r="DA468" s="1">
        <v>5</v>
      </c>
      <c r="DB468" s="1">
        <v>5</v>
      </c>
      <c r="DC468" s="1" t="s">
        <v>616</v>
      </c>
      <c r="DD468" s="1" t="s">
        <v>43</v>
      </c>
      <c r="DE468" s="1" t="s">
        <v>43</v>
      </c>
      <c r="DF468" s="1" t="s">
        <v>43</v>
      </c>
      <c r="DG468" s="1" t="s">
        <v>43</v>
      </c>
      <c r="DH468" s="1" t="s">
        <v>43</v>
      </c>
      <c r="DI468" s="1" t="s">
        <v>43</v>
      </c>
      <c r="DJ468" s="1" t="s">
        <v>6</v>
      </c>
      <c r="DK468" s="1" t="s">
        <v>299</v>
      </c>
      <c r="DL468" s="1" t="s">
        <v>5</v>
      </c>
      <c r="DM468" s="1" t="s">
        <v>6</v>
      </c>
      <c r="DN468" s="1" t="s">
        <v>6</v>
      </c>
      <c r="DO468" s="1" t="s">
        <v>6</v>
      </c>
      <c r="DX468" s="1" t="s">
        <v>615</v>
      </c>
      <c r="DY468" s="1" t="s">
        <v>1</v>
      </c>
    </row>
    <row r="469" spans="1:129" ht="13.8" x14ac:dyDescent="0.3">
      <c r="A469" s="2">
        <v>44980.669837407404</v>
      </c>
      <c r="B469" s="1" t="s">
        <v>40</v>
      </c>
      <c r="C469" s="1">
        <v>17</v>
      </c>
      <c r="D469" s="1" t="s">
        <v>31</v>
      </c>
      <c r="E469" s="1" t="s">
        <v>55</v>
      </c>
      <c r="F469" s="1" t="s">
        <v>73</v>
      </c>
      <c r="G469" s="1" t="s">
        <v>16</v>
      </c>
      <c r="H469" s="1" t="s">
        <v>15</v>
      </c>
      <c r="I469" s="1" t="s">
        <v>29</v>
      </c>
      <c r="J469" s="1" t="s">
        <v>206</v>
      </c>
      <c r="K469" s="1" t="s">
        <v>27</v>
      </c>
      <c r="BF469" s="1">
        <v>1</v>
      </c>
      <c r="BG469" s="1">
        <v>4</v>
      </c>
      <c r="BH469" s="1">
        <v>3</v>
      </c>
      <c r="BI469" s="1">
        <v>2</v>
      </c>
      <c r="BJ469" s="1">
        <v>1</v>
      </c>
      <c r="BK469" s="1">
        <v>1</v>
      </c>
      <c r="BL469" s="1" t="s">
        <v>11</v>
      </c>
      <c r="BM469" s="1" t="s">
        <v>11</v>
      </c>
      <c r="BN469" s="1" t="s">
        <v>11</v>
      </c>
      <c r="BO469" s="1" t="s">
        <v>6</v>
      </c>
      <c r="BP469" s="1" t="s">
        <v>312</v>
      </c>
      <c r="BQ469" s="1">
        <v>0</v>
      </c>
      <c r="BR469" s="1">
        <v>0</v>
      </c>
      <c r="BS469" s="1">
        <v>0</v>
      </c>
      <c r="BT469" s="1">
        <v>0</v>
      </c>
      <c r="BU469" s="1">
        <v>0</v>
      </c>
      <c r="BV469" s="1">
        <v>1</v>
      </c>
      <c r="BW469" s="1">
        <v>0</v>
      </c>
      <c r="BX469" s="1">
        <v>0</v>
      </c>
      <c r="BY469" s="1">
        <v>0</v>
      </c>
      <c r="BZ469" s="1">
        <v>0</v>
      </c>
      <c r="CA469" s="1">
        <v>0</v>
      </c>
      <c r="CB469" s="1" t="s">
        <v>6</v>
      </c>
      <c r="CC469" s="1" t="s">
        <v>6</v>
      </c>
      <c r="CD469" s="1" t="s">
        <v>6</v>
      </c>
      <c r="CE469" s="1" t="s">
        <v>6</v>
      </c>
      <c r="CF469" s="1" t="s">
        <v>6</v>
      </c>
      <c r="CG469" s="1" t="s">
        <v>5</v>
      </c>
      <c r="CH469" s="1" t="s">
        <v>5</v>
      </c>
      <c r="CI469" s="1" t="s">
        <v>6</v>
      </c>
      <c r="CJ469" s="1" t="s">
        <v>5</v>
      </c>
      <c r="CK469" s="1" t="s">
        <v>6</v>
      </c>
      <c r="CL469" s="1" t="s">
        <v>6</v>
      </c>
      <c r="CM469" s="1" t="s">
        <v>6</v>
      </c>
      <c r="CN469" s="1" t="s">
        <v>6</v>
      </c>
      <c r="CO469" s="1" t="s">
        <v>6</v>
      </c>
      <c r="CP469" s="1" t="s">
        <v>6</v>
      </c>
      <c r="CQ469" s="1" t="s">
        <v>6</v>
      </c>
      <c r="CR469" s="1" t="s">
        <v>6</v>
      </c>
      <c r="CS469" s="1" t="s">
        <v>6</v>
      </c>
      <c r="CT469" s="1" t="s">
        <v>4</v>
      </c>
      <c r="CU469" s="1" t="s">
        <v>3</v>
      </c>
      <c r="DX469" s="1" t="s">
        <v>614</v>
      </c>
      <c r="DY469" s="1" t="s">
        <v>140</v>
      </c>
    </row>
    <row r="470" spans="1:129" ht="13.8" x14ac:dyDescent="0.3">
      <c r="A470" s="2">
        <v>44980.671258657407</v>
      </c>
      <c r="B470" s="1" t="s">
        <v>20</v>
      </c>
      <c r="C470" s="1">
        <v>18</v>
      </c>
      <c r="D470" s="1" t="s">
        <v>31</v>
      </c>
      <c r="E470" s="1" t="s">
        <v>55</v>
      </c>
      <c r="F470" s="1" t="s">
        <v>54</v>
      </c>
      <c r="G470" s="1" t="s">
        <v>16</v>
      </c>
      <c r="H470" s="1" t="s">
        <v>15</v>
      </c>
      <c r="I470" s="1" t="s">
        <v>29</v>
      </c>
      <c r="J470" s="1" t="s">
        <v>60</v>
      </c>
      <c r="K470" s="1" t="s">
        <v>27</v>
      </c>
      <c r="BF470" s="1">
        <v>1</v>
      </c>
      <c r="BG470" s="1">
        <v>1</v>
      </c>
      <c r="BH470" s="1">
        <v>1</v>
      </c>
      <c r="BI470" s="1">
        <v>1</v>
      </c>
      <c r="BJ470" s="1">
        <v>1</v>
      </c>
      <c r="BK470" s="1">
        <v>1</v>
      </c>
      <c r="BL470" s="1" t="s">
        <v>43</v>
      </c>
      <c r="BM470" s="1" t="s">
        <v>43</v>
      </c>
      <c r="BN470" s="1" t="s">
        <v>59</v>
      </c>
      <c r="BO470" s="1" t="s">
        <v>6</v>
      </c>
      <c r="BP470" s="1" t="s">
        <v>312</v>
      </c>
      <c r="BQ470" s="1" t="s">
        <v>64</v>
      </c>
      <c r="BR470" s="1" t="s">
        <v>64</v>
      </c>
      <c r="BS470" s="1" t="s">
        <v>64</v>
      </c>
      <c r="BT470" s="1">
        <v>1</v>
      </c>
      <c r="BU470" s="1">
        <v>0</v>
      </c>
      <c r="BV470" s="1" t="s">
        <v>64</v>
      </c>
      <c r="BW470" s="1">
        <v>0</v>
      </c>
      <c r="BX470" s="1">
        <v>0</v>
      </c>
      <c r="BY470" s="1">
        <v>0</v>
      </c>
      <c r="BZ470" s="1">
        <v>0</v>
      </c>
      <c r="CA470" s="1">
        <v>0</v>
      </c>
      <c r="CB470" s="1" t="s">
        <v>5</v>
      </c>
      <c r="CC470" s="1" t="s">
        <v>5</v>
      </c>
      <c r="CD470" s="1" t="s">
        <v>5</v>
      </c>
      <c r="CE470" s="1" t="s">
        <v>5</v>
      </c>
      <c r="CF470" s="1" t="s">
        <v>5</v>
      </c>
      <c r="CG470" s="1" t="s">
        <v>5</v>
      </c>
      <c r="CH470" s="1" t="s">
        <v>5</v>
      </c>
      <c r="CI470" s="1" t="s">
        <v>6</v>
      </c>
      <c r="CJ470" s="1" t="s">
        <v>6</v>
      </c>
      <c r="CK470" s="1" t="s">
        <v>5</v>
      </c>
      <c r="CL470" s="1" t="s">
        <v>5</v>
      </c>
      <c r="CM470" s="1" t="s">
        <v>5</v>
      </c>
      <c r="CN470" s="1" t="s">
        <v>5</v>
      </c>
      <c r="CO470" s="1" t="s">
        <v>6</v>
      </c>
      <c r="CP470" s="1" t="s">
        <v>6</v>
      </c>
      <c r="CQ470" s="1" t="s">
        <v>5</v>
      </c>
      <c r="CR470" s="1" t="s">
        <v>5</v>
      </c>
      <c r="CS470" s="1" t="s">
        <v>6</v>
      </c>
      <c r="CT470" s="1" t="s">
        <v>4</v>
      </c>
      <c r="CU470" s="1" t="s">
        <v>182</v>
      </c>
      <c r="DX470" s="1" t="s">
        <v>613</v>
      </c>
      <c r="DY470" s="1" t="s">
        <v>84</v>
      </c>
    </row>
    <row r="471" spans="1:129" ht="13.8" x14ac:dyDescent="0.3">
      <c r="A471" s="2">
        <v>44980.671269155093</v>
      </c>
      <c r="B471" s="1" t="s">
        <v>20</v>
      </c>
      <c r="C471" s="1">
        <v>20</v>
      </c>
      <c r="D471" s="1" t="s">
        <v>31</v>
      </c>
      <c r="E471" s="1" t="s">
        <v>18</v>
      </c>
      <c r="F471" s="1" t="s">
        <v>612</v>
      </c>
      <c r="G471" s="1" t="s">
        <v>16</v>
      </c>
      <c r="H471" s="1" t="s">
        <v>15</v>
      </c>
      <c r="I471" s="1" t="s">
        <v>29</v>
      </c>
      <c r="J471" s="1" t="s">
        <v>206</v>
      </c>
      <c r="K471" s="1" t="s">
        <v>27</v>
      </c>
      <c r="BF471" s="1">
        <v>2</v>
      </c>
      <c r="BG471" s="1">
        <v>0</v>
      </c>
      <c r="BH471" s="1">
        <v>1</v>
      </c>
      <c r="BI471" s="1">
        <v>2</v>
      </c>
      <c r="BJ471" s="1">
        <v>3</v>
      </c>
      <c r="BK471" s="1">
        <v>1</v>
      </c>
      <c r="BL471" s="1" t="s">
        <v>59</v>
      </c>
      <c r="BM471" s="1" t="s">
        <v>43</v>
      </c>
      <c r="BN471" s="1" t="s">
        <v>11</v>
      </c>
      <c r="BO471" s="1" t="s">
        <v>6</v>
      </c>
      <c r="BP471" s="1" t="s">
        <v>335</v>
      </c>
      <c r="BQ471" s="1" t="s">
        <v>241</v>
      </c>
      <c r="BR471" s="1" t="s">
        <v>241</v>
      </c>
      <c r="BS471" s="1" t="s">
        <v>241</v>
      </c>
      <c r="BT471" s="1" t="s">
        <v>241</v>
      </c>
      <c r="BU471" s="1" t="s">
        <v>241</v>
      </c>
      <c r="BV471" s="1" t="s">
        <v>241</v>
      </c>
      <c r="BW471" s="1" t="s">
        <v>241</v>
      </c>
      <c r="BX471" s="1" t="s">
        <v>241</v>
      </c>
      <c r="BY471" s="1" t="s">
        <v>241</v>
      </c>
      <c r="BZ471" s="1" t="s">
        <v>241</v>
      </c>
      <c r="CA471" s="1" t="s">
        <v>241</v>
      </c>
      <c r="CB471" s="1" t="s">
        <v>6</v>
      </c>
      <c r="CC471" s="1" t="s">
        <v>5</v>
      </c>
      <c r="CD471" s="1" t="s">
        <v>6</v>
      </c>
      <c r="CE471" s="1" t="s">
        <v>5</v>
      </c>
      <c r="CF471" s="1" t="s">
        <v>6</v>
      </c>
      <c r="CG471" s="1" t="s">
        <v>5</v>
      </c>
      <c r="CH471" s="1" t="s">
        <v>6</v>
      </c>
      <c r="CI471" s="1" t="s">
        <v>6</v>
      </c>
      <c r="CJ471" s="1" t="s">
        <v>5</v>
      </c>
      <c r="CK471" s="1" t="s">
        <v>5</v>
      </c>
      <c r="CL471" s="1" t="s">
        <v>5</v>
      </c>
      <c r="CM471" s="1" t="s">
        <v>5</v>
      </c>
      <c r="CN471" s="1" t="s">
        <v>6</v>
      </c>
      <c r="CO471" s="1" t="s">
        <v>5</v>
      </c>
      <c r="CP471" s="1" t="s">
        <v>6</v>
      </c>
      <c r="CQ471" s="1" t="s">
        <v>5</v>
      </c>
      <c r="CR471" s="1" t="s">
        <v>5</v>
      </c>
      <c r="CS471" s="1" t="s">
        <v>5</v>
      </c>
      <c r="CT471" s="1" t="s">
        <v>24</v>
      </c>
      <c r="CU471" s="1" t="s">
        <v>129</v>
      </c>
      <c r="DX471" s="1" t="s">
        <v>611</v>
      </c>
      <c r="DY471" s="1" t="s">
        <v>21</v>
      </c>
    </row>
    <row r="472" spans="1:129" ht="13.8" x14ac:dyDescent="0.3">
      <c r="A472" s="2">
        <v>44980.674468229168</v>
      </c>
      <c r="B472" s="1" t="s">
        <v>40</v>
      </c>
      <c r="C472" s="1">
        <v>33</v>
      </c>
      <c r="D472" s="1" t="s">
        <v>104</v>
      </c>
      <c r="E472" s="1" t="s">
        <v>55</v>
      </c>
      <c r="F472" s="1" t="s">
        <v>524</v>
      </c>
      <c r="G472" s="1" t="s">
        <v>16</v>
      </c>
      <c r="H472" s="1" t="s">
        <v>15</v>
      </c>
      <c r="I472" s="1" t="s">
        <v>308</v>
      </c>
      <c r="J472" s="1" t="s">
        <v>82</v>
      </c>
      <c r="K472" s="1" t="s">
        <v>12</v>
      </c>
      <c r="BF472" s="1">
        <v>3</v>
      </c>
      <c r="BG472" s="1">
        <v>3</v>
      </c>
      <c r="BH472" s="1">
        <v>1</v>
      </c>
      <c r="BI472" s="1">
        <v>1</v>
      </c>
      <c r="BJ472" s="1">
        <v>1</v>
      </c>
      <c r="BK472" s="1">
        <v>1</v>
      </c>
      <c r="BL472" s="1" t="s">
        <v>11</v>
      </c>
      <c r="BM472" s="1" t="s">
        <v>11</v>
      </c>
      <c r="BN472" s="1" t="s">
        <v>11</v>
      </c>
      <c r="BO472" s="1" t="s">
        <v>6</v>
      </c>
      <c r="BP472" s="1" t="s">
        <v>268</v>
      </c>
      <c r="BQ472" s="1">
        <v>2</v>
      </c>
      <c r="BR472" s="1">
        <v>1</v>
      </c>
      <c r="BS472" s="1">
        <v>2</v>
      </c>
      <c r="BT472" s="1">
        <v>2</v>
      </c>
      <c r="BU472" s="1">
        <v>2</v>
      </c>
      <c r="BV472" s="1">
        <v>2</v>
      </c>
      <c r="BW472" s="1">
        <v>1</v>
      </c>
      <c r="BX472" s="1">
        <v>1</v>
      </c>
      <c r="BY472" s="1">
        <v>0</v>
      </c>
      <c r="BZ472" s="1">
        <v>0</v>
      </c>
      <c r="CA472" s="1">
        <v>2</v>
      </c>
      <c r="CB472" s="1" t="s">
        <v>5</v>
      </c>
      <c r="CC472" s="1" t="s">
        <v>5</v>
      </c>
      <c r="CD472" s="1" t="s">
        <v>5</v>
      </c>
      <c r="CE472" s="1" t="s">
        <v>5</v>
      </c>
      <c r="CF472" s="1" t="s">
        <v>5</v>
      </c>
      <c r="CG472" s="1" t="s">
        <v>5</v>
      </c>
      <c r="CH472" s="1" t="s">
        <v>5</v>
      </c>
      <c r="CI472" s="1" t="s">
        <v>5</v>
      </c>
      <c r="CJ472" s="1" t="s">
        <v>5</v>
      </c>
      <c r="CK472" s="1" t="s">
        <v>6</v>
      </c>
      <c r="CL472" s="1" t="s">
        <v>6</v>
      </c>
      <c r="CM472" s="1" t="s">
        <v>6</v>
      </c>
      <c r="CN472" s="1" t="s">
        <v>6</v>
      </c>
      <c r="CO472" s="1" t="s">
        <v>5</v>
      </c>
      <c r="CP472" s="1" t="s">
        <v>5</v>
      </c>
      <c r="CQ472" s="1" t="s">
        <v>5</v>
      </c>
      <c r="CR472" s="1" t="s">
        <v>5</v>
      </c>
      <c r="CS472" s="1" t="s">
        <v>6</v>
      </c>
      <c r="CT472" s="1" t="s">
        <v>228</v>
      </c>
      <c r="CU472" s="1" t="s">
        <v>129</v>
      </c>
      <c r="DX472" s="1" t="s">
        <v>610</v>
      </c>
      <c r="DY472" s="1" t="s">
        <v>84</v>
      </c>
    </row>
    <row r="473" spans="1:129" ht="13.8" x14ac:dyDescent="0.3">
      <c r="A473" s="2">
        <v>44980.681647314814</v>
      </c>
      <c r="B473" s="1" t="s">
        <v>40</v>
      </c>
      <c r="C473" s="1">
        <v>21</v>
      </c>
      <c r="D473" s="1" t="s">
        <v>31</v>
      </c>
      <c r="E473" s="1" t="s">
        <v>164</v>
      </c>
      <c r="F473" s="1" t="s">
        <v>609</v>
      </c>
      <c r="G473" s="1" t="s">
        <v>16</v>
      </c>
      <c r="H473" s="1" t="s">
        <v>15</v>
      </c>
      <c r="I473" s="1" t="s">
        <v>29</v>
      </c>
      <c r="J473" s="1" t="s">
        <v>35</v>
      </c>
      <c r="K473" s="1" t="s">
        <v>27</v>
      </c>
      <c r="BF473" s="1">
        <v>3</v>
      </c>
      <c r="BG473" s="1">
        <v>4</v>
      </c>
      <c r="BH473" s="1">
        <v>1</v>
      </c>
      <c r="BI473" s="1">
        <v>1</v>
      </c>
      <c r="BJ473" s="1">
        <v>2</v>
      </c>
      <c r="BK473" s="1">
        <v>3</v>
      </c>
      <c r="BL473" s="1" t="s">
        <v>59</v>
      </c>
      <c r="BM473" s="1" t="s">
        <v>59</v>
      </c>
      <c r="BN473" s="1" t="s">
        <v>11</v>
      </c>
      <c r="BO473" s="1" t="s">
        <v>6</v>
      </c>
      <c r="BP473" s="1" t="s">
        <v>72</v>
      </c>
      <c r="BQ473" s="1">
        <v>0</v>
      </c>
      <c r="BR473" s="1">
        <v>0</v>
      </c>
      <c r="BS473" s="1">
        <v>0</v>
      </c>
      <c r="BT473" s="1">
        <v>0</v>
      </c>
      <c r="BU473" s="1">
        <v>0</v>
      </c>
      <c r="BV473" s="1">
        <v>0</v>
      </c>
      <c r="BW473" s="1">
        <v>0</v>
      </c>
      <c r="BX473" s="1">
        <v>0</v>
      </c>
      <c r="BY473" s="1">
        <v>0</v>
      </c>
      <c r="BZ473" s="1">
        <v>0</v>
      </c>
      <c r="CA473" s="1">
        <v>0</v>
      </c>
      <c r="CB473" s="1" t="s">
        <v>5</v>
      </c>
      <c r="CC473" s="1" t="s">
        <v>6</v>
      </c>
      <c r="CD473" s="1" t="s">
        <v>6</v>
      </c>
      <c r="CE473" s="1" t="s">
        <v>6</v>
      </c>
      <c r="CF473" s="1" t="s">
        <v>5</v>
      </c>
      <c r="CG473" s="1" t="s">
        <v>5</v>
      </c>
      <c r="CH473" s="1" t="s">
        <v>5</v>
      </c>
      <c r="CI473" s="1" t="s">
        <v>5</v>
      </c>
      <c r="CJ473" s="1" t="s">
        <v>5</v>
      </c>
      <c r="CK473" s="1" t="s">
        <v>6</v>
      </c>
      <c r="CL473" s="1" t="s">
        <v>5</v>
      </c>
      <c r="CM473" s="1" t="s">
        <v>6</v>
      </c>
      <c r="CN473" s="1" t="s">
        <v>6</v>
      </c>
      <c r="CO473" s="1" t="s">
        <v>5</v>
      </c>
      <c r="CP473" s="1" t="s">
        <v>6</v>
      </c>
      <c r="CQ473" s="1" t="s">
        <v>5</v>
      </c>
      <c r="CR473" s="1" t="s">
        <v>5</v>
      </c>
      <c r="CS473" s="1" t="s">
        <v>5</v>
      </c>
      <c r="CT473" s="1" t="s">
        <v>4</v>
      </c>
      <c r="CU473" s="1" t="s">
        <v>23</v>
      </c>
      <c r="DX473" s="1" t="s">
        <v>609</v>
      </c>
      <c r="DY473" s="1" t="s">
        <v>1</v>
      </c>
    </row>
    <row r="474" spans="1:129" ht="13.8" x14ac:dyDescent="0.3">
      <c r="A474" s="2">
        <v>44980.68231113426</v>
      </c>
      <c r="B474" s="1" t="s">
        <v>20</v>
      </c>
      <c r="C474" s="1">
        <v>17</v>
      </c>
      <c r="D474" s="1" t="s">
        <v>31</v>
      </c>
      <c r="E474" s="1" t="s">
        <v>18</v>
      </c>
      <c r="F474" s="1" t="s">
        <v>608</v>
      </c>
      <c r="G474" s="1" t="s">
        <v>16</v>
      </c>
      <c r="H474" s="1" t="s">
        <v>15</v>
      </c>
      <c r="I474" s="1" t="s">
        <v>29</v>
      </c>
      <c r="J474" s="1" t="s">
        <v>60</v>
      </c>
      <c r="K474" s="1" t="s">
        <v>27</v>
      </c>
      <c r="BF474" s="1">
        <v>1</v>
      </c>
      <c r="BG474" s="1">
        <v>2</v>
      </c>
      <c r="BH474" s="1">
        <v>1</v>
      </c>
      <c r="BI474" s="1">
        <v>1</v>
      </c>
      <c r="BJ474" s="1">
        <v>2</v>
      </c>
      <c r="BK474" s="1">
        <v>2</v>
      </c>
      <c r="BL474" s="1" t="s">
        <v>11</v>
      </c>
      <c r="BM474" s="1" t="s">
        <v>11</v>
      </c>
      <c r="BN474" s="1" t="s">
        <v>26</v>
      </c>
      <c r="BO474" s="1" t="s">
        <v>6</v>
      </c>
      <c r="BP474" s="1" t="s">
        <v>268</v>
      </c>
      <c r="BQ474" s="1">
        <v>1</v>
      </c>
      <c r="BR474" s="1">
        <v>0</v>
      </c>
      <c r="BS474" s="1">
        <v>2</v>
      </c>
      <c r="BT474" s="1">
        <v>0</v>
      </c>
      <c r="BU474" s="1">
        <v>0</v>
      </c>
      <c r="BV474" s="1">
        <v>1</v>
      </c>
      <c r="BW474" s="1">
        <v>0</v>
      </c>
      <c r="BX474" s="1">
        <v>0</v>
      </c>
      <c r="BY474" s="1">
        <v>0</v>
      </c>
      <c r="BZ474" s="1">
        <v>0</v>
      </c>
      <c r="CA474" s="1">
        <v>0</v>
      </c>
      <c r="CB474" s="1" t="s">
        <v>6</v>
      </c>
      <c r="CC474" s="1" t="s">
        <v>6</v>
      </c>
      <c r="CD474" s="1" t="s">
        <v>6</v>
      </c>
      <c r="CE474" s="1" t="s">
        <v>6</v>
      </c>
      <c r="CF474" s="1" t="s">
        <v>5</v>
      </c>
      <c r="CG474" s="1" t="s">
        <v>5</v>
      </c>
      <c r="CH474" s="1" t="s">
        <v>5</v>
      </c>
      <c r="CI474" s="1" t="s">
        <v>6</v>
      </c>
      <c r="CJ474" s="1" t="s">
        <v>5</v>
      </c>
      <c r="CK474" s="1" t="s">
        <v>6</v>
      </c>
      <c r="CL474" s="1" t="s">
        <v>6</v>
      </c>
      <c r="CM474" s="1" t="s">
        <v>6</v>
      </c>
      <c r="CN474" s="1" t="s">
        <v>6</v>
      </c>
      <c r="CO474" s="1" t="s">
        <v>6</v>
      </c>
      <c r="CP474" s="1" t="s">
        <v>6</v>
      </c>
      <c r="CQ474" s="1" t="s">
        <v>6</v>
      </c>
      <c r="CR474" s="1" t="s">
        <v>6</v>
      </c>
      <c r="CS474" s="1" t="s">
        <v>6</v>
      </c>
      <c r="CT474" s="1" t="s">
        <v>133</v>
      </c>
      <c r="CU474" s="1" t="s">
        <v>376</v>
      </c>
      <c r="DX474" s="1" t="s">
        <v>607</v>
      </c>
      <c r="DY474" s="1" t="s">
        <v>212</v>
      </c>
    </row>
    <row r="475" spans="1:129" ht="13.8" x14ac:dyDescent="0.3">
      <c r="A475" s="2">
        <v>44980.683768298608</v>
      </c>
      <c r="B475" s="1" t="s">
        <v>20</v>
      </c>
      <c r="C475" s="1">
        <v>19</v>
      </c>
      <c r="D475" s="1" t="s">
        <v>31</v>
      </c>
      <c r="E475" s="1" t="s">
        <v>164</v>
      </c>
      <c r="F475" s="1" t="s">
        <v>606</v>
      </c>
      <c r="G475" s="1" t="s">
        <v>16</v>
      </c>
      <c r="H475" s="1" t="s">
        <v>15</v>
      </c>
      <c r="I475" s="1" t="s">
        <v>29</v>
      </c>
      <c r="J475" s="1" t="s">
        <v>28</v>
      </c>
      <c r="K475" s="1" t="s">
        <v>27</v>
      </c>
      <c r="BF475" s="1">
        <v>2</v>
      </c>
      <c r="BG475" s="1">
        <v>3</v>
      </c>
      <c r="BH475" s="1">
        <v>0</v>
      </c>
      <c r="BI475" s="1">
        <v>0</v>
      </c>
      <c r="BJ475" s="1">
        <v>0</v>
      </c>
      <c r="BK475" s="1">
        <v>0</v>
      </c>
      <c r="BL475" s="1" t="s">
        <v>43</v>
      </c>
      <c r="BM475" s="1" t="s">
        <v>43</v>
      </c>
      <c r="BN475" s="1" t="s">
        <v>59</v>
      </c>
      <c r="BO475" s="1" t="s">
        <v>5</v>
      </c>
      <c r="BP475" s="1" t="s">
        <v>268</v>
      </c>
      <c r="BQ475" s="1">
        <v>2</v>
      </c>
      <c r="BR475" s="1">
        <v>2</v>
      </c>
      <c r="BS475" s="1">
        <v>2</v>
      </c>
      <c r="BT475" s="3" t="s">
        <v>605</v>
      </c>
      <c r="BU475" s="1">
        <v>0</v>
      </c>
      <c r="BV475" s="1">
        <v>0</v>
      </c>
      <c r="BW475" s="1">
        <v>1</v>
      </c>
      <c r="BX475" s="1">
        <v>0</v>
      </c>
      <c r="BY475" s="1">
        <v>0</v>
      </c>
      <c r="BZ475" s="1">
        <v>2</v>
      </c>
      <c r="CA475" s="1">
        <v>0</v>
      </c>
      <c r="CB475" s="1" t="s">
        <v>6</v>
      </c>
      <c r="CC475" s="1" t="s">
        <v>6</v>
      </c>
      <c r="CD475" s="1" t="s">
        <v>5</v>
      </c>
      <c r="CE475" s="1" t="s">
        <v>6</v>
      </c>
      <c r="CF475" s="1" t="s">
        <v>5</v>
      </c>
      <c r="CG475" s="1" t="s">
        <v>5</v>
      </c>
      <c r="CH475" s="1" t="s">
        <v>5</v>
      </c>
      <c r="CI475" s="1" t="s">
        <v>6</v>
      </c>
      <c r="CJ475" s="1" t="s">
        <v>5</v>
      </c>
      <c r="CK475" s="1" t="s">
        <v>6</v>
      </c>
      <c r="CL475" s="1" t="s">
        <v>5</v>
      </c>
      <c r="CM475" s="1" t="s">
        <v>6</v>
      </c>
      <c r="CN475" s="1" t="s">
        <v>6</v>
      </c>
      <c r="CO475" s="1" t="s">
        <v>6</v>
      </c>
      <c r="CP475" s="1" t="s">
        <v>5</v>
      </c>
      <c r="CQ475" s="1" t="s">
        <v>5</v>
      </c>
      <c r="CR475" s="1" t="s">
        <v>5</v>
      </c>
      <c r="CS475" s="1" t="s">
        <v>6</v>
      </c>
      <c r="CT475" s="1" t="s">
        <v>24</v>
      </c>
      <c r="CU475" s="1" t="s">
        <v>182</v>
      </c>
      <c r="DP475" s="1" t="s">
        <v>27</v>
      </c>
      <c r="DQ475" s="1" t="s">
        <v>99</v>
      </c>
      <c r="DR475" s="1" t="s">
        <v>116</v>
      </c>
      <c r="DS475" s="1" t="s">
        <v>6</v>
      </c>
      <c r="DT475" s="1" t="s">
        <v>5</v>
      </c>
      <c r="DU475" s="1" t="s">
        <v>604</v>
      </c>
      <c r="DV475" s="1" t="s">
        <v>95</v>
      </c>
      <c r="DX475" s="1" t="s">
        <v>603</v>
      </c>
      <c r="DY475" s="1" t="s">
        <v>84</v>
      </c>
    </row>
    <row r="476" spans="1:129" ht="13.8" x14ac:dyDescent="0.3">
      <c r="A476" s="2">
        <v>44980.688748946763</v>
      </c>
      <c r="B476" s="1" t="s">
        <v>20</v>
      </c>
      <c r="C476" s="1">
        <v>16</v>
      </c>
      <c r="D476" s="1" t="s">
        <v>31</v>
      </c>
      <c r="E476" s="1" t="s">
        <v>55</v>
      </c>
      <c r="F476" s="1" t="s">
        <v>54</v>
      </c>
      <c r="G476" s="1" t="s">
        <v>16</v>
      </c>
      <c r="H476" s="1" t="s">
        <v>15</v>
      </c>
      <c r="I476" s="1" t="s">
        <v>29</v>
      </c>
      <c r="J476" s="1" t="s">
        <v>35</v>
      </c>
      <c r="K476" s="1" t="s">
        <v>27</v>
      </c>
      <c r="BF476" s="1">
        <v>0</v>
      </c>
      <c r="BG476" s="1">
        <v>4</v>
      </c>
      <c r="BH476" s="1">
        <v>0</v>
      </c>
      <c r="BI476" s="1">
        <v>4</v>
      </c>
      <c r="BJ476" s="1">
        <v>1</v>
      </c>
      <c r="BK476" s="1">
        <v>0</v>
      </c>
      <c r="BL476" s="1" t="s">
        <v>11</v>
      </c>
      <c r="BM476" s="1" t="s">
        <v>43</v>
      </c>
      <c r="BN476" s="1" t="s">
        <v>11</v>
      </c>
      <c r="BO476" s="1" t="s">
        <v>5</v>
      </c>
      <c r="BP476" s="1" t="s">
        <v>146</v>
      </c>
      <c r="BQ476" s="1" t="s">
        <v>241</v>
      </c>
      <c r="BR476" s="1">
        <v>0</v>
      </c>
      <c r="BS476" s="1" t="s">
        <v>241</v>
      </c>
      <c r="BT476" s="1">
        <v>1</v>
      </c>
      <c r="BU476" s="1">
        <v>0</v>
      </c>
      <c r="BV476" s="1">
        <v>0</v>
      </c>
      <c r="BW476" s="1">
        <v>0</v>
      </c>
      <c r="BX476" s="1">
        <v>0</v>
      </c>
      <c r="BY476" s="1">
        <v>0</v>
      </c>
      <c r="BZ476" s="1">
        <v>0</v>
      </c>
      <c r="CA476" s="1" t="s">
        <v>162</v>
      </c>
      <c r="CB476" s="1" t="s">
        <v>5</v>
      </c>
      <c r="CC476" s="1" t="s">
        <v>5</v>
      </c>
      <c r="CD476" s="1" t="s">
        <v>5</v>
      </c>
      <c r="CE476" s="1" t="s">
        <v>5</v>
      </c>
      <c r="CF476" s="1" t="s">
        <v>5</v>
      </c>
      <c r="CG476" s="1" t="s">
        <v>5</v>
      </c>
      <c r="CH476" s="1" t="s">
        <v>5</v>
      </c>
      <c r="CI476" s="1" t="s">
        <v>5</v>
      </c>
      <c r="CJ476" s="1" t="s">
        <v>5</v>
      </c>
      <c r="CK476" s="1" t="s">
        <v>5</v>
      </c>
      <c r="CL476" s="1" t="s">
        <v>5</v>
      </c>
      <c r="CM476" s="1" t="s">
        <v>5</v>
      </c>
      <c r="CN476" s="1" t="s">
        <v>5</v>
      </c>
      <c r="CO476" s="1" t="s">
        <v>5</v>
      </c>
      <c r="CP476" s="1" t="s">
        <v>5</v>
      </c>
      <c r="CQ476" s="1" t="s">
        <v>6</v>
      </c>
      <c r="CR476" s="1" t="s">
        <v>5</v>
      </c>
      <c r="CS476" s="1" t="s">
        <v>6</v>
      </c>
      <c r="CT476" s="1" t="s">
        <v>24</v>
      </c>
      <c r="CU476" s="1" t="s">
        <v>3</v>
      </c>
      <c r="DP476" s="1" t="s">
        <v>602</v>
      </c>
      <c r="DQ476" s="1" t="s">
        <v>99</v>
      </c>
      <c r="DR476" s="1" t="s">
        <v>98</v>
      </c>
      <c r="DS476" s="1" t="s">
        <v>6</v>
      </c>
      <c r="DT476" s="1" t="s">
        <v>115</v>
      </c>
      <c r="DU476" s="1" t="s">
        <v>576</v>
      </c>
      <c r="DV476" s="1" t="s">
        <v>124</v>
      </c>
      <c r="DY476" s="1" t="s">
        <v>1</v>
      </c>
    </row>
    <row r="477" spans="1:129" ht="13.8" x14ac:dyDescent="0.3">
      <c r="A477" s="2">
        <v>44980.69399378472</v>
      </c>
      <c r="B477" s="1" t="s">
        <v>20</v>
      </c>
      <c r="C477" s="1">
        <v>18</v>
      </c>
      <c r="D477" s="1" t="s">
        <v>31</v>
      </c>
      <c r="E477" s="1" t="s">
        <v>18</v>
      </c>
      <c r="F477" s="1" t="s">
        <v>419</v>
      </c>
      <c r="G477" s="1" t="s">
        <v>16</v>
      </c>
      <c r="H477" s="1" t="s">
        <v>15</v>
      </c>
      <c r="I477" s="1" t="s">
        <v>29</v>
      </c>
      <c r="J477" s="1" t="s">
        <v>28</v>
      </c>
      <c r="K477" s="1" t="s">
        <v>27</v>
      </c>
      <c r="BF477" s="1">
        <v>3</v>
      </c>
      <c r="BG477" s="1">
        <v>5</v>
      </c>
      <c r="BH477" s="1">
        <v>3</v>
      </c>
      <c r="BI477" s="1">
        <v>4</v>
      </c>
      <c r="BJ477" s="1">
        <v>4</v>
      </c>
      <c r="BK477" s="1">
        <v>1</v>
      </c>
      <c r="BL477" s="1" t="s">
        <v>59</v>
      </c>
      <c r="BM477" s="1" t="s">
        <v>11</v>
      </c>
      <c r="BN477" s="1" t="s">
        <v>353</v>
      </c>
      <c r="BO477" s="1" t="s">
        <v>6</v>
      </c>
      <c r="BP477" s="1" t="s">
        <v>601</v>
      </c>
      <c r="BQ477" s="1">
        <v>3</v>
      </c>
      <c r="BR477" s="1">
        <v>0</v>
      </c>
      <c r="BS477" s="1">
        <v>1</v>
      </c>
      <c r="BT477" s="1">
        <v>0</v>
      </c>
      <c r="BU477" s="1">
        <v>0</v>
      </c>
      <c r="BV477" s="1">
        <v>3</v>
      </c>
      <c r="BW477" s="1">
        <v>0</v>
      </c>
      <c r="BX477" s="1">
        <v>0</v>
      </c>
      <c r="BY477" s="1">
        <v>0</v>
      </c>
      <c r="BZ477" s="1">
        <v>0</v>
      </c>
      <c r="CA477" s="1">
        <v>0</v>
      </c>
      <c r="CB477" s="1" t="s">
        <v>5</v>
      </c>
      <c r="CC477" s="1" t="s">
        <v>5</v>
      </c>
      <c r="CD477" s="1" t="s">
        <v>5</v>
      </c>
      <c r="CE477" s="1" t="s">
        <v>5</v>
      </c>
      <c r="CF477" s="1" t="s">
        <v>6</v>
      </c>
      <c r="CG477" s="1" t="s">
        <v>5</v>
      </c>
      <c r="CH477" s="1" t="s">
        <v>5</v>
      </c>
      <c r="CI477" s="1" t="s">
        <v>5</v>
      </c>
      <c r="CJ477" s="1" t="s">
        <v>5</v>
      </c>
      <c r="CK477" s="1" t="s">
        <v>6</v>
      </c>
      <c r="CL477" s="1" t="s">
        <v>6</v>
      </c>
      <c r="CM477" s="1" t="s">
        <v>6</v>
      </c>
      <c r="CN477" s="1" t="s">
        <v>6</v>
      </c>
      <c r="CO477" s="1" t="s">
        <v>6</v>
      </c>
      <c r="CP477" s="1" t="s">
        <v>6</v>
      </c>
      <c r="CQ477" s="1" t="s">
        <v>5</v>
      </c>
      <c r="CR477" s="1" t="s">
        <v>6</v>
      </c>
      <c r="CS477" s="1" t="s">
        <v>5</v>
      </c>
      <c r="CT477" s="1" t="s">
        <v>24</v>
      </c>
      <c r="CU477" s="1" t="s">
        <v>63</v>
      </c>
      <c r="DX477" s="1" t="s">
        <v>600</v>
      </c>
      <c r="DY477" s="1" t="s">
        <v>84</v>
      </c>
    </row>
    <row r="478" spans="1:129" ht="13.8" x14ac:dyDescent="0.3">
      <c r="A478" s="2">
        <v>44980.69492829861</v>
      </c>
      <c r="B478" s="1" t="s">
        <v>20</v>
      </c>
      <c r="C478" s="1">
        <v>23</v>
      </c>
      <c r="D478" s="1" t="s">
        <v>31</v>
      </c>
      <c r="E478" s="1" t="s">
        <v>18</v>
      </c>
      <c r="F478" s="1" t="s">
        <v>599</v>
      </c>
      <c r="G478" s="1" t="s">
        <v>16</v>
      </c>
      <c r="H478" s="1" t="s">
        <v>15</v>
      </c>
      <c r="I478" s="1" t="s">
        <v>29</v>
      </c>
      <c r="J478" s="1" t="s">
        <v>60</v>
      </c>
      <c r="K478" s="1" t="s">
        <v>27</v>
      </c>
      <c r="BF478" s="1">
        <v>1</v>
      </c>
      <c r="BG478" s="1">
        <v>2</v>
      </c>
      <c r="BH478" s="1">
        <v>1</v>
      </c>
      <c r="BI478" s="1">
        <v>2</v>
      </c>
      <c r="BJ478" s="1">
        <v>4</v>
      </c>
      <c r="BK478" s="1">
        <v>2</v>
      </c>
      <c r="BL478" s="1" t="s">
        <v>353</v>
      </c>
      <c r="BM478" s="1" t="s">
        <v>43</v>
      </c>
      <c r="BN478" s="1" t="s">
        <v>26</v>
      </c>
      <c r="BO478" s="1" t="s">
        <v>5</v>
      </c>
      <c r="BP478" s="1" t="s">
        <v>598</v>
      </c>
      <c r="BQ478" s="1">
        <v>1</v>
      </c>
      <c r="BR478" s="1">
        <v>1</v>
      </c>
      <c r="BS478" s="1">
        <v>2</v>
      </c>
      <c r="BT478" s="1">
        <v>1</v>
      </c>
      <c r="BU478" s="1">
        <v>1</v>
      </c>
      <c r="BV478" s="1">
        <v>1</v>
      </c>
      <c r="BW478" s="1">
        <v>2</v>
      </c>
      <c r="BX478" s="1">
        <v>2</v>
      </c>
      <c r="BY478" s="1">
        <v>2</v>
      </c>
      <c r="BZ478" s="1">
        <v>2</v>
      </c>
      <c r="CA478" s="1">
        <v>2</v>
      </c>
      <c r="CB478" s="1" t="s">
        <v>6</v>
      </c>
      <c r="CC478" s="1" t="s">
        <v>6</v>
      </c>
      <c r="CD478" s="1" t="s">
        <v>5</v>
      </c>
      <c r="CE478" s="1" t="s">
        <v>6</v>
      </c>
      <c r="CF478" s="1" t="s">
        <v>6</v>
      </c>
      <c r="CG478" s="1" t="s">
        <v>6</v>
      </c>
      <c r="CH478" s="1" t="s">
        <v>6</v>
      </c>
      <c r="CI478" s="1" t="s">
        <v>6</v>
      </c>
      <c r="CJ478" s="1" t="s">
        <v>6</v>
      </c>
      <c r="CK478" s="1" t="s">
        <v>6</v>
      </c>
      <c r="CL478" s="1" t="s">
        <v>6</v>
      </c>
      <c r="CM478" s="1" t="s">
        <v>6</v>
      </c>
      <c r="CN478" s="1" t="s">
        <v>6</v>
      </c>
      <c r="CO478" s="1" t="s">
        <v>6</v>
      </c>
      <c r="CP478" s="1" t="s">
        <v>6</v>
      </c>
      <c r="CQ478" s="1" t="s">
        <v>6</v>
      </c>
      <c r="CR478" s="1" t="s">
        <v>6</v>
      </c>
      <c r="CS478" s="1" t="s">
        <v>5</v>
      </c>
      <c r="CT478" s="1" t="s">
        <v>24</v>
      </c>
      <c r="CU478" s="1" t="s">
        <v>3</v>
      </c>
      <c r="DP478" s="1" t="s">
        <v>27</v>
      </c>
      <c r="DQ478" s="1" t="s">
        <v>99</v>
      </c>
      <c r="DR478" s="1" t="s">
        <v>116</v>
      </c>
      <c r="DS478" s="1" t="s">
        <v>6</v>
      </c>
      <c r="DT478" s="1" t="s">
        <v>217</v>
      </c>
      <c r="DU478" s="1" t="s">
        <v>216</v>
      </c>
      <c r="DV478" s="1" t="s">
        <v>95</v>
      </c>
      <c r="DY478" s="1" t="s">
        <v>140</v>
      </c>
    </row>
    <row r="479" spans="1:129" ht="13.8" x14ac:dyDescent="0.3">
      <c r="A479" s="2">
        <v>44980.695934317133</v>
      </c>
      <c r="B479" s="1" t="s">
        <v>20</v>
      </c>
      <c r="C479" s="1">
        <v>30</v>
      </c>
      <c r="D479" s="1" t="s">
        <v>185</v>
      </c>
      <c r="E479" s="1" t="s">
        <v>18</v>
      </c>
      <c r="F479" s="1" t="s">
        <v>597</v>
      </c>
      <c r="G479" s="1" t="s">
        <v>77</v>
      </c>
      <c r="H479" s="1" t="s">
        <v>15</v>
      </c>
      <c r="I479" s="1" t="s">
        <v>52</v>
      </c>
      <c r="J479" s="1" t="s">
        <v>60</v>
      </c>
      <c r="K479" s="1" t="s">
        <v>27</v>
      </c>
      <c r="P479" s="1">
        <v>0</v>
      </c>
      <c r="Q479" s="1">
        <v>0</v>
      </c>
      <c r="R479" s="1">
        <v>0</v>
      </c>
      <c r="S479" s="1">
        <v>0</v>
      </c>
      <c r="T479" s="1">
        <v>0</v>
      </c>
      <c r="U479" s="1">
        <v>0</v>
      </c>
      <c r="V479" s="1" t="s">
        <v>11</v>
      </c>
      <c r="W479" s="1" t="s">
        <v>11</v>
      </c>
      <c r="X479" s="1" t="s">
        <v>11</v>
      </c>
      <c r="Y479" s="1" t="s">
        <v>6</v>
      </c>
      <c r="Z479" s="1" t="s">
        <v>135</v>
      </c>
      <c r="AA479" s="1">
        <v>1</v>
      </c>
      <c r="AB479" s="1">
        <v>1</v>
      </c>
      <c r="AC479" s="1">
        <v>1</v>
      </c>
      <c r="AD479" s="1">
        <v>1</v>
      </c>
      <c r="AE479" s="1">
        <v>0</v>
      </c>
      <c r="AF479" s="1">
        <v>0</v>
      </c>
      <c r="AG479" s="1">
        <v>0</v>
      </c>
      <c r="AH479" s="1">
        <v>1</v>
      </c>
      <c r="AI479" s="1">
        <v>0</v>
      </c>
      <c r="AJ479" s="1">
        <v>1</v>
      </c>
      <c r="AK479" s="1">
        <v>1</v>
      </c>
      <c r="AL479" s="1" t="s">
        <v>5</v>
      </c>
      <c r="AM479" s="1" t="s">
        <v>5</v>
      </c>
      <c r="AN479" s="1" t="s">
        <v>5</v>
      </c>
      <c r="AO479" s="1" t="s">
        <v>5</v>
      </c>
      <c r="AP479" s="1" t="s">
        <v>5</v>
      </c>
      <c r="AQ479" s="1" t="s">
        <v>5</v>
      </c>
      <c r="AR479" s="1" t="s">
        <v>5</v>
      </c>
      <c r="AS479" s="1" t="s">
        <v>5</v>
      </c>
      <c r="AT479" s="1" t="s">
        <v>5</v>
      </c>
      <c r="AU479" s="1" t="s">
        <v>5</v>
      </c>
      <c r="AV479" s="1" t="s">
        <v>5</v>
      </c>
      <c r="AW479" s="1" t="s">
        <v>5</v>
      </c>
      <c r="AX479" s="1" t="s">
        <v>5</v>
      </c>
      <c r="AY479" s="1" t="s">
        <v>5</v>
      </c>
      <c r="AZ479" s="1" t="s">
        <v>5</v>
      </c>
      <c r="BA479" s="1" t="s">
        <v>5</v>
      </c>
      <c r="BB479" s="1" t="s">
        <v>5</v>
      </c>
      <c r="BC479" s="1" t="s">
        <v>5</v>
      </c>
      <c r="BD479" s="1" t="s">
        <v>24</v>
      </c>
      <c r="BE479" s="1" t="s">
        <v>266</v>
      </c>
      <c r="DX479" s="1" t="s">
        <v>596</v>
      </c>
      <c r="DY479" s="1" t="s">
        <v>1</v>
      </c>
    </row>
    <row r="480" spans="1:129" ht="13.8" x14ac:dyDescent="0.3">
      <c r="A480" s="2">
        <v>44980.713962986112</v>
      </c>
      <c r="B480" s="1" t="s">
        <v>20</v>
      </c>
      <c r="C480" s="1">
        <v>18</v>
      </c>
      <c r="D480" s="1" t="s">
        <v>31</v>
      </c>
      <c r="E480" s="1" t="s">
        <v>164</v>
      </c>
      <c r="F480" s="1" t="s">
        <v>595</v>
      </c>
      <c r="G480" s="1" t="s">
        <v>16</v>
      </c>
      <c r="H480" s="1" t="s">
        <v>15</v>
      </c>
      <c r="I480" s="1" t="s">
        <v>29</v>
      </c>
      <c r="J480" s="1" t="s">
        <v>82</v>
      </c>
      <c r="K480" s="1" t="s">
        <v>27</v>
      </c>
      <c r="BF480" s="1">
        <v>4</v>
      </c>
      <c r="BG480" s="1">
        <v>4</v>
      </c>
      <c r="BH480" s="1">
        <v>1</v>
      </c>
      <c r="BI480" s="1">
        <v>2</v>
      </c>
      <c r="BJ480" s="1">
        <v>1</v>
      </c>
      <c r="BK480" s="1">
        <v>3</v>
      </c>
      <c r="BL480" s="1" t="s">
        <v>11</v>
      </c>
      <c r="BM480" s="1" t="s">
        <v>11</v>
      </c>
      <c r="BN480" s="1" t="s">
        <v>11</v>
      </c>
      <c r="BO480" s="1" t="s">
        <v>6</v>
      </c>
      <c r="BP480" s="1" t="s">
        <v>229</v>
      </c>
      <c r="BQ480" s="1" t="s">
        <v>9</v>
      </c>
      <c r="BR480" s="1" t="s">
        <v>64</v>
      </c>
      <c r="BS480" s="1">
        <v>0</v>
      </c>
      <c r="BT480" s="1">
        <v>0</v>
      </c>
      <c r="BU480" s="1">
        <v>0</v>
      </c>
      <c r="BV480" s="1" t="s">
        <v>8</v>
      </c>
      <c r="BW480" s="1">
        <v>0</v>
      </c>
      <c r="BX480" s="1" t="s">
        <v>8</v>
      </c>
      <c r="BY480" s="1">
        <v>0</v>
      </c>
      <c r="BZ480" s="1">
        <v>0</v>
      </c>
      <c r="CA480" s="1">
        <v>0</v>
      </c>
      <c r="CB480" s="1" t="s">
        <v>5</v>
      </c>
      <c r="CC480" s="1" t="s">
        <v>6</v>
      </c>
      <c r="CD480" s="1" t="s">
        <v>5</v>
      </c>
      <c r="CE480" s="1" t="s">
        <v>6</v>
      </c>
      <c r="CF480" s="1" t="s">
        <v>5</v>
      </c>
      <c r="CG480" s="1" t="s">
        <v>5</v>
      </c>
      <c r="CH480" s="1" t="s">
        <v>6</v>
      </c>
      <c r="CI480" s="1" t="s">
        <v>6</v>
      </c>
      <c r="CJ480" s="1" t="s">
        <v>5</v>
      </c>
      <c r="CK480" s="1" t="s">
        <v>6</v>
      </c>
      <c r="CL480" s="1" t="s">
        <v>5</v>
      </c>
      <c r="CM480" s="1" t="s">
        <v>6</v>
      </c>
      <c r="CN480" s="1" t="s">
        <v>5</v>
      </c>
      <c r="CO480" s="1" t="s">
        <v>5</v>
      </c>
      <c r="CP480" s="1" t="s">
        <v>6</v>
      </c>
      <c r="CQ480" s="1" t="s">
        <v>6</v>
      </c>
      <c r="CR480" s="1" t="s">
        <v>5</v>
      </c>
      <c r="CS480" s="1" t="s">
        <v>5</v>
      </c>
      <c r="CT480" s="1" t="s">
        <v>4</v>
      </c>
      <c r="CU480" s="1" t="s">
        <v>69</v>
      </c>
      <c r="DX480" s="1" t="s">
        <v>594</v>
      </c>
      <c r="DY480" s="1" t="s">
        <v>1</v>
      </c>
    </row>
    <row r="481" spans="1:129" ht="13.8" x14ac:dyDescent="0.3">
      <c r="A481" s="2">
        <v>44980.714341817133</v>
      </c>
      <c r="B481" s="1" t="s">
        <v>40</v>
      </c>
      <c r="C481" s="1">
        <v>27</v>
      </c>
      <c r="D481" s="1" t="s">
        <v>31</v>
      </c>
      <c r="E481" s="1" t="s">
        <v>18</v>
      </c>
      <c r="F481" s="1" t="s">
        <v>593</v>
      </c>
      <c r="G481" s="1" t="s">
        <v>16</v>
      </c>
      <c r="H481" s="1" t="s">
        <v>15</v>
      </c>
      <c r="I481" s="1" t="s">
        <v>29</v>
      </c>
      <c r="J481" s="1" t="s">
        <v>28</v>
      </c>
      <c r="K481" s="1" t="s">
        <v>27</v>
      </c>
      <c r="BF481" s="1">
        <v>2</v>
      </c>
      <c r="BG481" s="1">
        <v>2</v>
      </c>
      <c r="BH481" s="1">
        <v>0</v>
      </c>
      <c r="BI481" s="1">
        <v>2</v>
      </c>
      <c r="BJ481" s="1">
        <v>2</v>
      </c>
      <c r="BK481" s="1">
        <v>2</v>
      </c>
      <c r="BL481" s="1" t="s">
        <v>11</v>
      </c>
      <c r="BM481" s="1" t="s">
        <v>26</v>
      </c>
      <c r="BN481" s="1" t="s">
        <v>26</v>
      </c>
      <c r="BO481" s="1" t="s">
        <v>6</v>
      </c>
      <c r="BP481" s="1" t="s">
        <v>93</v>
      </c>
      <c r="BQ481" s="1">
        <v>0</v>
      </c>
      <c r="BR481" s="1">
        <v>0</v>
      </c>
      <c r="BS481" s="1">
        <v>0</v>
      </c>
      <c r="BT481" s="1">
        <v>0</v>
      </c>
      <c r="BU481" s="1">
        <v>0</v>
      </c>
      <c r="BV481" s="1">
        <v>0</v>
      </c>
      <c r="BW481" s="1">
        <v>0</v>
      </c>
      <c r="BX481" s="1">
        <v>0</v>
      </c>
      <c r="BY481" s="1">
        <v>0</v>
      </c>
      <c r="BZ481" s="1">
        <v>0</v>
      </c>
      <c r="CA481" s="1">
        <v>3</v>
      </c>
      <c r="CB481" s="1" t="s">
        <v>5</v>
      </c>
      <c r="CC481" s="1" t="s">
        <v>5</v>
      </c>
      <c r="CD481" s="1" t="s">
        <v>5</v>
      </c>
      <c r="CE481" s="1" t="s">
        <v>6</v>
      </c>
      <c r="CF481" s="1" t="s">
        <v>6</v>
      </c>
      <c r="CG481" s="1" t="s">
        <v>5</v>
      </c>
      <c r="CH481" s="1" t="s">
        <v>6</v>
      </c>
      <c r="CI481" s="1" t="s">
        <v>5</v>
      </c>
      <c r="CJ481" s="1" t="s">
        <v>5</v>
      </c>
      <c r="CK481" s="1" t="s">
        <v>6</v>
      </c>
      <c r="CL481" s="1" t="s">
        <v>5</v>
      </c>
      <c r="CM481" s="1" t="s">
        <v>6</v>
      </c>
      <c r="CN481" s="1" t="s">
        <v>6</v>
      </c>
      <c r="CO481" s="1" t="s">
        <v>5</v>
      </c>
      <c r="CP481" s="1" t="s">
        <v>6</v>
      </c>
      <c r="CQ481" s="1" t="s">
        <v>5</v>
      </c>
      <c r="CR481" s="1" t="s">
        <v>6</v>
      </c>
      <c r="CS481" s="1" t="s">
        <v>5</v>
      </c>
      <c r="CT481" s="1" t="s">
        <v>4</v>
      </c>
      <c r="CU481" s="1" t="s">
        <v>23</v>
      </c>
      <c r="DX481" s="1" t="s">
        <v>592</v>
      </c>
      <c r="DY481" s="1" t="s">
        <v>84</v>
      </c>
    </row>
    <row r="482" spans="1:129" ht="13.8" x14ac:dyDescent="0.3">
      <c r="A482" s="2">
        <v>44980.714513136569</v>
      </c>
      <c r="B482" s="1" t="s">
        <v>40</v>
      </c>
      <c r="C482" s="1">
        <v>22</v>
      </c>
      <c r="D482" s="1" t="s">
        <v>39</v>
      </c>
      <c r="E482" s="1" t="s">
        <v>18</v>
      </c>
      <c r="F482" s="1" t="s">
        <v>549</v>
      </c>
      <c r="G482" s="1" t="s">
        <v>16</v>
      </c>
      <c r="H482" s="1" t="s">
        <v>15</v>
      </c>
      <c r="I482" s="1" t="s">
        <v>52</v>
      </c>
      <c r="J482" s="1" t="s">
        <v>60</v>
      </c>
      <c r="K482" s="1" t="s">
        <v>27</v>
      </c>
      <c r="BF482" s="1">
        <v>2</v>
      </c>
      <c r="BG482" s="1">
        <v>2</v>
      </c>
      <c r="BH482" s="1">
        <v>1</v>
      </c>
      <c r="BI482" s="1">
        <v>1</v>
      </c>
      <c r="BJ482" s="1">
        <v>1</v>
      </c>
      <c r="BK482" s="1">
        <v>3</v>
      </c>
      <c r="BL482" s="1" t="s">
        <v>26</v>
      </c>
      <c r="BM482" s="1" t="s">
        <v>26</v>
      </c>
      <c r="BN482" s="1" t="s">
        <v>11</v>
      </c>
      <c r="BO482" s="1" t="s">
        <v>6</v>
      </c>
      <c r="BP482" s="1" t="s">
        <v>591</v>
      </c>
      <c r="BQ482" s="3" t="s">
        <v>332</v>
      </c>
      <c r="BR482" s="1">
        <v>1</v>
      </c>
      <c r="BS482" s="1">
        <v>0</v>
      </c>
      <c r="BT482" s="1">
        <v>0</v>
      </c>
      <c r="BU482" s="1">
        <v>0</v>
      </c>
      <c r="BV482" s="1">
        <v>0</v>
      </c>
      <c r="BW482" s="1">
        <v>0</v>
      </c>
      <c r="BX482" s="1">
        <v>0</v>
      </c>
      <c r="BY482" s="1">
        <v>0</v>
      </c>
      <c r="BZ482" s="1">
        <v>0</v>
      </c>
      <c r="CA482" s="1">
        <v>0</v>
      </c>
      <c r="CB482" s="1" t="s">
        <v>6</v>
      </c>
      <c r="CC482" s="1" t="s">
        <v>6</v>
      </c>
      <c r="CD482" s="1" t="s">
        <v>6</v>
      </c>
      <c r="CE482" s="1" t="s">
        <v>6</v>
      </c>
      <c r="CF482" s="1" t="s">
        <v>6</v>
      </c>
      <c r="CG482" s="1" t="s">
        <v>5</v>
      </c>
      <c r="CH482" s="1" t="s">
        <v>5</v>
      </c>
      <c r="CI482" s="1" t="s">
        <v>5</v>
      </c>
      <c r="CJ482" s="1" t="s">
        <v>5</v>
      </c>
      <c r="CK482" s="1" t="s">
        <v>5</v>
      </c>
      <c r="CL482" s="1" t="s">
        <v>5</v>
      </c>
      <c r="CM482" s="1" t="s">
        <v>6</v>
      </c>
      <c r="CN482" s="1" t="s">
        <v>6</v>
      </c>
      <c r="CO482" s="1" t="s">
        <v>6</v>
      </c>
      <c r="CP482" s="1" t="s">
        <v>6</v>
      </c>
      <c r="CQ482" s="1" t="s">
        <v>5</v>
      </c>
      <c r="CR482" s="1" t="s">
        <v>6</v>
      </c>
      <c r="CS482" s="1" t="s">
        <v>5</v>
      </c>
      <c r="CT482" s="1" t="s">
        <v>24</v>
      </c>
      <c r="CU482" s="1" t="s">
        <v>266</v>
      </c>
      <c r="DY482" s="1" t="s">
        <v>1</v>
      </c>
    </row>
    <row r="483" spans="1:129" ht="13.8" x14ac:dyDescent="0.3">
      <c r="A483" s="2">
        <v>44980.720311643519</v>
      </c>
      <c r="B483" s="1" t="s">
        <v>20</v>
      </c>
      <c r="C483" s="1">
        <v>28</v>
      </c>
      <c r="D483" s="1" t="s">
        <v>31</v>
      </c>
      <c r="E483" s="1" t="s">
        <v>55</v>
      </c>
      <c r="F483" s="1" t="s">
        <v>590</v>
      </c>
      <c r="G483" s="1" t="s">
        <v>16</v>
      </c>
      <c r="H483" s="1" t="s">
        <v>15</v>
      </c>
      <c r="I483" s="1" t="s">
        <v>29</v>
      </c>
      <c r="J483" s="1" t="s">
        <v>60</v>
      </c>
      <c r="K483" s="1" t="s">
        <v>27</v>
      </c>
      <c r="BF483" s="1">
        <v>3</v>
      </c>
      <c r="BG483" s="1">
        <v>2</v>
      </c>
      <c r="BH483" s="1">
        <v>2</v>
      </c>
      <c r="BI483" s="1">
        <v>3</v>
      </c>
      <c r="BJ483" s="1">
        <v>3</v>
      </c>
      <c r="BK483" s="1">
        <v>3</v>
      </c>
      <c r="BL483" s="1" t="s">
        <v>11</v>
      </c>
      <c r="BM483" s="1" t="s">
        <v>11</v>
      </c>
      <c r="BN483" s="1" t="s">
        <v>59</v>
      </c>
      <c r="BO483" s="1" t="s">
        <v>6</v>
      </c>
      <c r="BP483" s="1" t="s">
        <v>390</v>
      </c>
      <c r="BQ483" s="1" t="s">
        <v>8</v>
      </c>
      <c r="BR483" s="1">
        <v>0</v>
      </c>
      <c r="BS483" s="1" t="s">
        <v>64</v>
      </c>
      <c r="BT483" s="1">
        <v>0</v>
      </c>
      <c r="BU483" s="1" t="s">
        <v>8</v>
      </c>
      <c r="BV483" s="1" t="s">
        <v>8</v>
      </c>
      <c r="BW483" s="1">
        <v>0</v>
      </c>
      <c r="BX483" s="1">
        <v>0</v>
      </c>
      <c r="BY483" s="1">
        <v>0</v>
      </c>
      <c r="BZ483" s="1">
        <v>1</v>
      </c>
      <c r="CA483" s="1" t="s">
        <v>64</v>
      </c>
      <c r="CB483" s="1" t="s">
        <v>5</v>
      </c>
      <c r="CC483" s="1" t="s">
        <v>5</v>
      </c>
      <c r="CD483" s="1" t="s">
        <v>6</v>
      </c>
      <c r="CE483" s="1" t="s">
        <v>5</v>
      </c>
      <c r="CF483" s="1" t="s">
        <v>5</v>
      </c>
      <c r="CG483" s="1" t="s">
        <v>5</v>
      </c>
      <c r="CH483" s="1" t="s">
        <v>5</v>
      </c>
      <c r="CI483" s="1" t="s">
        <v>6</v>
      </c>
      <c r="CJ483" s="1" t="s">
        <v>5</v>
      </c>
      <c r="CK483" s="1" t="s">
        <v>5</v>
      </c>
      <c r="CL483" s="1" t="s">
        <v>5</v>
      </c>
      <c r="CM483" s="1" t="s">
        <v>5</v>
      </c>
      <c r="CN483" s="1" t="s">
        <v>5</v>
      </c>
      <c r="CO483" s="1" t="s">
        <v>5</v>
      </c>
      <c r="CP483" s="1" t="s">
        <v>6</v>
      </c>
      <c r="CQ483" s="1" t="s">
        <v>5</v>
      </c>
      <c r="CR483" s="1" t="s">
        <v>5</v>
      </c>
      <c r="CS483" s="1" t="s">
        <v>6</v>
      </c>
      <c r="CT483" s="1" t="s">
        <v>4</v>
      </c>
      <c r="CU483" s="1" t="s">
        <v>106</v>
      </c>
      <c r="DX483" s="1" t="s">
        <v>589</v>
      </c>
      <c r="DY483" s="1" t="s">
        <v>84</v>
      </c>
    </row>
    <row r="484" spans="1:129" ht="13.8" x14ac:dyDescent="0.3">
      <c r="A484" s="2">
        <v>44980.721299560188</v>
      </c>
      <c r="B484" s="1" t="s">
        <v>40</v>
      </c>
      <c r="C484" s="1">
        <v>19</v>
      </c>
      <c r="D484" s="1" t="s">
        <v>31</v>
      </c>
      <c r="E484" s="1" t="s">
        <v>18</v>
      </c>
      <c r="F484" s="1" t="s">
        <v>46</v>
      </c>
      <c r="G484" s="1" t="s">
        <v>16</v>
      </c>
      <c r="H484" s="1" t="s">
        <v>15</v>
      </c>
      <c r="I484" s="1" t="s">
        <v>199</v>
      </c>
      <c r="J484" s="1" t="s">
        <v>13</v>
      </c>
      <c r="K484" s="1" t="s">
        <v>27</v>
      </c>
      <c r="BF484" s="1">
        <v>2</v>
      </c>
      <c r="BG484" s="1">
        <v>2</v>
      </c>
      <c r="BH484" s="1">
        <v>2</v>
      </c>
      <c r="BI484" s="1">
        <v>2</v>
      </c>
      <c r="BJ484" s="1">
        <v>2</v>
      </c>
      <c r="BK484" s="1">
        <v>2</v>
      </c>
      <c r="BL484" s="1" t="s">
        <v>11</v>
      </c>
      <c r="BM484" s="1" t="s">
        <v>11</v>
      </c>
      <c r="BN484" s="1" t="s">
        <v>11</v>
      </c>
      <c r="BO484" s="1" t="s">
        <v>6</v>
      </c>
      <c r="BP484" s="1" t="s">
        <v>588</v>
      </c>
      <c r="BQ484" s="1">
        <v>1</v>
      </c>
      <c r="BR484" s="1">
        <v>1</v>
      </c>
      <c r="BS484" s="1">
        <v>1</v>
      </c>
      <c r="BT484" s="1">
        <v>1</v>
      </c>
      <c r="BU484" s="1">
        <v>1</v>
      </c>
      <c r="BV484" s="1">
        <v>1</v>
      </c>
      <c r="BW484" s="1">
        <v>1</v>
      </c>
      <c r="BX484" s="1">
        <v>1</v>
      </c>
      <c r="BY484" s="1">
        <v>1</v>
      </c>
      <c r="BZ484" s="1">
        <v>1</v>
      </c>
      <c r="CA484" s="1">
        <v>1</v>
      </c>
      <c r="CB484" s="1" t="s">
        <v>5</v>
      </c>
      <c r="CC484" s="1" t="s">
        <v>5</v>
      </c>
      <c r="CD484" s="1" t="s">
        <v>5</v>
      </c>
      <c r="CE484" s="1" t="s">
        <v>5</v>
      </c>
      <c r="CF484" s="1" t="s">
        <v>5</v>
      </c>
      <c r="CG484" s="1" t="s">
        <v>5</v>
      </c>
      <c r="CH484" s="1" t="s">
        <v>5</v>
      </c>
      <c r="CI484" s="1" t="s">
        <v>5</v>
      </c>
      <c r="CJ484" s="1" t="s">
        <v>5</v>
      </c>
      <c r="CK484" s="1" t="s">
        <v>5</v>
      </c>
      <c r="CL484" s="1" t="s">
        <v>5</v>
      </c>
      <c r="CM484" s="1" t="s">
        <v>5</v>
      </c>
      <c r="CN484" s="1" t="s">
        <v>5</v>
      </c>
      <c r="CO484" s="1" t="s">
        <v>5</v>
      </c>
      <c r="CP484" s="1" t="s">
        <v>5</v>
      </c>
      <c r="CQ484" s="1" t="s">
        <v>5</v>
      </c>
      <c r="CR484" s="1" t="s">
        <v>5</v>
      </c>
      <c r="CS484" s="1" t="s">
        <v>5</v>
      </c>
      <c r="CT484" s="1" t="s">
        <v>4</v>
      </c>
      <c r="CU484" s="1" t="s">
        <v>106</v>
      </c>
      <c r="DX484" s="1" t="s">
        <v>587</v>
      </c>
      <c r="DY484" s="1" t="s">
        <v>1</v>
      </c>
    </row>
    <row r="485" spans="1:129" ht="13.8" x14ac:dyDescent="0.3">
      <c r="A485" s="2">
        <v>44980.725341296296</v>
      </c>
      <c r="B485" s="1" t="s">
        <v>20</v>
      </c>
      <c r="C485" s="1">
        <v>19</v>
      </c>
      <c r="D485" s="1" t="s">
        <v>31</v>
      </c>
      <c r="E485" s="1" t="s">
        <v>18</v>
      </c>
      <c r="F485" s="1" t="s">
        <v>586</v>
      </c>
      <c r="G485" s="1" t="s">
        <v>16</v>
      </c>
      <c r="H485" s="1" t="s">
        <v>15</v>
      </c>
      <c r="I485" s="1" t="s">
        <v>29</v>
      </c>
      <c r="J485" s="1" t="s">
        <v>60</v>
      </c>
      <c r="K485" s="1" t="s">
        <v>27</v>
      </c>
      <c r="BF485" s="1">
        <v>1</v>
      </c>
      <c r="BG485" s="1">
        <v>2</v>
      </c>
      <c r="BH485" s="1">
        <v>0</v>
      </c>
      <c r="BI485" s="1">
        <v>2</v>
      </c>
      <c r="BJ485" s="1">
        <v>1</v>
      </c>
      <c r="BK485" s="1">
        <v>2</v>
      </c>
      <c r="BL485" s="1" t="s">
        <v>26</v>
      </c>
      <c r="BM485" s="1" t="s">
        <v>11</v>
      </c>
      <c r="BN485" s="1" t="s">
        <v>43</v>
      </c>
      <c r="BO485" s="1" t="s">
        <v>6</v>
      </c>
      <c r="BP485" s="1" t="s">
        <v>573</v>
      </c>
      <c r="BQ485" s="1">
        <v>0</v>
      </c>
      <c r="BR485" s="1">
        <v>0</v>
      </c>
      <c r="BS485" s="1">
        <v>0</v>
      </c>
      <c r="BT485" s="1">
        <v>0</v>
      </c>
      <c r="BU485" s="1">
        <v>0</v>
      </c>
      <c r="BV485" s="1">
        <v>0</v>
      </c>
      <c r="BW485" s="1">
        <v>0</v>
      </c>
      <c r="BX485" s="1">
        <v>0</v>
      </c>
      <c r="BY485" s="1">
        <v>0</v>
      </c>
      <c r="BZ485" s="1">
        <v>0</v>
      </c>
      <c r="CA485" s="1">
        <v>0</v>
      </c>
      <c r="CB485" s="1" t="s">
        <v>5</v>
      </c>
      <c r="CC485" s="1" t="s">
        <v>5</v>
      </c>
      <c r="CD485" s="1" t="s">
        <v>5</v>
      </c>
      <c r="CE485" s="1" t="s">
        <v>6</v>
      </c>
      <c r="CF485" s="1" t="s">
        <v>5</v>
      </c>
      <c r="CG485" s="1" t="s">
        <v>6</v>
      </c>
      <c r="CH485" s="1" t="s">
        <v>6</v>
      </c>
      <c r="CI485" s="1" t="s">
        <v>6</v>
      </c>
      <c r="CJ485" s="1" t="s">
        <v>5</v>
      </c>
      <c r="CK485" s="1" t="s">
        <v>6</v>
      </c>
      <c r="CL485" s="1" t="s">
        <v>5</v>
      </c>
      <c r="CM485" s="1" t="s">
        <v>6</v>
      </c>
      <c r="CN485" s="1" t="s">
        <v>6</v>
      </c>
      <c r="CO485" s="1" t="s">
        <v>5</v>
      </c>
      <c r="CP485" s="1" t="s">
        <v>5</v>
      </c>
      <c r="CQ485" s="1" t="s">
        <v>5</v>
      </c>
      <c r="CR485" s="1" t="s">
        <v>5</v>
      </c>
      <c r="CS485" s="1" t="s">
        <v>6</v>
      </c>
      <c r="CT485" s="1" t="s">
        <v>24</v>
      </c>
      <c r="CU485" s="1" t="s">
        <v>266</v>
      </c>
      <c r="DX485" s="1" t="s">
        <v>585</v>
      </c>
      <c r="DY485" s="1" t="s">
        <v>1</v>
      </c>
    </row>
    <row r="486" spans="1:129" ht="13.8" x14ac:dyDescent="0.3">
      <c r="A486" s="2">
        <v>44980.725869768517</v>
      </c>
      <c r="B486" s="1" t="s">
        <v>20</v>
      </c>
      <c r="C486" s="1">
        <v>20</v>
      </c>
      <c r="D486" s="1" t="s">
        <v>31</v>
      </c>
      <c r="E486" s="1" t="s">
        <v>55</v>
      </c>
      <c r="F486" s="1" t="s">
        <v>584</v>
      </c>
      <c r="G486" s="1" t="s">
        <v>16</v>
      </c>
      <c r="H486" s="1" t="s">
        <v>15</v>
      </c>
      <c r="I486" s="1" t="s">
        <v>29</v>
      </c>
      <c r="J486" s="1" t="s">
        <v>60</v>
      </c>
      <c r="K486" s="1" t="s">
        <v>27</v>
      </c>
      <c r="BF486" s="1">
        <v>3</v>
      </c>
      <c r="BG486" s="1">
        <v>2</v>
      </c>
      <c r="BH486" s="1">
        <v>2</v>
      </c>
      <c r="BI486" s="1">
        <v>3</v>
      </c>
      <c r="BJ486" s="1">
        <v>3</v>
      </c>
      <c r="BK486" s="1">
        <v>2</v>
      </c>
      <c r="BL486" s="1" t="s">
        <v>11</v>
      </c>
      <c r="BM486" s="1" t="s">
        <v>11</v>
      </c>
      <c r="BN486" s="1" t="s">
        <v>11</v>
      </c>
      <c r="BO486" s="1" t="s">
        <v>6</v>
      </c>
      <c r="BP486" s="1" t="s">
        <v>223</v>
      </c>
      <c r="BQ486" s="1">
        <v>1</v>
      </c>
      <c r="BR486" s="1">
        <v>1</v>
      </c>
      <c r="BS486" s="1">
        <v>0</v>
      </c>
      <c r="BT486" s="1">
        <v>0</v>
      </c>
      <c r="BU486" s="1">
        <v>0</v>
      </c>
      <c r="BV486" s="1">
        <v>0</v>
      </c>
      <c r="BW486" s="1">
        <v>0</v>
      </c>
      <c r="BX486" s="1">
        <v>1</v>
      </c>
      <c r="BY486" s="1">
        <v>1</v>
      </c>
      <c r="BZ486" s="1">
        <v>0</v>
      </c>
      <c r="CA486" s="1">
        <v>0</v>
      </c>
      <c r="CB486" s="1" t="s">
        <v>5</v>
      </c>
      <c r="CC486" s="1" t="s">
        <v>5</v>
      </c>
      <c r="CD486" s="1" t="s">
        <v>6</v>
      </c>
      <c r="CE486" s="1" t="s">
        <v>6</v>
      </c>
      <c r="CF486" s="1" t="s">
        <v>5</v>
      </c>
      <c r="CG486" s="1" t="s">
        <v>5</v>
      </c>
      <c r="CH486" s="1" t="s">
        <v>6</v>
      </c>
      <c r="CI486" s="1" t="s">
        <v>5</v>
      </c>
      <c r="CJ486" s="1" t="s">
        <v>5</v>
      </c>
      <c r="CK486" s="1" t="s">
        <v>6</v>
      </c>
      <c r="CL486" s="1" t="s">
        <v>5</v>
      </c>
      <c r="CM486" s="1" t="s">
        <v>5</v>
      </c>
      <c r="CN486" s="1" t="s">
        <v>5</v>
      </c>
      <c r="CO486" s="1" t="s">
        <v>5</v>
      </c>
      <c r="CP486" s="1" t="s">
        <v>6</v>
      </c>
      <c r="CQ486" s="1" t="s">
        <v>6</v>
      </c>
      <c r="CR486" s="1" t="s">
        <v>5</v>
      </c>
      <c r="CS486" s="1" t="s">
        <v>6</v>
      </c>
      <c r="CT486" s="1" t="s">
        <v>4</v>
      </c>
      <c r="CU486" s="1" t="s">
        <v>69</v>
      </c>
      <c r="DX486" s="1" t="s">
        <v>583</v>
      </c>
      <c r="DY486" s="1" t="s">
        <v>1</v>
      </c>
    </row>
    <row r="487" spans="1:129" ht="13.8" x14ac:dyDescent="0.3">
      <c r="A487" s="2">
        <v>44980.739980856481</v>
      </c>
      <c r="B487" s="1" t="s">
        <v>40</v>
      </c>
      <c r="C487" s="1">
        <v>27</v>
      </c>
      <c r="D487" s="1" t="s">
        <v>39</v>
      </c>
      <c r="E487" s="1" t="s">
        <v>55</v>
      </c>
      <c r="F487" s="1" t="s">
        <v>582</v>
      </c>
      <c r="G487" s="1" t="s">
        <v>16</v>
      </c>
      <c r="H487" s="1" t="s">
        <v>15</v>
      </c>
      <c r="I487" s="1" t="s">
        <v>52</v>
      </c>
      <c r="J487" s="1" t="s">
        <v>60</v>
      </c>
      <c r="K487" s="1" t="s">
        <v>27</v>
      </c>
      <c r="BF487" s="1">
        <v>1</v>
      </c>
      <c r="BG487" s="1">
        <v>2</v>
      </c>
      <c r="BH487" s="1">
        <v>1</v>
      </c>
      <c r="BI487" s="1">
        <v>1</v>
      </c>
      <c r="BJ487" s="1">
        <v>1</v>
      </c>
      <c r="BK487" s="1">
        <v>1</v>
      </c>
      <c r="BL487" s="1" t="s">
        <v>43</v>
      </c>
      <c r="BM487" s="1" t="s">
        <v>43</v>
      </c>
      <c r="BN487" s="1" t="s">
        <v>43</v>
      </c>
      <c r="BO487" s="1" t="s">
        <v>6</v>
      </c>
      <c r="BP487" s="1" t="s">
        <v>293</v>
      </c>
      <c r="BQ487" s="1">
        <v>0</v>
      </c>
      <c r="BR487" s="1">
        <v>0</v>
      </c>
      <c r="BS487" s="1">
        <v>1</v>
      </c>
      <c r="BT487" s="1">
        <v>0</v>
      </c>
      <c r="BU487" s="1">
        <v>0</v>
      </c>
      <c r="BV487" s="1">
        <v>3</v>
      </c>
      <c r="BW487" s="1">
        <v>3</v>
      </c>
      <c r="BX487" s="1">
        <v>0</v>
      </c>
      <c r="BY487" s="1">
        <v>0</v>
      </c>
      <c r="BZ487" s="1">
        <v>0</v>
      </c>
      <c r="CA487" s="1" t="s">
        <v>162</v>
      </c>
      <c r="CB487" s="1" t="s">
        <v>5</v>
      </c>
      <c r="CC487" s="1" t="s">
        <v>5</v>
      </c>
      <c r="CD487" s="1" t="s">
        <v>5</v>
      </c>
      <c r="CE487" s="1" t="s">
        <v>6</v>
      </c>
      <c r="CF487" s="1" t="s">
        <v>5</v>
      </c>
      <c r="CG487" s="1" t="s">
        <v>5</v>
      </c>
      <c r="CH487" s="1" t="s">
        <v>5</v>
      </c>
      <c r="CI487" s="1" t="s">
        <v>5</v>
      </c>
      <c r="CJ487" s="1" t="s">
        <v>5</v>
      </c>
      <c r="CK487" s="1" t="s">
        <v>6</v>
      </c>
      <c r="CL487" s="1" t="s">
        <v>5</v>
      </c>
      <c r="CM487" s="1" t="s">
        <v>6</v>
      </c>
      <c r="CN487" s="1" t="s">
        <v>5</v>
      </c>
      <c r="CO487" s="1" t="s">
        <v>5</v>
      </c>
      <c r="CP487" s="1" t="s">
        <v>6</v>
      </c>
      <c r="CQ487" s="1" t="s">
        <v>6</v>
      </c>
      <c r="CR487" s="1" t="s">
        <v>5</v>
      </c>
      <c r="CS487" s="1" t="s">
        <v>6</v>
      </c>
      <c r="CT487" s="1" t="s">
        <v>382</v>
      </c>
      <c r="CU487" s="1" t="s">
        <v>161</v>
      </c>
      <c r="DX487" s="1" t="s">
        <v>581</v>
      </c>
      <c r="DY487" s="1" t="s">
        <v>212</v>
      </c>
    </row>
    <row r="488" spans="1:129" ht="13.8" x14ac:dyDescent="0.3">
      <c r="A488" s="2">
        <v>44980.744638449076</v>
      </c>
      <c r="B488" s="1" t="s">
        <v>20</v>
      </c>
      <c r="C488" s="1">
        <v>22</v>
      </c>
      <c r="D488" s="1" t="s">
        <v>185</v>
      </c>
      <c r="E488" s="1" t="s">
        <v>132</v>
      </c>
      <c r="F488" s="1" t="s">
        <v>231</v>
      </c>
      <c r="G488" s="1" t="s">
        <v>77</v>
      </c>
      <c r="H488" s="1" t="s">
        <v>15</v>
      </c>
      <c r="I488" s="1" t="s">
        <v>52</v>
      </c>
      <c r="J488" s="1" t="s">
        <v>60</v>
      </c>
      <c r="K488" s="1" t="s">
        <v>27</v>
      </c>
      <c r="P488" s="1">
        <v>3</v>
      </c>
      <c r="Q488" s="1">
        <v>3</v>
      </c>
      <c r="R488" s="1">
        <v>3</v>
      </c>
      <c r="S488" s="1">
        <v>2</v>
      </c>
      <c r="T488" s="1">
        <v>3</v>
      </c>
      <c r="U488" s="1">
        <v>2</v>
      </c>
      <c r="V488" s="1" t="s">
        <v>11</v>
      </c>
      <c r="W488" s="1" t="s">
        <v>11</v>
      </c>
      <c r="X488" s="1" t="s">
        <v>11</v>
      </c>
      <c r="Y488" s="1" t="s">
        <v>6</v>
      </c>
      <c r="Z488" s="1" t="s">
        <v>523</v>
      </c>
      <c r="AA488" s="1" t="s">
        <v>64</v>
      </c>
      <c r="AB488" s="1" t="s">
        <v>8</v>
      </c>
      <c r="AC488" s="1" t="s">
        <v>9</v>
      </c>
      <c r="AD488" s="1">
        <v>0</v>
      </c>
      <c r="AE488" s="1">
        <v>0</v>
      </c>
      <c r="AF488" s="1">
        <v>0</v>
      </c>
      <c r="AG488" s="1">
        <v>0</v>
      </c>
      <c r="AH488" s="1">
        <v>0</v>
      </c>
      <c r="AI488" s="1">
        <v>0</v>
      </c>
      <c r="AJ488" s="1">
        <v>0</v>
      </c>
      <c r="AK488" s="1">
        <v>0</v>
      </c>
      <c r="AL488" s="1" t="s">
        <v>6</v>
      </c>
      <c r="AM488" s="1" t="s">
        <v>6</v>
      </c>
      <c r="AN488" s="1" t="s">
        <v>6</v>
      </c>
      <c r="AO488" s="1" t="s">
        <v>6</v>
      </c>
      <c r="AP488" s="1" t="s">
        <v>6</v>
      </c>
      <c r="AQ488" s="1" t="s">
        <v>6</v>
      </c>
      <c r="AR488" s="1" t="s">
        <v>6</v>
      </c>
      <c r="AS488" s="1" t="s">
        <v>6</v>
      </c>
      <c r="AT488" s="1" t="s">
        <v>6</v>
      </c>
      <c r="AU488" s="1" t="s">
        <v>6</v>
      </c>
      <c r="AV488" s="1" t="s">
        <v>6</v>
      </c>
      <c r="AW488" s="1" t="s">
        <v>6</v>
      </c>
      <c r="AX488" s="1" t="s">
        <v>6</v>
      </c>
      <c r="AY488" s="1" t="s">
        <v>6</v>
      </c>
      <c r="AZ488" s="1" t="s">
        <v>6</v>
      </c>
      <c r="BA488" s="1" t="s">
        <v>6</v>
      </c>
      <c r="BB488" s="1" t="s">
        <v>5</v>
      </c>
      <c r="BC488" s="1" t="s">
        <v>6</v>
      </c>
      <c r="BD488" s="1" t="s">
        <v>133</v>
      </c>
      <c r="BE488" s="1" t="s">
        <v>161</v>
      </c>
      <c r="DX488" s="1" t="s">
        <v>580</v>
      </c>
      <c r="DY488" s="1" t="s">
        <v>212</v>
      </c>
    </row>
    <row r="489" spans="1:129" ht="13.8" x14ac:dyDescent="0.3">
      <c r="A489" s="2">
        <v>44980.744762071758</v>
      </c>
      <c r="B489" s="1" t="s">
        <v>20</v>
      </c>
      <c r="C489" s="1">
        <v>24</v>
      </c>
      <c r="D489" s="1" t="s">
        <v>185</v>
      </c>
      <c r="E489" s="1" t="s">
        <v>164</v>
      </c>
      <c r="F489" s="1" t="s">
        <v>579</v>
      </c>
      <c r="G489" s="1" t="s">
        <v>77</v>
      </c>
      <c r="H489" s="1" t="s">
        <v>15</v>
      </c>
      <c r="I489" s="1" t="s">
        <v>52</v>
      </c>
      <c r="J489" s="1" t="s">
        <v>35</v>
      </c>
      <c r="K489" s="1" t="s">
        <v>27</v>
      </c>
      <c r="P489" s="1">
        <v>3</v>
      </c>
      <c r="Q489" s="1">
        <v>2</v>
      </c>
      <c r="R489" s="1">
        <v>1</v>
      </c>
      <c r="S489" s="1">
        <v>1</v>
      </c>
      <c r="T489" s="1">
        <v>0</v>
      </c>
      <c r="U489" s="1">
        <v>0</v>
      </c>
      <c r="V489" s="1" t="s">
        <v>11</v>
      </c>
      <c r="W489" s="1" t="s">
        <v>11</v>
      </c>
      <c r="X489" s="1" t="s">
        <v>26</v>
      </c>
      <c r="Y489" s="1" t="s">
        <v>5</v>
      </c>
      <c r="Z489" s="1" t="s">
        <v>578</v>
      </c>
      <c r="AA489" s="1">
        <v>2</v>
      </c>
      <c r="AB489" s="1">
        <v>2</v>
      </c>
      <c r="AC489" s="1">
        <v>0</v>
      </c>
      <c r="AD489" s="1">
        <v>0</v>
      </c>
      <c r="AE489" s="1">
        <v>0</v>
      </c>
      <c r="AF489" s="1">
        <v>0</v>
      </c>
      <c r="AG489" s="1">
        <v>0</v>
      </c>
      <c r="AH489" s="1">
        <v>0</v>
      </c>
      <c r="AI489" s="1">
        <v>0</v>
      </c>
      <c r="AJ489" s="1">
        <v>0</v>
      </c>
      <c r="AK489" s="1">
        <v>0</v>
      </c>
      <c r="AL489" s="1" t="s">
        <v>5</v>
      </c>
      <c r="AM489" s="1" t="s">
        <v>6</v>
      </c>
      <c r="AN489" s="1" t="s">
        <v>6</v>
      </c>
      <c r="AO489" s="1" t="s">
        <v>6</v>
      </c>
      <c r="AP489" s="1" t="s">
        <v>5</v>
      </c>
      <c r="AQ489" s="1" t="s">
        <v>6</v>
      </c>
      <c r="AR489" s="1" t="s">
        <v>6</v>
      </c>
      <c r="AS489" s="1" t="s">
        <v>6</v>
      </c>
      <c r="AT489" s="1" t="s">
        <v>6</v>
      </c>
      <c r="AU489" s="1" t="s">
        <v>6</v>
      </c>
      <c r="AV489" s="1" t="s">
        <v>5</v>
      </c>
      <c r="AW489" s="1" t="s">
        <v>6</v>
      </c>
      <c r="AX489" s="1" t="s">
        <v>5</v>
      </c>
      <c r="AY489" s="1" t="s">
        <v>5</v>
      </c>
      <c r="AZ489" s="1" t="s">
        <v>6</v>
      </c>
      <c r="BA489" s="1" t="s">
        <v>6</v>
      </c>
      <c r="BB489" s="1" t="s">
        <v>5</v>
      </c>
      <c r="BC489" s="1" t="s">
        <v>5</v>
      </c>
      <c r="BD489" s="1" t="s">
        <v>133</v>
      </c>
      <c r="BE489" s="1" t="s">
        <v>266</v>
      </c>
      <c r="DP489" s="1" t="s">
        <v>151</v>
      </c>
      <c r="DQ489" s="1" t="s">
        <v>577</v>
      </c>
      <c r="DR489" s="1" t="s">
        <v>150</v>
      </c>
      <c r="DS489" s="1" t="s">
        <v>6</v>
      </c>
      <c r="DT489" s="1" t="s">
        <v>115</v>
      </c>
      <c r="DU489" s="1" t="s">
        <v>576</v>
      </c>
      <c r="DV489" s="1" t="s">
        <v>95</v>
      </c>
      <c r="DY489" s="1" t="s">
        <v>84</v>
      </c>
    </row>
    <row r="490" spans="1:129" ht="13.8" x14ac:dyDescent="0.3">
      <c r="A490" s="2">
        <v>44980.751642870368</v>
      </c>
      <c r="B490" s="1" t="s">
        <v>40</v>
      </c>
      <c r="C490" s="1">
        <v>28</v>
      </c>
      <c r="D490" s="1" t="s">
        <v>185</v>
      </c>
      <c r="E490" s="1" t="s">
        <v>132</v>
      </c>
      <c r="F490" s="1" t="s">
        <v>575</v>
      </c>
      <c r="G490" s="1" t="s">
        <v>77</v>
      </c>
      <c r="H490" s="1" t="s">
        <v>15</v>
      </c>
      <c r="I490" s="1" t="s">
        <v>52</v>
      </c>
      <c r="J490" s="1" t="s">
        <v>206</v>
      </c>
      <c r="K490" s="1" t="s">
        <v>27</v>
      </c>
      <c r="P490" s="1">
        <v>1</v>
      </c>
      <c r="Q490" s="1">
        <v>1</v>
      </c>
      <c r="R490" s="1">
        <v>0</v>
      </c>
      <c r="S490" s="1">
        <v>0</v>
      </c>
      <c r="T490" s="1">
        <v>0</v>
      </c>
      <c r="U490" s="1">
        <v>0</v>
      </c>
      <c r="V490" s="1" t="s">
        <v>43</v>
      </c>
      <c r="W490" s="1" t="s">
        <v>43</v>
      </c>
      <c r="X490" s="1" t="s">
        <v>43</v>
      </c>
      <c r="Y490" s="1" t="s">
        <v>6</v>
      </c>
      <c r="Z490" s="1" t="s">
        <v>573</v>
      </c>
      <c r="AA490" s="1" t="s">
        <v>369</v>
      </c>
      <c r="AB490" s="1" t="s">
        <v>369</v>
      </c>
      <c r="AC490" s="1" t="s">
        <v>369</v>
      </c>
      <c r="AD490" s="1" t="s">
        <v>369</v>
      </c>
      <c r="AE490" s="1" t="s">
        <v>369</v>
      </c>
      <c r="AF490" s="1">
        <v>3</v>
      </c>
      <c r="AG490" s="1">
        <v>0</v>
      </c>
      <c r="AH490" s="1">
        <v>0</v>
      </c>
      <c r="AI490" s="1">
        <v>0</v>
      </c>
      <c r="AJ490" s="1">
        <v>0</v>
      </c>
      <c r="AK490" s="1">
        <v>0</v>
      </c>
      <c r="AL490" s="1" t="s">
        <v>5</v>
      </c>
      <c r="AM490" s="1" t="s">
        <v>5</v>
      </c>
      <c r="AN490" s="1" t="s">
        <v>5</v>
      </c>
      <c r="AO490" s="1" t="s">
        <v>6</v>
      </c>
      <c r="AP490" s="1" t="s">
        <v>5</v>
      </c>
      <c r="AQ490" s="1" t="s">
        <v>5</v>
      </c>
      <c r="AR490" s="1" t="s">
        <v>5</v>
      </c>
      <c r="AS490" s="1" t="s">
        <v>5</v>
      </c>
      <c r="AT490" s="1" t="s">
        <v>5</v>
      </c>
      <c r="AU490" s="1" t="s">
        <v>5</v>
      </c>
      <c r="AV490" s="1" t="s">
        <v>5</v>
      </c>
      <c r="AW490" s="1" t="s">
        <v>5</v>
      </c>
      <c r="AX490" s="1" t="s">
        <v>5</v>
      </c>
      <c r="AY490" s="1" t="s">
        <v>5</v>
      </c>
      <c r="AZ490" s="1" t="s">
        <v>5</v>
      </c>
      <c r="BA490" s="1" t="s">
        <v>5</v>
      </c>
      <c r="BB490" s="1" t="s">
        <v>5</v>
      </c>
      <c r="BC490" s="1" t="s">
        <v>5</v>
      </c>
      <c r="BD490" s="1" t="s">
        <v>133</v>
      </c>
      <c r="BE490" s="1" t="s">
        <v>398</v>
      </c>
      <c r="DX490" s="1" t="s">
        <v>574</v>
      </c>
      <c r="DY490" s="1" t="s">
        <v>1</v>
      </c>
    </row>
    <row r="491" spans="1:129" ht="13.8" x14ac:dyDescent="0.3">
      <c r="A491" s="2">
        <v>44980.752479467592</v>
      </c>
      <c r="B491" s="1" t="s">
        <v>20</v>
      </c>
      <c r="C491" s="1">
        <v>23</v>
      </c>
      <c r="D491" s="1" t="s">
        <v>185</v>
      </c>
      <c r="E491" s="1" t="s">
        <v>164</v>
      </c>
      <c r="F491" s="1" t="s">
        <v>46</v>
      </c>
      <c r="G491" s="1" t="s">
        <v>16</v>
      </c>
      <c r="H491" s="1" t="s">
        <v>15</v>
      </c>
      <c r="I491" s="1" t="s">
        <v>52</v>
      </c>
      <c r="J491" s="1" t="s">
        <v>82</v>
      </c>
      <c r="K491" s="1" t="s">
        <v>27</v>
      </c>
      <c r="BF491" s="1">
        <v>3</v>
      </c>
      <c r="BG491" s="1">
        <v>5</v>
      </c>
      <c r="BH491" s="1">
        <v>1</v>
      </c>
      <c r="BI491" s="1">
        <v>1</v>
      </c>
      <c r="BJ491" s="1">
        <v>2</v>
      </c>
      <c r="BK491" s="1">
        <v>2</v>
      </c>
      <c r="BL491" s="1" t="s">
        <v>11</v>
      </c>
      <c r="BM491" s="1" t="s">
        <v>11</v>
      </c>
      <c r="BN491" s="1" t="s">
        <v>11</v>
      </c>
      <c r="BO491" s="1" t="s">
        <v>6</v>
      </c>
      <c r="BP491" s="1" t="s">
        <v>573</v>
      </c>
      <c r="BQ491" s="1">
        <v>0</v>
      </c>
      <c r="BR491" s="1">
        <v>0</v>
      </c>
      <c r="BS491" s="1">
        <v>0</v>
      </c>
      <c r="BT491" s="1">
        <v>0</v>
      </c>
      <c r="BU491" s="1">
        <v>0</v>
      </c>
      <c r="BV491" s="1">
        <v>0</v>
      </c>
      <c r="BW491" s="1">
        <v>0</v>
      </c>
      <c r="BX491" s="1">
        <v>0</v>
      </c>
      <c r="BY491" s="1">
        <v>0</v>
      </c>
      <c r="BZ491" s="1">
        <v>0</v>
      </c>
      <c r="CA491" s="1">
        <v>0</v>
      </c>
      <c r="CB491" s="1" t="s">
        <v>6</v>
      </c>
      <c r="CC491" s="1" t="s">
        <v>5</v>
      </c>
      <c r="CD491" s="1" t="s">
        <v>5</v>
      </c>
      <c r="CE491" s="1" t="s">
        <v>6</v>
      </c>
      <c r="CF491" s="1" t="s">
        <v>5</v>
      </c>
      <c r="CG491" s="1" t="s">
        <v>5</v>
      </c>
      <c r="CH491" s="1" t="s">
        <v>5</v>
      </c>
      <c r="CI491" s="1" t="s">
        <v>6</v>
      </c>
      <c r="CJ491" s="1" t="s">
        <v>5</v>
      </c>
      <c r="CK491" s="1" t="s">
        <v>6</v>
      </c>
      <c r="CL491" s="1" t="s">
        <v>5</v>
      </c>
      <c r="CM491" s="1" t="s">
        <v>6</v>
      </c>
      <c r="CN491" s="1" t="s">
        <v>5</v>
      </c>
      <c r="CO491" s="1" t="s">
        <v>5</v>
      </c>
      <c r="CP491" s="1" t="s">
        <v>6</v>
      </c>
      <c r="CQ491" s="1" t="s">
        <v>6</v>
      </c>
      <c r="CR491" s="1" t="s">
        <v>5</v>
      </c>
      <c r="CS491" s="1" t="s">
        <v>5</v>
      </c>
      <c r="CT491" s="1" t="s">
        <v>24</v>
      </c>
      <c r="CU491" s="1" t="s">
        <v>266</v>
      </c>
      <c r="DY491" s="1" t="s">
        <v>1</v>
      </c>
    </row>
    <row r="492" spans="1:129" ht="13.8" x14ac:dyDescent="0.3">
      <c r="A492" s="2">
        <v>44980.752867916672</v>
      </c>
      <c r="B492" s="1" t="s">
        <v>20</v>
      </c>
      <c r="C492" s="1">
        <v>23</v>
      </c>
      <c r="D492" s="1" t="s">
        <v>31</v>
      </c>
      <c r="E492" s="1" t="s">
        <v>164</v>
      </c>
      <c r="F492" s="1" t="s">
        <v>46</v>
      </c>
      <c r="G492" s="1" t="s">
        <v>16</v>
      </c>
      <c r="H492" s="1" t="s">
        <v>15</v>
      </c>
      <c r="I492" s="1" t="s">
        <v>29</v>
      </c>
      <c r="J492" s="1" t="s">
        <v>60</v>
      </c>
      <c r="K492" s="1" t="s">
        <v>27</v>
      </c>
      <c r="BF492" s="1">
        <v>1</v>
      </c>
      <c r="BG492" s="1">
        <v>4</v>
      </c>
      <c r="BH492" s="1">
        <v>1</v>
      </c>
      <c r="BI492" s="1">
        <v>1</v>
      </c>
      <c r="BJ492" s="1">
        <v>1</v>
      </c>
      <c r="BK492" s="1">
        <v>1</v>
      </c>
      <c r="BL492" s="1" t="s">
        <v>43</v>
      </c>
      <c r="BM492" s="1" t="s">
        <v>43</v>
      </c>
      <c r="BN492" s="1" t="s">
        <v>43</v>
      </c>
      <c r="BO492" s="1" t="s">
        <v>5</v>
      </c>
      <c r="BP492" s="1" t="s">
        <v>572</v>
      </c>
      <c r="BQ492" s="1" t="s">
        <v>109</v>
      </c>
      <c r="BR492" s="1" t="s">
        <v>109</v>
      </c>
      <c r="BS492" s="1">
        <v>0</v>
      </c>
      <c r="BT492" s="1">
        <v>0</v>
      </c>
      <c r="BU492" s="1" t="s">
        <v>109</v>
      </c>
      <c r="BV492" s="1" t="s">
        <v>109</v>
      </c>
      <c r="BW492" s="1" t="s">
        <v>7</v>
      </c>
      <c r="BX492" s="1">
        <v>0</v>
      </c>
      <c r="BY492" s="1">
        <v>0</v>
      </c>
      <c r="BZ492" s="1">
        <v>0</v>
      </c>
      <c r="CA492" s="1">
        <v>0</v>
      </c>
      <c r="CB492" s="1" t="s">
        <v>5</v>
      </c>
      <c r="CC492" s="1" t="s">
        <v>5</v>
      </c>
      <c r="CD492" s="1" t="s">
        <v>6</v>
      </c>
      <c r="CE492" s="1" t="s">
        <v>5</v>
      </c>
      <c r="CF492" s="1" t="s">
        <v>5</v>
      </c>
      <c r="CG492" s="1" t="s">
        <v>5</v>
      </c>
      <c r="CH492" s="1" t="s">
        <v>5</v>
      </c>
      <c r="CI492" s="1" t="s">
        <v>6</v>
      </c>
      <c r="CJ492" s="1" t="s">
        <v>5</v>
      </c>
      <c r="CK492" s="1" t="s">
        <v>5</v>
      </c>
      <c r="CL492" s="1" t="s">
        <v>5</v>
      </c>
      <c r="CM492" s="1" t="s">
        <v>5</v>
      </c>
      <c r="CN492" s="1" t="s">
        <v>5</v>
      </c>
      <c r="CO492" s="1" t="s">
        <v>5</v>
      </c>
      <c r="CP492" s="1" t="s">
        <v>5</v>
      </c>
      <c r="CQ492" s="1" t="s">
        <v>5</v>
      </c>
      <c r="CR492" s="1" t="s">
        <v>5</v>
      </c>
      <c r="CS492" s="1" t="s">
        <v>5</v>
      </c>
      <c r="CT492" s="1" t="s">
        <v>4</v>
      </c>
      <c r="CU492" s="1" t="s">
        <v>3</v>
      </c>
      <c r="DP492" s="1" t="s">
        <v>27</v>
      </c>
      <c r="DQ492" s="1" t="s">
        <v>99</v>
      </c>
      <c r="DR492" s="1" t="s">
        <v>127</v>
      </c>
      <c r="DS492" s="1" t="s">
        <v>5</v>
      </c>
      <c r="DT492" s="1" t="s">
        <v>115</v>
      </c>
      <c r="DU492" s="1" t="s">
        <v>310</v>
      </c>
      <c r="DV492" s="1" t="s">
        <v>124</v>
      </c>
      <c r="DX492" s="1" t="s">
        <v>571</v>
      </c>
      <c r="DY492" s="1" t="s">
        <v>1</v>
      </c>
    </row>
    <row r="493" spans="1:129" ht="13.8" x14ac:dyDescent="0.3">
      <c r="A493" s="2">
        <v>44980.753361041665</v>
      </c>
      <c r="B493" s="1" t="s">
        <v>20</v>
      </c>
      <c r="C493" s="1">
        <v>23</v>
      </c>
      <c r="D493" s="1" t="s">
        <v>185</v>
      </c>
      <c r="E493" s="1" t="s">
        <v>55</v>
      </c>
      <c r="F493" s="1" t="s">
        <v>570</v>
      </c>
      <c r="G493" s="1" t="s">
        <v>77</v>
      </c>
      <c r="H493" s="1" t="s">
        <v>15</v>
      </c>
      <c r="I493" s="1" t="s">
        <v>52</v>
      </c>
      <c r="J493" s="1" t="s">
        <v>206</v>
      </c>
      <c r="K493" s="1" t="s">
        <v>27</v>
      </c>
      <c r="P493" s="1">
        <v>3</v>
      </c>
      <c r="Q493" s="1">
        <v>3</v>
      </c>
      <c r="R493" s="1">
        <v>1</v>
      </c>
      <c r="S493" s="1">
        <v>1</v>
      </c>
      <c r="T493" s="1">
        <v>3</v>
      </c>
      <c r="U493" s="1">
        <v>1</v>
      </c>
      <c r="V493" s="1" t="s">
        <v>11</v>
      </c>
      <c r="W493" s="1" t="s">
        <v>11</v>
      </c>
      <c r="X493" s="1" t="s">
        <v>11</v>
      </c>
      <c r="Y493" s="1" t="s">
        <v>5</v>
      </c>
      <c r="Z493" s="1" t="s">
        <v>229</v>
      </c>
      <c r="AA493" s="1" t="s">
        <v>109</v>
      </c>
      <c r="AB493" s="1" t="s">
        <v>109</v>
      </c>
      <c r="AC493" s="1" t="s">
        <v>109</v>
      </c>
      <c r="AD493" s="1" t="s">
        <v>109</v>
      </c>
      <c r="AE493" s="1">
        <v>0</v>
      </c>
      <c r="AF493" s="1">
        <v>3</v>
      </c>
      <c r="AG493" s="1">
        <v>0</v>
      </c>
      <c r="AH493" s="1">
        <v>0</v>
      </c>
      <c r="AI493" s="1">
        <v>0</v>
      </c>
      <c r="AJ493" s="1">
        <v>0</v>
      </c>
      <c r="AK493" s="1" t="s">
        <v>569</v>
      </c>
      <c r="AL493" s="1" t="s">
        <v>5</v>
      </c>
      <c r="AM493" s="1" t="s">
        <v>5</v>
      </c>
      <c r="AN493" s="1" t="s">
        <v>5</v>
      </c>
      <c r="AO493" s="1" t="s">
        <v>6</v>
      </c>
      <c r="AP493" s="1" t="s">
        <v>5</v>
      </c>
      <c r="AQ493" s="1" t="s">
        <v>5</v>
      </c>
      <c r="AR493" s="1" t="s">
        <v>5</v>
      </c>
      <c r="AS493" s="1" t="s">
        <v>5</v>
      </c>
      <c r="AT493" s="1" t="s">
        <v>5</v>
      </c>
      <c r="AU493" s="1" t="s">
        <v>6</v>
      </c>
      <c r="AV493" s="1" t="s">
        <v>5</v>
      </c>
      <c r="AW493" s="1" t="s">
        <v>5</v>
      </c>
      <c r="AX493" s="1" t="s">
        <v>5</v>
      </c>
      <c r="AY493" s="1" t="s">
        <v>5</v>
      </c>
      <c r="AZ493" s="1" t="s">
        <v>5</v>
      </c>
      <c r="BA493" s="1" t="s">
        <v>5</v>
      </c>
      <c r="BB493" s="1" t="s">
        <v>5</v>
      </c>
      <c r="BC493" s="1" t="s">
        <v>5</v>
      </c>
      <c r="BD493" s="1" t="s">
        <v>133</v>
      </c>
      <c r="BE493" s="1" t="s">
        <v>63</v>
      </c>
      <c r="DP493" s="1" t="s">
        <v>151</v>
      </c>
      <c r="DQ493" s="1" t="s">
        <v>128</v>
      </c>
      <c r="DR493" s="1" t="s">
        <v>150</v>
      </c>
      <c r="DS493" s="1" t="s">
        <v>6</v>
      </c>
      <c r="DT493" s="1" t="s">
        <v>115</v>
      </c>
      <c r="DU493" s="1" t="s">
        <v>568</v>
      </c>
      <c r="DV493" s="1" t="s">
        <v>95</v>
      </c>
      <c r="DW493" s="1" t="s">
        <v>567</v>
      </c>
      <c r="DX493" s="1" t="s">
        <v>566</v>
      </c>
      <c r="DY493" s="1" t="s">
        <v>84</v>
      </c>
    </row>
    <row r="494" spans="1:129" ht="13.8" x14ac:dyDescent="0.3">
      <c r="A494" s="2">
        <v>44980.765507905089</v>
      </c>
      <c r="B494" s="1" t="s">
        <v>565</v>
      </c>
      <c r="C494" s="1">
        <v>36</v>
      </c>
      <c r="D494" s="1" t="s">
        <v>185</v>
      </c>
      <c r="E494" s="1" t="s">
        <v>18</v>
      </c>
      <c r="F494" s="1" t="s">
        <v>564</v>
      </c>
      <c r="G494" s="1" t="s">
        <v>77</v>
      </c>
      <c r="H494" s="1" t="s">
        <v>15</v>
      </c>
      <c r="I494" s="1" t="s">
        <v>52</v>
      </c>
      <c r="J494" s="1" t="s">
        <v>206</v>
      </c>
      <c r="K494" s="1" t="s">
        <v>27</v>
      </c>
      <c r="P494" s="1">
        <v>2</v>
      </c>
      <c r="Q494" s="1">
        <v>2</v>
      </c>
      <c r="R494" s="1">
        <v>2</v>
      </c>
      <c r="S494" s="1">
        <v>1</v>
      </c>
      <c r="T494" s="1">
        <v>3</v>
      </c>
      <c r="U494" s="1">
        <v>3</v>
      </c>
      <c r="V494" s="1" t="s">
        <v>11</v>
      </c>
      <c r="W494" s="1" t="s">
        <v>11</v>
      </c>
      <c r="X494" s="1" t="s">
        <v>11</v>
      </c>
      <c r="Y494" s="1" t="s">
        <v>5</v>
      </c>
      <c r="Z494" s="1" t="s">
        <v>117</v>
      </c>
      <c r="AA494" s="1">
        <v>1</v>
      </c>
      <c r="AB494" s="1">
        <v>1</v>
      </c>
      <c r="AC494" s="1">
        <v>1</v>
      </c>
      <c r="AD494" s="1">
        <v>0</v>
      </c>
      <c r="AE494" s="1">
        <v>0</v>
      </c>
      <c r="AF494" s="1">
        <v>0</v>
      </c>
      <c r="AG494" s="1">
        <v>0</v>
      </c>
      <c r="AH494" s="1">
        <v>1</v>
      </c>
      <c r="AI494" s="1">
        <v>1</v>
      </c>
      <c r="AJ494" s="1">
        <v>0</v>
      </c>
      <c r="AK494" s="1">
        <v>1</v>
      </c>
      <c r="AL494" s="1" t="s">
        <v>5</v>
      </c>
      <c r="AM494" s="1" t="s">
        <v>5</v>
      </c>
      <c r="AN494" s="1" t="s">
        <v>6</v>
      </c>
      <c r="AO494" s="1" t="s">
        <v>6</v>
      </c>
      <c r="AP494" s="1" t="s">
        <v>5</v>
      </c>
      <c r="AQ494" s="1" t="s">
        <v>6</v>
      </c>
      <c r="AR494" s="1" t="s">
        <v>6</v>
      </c>
      <c r="AS494" s="1" t="s">
        <v>5</v>
      </c>
      <c r="AT494" s="1" t="s">
        <v>5</v>
      </c>
      <c r="AU494" s="1" t="s">
        <v>6</v>
      </c>
      <c r="AV494" s="1" t="s">
        <v>5</v>
      </c>
      <c r="AW494" s="1" t="s">
        <v>6</v>
      </c>
      <c r="AX494" s="1" t="s">
        <v>5</v>
      </c>
      <c r="AY494" s="1" t="s">
        <v>5</v>
      </c>
      <c r="AZ494" s="1" t="s">
        <v>6</v>
      </c>
      <c r="BA494" s="1" t="s">
        <v>6</v>
      </c>
      <c r="BB494" s="1" t="s">
        <v>5</v>
      </c>
      <c r="BC494" s="1" t="s">
        <v>5</v>
      </c>
      <c r="BD494" s="1" t="s">
        <v>133</v>
      </c>
      <c r="BE494" s="1" t="s">
        <v>129</v>
      </c>
      <c r="DP494" s="1" t="s">
        <v>27</v>
      </c>
      <c r="DQ494" s="1" t="s">
        <v>128</v>
      </c>
      <c r="DR494" s="1" t="s">
        <v>150</v>
      </c>
      <c r="DS494" s="1" t="s">
        <v>5</v>
      </c>
      <c r="DT494" s="1" t="s">
        <v>563</v>
      </c>
      <c r="DU494" s="1" t="s">
        <v>562</v>
      </c>
      <c r="DV494" s="1" t="s">
        <v>95</v>
      </c>
      <c r="DX494" s="1" t="s">
        <v>561</v>
      </c>
      <c r="DY494" s="1" t="s">
        <v>1</v>
      </c>
    </row>
    <row r="495" spans="1:129" ht="13.8" x14ac:dyDescent="0.3">
      <c r="A495" s="2">
        <v>44980.765611736111</v>
      </c>
      <c r="B495" s="1" t="s">
        <v>20</v>
      </c>
      <c r="C495" s="1">
        <v>36</v>
      </c>
      <c r="D495" s="1" t="s">
        <v>185</v>
      </c>
      <c r="E495" s="1" t="s">
        <v>55</v>
      </c>
      <c r="F495" s="1" t="s">
        <v>220</v>
      </c>
      <c r="G495" s="1" t="s">
        <v>77</v>
      </c>
      <c r="H495" s="1" t="s">
        <v>15</v>
      </c>
      <c r="I495" s="1" t="s">
        <v>52</v>
      </c>
      <c r="J495" s="1" t="s">
        <v>28</v>
      </c>
      <c r="K495" s="1" t="s">
        <v>27</v>
      </c>
      <c r="P495" s="1">
        <v>5</v>
      </c>
      <c r="Q495" s="1">
        <v>2</v>
      </c>
      <c r="R495" s="1">
        <v>1</v>
      </c>
      <c r="S495" s="1">
        <v>3</v>
      </c>
      <c r="T495" s="1">
        <v>3</v>
      </c>
      <c r="U495" s="1">
        <v>3</v>
      </c>
      <c r="V495" s="1" t="s">
        <v>11</v>
      </c>
      <c r="W495" s="1" t="s">
        <v>59</v>
      </c>
      <c r="X495" s="1" t="s">
        <v>59</v>
      </c>
      <c r="Y495" s="1" t="s">
        <v>6</v>
      </c>
      <c r="Z495" s="1" t="s">
        <v>229</v>
      </c>
      <c r="AA495" s="1" t="s">
        <v>9</v>
      </c>
      <c r="AB495" s="1" t="s">
        <v>8</v>
      </c>
      <c r="AC495" s="1" t="s">
        <v>64</v>
      </c>
      <c r="AD495" s="1">
        <v>0</v>
      </c>
      <c r="AE495" s="1">
        <v>2</v>
      </c>
      <c r="AF495" s="1">
        <v>0</v>
      </c>
      <c r="AG495" s="1">
        <v>2</v>
      </c>
      <c r="AH495" s="1">
        <v>0</v>
      </c>
      <c r="AI495" s="1">
        <v>0</v>
      </c>
      <c r="AJ495" s="1">
        <v>0</v>
      </c>
      <c r="AK495" s="1">
        <v>0</v>
      </c>
      <c r="AL495" s="1" t="s">
        <v>6</v>
      </c>
      <c r="AM495" s="1" t="s">
        <v>5</v>
      </c>
      <c r="AN495" s="1" t="s">
        <v>6</v>
      </c>
      <c r="AO495" s="1" t="s">
        <v>6</v>
      </c>
      <c r="AP495" s="1" t="s">
        <v>5</v>
      </c>
      <c r="AQ495" s="1" t="s">
        <v>5</v>
      </c>
      <c r="AR495" s="1" t="s">
        <v>5</v>
      </c>
      <c r="AS495" s="1" t="s">
        <v>5</v>
      </c>
      <c r="AT495" s="1" t="s">
        <v>5</v>
      </c>
      <c r="AU495" s="1" t="s">
        <v>6</v>
      </c>
      <c r="AV495" s="1" t="s">
        <v>5</v>
      </c>
      <c r="AW495" s="1" t="s">
        <v>6</v>
      </c>
      <c r="AX495" s="1" t="s">
        <v>6</v>
      </c>
      <c r="AY495" s="1" t="s">
        <v>5</v>
      </c>
      <c r="AZ495" s="1" t="s">
        <v>5</v>
      </c>
      <c r="BA495" s="1" t="s">
        <v>6</v>
      </c>
      <c r="BB495" s="1" t="s">
        <v>5</v>
      </c>
      <c r="BC495" s="1" t="s">
        <v>6</v>
      </c>
      <c r="BD495" s="1" t="s">
        <v>267</v>
      </c>
      <c r="BE495" s="1" t="s">
        <v>129</v>
      </c>
      <c r="DX495" s="1" t="s">
        <v>560</v>
      </c>
      <c r="DY495" s="1" t="s">
        <v>1</v>
      </c>
    </row>
    <row r="496" spans="1:129" ht="13.8" x14ac:dyDescent="0.3">
      <c r="A496" s="2">
        <v>44980.76565991898</v>
      </c>
      <c r="B496" s="1" t="s">
        <v>20</v>
      </c>
      <c r="C496" s="1">
        <v>23</v>
      </c>
      <c r="D496" s="1" t="s">
        <v>185</v>
      </c>
      <c r="E496" s="1" t="s">
        <v>132</v>
      </c>
      <c r="F496" s="1" t="s">
        <v>559</v>
      </c>
      <c r="G496" s="1" t="s">
        <v>77</v>
      </c>
      <c r="H496" s="1" t="s">
        <v>15</v>
      </c>
      <c r="I496" s="1" t="s">
        <v>52</v>
      </c>
      <c r="J496" s="1" t="s">
        <v>60</v>
      </c>
      <c r="K496" s="1" t="s">
        <v>27</v>
      </c>
      <c r="P496" s="1">
        <v>3</v>
      </c>
      <c r="Q496" s="1">
        <v>5</v>
      </c>
      <c r="R496" s="1">
        <v>3</v>
      </c>
      <c r="S496" s="1">
        <v>4</v>
      </c>
      <c r="T496" s="1">
        <v>2</v>
      </c>
      <c r="U496" s="1">
        <v>2</v>
      </c>
      <c r="V496" s="1" t="s">
        <v>11</v>
      </c>
      <c r="W496" s="1" t="s">
        <v>11</v>
      </c>
      <c r="X496" s="1" t="s">
        <v>59</v>
      </c>
      <c r="Y496" s="1" t="s">
        <v>6</v>
      </c>
      <c r="Z496" s="1" t="s">
        <v>379</v>
      </c>
      <c r="AA496" s="1" t="s">
        <v>64</v>
      </c>
      <c r="AB496" s="1" t="s">
        <v>9</v>
      </c>
      <c r="AC496" s="1" t="s">
        <v>9</v>
      </c>
      <c r="AD496" s="1">
        <v>0</v>
      </c>
      <c r="AE496" s="1">
        <v>0</v>
      </c>
      <c r="AF496" s="1">
        <v>2</v>
      </c>
      <c r="AG496" s="1">
        <v>0</v>
      </c>
      <c r="AH496" s="1">
        <v>0</v>
      </c>
      <c r="AI496" s="1">
        <v>0</v>
      </c>
      <c r="AJ496" s="1">
        <v>0</v>
      </c>
      <c r="AK496" s="1">
        <v>0</v>
      </c>
      <c r="AL496" s="1" t="s">
        <v>5</v>
      </c>
      <c r="AM496" s="1" t="s">
        <v>6</v>
      </c>
      <c r="AN496" s="1" t="s">
        <v>5</v>
      </c>
      <c r="AO496" s="1" t="s">
        <v>6</v>
      </c>
      <c r="AP496" s="1" t="s">
        <v>5</v>
      </c>
      <c r="AQ496" s="1" t="s">
        <v>5</v>
      </c>
      <c r="AR496" s="1" t="s">
        <v>5</v>
      </c>
      <c r="AS496" s="1" t="s">
        <v>6</v>
      </c>
      <c r="AT496" s="1" t="s">
        <v>5</v>
      </c>
      <c r="AU496" s="1" t="s">
        <v>6</v>
      </c>
      <c r="AV496" s="1" t="s">
        <v>5</v>
      </c>
      <c r="AW496" s="1" t="s">
        <v>5</v>
      </c>
      <c r="AX496" s="1" t="s">
        <v>5</v>
      </c>
      <c r="AY496" s="1" t="s">
        <v>6</v>
      </c>
      <c r="AZ496" s="1" t="s">
        <v>6</v>
      </c>
      <c r="BA496" s="1" t="s">
        <v>5</v>
      </c>
      <c r="BB496" s="1" t="s">
        <v>5</v>
      </c>
      <c r="BC496" s="1" t="s">
        <v>6</v>
      </c>
      <c r="BD496" s="1" t="s">
        <v>382</v>
      </c>
      <c r="BE496" s="1" t="s">
        <v>266</v>
      </c>
      <c r="DX496" s="1" t="s">
        <v>558</v>
      </c>
      <c r="DY496" s="1" t="s">
        <v>1</v>
      </c>
    </row>
    <row r="497" spans="1:129" ht="13.8" x14ac:dyDescent="0.3">
      <c r="A497" s="2">
        <v>44980.768650196755</v>
      </c>
      <c r="B497" s="1" t="s">
        <v>40</v>
      </c>
      <c r="C497" s="1">
        <v>23</v>
      </c>
      <c r="D497" s="1" t="s">
        <v>31</v>
      </c>
      <c r="E497" s="1" t="s">
        <v>18</v>
      </c>
      <c r="F497" s="1" t="s">
        <v>541</v>
      </c>
      <c r="G497" s="1" t="s">
        <v>77</v>
      </c>
      <c r="H497" s="1" t="s">
        <v>15</v>
      </c>
      <c r="I497" s="1" t="s">
        <v>199</v>
      </c>
      <c r="J497" s="1" t="s">
        <v>35</v>
      </c>
      <c r="K497" s="1" t="s">
        <v>27</v>
      </c>
      <c r="P497" s="1">
        <v>2</v>
      </c>
      <c r="Q497" s="1">
        <v>3</v>
      </c>
      <c r="R497" s="1">
        <v>2</v>
      </c>
      <c r="S497" s="1">
        <v>2</v>
      </c>
      <c r="T497" s="1">
        <v>3</v>
      </c>
      <c r="U497" s="1">
        <v>3</v>
      </c>
      <c r="V497" s="1" t="s">
        <v>11</v>
      </c>
      <c r="W497" s="1" t="s">
        <v>26</v>
      </c>
      <c r="X497" s="1" t="s">
        <v>11</v>
      </c>
      <c r="Y497" s="1" t="s">
        <v>6</v>
      </c>
      <c r="Z497" s="1" t="s">
        <v>390</v>
      </c>
      <c r="AA497" s="1">
        <v>0</v>
      </c>
      <c r="AB497" s="1">
        <v>0</v>
      </c>
      <c r="AC497" s="1">
        <v>0</v>
      </c>
      <c r="AD497" s="1">
        <v>0</v>
      </c>
      <c r="AE497" s="1">
        <v>0</v>
      </c>
      <c r="AF497" s="1">
        <v>0</v>
      </c>
      <c r="AG497" s="1">
        <v>0</v>
      </c>
      <c r="AH497" s="1">
        <v>0</v>
      </c>
      <c r="AI497" s="1">
        <v>0</v>
      </c>
      <c r="AJ497" s="1">
        <v>0</v>
      </c>
      <c r="AK497" s="1">
        <v>0</v>
      </c>
      <c r="AL497" s="1" t="s">
        <v>6</v>
      </c>
      <c r="AM497" s="1" t="s">
        <v>6</v>
      </c>
      <c r="AN497" s="1" t="s">
        <v>6</v>
      </c>
      <c r="AO497" s="1" t="s">
        <v>6</v>
      </c>
      <c r="AP497" s="1" t="s">
        <v>5</v>
      </c>
      <c r="AQ497" s="1" t="s">
        <v>5</v>
      </c>
      <c r="AR497" s="1" t="s">
        <v>5</v>
      </c>
      <c r="AS497" s="1" t="s">
        <v>5</v>
      </c>
      <c r="AT497" s="1" t="s">
        <v>5</v>
      </c>
      <c r="AU497" s="1" t="s">
        <v>6</v>
      </c>
      <c r="AV497" s="1" t="s">
        <v>5</v>
      </c>
      <c r="AW497" s="1" t="s">
        <v>5</v>
      </c>
      <c r="AX497" s="1" t="s">
        <v>6</v>
      </c>
      <c r="AY497" s="1" t="s">
        <v>5</v>
      </c>
      <c r="AZ497" s="1" t="s">
        <v>6</v>
      </c>
      <c r="BA497" s="1" t="s">
        <v>6</v>
      </c>
      <c r="BB497" s="1" t="s">
        <v>5</v>
      </c>
      <c r="BC497" s="1" t="s">
        <v>6</v>
      </c>
      <c r="BD497" s="1" t="s">
        <v>133</v>
      </c>
      <c r="BE497" s="1" t="s">
        <v>283</v>
      </c>
      <c r="DX497" s="1" t="s">
        <v>557</v>
      </c>
      <c r="DY497" s="1" t="s">
        <v>212</v>
      </c>
    </row>
    <row r="498" spans="1:129" ht="13.8" x14ac:dyDescent="0.3">
      <c r="A498" s="2">
        <v>44980.774692141204</v>
      </c>
      <c r="B498" s="1" t="s">
        <v>40</v>
      </c>
      <c r="C498" s="1">
        <v>55</v>
      </c>
      <c r="D498" s="1" t="s">
        <v>185</v>
      </c>
      <c r="E498" s="1" t="s">
        <v>132</v>
      </c>
      <c r="F498" s="1" t="s">
        <v>556</v>
      </c>
      <c r="G498" s="1" t="s">
        <v>16</v>
      </c>
      <c r="H498" s="1" t="s">
        <v>15</v>
      </c>
      <c r="I498" s="1" t="s">
        <v>52</v>
      </c>
      <c r="J498" s="1" t="s">
        <v>206</v>
      </c>
      <c r="K498" s="1" t="s">
        <v>27</v>
      </c>
      <c r="BF498" s="1">
        <v>3</v>
      </c>
      <c r="BG498" s="1">
        <v>3</v>
      </c>
      <c r="BH498" s="1">
        <v>3</v>
      </c>
      <c r="BI498" s="1">
        <v>2</v>
      </c>
      <c r="BJ498" s="1">
        <v>1</v>
      </c>
      <c r="BK498" s="1">
        <v>1</v>
      </c>
      <c r="BL498" s="1" t="s">
        <v>11</v>
      </c>
      <c r="BM498" s="1" t="s">
        <v>11</v>
      </c>
      <c r="BN498" s="1" t="s">
        <v>11</v>
      </c>
      <c r="BO498" s="1" t="s">
        <v>6</v>
      </c>
      <c r="BP498" s="1" t="s">
        <v>555</v>
      </c>
      <c r="BQ498" s="1">
        <v>0</v>
      </c>
      <c r="BR498" s="1">
        <v>0</v>
      </c>
      <c r="BS498" s="1">
        <v>1</v>
      </c>
      <c r="BT498" s="1">
        <v>0</v>
      </c>
      <c r="BU498" s="1">
        <v>0</v>
      </c>
      <c r="BV498" s="1">
        <v>0</v>
      </c>
      <c r="BW498" s="1">
        <v>0</v>
      </c>
      <c r="BX498" s="1">
        <v>0</v>
      </c>
      <c r="BY498" s="1">
        <v>0</v>
      </c>
      <c r="BZ498" s="1">
        <v>0</v>
      </c>
      <c r="CA498" s="1">
        <v>0</v>
      </c>
      <c r="CB498" s="1" t="s">
        <v>6</v>
      </c>
      <c r="CC498" s="1" t="s">
        <v>6</v>
      </c>
      <c r="CD498" s="1" t="s">
        <v>6</v>
      </c>
      <c r="CE498" s="1" t="s">
        <v>6</v>
      </c>
      <c r="CF498" s="1" t="s">
        <v>5</v>
      </c>
      <c r="CG498" s="1" t="s">
        <v>5</v>
      </c>
      <c r="CH498" s="1" t="s">
        <v>5</v>
      </c>
      <c r="CI498" s="1" t="s">
        <v>5</v>
      </c>
      <c r="CJ498" s="1" t="s">
        <v>6</v>
      </c>
      <c r="CK498" s="1" t="s">
        <v>6</v>
      </c>
      <c r="CL498" s="1" t="s">
        <v>5</v>
      </c>
      <c r="CM498" s="1" t="s">
        <v>6</v>
      </c>
      <c r="CN498" s="1" t="s">
        <v>6</v>
      </c>
      <c r="CO498" s="1" t="s">
        <v>6</v>
      </c>
      <c r="CP498" s="1" t="s">
        <v>6</v>
      </c>
      <c r="CQ498" s="1" t="s">
        <v>6</v>
      </c>
      <c r="CR498" s="1" t="s">
        <v>6</v>
      </c>
      <c r="CS498" s="1" t="s">
        <v>6</v>
      </c>
      <c r="CT498" s="1" t="s">
        <v>24</v>
      </c>
      <c r="CU498" s="1" t="s">
        <v>554</v>
      </c>
      <c r="DX498" s="1" t="s">
        <v>553</v>
      </c>
      <c r="DY498" s="1" t="s">
        <v>1</v>
      </c>
    </row>
    <row r="499" spans="1:129" ht="13.8" x14ac:dyDescent="0.3">
      <c r="A499" s="2">
        <v>44980.77778506944</v>
      </c>
      <c r="B499" s="1" t="s">
        <v>20</v>
      </c>
      <c r="C499" s="1">
        <v>38</v>
      </c>
      <c r="D499" s="1" t="s">
        <v>185</v>
      </c>
      <c r="E499" s="1" t="s">
        <v>55</v>
      </c>
      <c r="F499" s="1" t="s">
        <v>488</v>
      </c>
      <c r="G499" s="1" t="s">
        <v>37</v>
      </c>
      <c r="H499" s="1" t="s">
        <v>15</v>
      </c>
      <c r="L499" s="1" t="s">
        <v>180</v>
      </c>
      <c r="M499" s="1" t="s">
        <v>52</v>
      </c>
      <c r="N499" s="1" t="s">
        <v>28</v>
      </c>
      <c r="O499" s="1" t="s">
        <v>51</v>
      </c>
      <c r="CV499" s="1">
        <v>5</v>
      </c>
      <c r="CW499" s="1">
        <v>4</v>
      </c>
      <c r="CX499" s="1">
        <v>4</v>
      </c>
      <c r="CY499" s="1">
        <v>4</v>
      </c>
      <c r="CZ499" s="1">
        <v>4</v>
      </c>
      <c r="DA499" s="1">
        <v>4</v>
      </c>
      <c r="DB499" s="1">
        <v>4</v>
      </c>
      <c r="DC499" s="1" t="s">
        <v>552</v>
      </c>
      <c r="DD499" s="1" t="s">
        <v>43</v>
      </c>
      <c r="DE499" s="1" t="s">
        <v>11</v>
      </c>
      <c r="DF499" s="1" t="s">
        <v>59</v>
      </c>
      <c r="DG499" s="1" t="s">
        <v>43</v>
      </c>
      <c r="DH499" s="1" t="s">
        <v>11</v>
      </c>
      <c r="DI499" s="1" t="s">
        <v>59</v>
      </c>
      <c r="DJ499" s="1" t="s">
        <v>6</v>
      </c>
      <c r="DK499" s="1" t="s">
        <v>551</v>
      </c>
      <c r="DL499" s="1" t="s">
        <v>5</v>
      </c>
      <c r="DM499" s="1" t="s">
        <v>5</v>
      </c>
      <c r="DN499" s="1" t="s">
        <v>6</v>
      </c>
      <c r="DO499" s="1" t="s">
        <v>6</v>
      </c>
      <c r="DX499" s="1" t="s">
        <v>550</v>
      </c>
      <c r="DY499" s="1" t="s">
        <v>1</v>
      </c>
    </row>
    <row r="500" spans="1:129" ht="13.8" x14ac:dyDescent="0.3">
      <c r="A500" s="2">
        <v>44980.792767129635</v>
      </c>
      <c r="B500" s="1" t="s">
        <v>20</v>
      </c>
      <c r="C500" s="1">
        <v>33</v>
      </c>
      <c r="D500" s="1" t="s">
        <v>185</v>
      </c>
      <c r="E500" s="1" t="s">
        <v>18</v>
      </c>
      <c r="F500" s="1" t="s">
        <v>549</v>
      </c>
      <c r="G500" s="1" t="s">
        <v>77</v>
      </c>
      <c r="H500" s="1" t="s">
        <v>15</v>
      </c>
      <c r="I500" s="1" t="s">
        <v>52</v>
      </c>
      <c r="J500" s="1" t="s">
        <v>60</v>
      </c>
      <c r="K500" s="1" t="s">
        <v>27</v>
      </c>
      <c r="P500" s="1">
        <v>1</v>
      </c>
      <c r="Q500" s="1">
        <v>1</v>
      </c>
      <c r="R500" s="1">
        <v>2</v>
      </c>
      <c r="S500" s="1">
        <v>1</v>
      </c>
      <c r="T500" s="1">
        <v>1</v>
      </c>
      <c r="U500" s="1">
        <v>0</v>
      </c>
      <c r="V500" s="1" t="s">
        <v>11</v>
      </c>
      <c r="W500" s="1" t="s">
        <v>43</v>
      </c>
      <c r="X500" s="1" t="s">
        <v>26</v>
      </c>
      <c r="Y500" s="1" t="s">
        <v>5</v>
      </c>
      <c r="Z500" s="1" t="s">
        <v>223</v>
      </c>
      <c r="AA500" s="1" t="s">
        <v>109</v>
      </c>
      <c r="AB500" s="1">
        <v>0</v>
      </c>
      <c r="AC500" s="1" t="s">
        <v>109</v>
      </c>
      <c r="AD500" s="1">
        <v>0</v>
      </c>
      <c r="AE500" s="1">
        <v>0</v>
      </c>
      <c r="AF500" s="1" t="s">
        <v>8</v>
      </c>
      <c r="AG500" s="1">
        <v>0</v>
      </c>
      <c r="AH500" s="1" t="s">
        <v>8</v>
      </c>
      <c r="AI500" s="1" t="s">
        <v>8</v>
      </c>
      <c r="AJ500" s="1">
        <v>0</v>
      </c>
      <c r="AK500" s="1" t="s">
        <v>7</v>
      </c>
      <c r="AL500" s="1" t="s">
        <v>5</v>
      </c>
      <c r="AM500" s="1" t="s">
        <v>5</v>
      </c>
      <c r="AN500" s="1" t="s">
        <v>5</v>
      </c>
      <c r="AO500" s="1" t="s">
        <v>6</v>
      </c>
      <c r="AP500" s="1" t="s">
        <v>5</v>
      </c>
      <c r="AQ500" s="1" t="s">
        <v>6</v>
      </c>
      <c r="AR500" s="1" t="s">
        <v>6</v>
      </c>
      <c r="AS500" s="1" t="s">
        <v>5</v>
      </c>
      <c r="AT500" s="1" t="s">
        <v>5</v>
      </c>
      <c r="AU500" s="1" t="s">
        <v>6</v>
      </c>
      <c r="AV500" s="1" t="s">
        <v>5</v>
      </c>
      <c r="AW500" s="1" t="s">
        <v>6</v>
      </c>
      <c r="AX500" s="1" t="s">
        <v>5</v>
      </c>
      <c r="AY500" s="1" t="s">
        <v>5</v>
      </c>
      <c r="AZ500" s="1" t="s">
        <v>6</v>
      </c>
      <c r="BA500" s="1" t="s">
        <v>5</v>
      </c>
      <c r="BB500" s="1" t="s">
        <v>5</v>
      </c>
      <c r="BC500" s="1" t="s">
        <v>5</v>
      </c>
      <c r="BD500" s="1" t="s">
        <v>24</v>
      </c>
      <c r="BE500" s="1" t="s">
        <v>182</v>
      </c>
      <c r="DP500" s="1" t="s">
        <v>27</v>
      </c>
      <c r="DQ500" s="1" t="s">
        <v>128</v>
      </c>
      <c r="DR500" s="1" t="s">
        <v>406</v>
      </c>
      <c r="DS500" s="1" t="s">
        <v>5</v>
      </c>
      <c r="DT500" s="1" t="s">
        <v>217</v>
      </c>
      <c r="DU500" s="1" t="s">
        <v>160</v>
      </c>
      <c r="DV500" s="1" t="s">
        <v>95</v>
      </c>
      <c r="DW500" s="1" t="s">
        <v>548</v>
      </c>
      <c r="DY500" s="1" t="s">
        <v>21</v>
      </c>
    </row>
    <row r="501" spans="1:129" ht="13.8" x14ac:dyDescent="0.3">
      <c r="A501" s="2">
        <v>44980.813431875002</v>
      </c>
      <c r="B501" s="1" t="s">
        <v>40</v>
      </c>
      <c r="C501" s="1">
        <v>44</v>
      </c>
      <c r="D501" s="1" t="s">
        <v>104</v>
      </c>
      <c r="E501" s="1" t="s">
        <v>18</v>
      </c>
      <c r="F501" s="1" t="s">
        <v>547</v>
      </c>
      <c r="G501" s="1" t="s">
        <v>37</v>
      </c>
      <c r="H501" s="1" t="s">
        <v>15</v>
      </c>
      <c r="L501" s="1" t="s">
        <v>119</v>
      </c>
      <c r="M501" s="1" t="s">
        <v>14</v>
      </c>
      <c r="N501" s="1" t="s">
        <v>28</v>
      </c>
      <c r="O501" s="1" t="s">
        <v>546</v>
      </c>
      <c r="CV501" s="1">
        <v>3</v>
      </c>
      <c r="CW501" s="1">
        <v>3</v>
      </c>
      <c r="CX501" s="1">
        <v>3</v>
      </c>
      <c r="CY501" s="1">
        <v>3</v>
      </c>
      <c r="CZ501" s="1">
        <v>3</v>
      </c>
      <c r="DA501" s="1">
        <v>3</v>
      </c>
      <c r="DB501" s="1">
        <v>3</v>
      </c>
      <c r="DC501" s="1" t="s">
        <v>545</v>
      </c>
      <c r="DD501" s="1" t="s">
        <v>43</v>
      </c>
      <c r="DE501" s="1" t="s">
        <v>43</v>
      </c>
      <c r="DF501" s="1" t="s">
        <v>43</v>
      </c>
      <c r="DG501" s="1" t="s">
        <v>43</v>
      </c>
      <c r="DH501" s="1" t="s">
        <v>43</v>
      </c>
      <c r="DI501" s="1" t="s">
        <v>43</v>
      </c>
      <c r="DJ501" s="1" t="s">
        <v>6</v>
      </c>
      <c r="DK501" s="1" t="s">
        <v>544</v>
      </c>
      <c r="DL501" s="1" t="s">
        <v>5</v>
      </c>
      <c r="DM501" s="1" t="s">
        <v>5</v>
      </c>
      <c r="DN501" s="1" t="s">
        <v>5</v>
      </c>
      <c r="DO501" s="1" t="s">
        <v>6</v>
      </c>
      <c r="DY501" s="1" t="s">
        <v>212</v>
      </c>
    </row>
    <row r="502" spans="1:129" ht="13.8" x14ac:dyDescent="0.3">
      <c r="A502" s="2">
        <v>44980.829093692126</v>
      </c>
      <c r="B502" s="1" t="s">
        <v>40</v>
      </c>
      <c r="C502" s="1">
        <v>43</v>
      </c>
      <c r="D502" s="1" t="s">
        <v>39</v>
      </c>
      <c r="E502" s="1" t="s">
        <v>55</v>
      </c>
      <c r="F502" s="1" t="s">
        <v>543</v>
      </c>
      <c r="G502" s="1" t="s">
        <v>16</v>
      </c>
      <c r="H502" s="1" t="s">
        <v>15</v>
      </c>
      <c r="I502" s="1" t="s">
        <v>52</v>
      </c>
      <c r="J502" s="1" t="s">
        <v>60</v>
      </c>
      <c r="K502" s="1" t="s">
        <v>205</v>
      </c>
      <c r="BF502" s="1">
        <v>1</v>
      </c>
      <c r="BG502" s="1">
        <v>1</v>
      </c>
      <c r="BH502" s="1">
        <v>1</v>
      </c>
      <c r="BI502" s="1">
        <v>1</v>
      </c>
      <c r="BJ502" s="1">
        <v>1</v>
      </c>
      <c r="BK502" s="1">
        <v>1</v>
      </c>
      <c r="BL502" s="1" t="s">
        <v>26</v>
      </c>
      <c r="BM502" s="1" t="s">
        <v>26</v>
      </c>
      <c r="BN502" s="1" t="s">
        <v>26</v>
      </c>
      <c r="BO502" s="1" t="s">
        <v>6</v>
      </c>
      <c r="BP502" s="1" t="s">
        <v>312</v>
      </c>
      <c r="BQ502" s="1">
        <v>1</v>
      </c>
      <c r="BR502" s="1">
        <v>1</v>
      </c>
      <c r="BS502" s="1">
        <v>0</v>
      </c>
      <c r="BT502" s="1">
        <v>1</v>
      </c>
      <c r="BU502" s="1">
        <v>0</v>
      </c>
      <c r="BV502" s="1">
        <v>1</v>
      </c>
      <c r="BW502" s="1">
        <v>1</v>
      </c>
      <c r="BX502" s="1">
        <v>1</v>
      </c>
      <c r="BY502" s="1">
        <v>1</v>
      </c>
      <c r="BZ502" s="1">
        <v>0</v>
      </c>
      <c r="CA502" s="1">
        <v>0</v>
      </c>
      <c r="CB502" s="1" t="s">
        <v>6</v>
      </c>
      <c r="CC502" s="1" t="s">
        <v>6</v>
      </c>
      <c r="CD502" s="1" t="s">
        <v>6</v>
      </c>
      <c r="CE502" s="1" t="s">
        <v>5</v>
      </c>
      <c r="CF502" s="1" t="s">
        <v>5</v>
      </c>
      <c r="CG502" s="1" t="s">
        <v>5</v>
      </c>
      <c r="CH502" s="1" t="s">
        <v>5</v>
      </c>
      <c r="CI502" s="1" t="s">
        <v>5</v>
      </c>
      <c r="CJ502" s="1" t="s">
        <v>5</v>
      </c>
      <c r="CK502" s="1" t="s">
        <v>5</v>
      </c>
      <c r="CL502" s="1" t="s">
        <v>5</v>
      </c>
      <c r="CM502" s="1" t="s">
        <v>5</v>
      </c>
      <c r="CN502" s="1" t="s">
        <v>5</v>
      </c>
      <c r="CO502" s="1" t="s">
        <v>5</v>
      </c>
      <c r="CP502" s="1" t="s">
        <v>5</v>
      </c>
      <c r="CQ502" s="1" t="s">
        <v>5</v>
      </c>
      <c r="CR502" s="1" t="s">
        <v>5</v>
      </c>
      <c r="CS502" s="1" t="s">
        <v>5</v>
      </c>
      <c r="CT502" s="1" t="s">
        <v>24</v>
      </c>
      <c r="CU502" s="1" t="s">
        <v>266</v>
      </c>
      <c r="DX502" s="1" t="s">
        <v>542</v>
      </c>
      <c r="DY502" s="1" t="s">
        <v>84</v>
      </c>
    </row>
    <row r="503" spans="1:129" ht="13.8" x14ac:dyDescent="0.3">
      <c r="A503" s="2">
        <v>44980.82986297454</v>
      </c>
      <c r="B503" s="1" t="s">
        <v>40</v>
      </c>
      <c r="C503" s="1">
        <v>43</v>
      </c>
      <c r="D503" s="1" t="s">
        <v>39</v>
      </c>
      <c r="E503" s="1" t="s">
        <v>18</v>
      </c>
      <c r="F503" s="1" t="s">
        <v>541</v>
      </c>
      <c r="G503" s="1" t="s">
        <v>37</v>
      </c>
      <c r="H503" s="1" t="s">
        <v>15</v>
      </c>
      <c r="L503" s="1" t="s">
        <v>53</v>
      </c>
      <c r="M503" s="1" t="s">
        <v>52</v>
      </c>
      <c r="N503" s="1" t="s">
        <v>60</v>
      </c>
      <c r="O503" s="1" t="s">
        <v>27</v>
      </c>
      <c r="CV503" s="1">
        <v>5</v>
      </c>
      <c r="CW503" s="1">
        <v>5</v>
      </c>
      <c r="CX503" s="1">
        <v>5</v>
      </c>
      <c r="CY503" s="1">
        <v>5</v>
      </c>
      <c r="CZ503" s="1">
        <v>5</v>
      </c>
      <c r="DA503" s="1">
        <v>5</v>
      </c>
      <c r="DB503" s="1">
        <v>5</v>
      </c>
      <c r="DC503" s="1" t="s">
        <v>360</v>
      </c>
      <c r="DD503" s="1" t="s">
        <v>11</v>
      </c>
      <c r="DE503" s="1" t="s">
        <v>11</v>
      </c>
      <c r="DF503" s="1" t="s">
        <v>11</v>
      </c>
      <c r="DG503" s="1" t="s">
        <v>11</v>
      </c>
      <c r="DH503" s="1" t="s">
        <v>11</v>
      </c>
      <c r="DI503" s="1" t="s">
        <v>11</v>
      </c>
      <c r="DJ503" s="1" t="s">
        <v>6</v>
      </c>
      <c r="DK503" s="1" t="s">
        <v>268</v>
      </c>
      <c r="DL503" s="1" t="s">
        <v>5</v>
      </c>
      <c r="DM503" s="1" t="s">
        <v>6</v>
      </c>
      <c r="DN503" s="1" t="s">
        <v>6</v>
      </c>
      <c r="DO503" s="1" t="s">
        <v>5</v>
      </c>
      <c r="DX503" s="1" t="s">
        <v>540</v>
      </c>
      <c r="DY503" s="1" t="s">
        <v>21</v>
      </c>
    </row>
    <row r="504" spans="1:129" ht="13.8" x14ac:dyDescent="0.3">
      <c r="A504" s="2">
        <v>44980.83036162037</v>
      </c>
      <c r="B504" s="1" t="s">
        <v>20</v>
      </c>
      <c r="C504" s="1">
        <v>34</v>
      </c>
      <c r="D504" s="1" t="s">
        <v>185</v>
      </c>
      <c r="E504" s="1" t="s">
        <v>18</v>
      </c>
      <c r="F504" s="1" t="s">
        <v>539</v>
      </c>
      <c r="G504" s="1" t="s">
        <v>37</v>
      </c>
      <c r="H504" s="1" t="s">
        <v>15</v>
      </c>
      <c r="L504" s="1" t="s">
        <v>157</v>
      </c>
      <c r="M504" s="1" t="s">
        <v>52</v>
      </c>
      <c r="N504" s="1" t="s">
        <v>60</v>
      </c>
      <c r="O504" s="1" t="s">
        <v>12</v>
      </c>
      <c r="CV504" s="1">
        <v>5</v>
      </c>
      <c r="CW504" s="1">
        <v>5</v>
      </c>
      <c r="CX504" s="1">
        <v>5</v>
      </c>
      <c r="CY504" s="1">
        <v>5</v>
      </c>
      <c r="CZ504" s="1">
        <v>5</v>
      </c>
      <c r="DA504" s="1">
        <v>5</v>
      </c>
      <c r="DB504" s="1">
        <v>5</v>
      </c>
      <c r="DC504" s="1" t="s">
        <v>468</v>
      </c>
      <c r="DD504" s="1" t="s">
        <v>59</v>
      </c>
      <c r="DE504" s="1" t="s">
        <v>59</v>
      </c>
      <c r="DF504" s="1" t="s">
        <v>59</v>
      </c>
      <c r="DG504" s="1" t="s">
        <v>11</v>
      </c>
      <c r="DH504" s="1" t="s">
        <v>11</v>
      </c>
      <c r="DI504" s="1" t="s">
        <v>59</v>
      </c>
      <c r="DJ504" s="1" t="s">
        <v>6</v>
      </c>
      <c r="DK504" s="1" t="s">
        <v>463</v>
      </c>
      <c r="DL504" s="1" t="s">
        <v>6</v>
      </c>
      <c r="DM504" s="1" t="s">
        <v>6</v>
      </c>
      <c r="DN504" s="1" t="s">
        <v>6</v>
      </c>
      <c r="DO504" s="1" t="s">
        <v>6</v>
      </c>
      <c r="DX504" s="1" t="s">
        <v>538</v>
      </c>
      <c r="DY504" s="1" t="s">
        <v>212</v>
      </c>
    </row>
    <row r="505" spans="1:129" ht="13.8" x14ac:dyDescent="0.3">
      <c r="A505" s="2">
        <v>44980.830673530094</v>
      </c>
      <c r="B505" s="1" t="s">
        <v>40</v>
      </c>
      <c r="C505" s="1">
        <v>36</v>
      </c>
      <c r="D505" s="1" t="s">
        <v>185</v>
      </c>
      <c r="E505" s="1" t="s">
        <v>18</v>
      </c>
      <c r="F505" s="1" t="s">
        <v>176</v>
      </c>
      <c r="G505" s="1" t="s">
        <v>77</v>
      </c>
      <c r="H505" s="1" t="s">
        <v>15</v>
      </c>
      <c r="I505" s="1" t="s">
        <v>52</v>
      </c>
      <c r="J505" s="1" t="s">
        <v>206</v>
      </c>
      <c r="K505" s="1" t="s">
        <v>27</v>
      </c>
      <c r="P505" s="1">
        <v>1</v>
      </c>
      <c r="Q505" s="1">
        <v>2</v>
      </c>
      <c r="R505" s="1">
        <v>2</v>
      </c>
      <c r="S505" s="1">
        <v>2</v>
      </c>
      <c r="T505" s="1">
        <v>3</v>
      </c>
      <c r="U505" s="1">
        <v>2</v>
      </c>
      <c r="V505" s="1" t="s">
        <v>11</v>
      </c>
      <c r="W505" s="1" t="s">
        <v>11</v>
      </c>
      <c r="X505" s="1" t="s">
        <v>11</v>
      </c>
      <c r="Y505" s="1" t="s">
        <v>6</v>
      </c>
      <c r="Z505" s="1" t="s">
        <v>537</v>
      </c>
      <c r="AA505" s="1">
        <v>0</v>
      </c>
      <c r="AB505" s="1">
        <v>0</v>
      </c>
      <c r="AC505" s="1">
        <v>0</v>
      </c>
      <c r="AD505" s="1">
        <v>0</v>
      </c>
      <c r="AE505" s="1">
        <v>0</v>
      </c>
      <c r="AF505" s="1">
        <v>0</v>
      </c>
      <c r="AG505" s="1">
        <v>0</v>
      </c>
      <c r="AH505" s="1">
        <v>0</v>
      </c>
      <c r="AI505" s="1">
        <v>0</v>
      </c>
      <c r="AJ505" s="1">
        <v>0</v>
      </c>
      <c r="AK505" s="1">
        <v>0</v>
      </c>
      <c r="AL505" s="1" t="s">
        <v>5</v>
      </c>
      <c r="AM505" s="1" t="s">
        <v>6</v>
      </c>
      <c r="AN505" s="1" t="s">
        <v>6</v>
      </c>
      <c r="AO505" s="1" t="s">
        <v>6</v>
      </c>
      <c r="AP505" s="1" t="s">
        <v>5</v>
      </c>
      <c r="AQ505" s="1" t="s">
        <v>5</v>
      </c>
      <c r="AR505" s="1" t="s">
        <v>6</v>
      </c>
      <c r="AS505" s="1" t="s">
        <v>6</v>
      </c>
      <c r="AT505" s="1" t="s">
        <v>6</v>
      </c>
      <c r="AU505" s="1" t="s">
        <v>6</v>
      </c>
      <c r="AV505" s="1" t="s">
        <v>5</v>
      </c>
      <c r="AW505" s="1" t="s">
        <v>5</v>
      </c>
      <c r="AX505" s="1" t="s">
        <v>5</v>
      </c>
      <c r="AY505" s="1" t="s">
        <v>6</v>
      </c>
      <c r="AZ505" s="1" t="s">
        <v>5</v>
      </c>
      <c r="BA505" s="1" t="s">
        <v>6</v>
      </c>
      <c r="BB505" s="1" t="s">
        <v>6</v>
      </c>
      <c r="BC505" s="1" t="s">
        <v>5</v>
      </c>
      <c r="BD505" s="1" t="s">
        <v>24</v>
      </c>
      <c r="BE505" s="1" t="s">
        <v>75</v>
      </c>
      <c r="DX505" s="1" t="s">
        <v>536</v>
      </c>
      <c r="DY505" s="1" t="s">
        <v>1</v>
      </c>
    </row>
    <row r="506" spans="1:129" ht="13.8" x14ac:dyDescent="0.3">
      <c r="A506" s="2">
        <v>44980.830824097226</v>
      </c>
      <c r="B506" s="1" t="s">
        <v>40</v>
      </c>
      <c r="C506" s="1">
        <v>39</v>
      </c>
      <c r="D506" s="1" t="s">
        <v>185</v>
      </c>
      <c r="E506" s="1" t="s">
        <v>18</v>
      </c>
      <c r="F506" s="1" t="s">
        <v>46</v>
      </c>
      <c r="G506" s="1" t="s">
        <v>37</v>
      </c>
      <c r="H506" s="1" t="s">
        <v>15</v>
      </c>
      <c r="L506" s="1" t="s">
        <v>157</v>
      </c>
      <c r="M506" s="1" t="s">
        <v>52</v>
      </c>
      <c r="N506" s="1" t="s">
        <v>28</v>
      </c>
      <c r="O506" s="1" t="s">
        <v>27</v>
      </c>
      <c r="CV506" s="1">
        <v>5</v>
      </c>
      <c r="CW506" s="1">
        <v>0</v>
      </c>
      <c r="CX506" s="1">
        <v>0</v>
      </c>
      <c r="CY506" s="1">
        <v>5</v>
      </c>
      <c r="CZ506" s="1">
        <v>5</v>
      </c>
      <c r="DA506" s="1">
        <v>0</v>
      </c>
      <c r="DB506" s="1">
        <v>5</v>
      </c>
      <c r="DC506" s="1" t="s">
        <v>456</v>
      </c>
      <c r="DD506" s="1" t="s">
        <v>43</v>
      </c>
      <c r="DE506" s="1" t="s">
        <v>43</v>
      </c>
      <c r="DF506" s="1" t="s">
        <v>43</v>
      </c>
      <c r="DG506" s="1" t="s">
        <v>43</v>
      </c>
      <c r="DH506" s="1" t="s">
        <v>43</v>
      </c>
      <c r="DI506" s="1" t="s">
        <v>43</v>
      </c>
      <c r="DJ506" s="1" t="s">
        <v>6</v>
      </c>
      <c r="DK506" s="1" t="s">
        <v>102</v>
      </c>
      <c r="DL506" s="1" t="s">
        <v>5</v>
      </c>
      <c r="DM506" s="1" t="s">
        <v>5</v>
      </c>
      <c r="DN506" s="1" t="s">
        <v>5</v>
      </c>
      <c r="DO506" s="1" t="s">
        <v>5</v>
      </c>
      <c r="DX506" s="1" t="s">
        <v>535</v>
      </c>
      <c r="DY506" s="1" t="s">
        <v>1</v>
      </c>
    </row>
    <row r="507" spans="1:129" ht="13.8" x14ac:dyDescent="0.3">
      <c r="A507" s="2">
        <v>44980.831269571761</v>
      </c>
      <c r="B507" s="1" t="s">
        <v>40</v>
      </c>
      <c r="C507" s="1">
        <v>41</v>
      </c>
      <c r="D507" s="1" t="s">
        <v>185</v>
      </c>
      <c r="E507" s="1" t="s">
        <v>164</v>
      </c>
      <c r="F507" s="1" t="s">
        <v>534</v>
      </c>
      <c r="G507" s="1" t="s">
        <v>77</v>
      </c>
      <c r="H507" s="1" t="s">
        <v>15</v>
      </c>
      <c r="I507" s="1" t="s">
        <v>52</v>
      </c>
      <c r="J507" s="1" t="s">
        <v>206</v>
      </c>
      <c r="K507" s="1" t="s">
        <v>27</v>
      </c>
      <c r="P507" s="1">
        <v>0</v>
      </c>
      <c r="Q507" s="1">
        <v>1</v>
      </c>
      <c r="R507" s="1">
        <v>1</v>
      </c>
      <c r="S507" s="1">
        <v>0</v>
      </c>
      <c r="T507" s="1">
        <v>0</v>
      </c>
      <c r="U507" s="1">
        <v>0</v>
      </c>
      <c r="V507" s="1" t="s">
        <v>43</v>
      </c>
      <c r="W507" s="1" t="s">
        <v>43</v>
      </c>
      <c r="X507" s="1" t="s">
        <v>43</v>
      </c>
      <c r="Y507" s="1" t="s">
        <v>6</v>
      </c>
      <c r="Z507" s="1" t="s">
        <v>268</v>
      </c>
      <c r="AA507" s="1">
        <v>0</v>
      </c>
      <c r="AB507" s="1">
        <v>0</v>
      </c>
      <c r="AC507" s="1">
        <v>0</v>
      </c>
      <c r="AD507" s="1">
        <v>0</v>
      </c>
      <c r="AE507" s="1">
        <v>0</v>
      </c>
      <c r="AF507" s="1">
        <v>0</v>
      </c>
      <c r="AG507" s="1">
        <v>0</v>
      </c>
      <c r="AH507" s="1">
        <v>0</v>
      </c>
      <c r="AI507" s="1">
        <v>0</v>
      </c>
      <c r="AJ507" s="1">
        <v>0</v>
      </c>
      <c r="AK507" s="1">
        <v>0</v>
      </c>
      <c r="AL507" s="1" t="s">
        <v>5</v>
      </c>
      <c r="AM507" s="1" t="s">
        <v>6</v>
      </c>
      <c r="AN507" s="1" t="s">
        <v>6</v>
      </c>
      <c r="AO507" s="1" t="s">
        <v>6</v>
      </c>
      <c r="AP507" s="1" t="s">
        <v>5</v>
      </c>
      <c r="AQ507" s="1" t="s">
        <v>6</v>
      </c>
      <c r="AR507" s="1" t="s">
        <v>5</v>
      </c>
      <c r="AS507" s="1" t="s">
        <v>6</v>
      </c>
      <c r="AT507" s="1" t="s">
        <v>6</v>
      </c>
      <c r="AU507" s="1" t="s">
        <v>5</v>
      </c>
      <c r="AV507" s="1" t="s">
        <v>5</v>
      </c>
      <c r="AW507" s="1" t="s">
        <v>6</v>
      </c>
      <c r="AX507" s="1" t="s">
        <v>5</v>
      </c>
      <c r="AY507" s="1" t="s">
        <v>6</v>
      </c>
      <c r="AZ507" s="1" t="s">
        <v>6</v>
      </c>
      <c r="BA507" s="1" t="s">
        <v>6</v>
      </c>
      <c r="BB507" s="1" t="s">
        <v>6</v>
      </c>
      <c r="BC507" s="1" t="s">
        <v>6</v>
      </c>
      <c r="BD507" s="1" t="s">
        <v>4</v>
      </c>
      <c r="BE507" s="1" t="s">
        <v>106</v>
      </c>
      <c r="DX507" s="1" t="s">
        <v>533</v>
      </c>
      <c r="DY507" s="1" t="s">
        <v>21</v>
      </c>
    </row>
    <row r="508" spans="1:129" ht="13.8" x14ac:dyDescent="0.3">
      <c r="A508" s="2">
        <v>44980.831379143521</v>
      </c>
      <c r="B508" s="1" t="s">
        <v>40</v>
      </c>
      <c r="C508" s="1">
        <v>31</v>
      </c>
      <c r="D508" s="1" t="s">
        <v>185</v>
      </c>
      <c r="E508" s="1" t="s">
        <v>18</v>
      </c>
      <c r="F508" s="1" t="s">
        <v>532</v>
      </c>
      <c r="G508" s="1" t="s">
        <v>37</v>
      </c>
      <c r="H508" s="1" t="s">
        <v>15</v>
      </c>
      <c r="L508" s="1" t="s">
        <v>53</v>
      </c>
      <c r="M508" s="1" t="s">
        <v>199</v>
      </c>
      <c r="N508" s="1" t="s">
        <v>82</v>
      </c>
      <c r="O508" s="1" t="s">
        <v>27</v>
      </c>
      <c r="CV508" s="1">
        <v>3</v>
      </c>
      <c r="CW508" s="1">
        <v>2</v>
      </c>
      <c r="CX508" s="1">
        <v>2</v>
      </c>
      <c r="CY508" s="1">
        <v>3</v>
      </c>
      <c r="CZ508" s="1">
        <v>3</v>
      </c>
      <c r="DA508" s="1">
        <v>3</v>
      </c>
      <c r="DB508" s="1">
        <v>3</v>
      </c>
      <c r="DC508" s="1" t="s">
        <v>531</v>
      </c>
      <c r="DD508" s="1" t="s">
        <v>11</v>
      </c>
      <c r="DE508" s="1" t="s">
        <v>11</v>
      </c>
      <c r="DF508" s="1" t="s">
        <v>43</v>
      </c>
      <c r="DG508" s="1" t="s">
        <v>43</v>
      </c>
      <c r="DH508" s="1" t="s">
        <v>11</v>
      </c>
      <c r="DI508" s="1" t="s">
        <v>43</v>
      </c>
      <c r="DJ508" s="1" t="s">
        <v>6</v>
      </c>
      <c r="DK508" s="1" t="s">
        <v>66</v>
      </c>
      <c r="DL508" s="1" t="s">
        <v>5</v>
      </c>
      <c r="DM508" s="1" t="s">
        <v>5</v>
      </c>
      <c r="DN508" s="1" t="s">
        <v>6</v>
      </c>
      <c r="DO508" s="1" t="s">
        <v>5</v>
      </c>
      <c r="DX508" s="1" t="s">
        <v>530</v>
      </c>
      <c r="DY508" s="1" t="s">
        <v>1</v>
      </c>
    </row>
    <row r="509" spans="1:129" ht="13.8" x14ac:dyDescent="0.3">
      <c r="A509" s="2">
        <v>44980.831426747682</v>
      </c>
      <c r="B509" s="1" t="s">
        <v>40</v>
      </c>
      <c r="C509" s="1">
        <v>28</v>
      </c>
      <c r="D509" s="1" t="s">
        <v>39</v>
      </c>
      <c r="E509" s="1" t="s">
        <v>18</v>
      </c>
      <c r="F509" s="1" t="s">
        <v>529</v>
      </c>
      <c r="G509" s="1" t="s">
        <v>77</v>
      </c>
      <c r="H509" s="1" t="s">
        <v>15</v>
      </c>
      <c r="I509" s="1" t="s">
        <v>52</v>
      </c>
      <c r="J509" s="1" t="s">
        <v>28</v>
      </c>
      <c r="K509" s="1" t="s">
        <v>27</v>
      </c>
      <c r="P509" s="1">
        <v>2</v>
      </c>
      <c r="Q509" s="1">
        <v>3</v>
      </c>
      <c r="R509" s="1">
        <v>0</v>
      </c>
      <c r="S509" s="1">
        <v>0</v>
      </c>
      <c r="T509" s="1">
        <v>1</v>
      </c>
      <c r="U509" s="1">
        <v>0</v>
      </c>
      <c r="V509" s="1" t="s">
        <v>26</v>
      </c>
      <c r="W509" s="1" t="s">
        <v>11</v>
      </c>
      <c r="X509" s="1" t="s">
        <v>11</v>
      </c>
      <c r="Y509" s="1" t="s">
        <v>6</v>
      </c>
      <c r="Z509" s="1" t="s">
        <v>528</v>
      </c>
      <c r="AA509" s="1" t="s">
        <v>101</v>
      </c>
      <c r="AB509" s="1">
        <v>0</v>
      </c>
      <c r="AC509" s="1">
        <v>1</v>
      </c>
      <c r="AD509" s="1">
        <v>0</v>
      </c>
      <c r="AE509" s="1">
        <v>0</v>
      </c>
      <c r="AF509" s="1">
        <v>0</v>
      </c>
      <c r="AG509" s="1">
        <v>0</v>
      </c>
      <c r="AH509" s="1">
        <v>0</v>
      </c>
      <c r="AI509" s="1">
        <v>0</v>
      </c>
      <c r="AJ509" s="1">
        <v>0</v>
      </c>
      <c r="AK509" s="1">
        <v>0</v>
      </c>
      <c r="AL509" s="1" t="s">
        <v>6</v>
      </c>
      <c r="AM509" s="1" t="s">
        <v>6</v>
      </c>
      <c r="AN509" s="1" t="s">
        <v>6</v>
      </c>
      <c r="AO509" s="1" t="s">
        <v>6</v>
      </c>
      <c r="AP509" s="1" t="s">
        <v>6</v>
      </c>
      <c r="AQ509" s="1" t="s">
        <v>6</v>
      </c>
      <c r="AR509" s="1" t="s">
        <v>6</v>
      </c>
      <c r="AS509" s="1" t="s">
        <v>6</v>
      </c>
      <c r="AT509" s="1" t="s">
        <v>6</v>
      </c>
      <c r="AU509" s="1" t="s">
        <v>6</v>
      </c>
      <c r="AV509" s="1" t="s">
        <v>6</v>
      </c>
      <c r="AW509" s="1" t="s">
        <v>6</v>
      </c>
      <c r="AX509" s="1" t="s">
        <v>6</v>
      </c>
      <c r="AY509" s="1" t="s">
        <v>6</v>
      </c>
      <c r="AZ509" s="1" t="s">
        <v>6</v>
      </c>
      <c r="BA509" s="1" t="s">
        <v>6</v>
      </c>
      <c r="BB509" s="1" t="s">
        <v>6</v>
      </c>
      <c r="BC509" s="1" t="s">
        <v>6</v>
      </c>
      <c r="BD509" s="1" t="s">
        <v>133</v>
      </c>
      <c r="BE509" s="1" t="s">
        <v>266</v>
      </c>
      <c r="DX509" s="1" t="s">
        <v>527</v>
      </c>
      <c r="DY509" s="1" t="s">
        <v>1</v>
      </c>
    </row>
    <row r="510" spans="1:129" ht="13.8" x14ac:dyDescent="0.3">
      <c r="A510" s="2">
        <v>44980.832208518521</v>
      </c>
      <c r="B510" s="1" t="s">
        <v>40</v>
      </c>
      <c r="C510" s="1">
        <v>26</v>
      </c>
      <c r="D510" s="1" t="s">
        <v>39</v>
      </c>
      <c r="E510" s="1" t="s">
        <v>18</v>
      </c>
      <c r="F510" s="1" t="s">
        <v>526</v>
      </c>
      <c r="G510" s="1" t="s">
        <v>16</v>
      </c>
      <c r="H510" s="1" t="s">
        <v>15</v>
      </c>
      <c r="I510" s="1" t="s">
        <v>14</v>
      </c>
      <c r="J510" s="1" t="s">
        <v>206</v>
      </c>
      <c r="K510" s="1" t="s">
        <v>27</v>
      </c>
      <c r="BF510" s="1">
        <v>2</v>
      </c>
      <c r="BG510" s="1">
        <v>2</v>
      </c>
      <c r="BH510" s="1">
        <v>2</v>
      </c>
      <c r="BI510" s="1">
        <v>2</v>
      </c>
      <c r="BJ510" s="1">
        <v>2</v>
      </c>
      <c r="BK510" s="1">
        <v>2</v>
      </c>
      <c r="BL510" s="1" t="s">
        <v>59</v>
      </c>
      <c r="BM510" s="1" t="s">
        <v>59</v>
      </c>
      <c r="BN510" s="1" t="s">
        <v>59</v>
      </c>
      <c r="BO510" s="1" t="s">
        <v>6</v>
      </c>
      <c r="BP510" s="1" t="s">
        <v>379</v>
      </c>
      <c r="BQ510" s="1">
        <v>0</v>
      </c>
      <c r="BR510" s="1">
        <v>0</v>
      </c>
      <c r="BS510" s="1">
        <v>0</v>
      </c>
      <c r="BT510" s="1">
        <v>0</v>
      </c>
      <c r="BU510" s="1">
        <v>0</v>
      </c>
      <c r="BV510" s="1">
        <v>0</v>
      </c>
      <c r="BW510" s="1">
        <v>0</v>
      </c>
      <c r="BX510" s="1">
        <v>0</v>
      </c>
      <c r="BY510" s="1">
        <v>0</v>
      </c>
      <c r="BZ510" s="1">
        <v>0</v>
      </c>
      <c r="CA510" s="1">
        <v>0</v>
      </c>
      <c r="CB510" s="1" t="s">
        <v>6</v>
      </c>
      <c r="CC510" s="1" t="s">
        <v>5</v>
      </c>
      <c r="CD510" s="1" t="s">
        <v>6</v>
      </c>
      <c r="CE510" s="1" t="s">
        <v>6</v>
      </c>
      <c r="CF510" s="1" t="s">
        <v>5</v>
      </c>
      <c r="CG510" s="1" t="s">
        <v>5</v>
      </c>
      <c r="CH510" s="1" t="s">
        <v>6</v>
      </c>
      <c r="CI510" s="1" t="s">
        <v>6</v>
      </c>
      <c r="CJ510" s="1" t="s">
        <v>5</v>
      </c>
      <c r="CK510" s="1" t="s">
        <v>6</v>
      </c>
      <c r="CL510" s="1" t="s">
        <v>5</v>
      </c>
      <c r="CM510" s="1" t="s">
        <v>6</v>
      </c>
      <c r="CN510" s="1" t="s">
        <v>6</v>
      </c>
      <c r="CO510" s="1" t="s">
        <v>6</v>
      </c>
      <c r="CP510" s="1" t="s">
        <v>5</v>
      </c>
      <c r="CQ510" s="1" t="s">
        <v>5</v>
      </c>
      <c r="CR510" s="1" t="s">
        <v>5</v>
      </c>
      <c r="CS510" s="1" t="s">
        <v>6</v>
      </c>
      <c r="CT510" s="1" t="s">
        <v>24</v>
      </c>
      <c r="CU510" s="1" t="s">
        <v>106</v>
      </c>
      <c r="DX510" s="1" t="s">
        <v>525</v>
      </c>
      <c r="DY510" s="1" t="s">
        <v>1</v>
      </c>
    </row>
    <row r="511" spans="1:129" ht="13.8" x14ac:dyDescent="0.3">
      <c r="A511" s="2">
        <v>44980.833905243053</v>
      </c>
      <c r="B511" s="1" t="s">
        <v>20</v>
      </c>
      <c r="C511" s="1">
        <v>42</v>
      </c>
      <c r="D511" s="1" t="s">
        <v>185</v>
      </c>
      <c r="E511" s="1" t="s">
        <v>55</v>
      </c>
      <c r="F511" s="1" t="s">
        <v>524</v>
      </c>
      <c r="G511" s="1" t="s">
        <v>77</v>
      </c>
      <c r="H511" s="1" t="s">
        <v>15</v>
      </c>
      <c r="I511" s="1" t="s">
        <v>14</v>
      </c>
      <c r="J511" s="1" t="s">
        <v>13</v>
      </c>
      <c r="K511" s="1" t="s">
        <v>27</v>
      </c>
      <c r="P511" s="1">
        <v>4</v>
      </c>
      <c r="Q511" s="1">
        <v>5</v>
      </c>
      <c r="R511" s="1">
        <v>4</v>
      </c>
      <c r="S511" s="1">
        <v>4</v>
      </c>
      <c r="T511" s="1">
        <v>4</v>
      </c>
      <c r="U511" s="1">
        <v>4</v>
      </c>
      <c r="V511" s="1" t="s">
        <v>43</v>
      </c>
      <c r="W511" s="1" t="s">
        <v>43</v>
      </c>
      <c r="X511" s="1" t="s">
        <v>43</v>
      </c>
      <c r="Y511" s="1" t="s">
        <v>6</v>
      </c>
      <c r="Z511" s="1" t="s">
        <v>523</v>
      </c>
      <c r="AA511" s="1">
        <v>0</v>
      </c>
      <c r="AB511" s="1">
        <v>0</v>
      </c>
      <c r="AC511" s="1">
        <v>0</v>
      </c>
      <c r="AD511" s="1">
        <v>0</v>
      </c>
      <c r="AE511" s="1">
        <v>0</v>
      </c>
      <c r="AF511" s="1">
        <v>0</v>
      </c>
      <c r="AG511" s="1">
        <v>0</v>
      </c>
      <c r="AH511" s="1">
        <v>0</v>
      </c>
      <c r="AI511" s="1">
        <v>0</v>
      </c>
      <c r="AJ511" s="1">
        <v>0</v>
      </c>
      <c r="AK511" s="1">
        <v>0</v>
      </c>
      <c r="AL511" s="1" t="s">
        <v>6</v>
      </c>
      <c r="AM511" s="1" t="s">
        <v>6</v>
      </c>
      <c r="AN511" s="1" t="s">
        <v>6</v>
      </c>
      <c r="AO511" s="1" t="s">
        <v>6</v>
      </c>
      <c r="AP511" s="1" t="s">
        <v>5</v>
      </c>
      <c r="AQ511" s="1" t="s">
        <v>5</v>
      </c>
      <c r="AR511" s="1" t="s">
        <v>5</v>
      </c>
      <c r="AS511" s="1" t="s">
        <v>6</v>
      </c>
      <c r="AT511" s="1" t="s">
        <v>5</v>
      </c>
      <c r="AU511" s="1" t="s">
        <v>6</v>
      </c>
      <c r="AV511" s="1" t="s">
        <v>5</v>
      </c>
      <c r="AW511" s="1" t="s">
        <v>5</v>
      </c>
      <c r="AX511" s="1" t="s">
        <v>6</v>
      </c>
      <c r="AY511" s="1" t="s">
        <v>5</v>
      </c>
      <c r="AZ511" s="1" t="s">
        <v>6</v>
      </c>
      <c r="BA511" s="1" t="s">
        <v>6</v>
      </c>
      <c r="BB511" s="1" t="s">
        <v>5</v>
      </c>
      <c r="BC511" s="1" t="s">
        <v>5</v>
      </c>
      <c r="BD511" s="1" t="s">
        <v>24</v>
      </c>
      <c r="BE511" s="1" t="s">
        <v>266</v>
      </c>
      <c r="DX511" s="1" t="s">
        <v>522</v>
      </c>
      <c r="DY511" s="1" t="s">
        <v>212</v>
      </c>
    </row>
    <row r="512" spans="1:129" ht="13.8" x14ac:dyDescent="0.3">
      <c r="A512" s="2">
        <v>44980.834658101856</v>
      </c>
      <c r="B512" s="1" t="s">
        <v>20</v>
      </c>
      <c r="C512" s="1">
        <v>20</v>
      </c>
      <c r="D512" s="1" t="s">
        <v>185</v>
      </c>
      <c r="E512" s="1" t="s">
        <v>55</v>
      </c>
      <c r="F512" s="1" t="s">
        <v>83</v>
      </c>
      <c r="G512" s="1" t="s">
        <v>16</v>
      </c>
      <c r="H512" s="1" t="s">
        <v>15</v>
      </c>
      <c r="I512" s="1" t="s">
        <v>29</v>
      </c>
      <c r="J512" s="1" t="s">
        <v>82</v>
      </c>
      <c r="K512" s="1" t="s">
        <v>27</v>
      </c>
      <c r="BF512" s="1">
        <v>2</v>
      </c>
      <c r="BG512" s="1">
        <v>3</v>
      </c>
      <c r="BH512" s="1">
        <v>2</v>
      </c>
      <c r="BI512" s="1">
        <v>1</v>
      </c>
      <c r="BJ512" s="1">
        <v>0</v>
      </c>
      <c r="BK512" s="1">
        <v>0</v>
      </c>
      <c r="BL512" s="1" t="s">
        <v>43</v>
      </c>
      <c r="BM512" s="1" t="s">
        <v>43</v>
      </c>
      <c r="BN512" s="1" t="s">
        <v>11</v>
      </c>
      <c r="BO512" s="1" t="s">
        <v>6</v>
      </c>
      <c r="BP512" s="1" t="s">
        <v>521</v>
      </c>
      <c r="BQ512" s="1">
        <v>0</v>
      </c>
      <c r="BR512" s="1">
        <v>1</v>
      </c>
      <c r="BS512" s="1">
        <v>2</v>
      </c>
      <c r="BT512" s="1">
        <v>0</v>
      </c>
      <c r="BU512" s="1">
        <v>0</v>
      </c>
      <c r="BV512" s="1">
        <v>2</v>
      </c>
      <c r="BW512" s="1">
        <v>0</v>
      </c>
      <c r="BX512" s="1">
        <v>0</v>
      </c>
      <c r="BY512" s="1">
        <v>0</v>
      </c>
      <c r="BZ512" s="1">
        <v>0</v>
      </c>
      <c r="CA512" s="1">
        <v>0</v>
      </c>
      <c r="CB512" s="1" t="s">
        <v>6</v>
      </c>
      <c r="CC512" s="1" t="s">
        <v>6</v>
      </c>
      <c r="CD512" s="1" t="s">
        <v>5</v>
      </c>
      <c r="CE512" s="1" t="s">
        <v>6</v>
      </c>
      <c r="CF512" s="1" t="s">
        <v>5</v>
      </c>
      <c r="CG512" s="1" t="s">
        <v>5</v>
      </c>
      <c r="CH512" s="1" t="s">
        <v>5</v>
      </c>
      <c r="CI512" s="1" t="s">
        <v>6</v>
      </c>
      <c r="CJ512" s="1" t="s">
        <v>5</v>
      </c>
      <c r="CK512" s="1" t="s">
        <v>6</v>
      </c>
      <c r="CL512" s="1" t="s">
        <v>5</v>
      </c>
      <c r="CM512" s="1" t="s">
        <v>5</v>
      </c>
      <c r="CN512" s="1" t="s">
        <v>6</v>
      </c>
      <c r="CO512" s="1" t="s">
        <v>6</v>
      </c>
      <c r="CP512" s="1" t="s">
        <v>6</v>
      </c>
      <c r="CQ512" s="1" t="s">
        <v>6</v>
      </c>
      <c r="CR512" s="1" t="s">
        <v>5</v>
      </c>
      <c r="CS512" s="1" t="s">
        <v>5</v>
      </c>
      <c r="CT512" s="1" t="s">
        <v>133</v>
      </c>
      <c r="CU512" s="1" t="s">
        <v>356</v>
      </c>
      <c r="DX512" s="1" t="s">
        <v>520</v>
      </c>
      <c r="DY512" s="1" t="s">
        <v>1</v>
      </c>
    </row>
    <row r="513" spans="1:129" ht="13.8" x14ac:dyDescent="0.3">
      <c r="A513" s="2">
        <v>44980.836294988425</v>
      </c>
      <c r="B513" s="1" t="s">
        <v>40</v>
      </c>
      <c r="C513" s="1">
        <v>40</v>
      </c>
      <c r="D513" s="1" t="s">
        <v>39</v>
      </c>
      <c r="E513" s="1" t="s">
        <v>18</v>
      </c>
      <c r="F513" s="1" t="s">
        <v>46</v>
      </c>
      <c r="G513" s="1" t="s">
        <v>37</v>
      </c>
      <c r="H513" s="1" t="s">
        <v>15</v>
      </c>
      <c r="L513" s="1" t="s">
        <v>157</v>
      </c>
      <c r="M513" s="1" t="s">
        <v>52</v>
      </c>
      <c r="N513" s="1" t="s">
        <v>28</v>
      </c>
      <c r="O513" s="1" t="s">
        <v>27</v>
      </c>
      <c r="CV513" s="1">
        <v>4</v>
      </c>
      <c r="CW513" s="1">
        <v>3</v>
      </c>
      <c r="CX513" s="1">
        <v>4</v>
      </c>
      <c r="CY513" s="1">
        <v>5</v>
      </c>
      <c r="CZ513" s="1">
        <v>4</v>
      </c>
      <c r="DA513" s="1">
        <v>3</v>
      </c>
      <c r="DB513" s="1">
        <v>3</v>
      </c>
      <c r="DC513" s="1" t="s">
        <v>50</v>
      </c>
      <c r="DD513" s="1" t="s">
        <v>43</v>
      </c>
      <c r="DE513" s="1" t="s">
        <v>11</v>
      </c>
      <c r="DF513" s="1" t="s">
        <v>11</v>
      </c>
      <c r="DG513" s="1" t="s">
        <v>11</v>
      </c>
      <c r="DH513" s="1" t="s">
        <v>11</v>
      </c>
      <c r="DI513" s="1" t="s">
        <v>11</v>
      </c>
      <c r="DJ513" s="1" t="s">
        <v>6</v>
      </c>
      <c r="DK513" s="1" t="s">
        <v>268</v>
      </c>
      <c r="DL513" s="1" t="s">
        <v>5</v>
      </c>
      <c r="DM513" s="1" t="s">
        <v>6</v>
      </c>
      <c r="DN513" s="1" t="s">
        <v>6</v>
      </c>
      <c r="DO513" s="1" t="s">
        <v>6</v>
      </c>
      <c r="DX513" s="1" t="s">
        <v>519</v>
      </c>
      <c r="DY513" s="1" t="s">
        <v>1</v>
      </c>
    </row>
    <row r="514" spans="1:129" ht="13.8" x14ac:dyDescent="0.3">
      <c r="A514" s="2">
        <v>44980.836667812502</v>
      </c>
      <c r="B514" s="1" t="s">
        <v>40</v>
      </c>
      <c r="C514" s="1">
        <v>44</v>
      </c>
      <c r="D514" s="1" t="s">
        <v>185</v>
      </c>
      <c r="E514" s="1" t="s">
        <v>55</v>
      </c>
      <c r="F514" s="1" t="s">
        <v>184</v>
      </c>
      <c r="G514" s="1" t="s">
        <v>77</v>
      </c>
      <c r="H514" s="1" t="s">
        <v>15</v>
      </c>
      <c r="I514" s="1" t="s">
        <v>52</v>
      </c>
      <c r="J514" s="1" t="s">
        <v>13</v>
      </c>
      <c r="K514" s="1" t="s">
        <v>27</v>
      </c>
      <c r="P514" s="1">
        <v>2</v>
      </c>
      <c r="Q514" s="1">
        <v>2</v>
      </c>
      <c r="R514" s="1">
        <v>1</v>
      </c>
      <c r="S514" s="1">
        <v>0</v>
      </c>
      <c r="T514" s="1">
        <v>0</v>
      </c>
      <c r="U514" s="1">
        <v>1</v>
      </c>
      <c r="V514" s="1" t="s">
        <v>11</v>
      </c>
      <c r="W514" s="1" t="s">
        <v>26</v>
      </c>
      <c r="X514" s="1" t="s">
        <v>26</v>
      </c>
      <c r="Y514" s="1" t="s">
        <v>6</v>
      </c>
      <c r="Z514" s="1" t="s">
        <v>434</v>
      </c>
      <c r="AA514" s="1">
        <v>0</v>
      </c>
      <c r="AB514" s="1">
        <v>0</v>
      </c>
      <c r="AC514" s="1">
        <v>0</v>
      </c>
      <c r="AD514" s="1">
        <v>0</v>
      </c>
      <c r="AE514" s="1">
        <v>0</v>
      </c>
      <c r="AF514" s="1">
        <v>0</v>
      </c>
      <c r="AG514" s="1">
        <v>0</v>
      </c>
      <c r="AH514" s="1">
        <v>0</v>
      </c>
      <c r="AI514" s="1">
        <v>0</v>
      </c>
      <c r="AJ514" s="1">
        <v>0</v>
      </c>
      <c r="AK514" s="1">
        <v>0</v>
      </c>
      <c r="AL514" s="1" t="s">
        <v>5</v>
      </c>
      <c r="AM514" s="1" t="s">
        <v>5</v>
      </c>
      <c r="AN514" s="1" t="s">
        <v>6</v>
      </c>
      <c r="AO514" s="1" t="s">
        <v>6</v>
      </c>
      <c r="AP514" s="1" t="s">
        <v>5</v>
      </c>
      <c r="AQ514" s="1" t="s">
        <v>5</v>
      </c>
      <c r="AR514" s="1" t="s">
        <v>5</v>
      </c>
      <c r="AS514" s="1" t="s">
        <v>6</v>
      </c>
      <c r="AT514" s="1" t="s">
        <v>5</v>
      </c>
      <c r="AU514" s="1" t="s">
        <v>6</v>
      </c>
      <c r="AV514" s="1" t="s">
        <v>5</v>
      </c>
      <c r="AW514" s="1" t="s">
        <v>5</v>
      </c>
      <c r="AX514" s="1" t="s">
        <v>5</v>
      </c>
      <c r="AY514" s="1" t="s">
        <v>5</v>
      </c>
      <c r="AZ514" s="1" t="s">
        <v>6</v>
      </c>
      <c r="BA514" s="1" t="s">
        <v>5</v>
      </c>
      <c r="BB514" s="1" t="s">
        <v>5</v>
      </c>
      <c r="BC514" s="1" t="s">
        <v>5</v>
      </c>
      <c r="BD514" s="1" t="s">
        <v>133</v>
      </c>
      <c r="BE514" s="1" t="s">
        <v>307</v>
      </c>
      <c r="DX514" s="1" t="s">
        <v>518</v>
      </c>
      <c r="DY514" s="1" t="s">
        <v>84</v>
      </c>
    </row>
    <row r="515" spans="1:129" ht="13.8" x14ac:dyDescent="0.3">
      <c r="A515" s="2">
        <v>44980.836777511577</v>
      </c>
      <c r="B515" s="1" t="s">
        <v>40</v>
      </c>
      <c r="C515" s="1">
        <v>40</v>
      </c>
      <c r="D515" s="1" t="s">
        <v>185</v>
      </c>
      <c r="E515" s="1" t="s">
        <v>164</v>
      </c>
      <c r="F515" s="1" t="s">
        <v>517</v>
      </c>
      <c r="G515" s="1" t="s">
        <v>16</v>
      </c>
      <c r="H515" s="1" t="s">
        <v>15</v>
      </c>
      <c r="I515" s="1" t="s">
        <v>14</v>
      </c>
      <c r="J515" s="1" t="s">
        <v>206</v>
      </c>
      <c r="K515" s="1" t="s">
        <v>27</v>
      </c>
      <c r="BF515" s="1">
        <v>0</v>
      </c>
      <c r="BG515" s="1">
        <v>0</v>
      </c>
      <c r="BH515" s="1">
        <v>0</v>
      </c>
      <c r="BI515" s="1">
        <v>1</v>
      </c>
      <c r="BJ515" s="1">
        <v>0</v>
      </c>
      <c r="BK515" s="1">
        <v>0</v>
      </c>
      <c r="BL515" s="1" t="s">
        <v>11</v>
      </c>
      <c r="BM515" s="1" t="s">
        <v>11</v>
      </c>
      <c r="BN515" s="1" t="s">
        <v>11</v>
      </c>
      <c r="BO515" s="1" t="s">
        <v>6</v>
      </c>
      <c r="BP515" s="1" t="s">
        <v>264</v>
      </c>
      <c r="BQ515" s="1">
        <v>1</v>
      </c>
      <c r="BR515" s="1">
        <v>1</v>
      </c>
      <c r="BS515" s="1">
        <v>1</v>
      </c>
      <c r="BT515" s="1">
        <v>1</v>
      </c>
      <c r="BU515" s="1">
        <v>1</v>
      </c>
      <c r="BV515" s="1">
        <v>1</v>
      </c>
      <c r="BW515" s="1">
        <v>1</v>
      </c>
      <c r="BX515" s="1">
        <v>1</v>
      </c>
      <c r="BY515" s="1">
        <v>1</v>
      </c>
      <c r="BZ515" s="1">
        <v>1</v>
      </c>
      <c r="CA515" s="1">
        <v>1</v>
      </c>
      <c r="CB515" s="1" t="s">
        <v>6</v>
      </c>
      <c r="CC515" s="1" t="s">
        <v>6</v>
      </c>
      <c r="CD515" s="1" t="s">
        <v>6</v>
      </c>
      <c r="CE515" s="1" t="s">
        <v>6</v>
      </c>
      <c r="CF515" s="1" t="s">
        <v>6</v>
      </c>
      <c r="CG515" s="1" t="s">
        <v>6</v>
      </c>
      <c r="CH515" s="1" t="s">
        <v>6</v>
      </c>
      <c r="CI515" s="1" t="s">
        <v>6</v>
      </c>
      <c r="CJ515" s="1" t="s">
        <v>6</v>
      </c>
      <c r="CK515" s="1" t="s">
        <v>6</v>
      </c>
      <c r="CL515" s="1" t="s">
        <v>6</v>
      </c>
      <c r="CM515" s="1" t="s">
        <v>6</v>
      </c>
      <c r="CN515" s="1" t="s">
        <v>6</v>
      </c>
      <c r="CO515" s="1" t="s">
        <v>6</v>
      </c>
      <c r="CP515" s="1" t="s">
        <v>6</v>
      </c>
      <c r="CQ515" s="1" t="s">
        <v>6</v>
      </c>
      <c r="CR515" s="1" t="s">
        <v>6</v>
      </c>
      <c r="CS515" s="1" t="s">
        <v>6</v>
      </c>
      <c r="CT515" s="1" t="s">
        <v>24</v>
      </c>
      <c r="CU515" s="1" t="s">
        <v>516</v>
      </c>
      <c r="DX515" s="1" t="s">
        <v>515</v>
      </c>
      <c r="DY515" s="1" t="s">
        <v>1</v>
      </c>
    </row>
    <row r="516" spans="1:129" ht="13.8" x14ac:dyDescent="0.3">
      <c r="A516" s="2">
        <v>44980.837440914351</v>
      </c>
      <c r="B516" s="1" t="s">
        <v>40</v>
      </c>
      <c r="C516" s="1">
        <v>36</v>
      </c>
      <c r="D516" s="1" t="s">
        <v>185</v>
      </c>
      <c r="E516" s="1" t="s">
        <v>55</v>
      </c>
      <c r="F516" s="1" t="s">
        <v>514</v>
      </c>
      <c r="G516" s="1" t="s">
        <v>77</v>
      </c>
      <c r="H516" s="1" t="s">
        <v>15</v>
      </c>
      <c r="I516" s="1" t="s">
        <v>14</v>
      </c>
      <c r="J516" s="1" t="s">
        <v>206</v>
      </c>
      <c r="K516" s="1" t="s">
        <v>27</v>
      </c>
      <c r="P516" s="1">
        <v>2</v>
      </c>
      <c r="Q516" s="1">
        <v>1</v>
      </c>
      <c r="R516" s="1">
        <v>2</v>
      </c>
      <c r="S516" s="1">
        <v>0</v>
      </c>
      <c r="T516" s="1">
        <v>2</v>
      </c>
      <c r="U516" s="1">
        <v>2</v>
      </c>
      <c r="V516" s="1" t="s">
        <v>43</v>
      </c>
      <c r="W516" s="1" t="s">
        <v>43</v>
      </c>
      <c r="X516" s="1" t="s">
        <v>43</v>
      </c>
      <c r="Y516" s="1" t="s">
        <v>6</v>
      </c>
      <c r="Z516" s="1" t="s">
        <v>379</v>
      </c>
      <c r="AA516" s="1">
        <v>0</v>
      </c>
      <c r="AB516" s="1">
        <v>0</v>
      </c>
      <c r="AC516" s="1">
        <v>0</v>
      </c>
      <c r="AD516" s="1">
        <v>0</v>
      </c>
      <c r="AE516" s="1">
        <v>0</v>
      </c>
      <c r="AF516" s="1">
        <v>0</v>
      </c>
      <c r="AG516" s="1">
        <v>0</v>
      </c>
      <c r="AH516" s="1">
        <v>0</v>
      </c>
      <c r="AI516" s="1">
        <v>0</v>
      </c>
      <c r="AJ516" s="1">
        <v>0</v>
      </c>
      <c r="AK516" s="1">
        <v>0</v>
      </c>
      <c r="AL516" s="1" t="s">
        <v>6</v>
      </c>
      <c r="AM516" s="1" t="s">
        <v>6</v>
      </c>
      <c r="AN516" s="1" t="s">
        <v>5</v>
      </c>
      <c r="AO516" s="1" t="s">
        <v>6</v>
      </c>
      <c r="AP516" s="1" t="s">
        <v>5</v>
      </c>
      <c r="AQ516" s="1" t="s">
        <v>5</v>
      </c>
      <c r="AR516" s="1" t="s">
        <v>5</v>
      </c>
      <c r="AS516" s="1" t="s">
        <v>6</v>
      </c>
      <c r="AT516" s="1" t="s">
        <v>5</v>
      </c>
      <c r="AU516" s="1" t="s">
        <v>6</v>
      </c>
      <c r="AV516" s="1" t="s">
        <v>5</v>
      </c>
      <c r="AW516" s="1" t="s">
        <v>6</v>
      </c>
      <c r="AX516" s="1" t="s">
        <v>6</v>
      </c>
      <c r="AY516" s="1" t="s">
        <v>5</v>
      </c>
      <c r="AZ516" s="1" t="s">
        <v>6</v>
      </c>
      <c r="BA516" s="1" t="s">
        <v>5</v>
      </c>
      <c r="BB516" s="1" t="s">
        <v>5</v>
      </c>
      <c r="BC516" s="1" t="s">
        <v>5</v>
      </c>
      <c r="BD516" s="1" t="s">
        <v>24</v>
      </c>
      <c r="BE516" s="1" t="s">
        <v>266</v>
      </c>
      <c r="DX516" s="1" t="s">
        <v>513</v>
      </c>
      <c r="DY516" s="1" t="s">
        <v>84</v>
      </c>
    </row>
    <row r="517" spans="1:129" ht="13.8" x14ac:dyDescent="0.3">
      <c r="A517" s="2">
        <v>44980.837879513885</v>
      </c>
      <c r="B517" s="1" t="s">
        <v>20</v>
      </c>
      <c r="C517" s="1">
        <v>23</v>
      </c>
      <c r="D517" s="1" t="s">
        <v>185</v>
      </c>
      <c r="E517" s="1" t="s">
        <v>18</v>
      </c>
      <c r="F517" s="1" t="s">
        <v>46</v>
      </c>
      <c r="G517" s="1" t="s">
        <v>37</v>
      </c>
      <c r="H517" s="1" t="s">
        <v>15</v>
      </c>
      <c r="L517" s="1" t="s">
        <v>512</v>
      </c>
      <c r="M517" s="1" t="s">
        <v>52</v>
      </c>
      <c r="N517" s="1" t="s">
        <v>60</v>
      </c>
      <c r="O517" s="1" t="s">
        <v>27</v>
      </c>
      <c r="CV517" s="1">
        <v>3</v>
      </c>
      <c r="CW517" s="1">
        <v>5</v>
      </c>
      <c r="CX517" s="1">
        <v>5</v>
      </c>
      <c r="CY517" s="1">
        <v>5</v>
      </c>
      <c r="CZ517" s="1">
        <v>3</v>
      </c>
      <c r="DA517" s="1">
        <v>3</v>
      </c>
      <c r="DB517" s="1">
        <v>3</v>
      </c>
      <c r="DC517" s="1" t="s">
        <v>511</v>
      </c>
      <c r="DD517" s="1" t="s">
        <v>11</v>
      </c>
      <c r="DE517" s="1" t="s">
        <v>11</v>
      </c>
      <c r="DF517" s="1" t="s">
        <v>43</v>
      </c>
      <c r="DG517" s="1" t="s">
        <v>43</v>
      </c>
      <c r="DH517" s="1" t="s">
        <v>43</v>
      </c>
      <c r="DI517" s="1" t="s">
        <v>43</v>
      </c>
      <c r="DJ517" s="1" t="s">
        <v>5</v>
      </c>
      <c r="DK517" s="1" t="s">
        <v>510</v>
      </c>
      <c r="DL517" s="1" t="s">
        <v>5</v>
      </c>
      <c r="DM517" s="1" t="s">
        <v>5</v>
      </c>
      <c r="DN517" s="1" t="s">
        <v>6</v>
      </c>
      <c r="DO517" s="1" t="s">
        <v>5</v>
      </c>
      <c r="DP517" s="1" t="s">
        <v>27</v>
      </c>
      <c r="DQ517" s="1" t="s">
        <v>128</v>
      </c>
      <c r="DR517" s="1" t="s">
        <v>218</v>
      </c>
      <c r="DS517" s="1" t="s">
        <v>6</v>
      </c>
      <c r="DT517" s="1" t="s">
        <v>97</v>
      </c>
      <c r="DU517" s="1" t="s">
        <v>509</v>
      </c>
      <c r="DV517" s="1" t="s">
        <v>95</v>
      </c>
      <c r="DX517" s="1" t="s">
        <v>508</v>
      </c>
      <c r="DY517" s="1" t="s">
        <v>21</v>
      </c>
    </row>
    <row r="518" spans="1:129" ht="13.8" x14ac:dyDescent="0.3">
      <c r="A518" s="2">
        <v>44980.838016365742</v>
      </c>
      <c r="B518" s="1" t="s">
        <v>20</v>
      </c>
      <c r="C518" s="1">
        <v>42</v>
      </c>
      <c r="D518" s="1" t="s">
        <v>19</v>
      </c>
      <c r="E518" s="1" t="s">
        <v>507</v>
      </c>
      <c r="F518" s="1" t="s">
        <v>506</v>
      </c>
      <c r="G518" s="1" t="s">
        <v>77</v>
      </c>
      <c r="H518" s="1" t="s">
        <v>15</v>
      </c>
      <c r="I518" s="1" t="s">
        <v>14</v>
      </c>
      <c r="J518" s="1" t="s">
        <v>206</v>
      </c>
      <c r="K518" s="1" t="s">
        <v>12</v>
      </c>
      <c r="P518" s="1">
        <v>4</v>
      </c>
      <c r="Q518" s="1">
        <v>3</v>
      </c>
      <c r="R518" s="1">
        <v>3</v>
      </c>
      <c r="S518" s="1">
        <v>2</v>
      </c>
      <c r="T518" s="1">
        <v>4</v>
      </c>
      <c r="U518" s="1">
        <v>1</v>
      </c>
      <c r="V518" s="1" t="s">
        <v>11</v>
      </c>
      <c r="W518" s="1" t="s">
        <v>11</v>
      </c>
      <c r="X518" s="1" t="s">
        <v>59</v>
      </c>
      <c r="Y518" s="1" t="s">
        <v>6</v>
      </c>
      <c r="Z518" s="1" t="s">
        <v>296</v>
      </c>
      <c r="AA518" s="1">
        <v>1</v>
      </c>
      <c r="AB518" s="1">
        <v>2</v>
      </c>
      <c r="AC518" s="1">
        <v>2</v>
      </c>
      <c r="AD518" s="1">
        <v>1</v>
      </c>
      <c r="AE518" s="1">
        <v>0</v>
      </c>
      <c r="AF518" s="1">
        <v>0</v>
      </c>
      <c r="AG518" s="1">
        <v>0</v>
      </c>
      <c r="AH518" s="1">
        <v>0</v>
      </c>
      <c r="AI518" s="1">
        <v>0</v>
      </c>
      <c r="AJ518" s="1">
        <v>0</v>
      </c>
      <c r="AK518" s="1">
        <v>3</v>
      </c>
      <c r="AL518" s="1" t="s">
        <v>5</v>
      </c>
      <c r="AM518" s="1" t="s">
        <v>6</v>
      </c>
      <c r="AN518" s="1" t="s">
        <v>5</v>
      </c>
      <c r="AO518" s="1" t="s">
        <v>5</v>
      </c>
      <c r="AP518" s="1" t="s">
        <v>5</v>
      </c>
      <c r="AQ518" s="1" t="s">
        <v>6</v>
      </c>
      <c r="AR518" s="1" t="s">
        <v>5</v>
      </c>
      <c r="AS518" s="1" t="s">
        <v>6</v>
      </c>
      <c r="AT518" s="1" t="s">
        <v>5</v>
      </c>
      <c r="AU518" s="1" t="s">
        <v>5</v>
      </c>
      <c r="AV518" s="1" t="s">
        <v>5</v>
      </c>
      <c r="AW518" s="1" t="s">
        <v>5</v>
      </c>
      <c r="AX518" s="1" t="s">
        <v>5</v>
      </c>
      <c r="AY518" s="1" t="s">
        <v>6</v>
      </c>
      <c r="AZ518" s="1" t="s">
        <v>6</v>
      </c>
      <c r="BA518" s="1" t="s">
        <v>5</v>
      </c>
      <c r="BB518" s="1" t="s">
        <v>5</v>
      </c>
      <c r="BC518" s="1" t="s">
        <v>5</v>
      </c>
      <c r="BD518" s="1" t="s">
        <v>4</v>
      </c>
      <c r="BE518" s="1" t="s">
        <v>129</v>
      </c>
      <c r="DX518" s="1" t="s">
        <v>505</v>
      </c>
      <c r="DY518" s="1" t="s">
        <v>1</v>
      </c>
    </row>
    <row r="519" spans="1:129" ht="13.8" x14ac:dyDescent="0.3">
      <c r="A519" s="2">
        <v>44980.840953703708</v>
      </c>
      <c r="B519" s="1" t="s">
        <v>20</v>
      </c>
      <c r="C519" s="1">
        <v>39</v>
      </c>
      <c r="D519" s="1" t="s">
        <v>19</v>
      </c>
      <c r="E519" s="1" t="s">
        <v>18</v>
      </c>
      <c r="F519" s="1" t="s">
        <v>374</v>
      </c>
      <c r="G519" s="1" t="s">
        <v>16</v>
      </c>
      <c r="H519" s="1" t="s">
        <v>15</v>
      </c>
      <c r="I519" s="1" t="s">
        <v>14</v>
      </c>
      <c r="J519" s="1" t="s">
        <v>35</v>
      </c>
      <c r="K519" s="1" t="s">
        <v>504</v>
      </c>
      <c r="BF519" s="1">
        <v>4</v>
      </c>
      <c r="BG519" s="1">
        <v>4</v>
      </c>
      <c r="BH519" s="1">
        <v>3</v>
      </c>
      <c r="BI519" s="1">
        <v>3</v>
      </c>
      <c r="BJ519" s="1">
        <v>3</v>
      </c>
      <c r="BK519" s="1">
        <v>3</v>
      </c>
      <c r="BL519" s="1" t="s">
        <v>11</v>
      </c>
      <c r="BM519" s="1" t="s">
        <v>11</v>
      </c>
      <c r="BN519" s="1" t="s">
        <v>11</v>
      </c>
      <c r="BO519" s="1" t="s">
        <v>6</v>
      </c>
      <c r="BP519" s="1" t="s">
        <v>233</v>
      </c>
      <c r="BQ519" s="1">
        <v>3</v>
      </c>
      <c r="BR519" s="1">
        <v>3</v>
      </c>
      <c r="BS519" s="1">
        <v>2</v>
      </c>
      <c r="BT519" s="1">
        <v>2</v>
      </c>
      <c r="BU519" s="1">
        <v>0</v>
      </c>
      <c r="BV519" s="1">
        <v>0</v>
      </c>
      <c r="BW519" s="1">
        <v>0</v>
      </c>
      <c r="BX519" s="1">
        <v>0</v>
      </c>
      <c r="BY519" s="1">
        <v>1</v>
      </c>
      <c r="BZ519" s="1">
        <v>0</v>
      </c>
      <c r="CA519" s="1">
        <v>2</v>
      </c>
      <c r="CB519" s="1" t="s">
        <v>5</v>
      </c>
      <c r="CC519" s="1" t="s">
        <v>5</v>
      </c>
      <c r="CD519" s="1" t="s">
        <v>5</v>
      </c>
      <c r="CE519" s="1" t="s">
        <v>6</v>
      </c>
      <c r="CF519" s="1" t="s">
        <v>5</v>
      </c>
      <c r="CG519" s="1" t="s">
        <v>5</v>
      </c>
      <c r="CH519" s="1" t="s">
        <v>5</v>
      </c>
      <c r="CI519" s="1" t="s">
        <v>6</v>
      </c>
      <c r="CJ519" s="1" t="s">
        <v>5</v>
      </c>
      <c r="CK519" s="1" t="s">
        <v>6</v>
      </c>
      <c r="CL519" s="1" t="s">
        <v>5</v>
      </c>
      <c r="CM519" s="1" t="s">
        <v>5</v>
      </c>
      <c r="CN519" s="1" t="s">
        <v>5</v>
      </c>
      <c r="CO519" s="1" t="s">
        <v>5</v>
      </c>
      <c r="CP519" s="1" t="s">
        <v>6</v>
      </c>
      <c r="CQ519" s="1" t="s">
        <v>5</v>
      </c>
      <c r="CR519" s="1" t="s">
        <v>5</v>
      </c>
      <c r="CS519" s="1" t="s">
        <v>5</v>
      </c>
      <c r="CT519" s="1" t="s">
        <v>503</v>
      </c>
      <c r="CU519" s="1" t="s">
        <v>3</v>
      </c>
      <c r="DX519" s="1" t="s">
        <v>502</v>
      </c>
      <c r="DY519" s="1" t="s">
        <v>1</v>
      </c>
    </row>
    <row r="520" spans="1:129" ht="13.8" x14ac:dyDescent="0.3">
      <c r="A520" s="2">
        <v>44980.842105243057</v>
      </c>
      <c r="B520" s="1" t="s">
        <v>40</v>
      </c>
      <c r="C520" s="1">
        <v>20</v>
      </c>
      <c r="D520" s="1" t="s">
        <v>31</v>
      </c>
      <c r="E520" s="1" t="s">
        <v>18</v>
      </c>
      <c r="F520" s="1" t="s">
        <v>501</v>
      </c>
      <c r="G520" s="1" t="s">
        <v>16</v>
      </c>
      <c r="H520" s="1" t="s">
        <v>15</v>
      </c>
      <c r="I520" s="1" t="s">
        <v>199</v>
      </c>
      <c r="J520" s="1" t="s">
        <v>206</v>
      </c>
      <c r="K520" s="1" t="s">
        <v>51</v>
      </c>
      <c r="BF520" s="1">
        <v>1</v>
      </c>
      <c r="BG520" s="1">
        <v>4</v>
      </c>
      <c r="BH520" s="1">
        <v>3</v>
      </c>
      <c r="BI520" s="1">
        <v>2</v>
      </c>
      <c r="BJ520" s="1">
        <v>4</v>
      </c>
      <c r="BK520" s="1">
        <v>1</v>
      </c>
      <c r="BL520" s="1" t="s">
        <v>59</v>
      </c>
      <c r="BM520" s="1" t="s">
        <v>11</v>
      </c>
      <c r="BN520" s="1" t="s">
        <v>59</v>
      </c>
      <c r="BO520" s="1" t="s">
        <v>6</v>
      </c>
      <c r="BP520" s="1" t="s">
        <v>10</v>
      </c>
      <c r="BQ520" s="1">
        <v>0</v>
      </c>
      <c r="BR520" s="1">
        <v>0</v>
      </c>
      <c r="BS520" s="1">
        <v>1</v>
      </c>
      <c r="BT520" s="1">
        <v>0</v>
      </c>
      <c r="BU520" s="1">
        <v>0</v>
      </c>
      <c r="BV520" s="1">
        <v>0</v>
      </c>
      <c r="BW520" s="1">
        <v>2</v>
      </c>
      <c r="BX520" s="1">
        <v>0</v>
      </c>
      <c r="BY520" s="1">
        <v>0</v>
      </c>
      <c r="BZ520" s="1">
        <v>0</v>
      </c>
      <c r="CA520" s="1">
        <v>1</v>
      </c>
      <c r="CB520" s="1" t="s">
        <v>5</v>
      </c>
      <c r="CC520" s="1" t="s">
        <v>5</v>
      </c>
      <c r="CD520" s="1" t="s">
        <v>5</v>
      </c>
      <c r="CE520" s="1" t="s">
        <v>6</v>
      </c>
      <c r="CF520" s="1" t="s">
        <v>5</v>
      </c>
      <c r="CG520" s="1" t="s">
        <v>5</v>
      </c>
      <c r="CH520" s="1" t="s">
        <v>5</v>
      </c>
      <c r="CI520" s="1" t="s">
        <v>6</v>
      </c>
      <c r="CJ520" s="1" t="s">
        <v>5</v>
      </c>
      <c r="CK520" s="1" t="s">
        <v>6</v>
      </c>
      <c r="CL520" s="1" t="s">
        <v>5</v>
      </c>
      <c r="CM520" s="1" t="s">
        <v>5</v>
      </c>
      <c r="CN520" s="1" t="s">
        <v>5</v>
      </c>
      <c r="CO520" s="1" t="s">
        <v>5</v>
      </c>
      <c r="CP520" s="1" t="s">
        <v>6</v>
      </c>
      <c r="CQ520" s="1" t="s">
        <v>5</v>
      </c>
      <c r="CR520" s="1" t="s">
        <v>5</v>
      </c>
      <c r="CS520" s="1" t="s">
        <v>5</v>
      </c>
      <c r="CT520" s="1" t="s">
        <v>4</v>
      </c>
      <c r="CU520" s="1" t="s">
        <v>129</v>
      </c>
      <c r="DX520" s="1" t="s">
        <v>500</v>
      </c>
      <c r="DY520" s="1" t="s">
        <v>1</v>
      </c>
    </row>
    <row r="521" spans="1:129" ht="13.8" x14ac:dyDescent="0.3">
      <c r="A521" s="2">
        <v>44980.843091631948</v>
      </c>
      <c r="B521" s="1" t="s">
        <v>20</v>
      </c>
      <c r="C521" s="1">
        <v>43</v>
      </c>
      <c r="D521" s="1" t="s">
        <v>185</v>
      </c>
      <c r="E521" s="1" t="s">
        <v>164</v>
      </c>
      <c r="F521" s="1" t="s">
        <v>499</v>
      </c>
      <c r="G521" s="1" t="s">
        <v>77</v>
      </c>
      <c r="H521" s="1" t="s">
        <v>15</v>
      </c>
      <c r="I521" s="1" t="s">
        <v>52</v>
      </c>
      <c r="J521" s="1" t="s">
        <v>13</v>
      </c>
      <c r="K521" s="1" t="s">
        <v>27</v>
      </c>
      <c r="P521" s="1">
        <v>5</v>
      </c>
      <c r="Q521" s="1">
        <v>5</v>
      </c>
      <c r="R521" s="1">
        <v>3</v>
      </c>
      <c r="S521" s="1">
        <v>4</v>
      </c>
      <c r="T521" s="1">
        <v>0</v>
      </c>
      <c r="U521" s="1">
        <v>0</v>
      </c>
      <c r="V521" s="1" t="s">
        <v>11</v>
      </c>
      <c r="W521" s="1" t="s">
        <v>11</v>
      </c>
      <c r="X521" s="1" t="s">
        <v>59</v>
      </c>
      <c r="Y521" s="1" t="s">
        <v>6</v>
      </c>
      <c r="Z521" s="1" t="s">
        <v>25</v>
      </c>
      <c r="AA521" s="1">
        <v>0</v>
      </c>
      <c r="AB521" s="1">
        <v>0</v>
      </c>
      <c r="AC521" s="1" t="s">
        <v>173</v>
      </c>
      <c r="AD521" s="1">
        <v>0</v>
      </c>
      <c r="AE521" s="1">
        <v>0</v>
      </c>
      <c r="AF521" s="1">
        <v>0</v>
      </c>
      <c r="AG521" s="1">
        <v>0</v>
      </c>
      <c r="AH521" s="1">
        <v>0</v>
      </c>
      <c r="AI521" s="1">
        <v>0</v>
      </c>
      <c r="AJ521" s="1">
        <v>0</v>
      </c>
      <c r="AK521" s="1">
        <v>0</v>
      </c>
      <c r="AL521" s="1" t="s">
        <v>6</v>
      </c>
      <c r="AM521" s="1" t="s">
        <v>6</v>
      </c>
      <c r="AN521" s="1" t="s">
        <v>6</v>
      </c>
      <c r="AO521" s="1" t="s">
        <v>6</v>
      </c>
      <c r="AP521" s="1" t="s">
        <v>5</v>
      </c>
      <c r="AQ521" s="1" t="s">
        <v>5</v>
      </c>
      <c r="AR521" s="1" t="s">
        <v>6</v>
      </c>
      <c r="AS521" s="1" t="s">
        <v>6</v>
      </c>
      <c r="AT521" s="1" t="s">
        <v>5</v>
      </c>
      <c r="AU521" s="1" t="s">
        <v>6</v>
      </c>
      <c r="AV521" s="1" t="s">
        <v>5</v>
      </c>
      <c r="AW521" s="1" t="s">
        <v>6</v>
      </c>
      <c r="AX521" s="1" t="s">
        <v>6</v>
      </c>
      <c r="AY521" s="1" t="s">
        <v>6</v>
      </c>
      <c r="AZ521" s="1" t="s">
        <v>6</v>
      </c>
      <c r="BA521" s="1" t="s">
        <v>6</v>
      </c>
      <c r="BB521" s="1" t="s">
        <v>5</v>
      </c>
      <c r="BC521" s="1" t="s">
        <v>5</v>
      </c>
      <c r="BD521" s="1" t="s">
        <v>24</v>
      </c>
      <c r="BE521" s="1" t="s">
        <v>266</v>
      </c>
      <c r="DX521" s="1" t="s">
        <v>498</v>
      </c>
      <c r="DY521" s="1" t="s">
        <v>1</v>
      </c>
    </row>
    <row r="522" spans="1:129" ht="13.8" x14ac:dyDescent="0.3">
      <c r="A522" s="2">
        <v>44980.84568525463</v>
      </c>
      <c r="B522" s="1" t="s">
        <v>20</v>
      </c>
      <c r="C522" s="1">
        <v>38</v>
      </c>
      <c r="D522" s="1" t="s">
        <v>185</v>
      </c>
      <c r="E522" s="1" t="s">
        <v>18</v>
      </c>
      <c r="F522" s="1" t="s">
        <v>428</v>
      </c>
      <c r="G522" s="1" t="s">
        <v>16</v>
      </c>
      <c r="H522" s="1" t="s">
        <v>15</v>
      </c>
      <c r="I522" s="1" t="s">
        <v>14</v>
      </c>
      <c r="J522" s="1" t="s">
        <v>13</v>
      </c>
      <c r="K522" s="1" t="s">
        <v>183</v>
      </c>
      <c r="BF522" s="1">
        <v>4</v>
      </c>
      <c r="BG522" s="1">
        <v>2</v>
      </c>
      <c r="BH522" s="1">
        <v>1</v>
      </c>
      <c r="BI522" s="1">
        <v>1</v>
      </c>
      <c r="BJ522" s="1">
        <v>2</v>
      </c>
      <c r="BK522" s="1">
        <v>1</v>
      </c>
      <c r="BL522" s="1" t="s">
        <v>43</v>
      </c>
      <c r="BM522" s="1" t="s">
        <v>43</v>
      </c>
      <c r="BN522" s="1" t="s">
        <v>59</v>
      </c>
      <c r="BO522" s="1" t="s">
        <v>6</v>
      </c>
      <c r="BP522" s="1" t="s">
        <v>66</v>
      </c>
      <c r="BQ522" s="1">
        <v>2</v>
      </c>
      <c r="BR522" s="1">
        <v>0</v>
      </c>
      <c r="BS522" s="1">
        <v>1</v>
      </c>
      <c r="BT522" s="1">
        <v>0</v>
      </c>
      <c r="BU522" s="1">
        <v>0</v>
      </c>
      <c r="BV522" s="1">
        <v>2</v>
      </c>
      <c r="BW522" s="1">
        <v>0</v>
      </c>
      <c r="BX522" s="1">
        <v>0</v>
      </c>
      <c r="BY522" s="1">
        <v>0</v>
      </c>
      <c r="BZ522" s="1">
        <v>0</v>
      </c>
      <c r="CA522" s="1">
        <v>0</v>
      </c>
      <c r="CB522" s="1" t="s">
        <v>6</v>
      </c>
      <c r="CC522" s="1" t="s">
        <v>5</v>
      </c>
      <c r="CD522" s="1" t="s">
        <v>5</v>
      </c>
      <c r="CE522" s="1" t="s">
        <v>6</v>
      </c>
      <c r="CF522" s="1" t="s">
        <v>5</v>
      </c>
      <c r="CG522" s="1" t="s">
        <v>5</v>
      </c>
      <c r="CH522" s="1" t="s">
        <v>5</v>
      </c>
      <c r="CI522" s="1" t="s">
        <v>5</v>
      </c>
      <c r="CJ522" s="1" t="s">
        <v>6</v>
      </c>
      <c r="CK522" s="1" t="s">
        <v>6</v>
      </c>
      <c r="CL522" s="1" t="s">
        <v>5</v>
      </c>
      <c r="CM522" s="1" t="s">
        <v>6</v>
      </c>
      <c r="CN522" s="1" t="s">
        <v>5</v>
      </c>
      <c r="CO522" s="1" t="s">
        <v>6</v>
      </c>
      <c r="CP522" s="1" t="s">
        <v>6</v>
      </c>
      <c r="CQ522" s="1" t="s">
        <v>6</v>
      </c>
      <c r="CR522" s="1" t="s">
        <v>5</v>
      </c>
      <c r="CS522" s="1" t="s">
        <v>5</v>
      </c>
      <c r="CT522" s="1" t="s">
        <v>4</v>
      </c>
      <c r="CU522" s="1" t="s">
        <v>69</v>
      </c>
      <c r="DX522" s="1" t="s">
        <v>497</v>
      </c>
      <c r="DY522" s="1" t="s">
        <v>1</v>
      </c>
    </row>
    <row r="523" spans="1:129" ht="13.8" x14ac:dyDescent="0.3">
      <c r="A523" s="2">
        <v>44980.846457326392</v>
      </c>
      <c r="B523" s="1" t="s">
        <v>40</v>
      </c>
      <c r="C523" s="1">
        <v>40</v>
      </c>
      <c r="D523" s="1" t="s">
        <v>185</v>
      </c>
      <c r="E523" s="1" t="s">
        <v>55</v>
      </c>
      <c r="F523" s="1" t="s">
        <v>496</v>
      </c>
      <c r="G523" s="1" t="s">
        <v>16</v>
      </c>
      <c r="H523" s="1" t="s">
        <v>15</v>
      </c>
      <c r="I523" s="1" t="s">
        <v>370</v>
      </c>
      <c r="J523" s="1" t="s">
        <v>206</v>
      </c>
      <c r="K523" s="1" t="s">
        <v>27</v>
      </c>
      <c r="BF523" s="1">
        <v>4</v>
      </c>
      <c r="BG523" s="1">
        <v>4</v>
      </c>
      <c r="BH523" s="1">
        <v>4</v>
      </c>
      <c r="BI523" s="1">
        <v>4</v>
      </c>
      <c r="BJ523" s="1">
        <v>4</v>
      </c>
      <c r="BK523" s="1">
        <v>4</v>
      </c>
      <c r="BL523" s="1" t="s">
        <v>59</v>
      </c>
      <c r="BM523" s="1" t="s">
        <v>59</v>
      </c>
      <c r="BN523" s="1" t="s">
        <v>59</v>
      </c>
      <c r="BO523" s="1" t="s">
        <v>6</v>
      </c>
      <c r="BP523" s="1" t="s">
        <v>495</v>
      </c>
      <c r="BQ523" s="1">
        <v>0</v>
      </c>
      <c r="BR523" s="1">
        <v>0</v>
      </c>
      <c r="BS523" s="1">
        <v>1</v>
      </c>
      <c r="BT523" s="1">
        <v>1</v>
      </c>
      <c r="BU523" s="1">
        <v>0</v>
      </c>
      <c r="BV523" s="1">
        <v>2</v>
      </c>
      <c r="BW523" s="3" t="s">
        <v>332</v>
      </c>
      <c r="BX523" s="1">
        <v>0</v>
      </c>
      <c r="BY523" s="1">
        <v>0</v>
      </c>
      <c r="BZ523" s="1">
        <v>0</v>
      </c>
      <c r="CA523" s="1" t="s">
        <v>8</v>
      </c>
      <c r="CB523" s="1" t="s">
        <v>6</v>
      </c>
      <c r="CC523" s="1" t="s">
        <v>6</v>
      </c>
      <c r="CD523" s="1" t="s">
        <v>5</v>
      </c>
      <c r="CE523" s="1" t="s">
        <v>5</v>
      </c>
      <c r="CF523" s="1" t="s">
        <v>5</v>
      </c>
      <c r="CG523" s="1" t="s">
        <v>5</v>
      </c>
      <c r="CH523" s="1" t="s">
        <v>5</v>
      </c>
      <c r="CI523" s="1" t="s">
        <v>6</v>
      </c>
      <c r="CJ523" s="1" t="s">
        <v>5</v>
      </c>
      <c r="CK523" s="1" t="s">
        <v>5</v>
      </c>
      <c r="CL523" s="1" t="s">
        <v>5</v>
      </c>
      <c r="CM523" s="1" t="s">
        <v>5</v>
      </c>
      <c r="CN523" s="1" t="s">
        <v>5</v>
      </c>
      <c r="CO523" s="1" t="s">
        <v>5</v>
      </c>
      <c r="CP523" s="1" t="s">
        <v>5</v>
      </c>
      <c r="CQ523" s="1" t="s">
        <v>5</v>
      </c>
      <c r="CR523" s="1" t="s">
        <v>5</v>
      </c>
      <c r="CS523" s="1" t="s">
        <v>5</v>
      </c>
      <c r="CT523" s="1" t="s">
        <v>133</v>
      </c>
      <c r="CU523" s="1" t="s">
        <v>266</v>
      </c>
      <c r="DX523" s="1" t="s">
        <v>494</v>
      </c>
      <c r="DY523" s="1" t="s">
        <v>1</v>
      </c>
    </row>
    <row r="524" spans="1:129" ht="13.8" x14ac:dyDescent="0.3">
      <c r="A524" s="2">
        <v>44980.84695684028</v>
      </c>
      <c r="B524" s="1" t="s">
        <v>40</v>
      </c>
      <c r="C524" s="1">
        <v>41</v>
      </c>
      <c r="D524" s="1" t="s">
        <v>396</v>
      </c>
      <c r="E524" s="1" t="s">
        <v>493</v>
      </c>
      <c r="F524" s="1" t="s">
        <v>492</v>
      </c>
      <c r="G524" s="1" t="s">
        <v>16</v>
      </c>
      <c r="H524" s="1" t="s">
        <v>15</v>
      </c>
      <c r="I524" s="1" t="s">
        <v>14</v>
      </c>
      <c r="J524" s="1" t="s">
        <v>206</v>
      </c>
      <c r="K524" s="1" t="s">
        <v>27</v>
      </c>
      <c r="BF524" s="1">
        <v>3</v>
      </c>
      <c r="BG524" s="1">
        <v>3</v>
      </c>
      <c r="BH524" s="1">
        <v>2</v>
      </c>
      <c r="BI524" s="1">
        <v>2</v>
      </c>
      <c r="BJ524" s="1">
        <v>2</v>
      </c>
      <c r="BK524" s="1">
        <v>1</v>
      </c>
      <c r="BL524" s="1" t="s">
        <v>59</v>
      </c>
      <c r="BM524" s="1" t="s">
        <v>11</v>
      </c>
      <c r="BN524" s="1" t="s">
        <v>353</v>
      </c>
      <c r="BO524" s="1" t="s">
        <v>6</v>
      </c>
      <c r="BP524" s="1" t="s">
        <v>10</v>
      </c>
      <c r="BQ524" s="1">
        <v>0</v>
      </c>
      <c r="BR524" s="1">
        <v>0</v>
      </c>
      <c r="BS524" s="1">
        <v>0</v>
      </c>
      <c r="BT524" s="1">
        <v>0</v>
      </c>
      <c r="BU524" s="1">
        <v>0</v>
      </c>
      <c r="BV524" s="1">
        <v>0</v>
      </c>
      <c r="BW524" s="1">
        <v>0</v>
      </c>
      <c r="BX524" s="1">
        <v>0</v>
      </c>
      <c r="BY524" s="1">
        <v>0</v>
      </c>
      <c r="BZ524" s="1">
        <v>0</v>
      </c>
      <c r="CA524" s="1">
        <v>0</v>
      </c>
      <c r="CB524" s="1" t="s">
        <v>6</v>
      </c>
      <c r="CC524" s="1" t="s">
        <v>6</v>
      </c>
      <c r="CD524" s="1" t="s">
        <v>6</v>
      </c>
      <c r="CE524" s="1" t="s">
        <v>6</v>
      </c>
      <c r="CF524" s="1" t="s">
        <v>5</v>
      </c>
      <c r="CG524" s="1" t="s">
        <v>6</v>
      </c>
      <c r="CH524" s="1" t="s">
        <v>6</v>
      </c>
      <c r="CI524" s="1" t="s">
        <v>6</v>
      </c>
      <c r="CJ524" s="1" t="s">
        <v>5</v>
      </c>
      <c r="CK524" s="1" t="s">
        <v>6</v>
      </c>
      <c r="CL524" s="1" t="s">
        <v>5</v>
      </c>
      <c r="CM524" s="1" t="s">
        <v>6</v>
      </c>
      <c r="CN524" s="1" t="s">
        <v>6</v>
      </c>
      <c r="CO524" s="1" t="s">
        <v>5</v>
      </c>
      <c r="CP524" s="1" t="s">
        <v>6</v>
      </c>
      <c r="CQ524" s="1" t="s">
        <v>6</v>
      </c>
      <c r="CR524" s="1" t="s">
        <v>5</v>
      </c>
      <c r="CS524" s="1" t="s">
        <v>6</v>
      </c>
      <c r="CT524" s="1" t="s">
        <v>57</v>
      </c>
      <c r="CU524" s="1" t="s">
        <v>57</v>
      </c>
      <c r="DX524" s="1" t="s">
        <v>491</v>
      </c>
      <c r="DY524" s="1" t="s">
        <v>84</v>
      </c>
    </row>
    <row r="525" spans="1:129" ht="13.8" x14ac:dyDescent="0.3">
      <c r="A525" s="2">
        <v>44980.849456064811</v>
      </c>
      <c r="B525" s="1" t="s">
        <v>40</v>
      </c>
      <c r="C525" s="1">
        <v>40</v>
      </c>
      <c r="D525" s="1" t="s">
        <v>39</v>
      </c>
      <c r="E525" s="1" t="s">
        <v>55</v>
      </c>
      <c r="F525" s="1" t="s">
        <v>490</v>
      </c>
      <c r="G525" s="1" t="s">
        <v>16</v>
      </c>
      <c r="H525" s="1" t="s">
        <v>15</v>
      </c>
      <c r="I525" s="1" t="s">
        <v>14</v>
      </c>
      <c r="J525" s="1" t="s">
        <v>13</v>
      </c>
      <c r="K525" s="1" t="s">
        <v>27</v>
      </c>
      <c r="BF525" s="1">
        <v>4</v>
      </c>
      <c r="BG525" s="1">
        <v>4</v>
      </c>
      <c r="BH525" s="1">
        <v>4</v>
      </c>
      <c r="BI525" s="1">
        <v>4</v>
      </c>
      <c r="BJ525" s="1">
        <v>2</v>
      </c>
      <c r="BK525" s="1">
        <v>3</v>
      </c>
      <c r="BL525" s="1" t="s">
        <v>11</v>
      </c>
      <c r="BM525" s="1" t="s">
        <v>11</v>
      </c>
      <c r="BN525" s="1" t="s">
        <v>26</v>
      </c>
      <c r="BO525" s="1" t="s">
        <v>6</v>
      </c>
      <c r="BP525" s="1" t="s">
        <v>110</v>
      </c>
      <c r="BQ525" s="1">
        <v>0</v>
      </c>
      <c r="BR525" s="1">
        <v>0</v>
      </c>
      <c r="BS525" s="1">
        <v>0</v>
      </c>
      <c r="BT525" s="1">
        <v>0</v>
      </c>
      <c r="BU525" s="1">
        <v>2</v>
      </c>
      <c r="BV525" s="1">
        <v>2</v>
      </c>
      <c r="BW525" s="1">
        <v>0</v>
      </c>
      <c r="BX525" s="1">
        <v>0</v>
      </c>
      <c r="BY525" s="1">
        <v>0</v>
      </c>
      <c r="BZ525" s="1">
        <v>0</v>
      </c>
      <c r="CA525" s="1">
        <v>1</v>
      </c>
      <c r="CB525" s="1" t="s">
        <v>5</v>
      </c>
      <c r="CC525" s="1" t="s">
        <v>5</v>
      </c>
      <c r="CD525" s="1" t="s">
        <v>6</v>
      </c>
      <c r="CE525" s="1" t="s">
        <v>6</v>
      </c>
      <c r="CF525" s="1" t="s">
        <v>5</v>
      </c>
      <c r="CG525" s="1" t="s">
        <v>5</v>
      </c>
      <c r="CH525" s="1" t="s">
        <v>5</v>
      </c>
      <c r="CI525" s="1" t="s">
        <v>5</v>
      </c>
      <c r="CJ525" s="1" t="s">
        <v>5</v>
      </c>
      <c r="CK525" s="1" t="s">
        <v>6</v>
      </c>
      <c r="CL525" s="1" t="s">
        <v>5</v>
      </c>
      <c r="CM525" s="1" t="s">
        <v>6</v>
      </c>
      <c r="CN525" s="1" t="s">
        <v>5</v>
      </c>
      <c r="CO525" s="1" t="s">
        <v>5</v>
      </c>
      <c r="CP525" s="1" t="s">
        <v>5</v>
      </c>
      <c r="CQ525" s="1" t="s">
        <v>5</v>
      </c>
      <c r="CR525" s="1" t="s">
        <v>5</v>
      </c>
      <c r="CS525" s="1" t="s">
        <v>5</v>
      </c>
      <c r="CT525" s="1" t="s">
        <v>4</v>
      </c>
      <c r="CU525" s="1" t="s">
        <v>106</v>
      </c>
      <c r="DX525" s="1" t="s">
        <v>489</v>
      </c>
      <c r="DY525" s="1" t="s">
        <v>84</v>
      </c>
    </row>
    <row r="526" spans="1:129" ht="13.8" x14ac:dyDescent="0.3">
      <c r="A526" s="2">
        <v>44980.85115563657</v>
      </c>
      <c r="B526" s="1" t="s">
        <v>40</v>
      </c>
      <c r="C526" s="1">
        <v>36</v>
      </c>
      <c r="D526" s="1" t="s">
        <v>185</v>
      </c>
      <c r="E526" s="1" t="s">
        <v>55</v>
      </c>
      <c r="F526" s="1" t="s">
        <v>488</v>
      </c>
      <c r="G526" s="1" t="s">
        <v>77</v>
      </c>
      <c r="H526" s="1" t="s">
        <v>15</v>
      </c>
      <c r="I526" s="1" t="s">
        <v>52</v>
      </c>
      <c r="J526" s="1" t="s">
        <v>28</v>
      </c>
      <c r="K526" s="1" t="s">
        <v>27</v>
      </c>
      <c r="P526" s="1">
        <v>1</v>
      </c>
      <c r="Q526" s="1">
        <v>2</v>
      </c>
      <c r="R526" s="1">
        <v>1</v>
      </c>
      <c r="S526" s="1">
        <v>0</v>
      </c>
      <c r="T526" s="1">
        <v>0</v>
      </c>
      <c r="U526" s="1">
        <v>0</v>
      </c>
      <c r="V526" s="1" t="s">
        <v>43</v>
      </c>
      <c r="W526" s="1" t="s">
        <v>11</v>
      </c>
      <c r="X526" s="1" t="s">
        <v>11</v>
      </c>
      <c r="Y526" s="1" t="s">
        <v>6</v>
      </c>
      <c r="Z526" s="1" t="s">
        <v>72</v>
      </c>
      <c r="AA526" s="1">
        <v>1</v>
      </c>
      <c r="AB526" s="1">
        <v>0</v>
      </c>
      <c r="AC526" s="1">
        <v>1</v>
      </c>
      <c r="AD526" s="1">
        <v>0</v>
      </c>
      <c r="AE526" s="1">
        <v>1</v>
      </c>
      <c r="AF526" s="1">
        <v>1</v>
      </c>
      <c r="AG526" s="1">
        <v>0</v>
      </c>
      <c r="AH526" s="1">
        <v>0</v>
      </c>
      <c r="AI526" s="1">
        <v>0</v>
      </c>
      <c r="AJ526" s="1">
        <v>0</v>
      </c>
      <c r="AK526" s="1">
        <v>2</v>
      </c>
      <c r="AL526" s="1" t="s">
        <v>6</v>
      </c>
      <c r="AM526" s="1" t="s">
        <v>6</v>
      </c>
      <c r="AN526" s="1" t="s">
        <v>5</v>
      </c>
      <c r="AO526" s="1" t="s">
        <v>6</v>
      </c>
      <c r="AP526" s="1" t="s">
        <v>5</v>
      </c>
      <c r="AQ526" s="1" t="s">
        <v>5</v>
      </c>
      <c r="AR526" s="1" t="s">
        <v>5</v>
      </c>
      <c r="AS526" s="1" t="s">
        <v>6</v>
      </c>
      <c r="AT526" s="1" t="s">
        <v>5</v>
      </c>
      <c r="AU526" s="1" t="s">
        <v>6</v>
      </c>
      <c r="AV526" s="1" t="s">
        <v>5</v>
      </c>
      <c r="AW526" s="1" t="s">
        <v>6</v>
      </c>
      <c r="AX526" s="1" t="s">
        <v>5</v>
      </c>
      <c r="AY526" s="1" t="s">
        <v>5</v>
      </c>
      <c r="AZ526" s="1" t="s">
        <v>6</v>
      </c>
      <c r="BA526" s="1" t="s">
        <v>5</v>
      </c>
      <c r="BB526" s="1" t="s">
        <v>5</v>
      </c>
      <c r="BC526" s="1" t="s">
        <v>5</v>
      </c>
      <c r="BD526" s="1" t="s">
        <v>382</v>
      </c>
      <c r="BE526" s="1" t="s">
        <v>266</v>
      </c>
      <c r="DX526" s="1" t="s">
        <v>487</v>
      </c>
      <c r="DY526" s="1" t="s">
        <v>84</v>
      </c>
    </row>
    <row r="527" spans="1:129" ht="13.8" x14ac:dyDescent="0.3">
      <c r="A527" s="2">
        <v>44980.853121886576</v>
      </c>
      <c r="B527" s="1" t="s">
        <v>40</v>
      </c>
      <c r="C527" s="1">
        <v>42</v>
      </c>
      <c r="D527" s="1" t="s">
        <v>39</v>
      </c>
      <c r="E527" s="1" t="s">
        <v>132</v>
      </c>
      <c r="F527" s="1" t="s">
        <v>486</v>
      </c>
      <c r="G527" s="1" t="s">
        <v>37</v>
      </c>
      <c r="H527" s="1" t="s">
        <v>15</v>
      </c>
      <c r="L527" s="1" t="s">
        <v>53</v>
      </c>
      <c r="M527" s="1" t="s">
        <v>14</v>
      </c>
      <c r="N527" s="1" t="s">
        <v>35</v>
      </c>
      <c r="O527" s="1" t="s">
        <v>27</v>
      </c>
      <c r="CV527" s="1">
        <v>5</v>
      </c>
      <c r="CW527" s="1">
        <v>5</v>
      </c>
      <c r="CX527" s="1">
        <v>5</v>
      </c>
      <c r="CY527" s="1">
        <v>5</v>
      </c>
      <c r="CZ527" s="1">
        <v>5</v>
      </c>
      <c r="DA527" s="1">
        <v>5</v>
      </c>
      <c r="DB527" s="1">
        <v>5</v>
      </c>
      <c r="DC527" s="1" t="s">
        <v>485</v>
      </c>
      <c r="DD527" s="1" t="s">
        <v>11</v>
      </c>
      <c r="DE527" s="1" t="s">
        <v>11</v>
      </c>
      <c r="DF527" s="1" t="s">
        <v>11</v>
      </c>
      <c r="DG527" s="1" t="s">
        <v>11</v>
      </c>
      <c r="DH527" s="1" t="s">
        <v>11</v>
      </c>
      <c r="DI527" s="1" t="s">
        <v>11</v>
      </c>
      <c r="DJ527" s="1" t="s">
        <v>6</v>
      </c>
      <c r="DK527" s="1" t="s">
        <v>484</v>
      </c>
      <c r="DL527" s="1" t="s">
        <v>5</v>
      </c>
      <c r="DM527" s="1" t="s">
        <v>5</v>
      </c>
      <c r="DN527" s="1" t="s">
        <v>5</v>
      </c>
      <c r="DO527" s="1" t="s">
        <v>5</v>
      </c>
      <c r="DX527" s="1" t="s">
        <v>483</v>
      </c>
      <c r="DY527" s="1" t="s">
        <v>1</v>
      </c>
    </row>
    <row r="528" spans="1:129" ht="13.8" x14ac:dyDescent="0.3">
      <c r="A528" s="2">
        <v>44980.853178171295</v>
      </c>
      <c r="B528" s="1" t="s">
        <v>40</v>
      </c>
      <c r="C528" s="1">
        <v>42</v>
      </c>
      <c r="D528" s="1" t="s">
        <v>185</v>
      </c>
      <c r="E528" s="1" t="s">
        <v>55</v>
      </c>
      <c r="F528" s="1" t="s">
        <v>482</v>
      </c>
      <c r="G528" s="1" t="s">
        <v>16</v>
      </c>
      <c r="H528" s="1" t="s">
        <v>15</v>
      </c>
      <c r="I528" s="1" t="s">
        <v>14</v>
      </c>
      <c r="J528" s="1" t="s">
        <v>35</v>
      </c>
      <c r="K528" s="1" t="s">
        <v>27</v>
      </c>
      <c r="BF528" s="1">
        <v>3</v>
      </c>
      <c r="BG528" s="1">
        <v>3</v>
      </c>
      <c r="BH528" s="1">
        <v>2</v>
      </c>
      <c r="BI528" s="1">
        <v>2</v>
      </c>
      <c r="BJ528" s="1">
        <v>3</v>
      </c>
      <c r="BK528" s="1">
        <v>2</v>
      </c>
      <c r="BL528" s="1" t="s">
        <v>26</v>
      </c>
      <c r="BM528" s="1" t="s">
        <v>43</v>
      </c>
      <c r="BN528" s="1" t="s">
        <v>59</v>
      </c>
      <c r="BO528" s="1" t="s">
        <v>6</v>
      </c>
      <c r="BP528" s="1" t="s">
        <v>58</v>
      </c>
      <c r="BQ528" s="1">
        <v>0</v>
      </c>
      <c r="BR528" s="1">
        <v>0</v>
      </c>
      <c r="BS528" s="1">
        <v>0</v>
      </c>
      <c r="BT528" s="1">
        <v>0</v>
      </c>
      <c r="BU528" s="1">
        <v>1</v>
      </c>
      <c r="BV528" s="1">
        <v>1</v>
      </c>
      <c r="BW528" s="1">
        <v>0</v>
      </c>
      <c r="BX528" s="1">
        <v>0</v>
      </c>
      <c r="BY528" s="1">
        <v>0</v>
      </c>
      <c r="BZ528" s="1">
        <v>0</v>
      </c>
      <c r="CA528" s="1">
        <v>1</v>
      </c>
      <c r="CB528" s="1" t="s">
        <v>6</v>
      </c>
      <c r="CC528" s="1" t="s">
        <v>5</v>
      </c>
      <c r="CD528" s="1" t="s">
        <v>5</v>
      </c>
      <c r="CE528" s="1" t="s">
        <v>6</v>
      </c>
      <c r="CF528" s="1" t="s">
        <v>5</v>
      </c>
      <c r="CG528" s="1" t="s">
        <v>5</v>
      </c>
      <c r="CH528" s="1" t="s">
        <v>5</v>
      </c>
      <c r="CI528" s="1" t="s">
        <v>6</v>
      </c>
      <c r="CJ528" s="1" t="s">
        <v>5</v>
      </c>
      <c r="CK528" s="1" t="s">
        <v>6</v>
      </c>
      <c r="CL528" s="1" t="s">
        <v>5</v>
      </c>
      <c r="CM528" s="1" t="s">
        <v>6</v>
      </c>
      <c r="CN528" s="1" t="s">
        <v>6</v>
      </c>
      <c r="CO528" s="1" t="s">
        <v>5</v>
      </c>
      <c r="CP528" s="1" t="s">
        <v>6</v>
      </c>
      <c r="CQ528" s="1" t="s">
        <v>6</v>
      </c>
      <c r="CR528" s="1" t="s">
        <v>5</v>
      </c>
      <c r="CS528" s="1" t="s">
        <v>5</v>
      </c>
      <c r="CT528" s="1" t="s">
        <v>24</v>
      </c>
      <c r="CU528" s="1" t="s">
        <v>3</v>
      </c>
      <c r="DX528" s="1" t="s">
        <v>481</v>
      </c>
      <c r="DY528" s="1" t="s">
        <v>84</v>
      </c>
    </row>
    <row r="529" spans="1:129" ht="13.8" x14ac:dyDescent="0.3">
      <c r="A529" s="2">
        <v>44980.856528055556</v>
      </c>
      <c r="B529" s="1" t="s">
        <v>40</v>
      </c>
      <c r="C529" s="1">
        <v>32</v>
      </c>
      <c r="D529" s="1" t="s">
        <v>185</v>
      </c>
      <c r="E529" s="1" t="s">
        <v>164</v>
      </c>
      <c r="F529" s="1" t="s">
        <v>480</v>
      </c>
      <c r="G529" s="1" t="s">
        <v>16</v>
      </c>
      <c r="H529" s="1" t="s">
        <v>15</v>
      </c>
      <c r="I529" s="1" t="s">
        <v>52</v>
      </c>
      <c r="J529" s="1" t="s">
        <v>206</v>
      </c>
      <c r="K529" s="1" t="s">
        <v>27</v>
      </c>
      <c r="BF529" s="1">
        <v>3</v>
      </c>
      <c r="BG529" s="1">
        <v>3</v>
      </c>
      <c r="BH529" s="1">
        <v>3</v>
      </c>
      <c r="BI529" s="1">
        <v>1</v>
      </c>
      <c r="BJ529" s="1">
        <v>2</v>
      </c>
      <c r="BK529" s="1">
        <v>3</v>
      </c>
      <c r="BL529" s="1" t="s">
        <v>11</v>
      </c>
      <c r="BM529" s="1" t="s">
        <v>43</v>
      </c>
      <c r="BN529" s="1" t="s">
        <v>26</v>
      </c>
      <c r="BO529" s="1" t="s">
        <v>6</v>
      </c>
      <c r="BP529" s="1" t="s">
        <v>268</v>
      </c>
      <c r="BQ529" s="1">
        <v>1</v>
      </c>
      <c r="BR529" s="1">
        <v>0</v>
      </c>
      <c r="BS529" s="1">
        <v>0</v>
      </c>
      <c r="BT529" s="1">
        <v>0</v>
      </c>
      <c r="BU529" s="1">
        <v>0</v>
      </c>
      <c r="BV529" s="1">
        <v>0</v>
      </c>
      <c r="BW529" s="1">
        <v>0</v>
      </c>
      <c r="BX529" s="1">
        <v>0</v>
      </c>
      <c r="BY529" s="1">
        <v>0</v>
      </c>
      <c r="BZ529" s="1">
        <v>0</v>
      </c>
      <c r="CA529" s="1">
        <v>0</v>
      </c>
      <c r="CB529" s="1" t="s">
        <v>6</v>
      </c>
      <c r="CC529" s="1" t="s">
        <v>6</v>
      </c>
      <c r="CD529" s="1" t="s">
        <v>6</v>
      </c>
      <c r="CE529" s="1" t="s">
        <v>6</v>
      </c>
      <c r="CF529" s="1" t="s">
        <v>6</v>
      </c>
      <c r="CG529" s="1" t="s">
        <v>5</v>
      </c>
      <c r="CH529" s="1" t="s">
        <v>5</v>
      </c>
      <c r="CI529" s="1" t="s">
        <v>5</v>
      </c>
      <c r="CJ529" s="1" t="s">
        <v>5</v>
      </c>
      <c r="CK529" s="1" t="s">
        <v>6</v>
      </c>
      <c r="CL529" s="1" t="s">
        <v>5</v>
      </c>
      <c r="CM529" s="1" t="s">
        <v>6</v>
      </c>
      <c r="CN529" s="1" t="s">
        <v>5</v>
      </c>
      <c r="CO529" s="1" t="s">
        <v>5</v>
      </c>
      <c r="CP529" s="1" t="s">
        <v>6</v>
      </c>
      <c r="CQ529" s="1" t="s">
        <v>5</v>
      </c>
      <c r="CR529" s="1" t="s">
        <v>5</v>
      </c>
      <c r="CS529" s="1" t="s">
        <v>5</v>
      </c>
      <c r="CT529" s="1" t="s">
        <v>133</v>
      </c>
      <c r="CU529" s="1" t="s">
        <v>392</v>
      </c>
      <c r="DX529" s="1" t="s">
        <v>479</v>
      </c>
      <c r="DY529" s="1" t="s">
        <v>1</v>
      </c>
    </row>
    <row r="530" spans="1:129" ht="13.8" x14ac:dyDescent="0.3">
      <c r="A530" s="2">
        <v>44980.858865624999</v>
      </c>
      <c r="B530" s="1" t="s">
        <v>20</v>
      </c>
      <c r="C530" s="1">
        <v>39</v>
      </c>
      <c r="D530" s="1" t="s">
        <v>39</v>
      </c>
      <c r="E530" s="1" t="s">
        <v>55</v>
      </c>
      <c r="F530" s="1" t="s">
        <v>184</v>
      </c>
      <c r="G530" s="1" t="s">
        <v>16</v>
      </c>
      <c r="H530" s="1" t="s">
        <v>15</v>
      </c>
      <c r="I530" s="1" t="s">
        <v>370</v>
      </c>
      <c r="J530" s="1" t="s">
        <v>206</v>
      </c>
      <c r="K530" s="1" t="s">
        <v>12</v>
      </c>
      <c r="BF530" s="1">
        <v>2</v>
      </c>
      <c r="BG530" s="1">
        <v>2</v>
      </c>
      <c r="BH530" s="1">
        <v>3</v>
      </c>
      <c r="BI530" s="1">
        <v>3</v>
      </c>
      <c r="BJ530" s="1">
        <v>3</v>
      </c>
      <c r="BK530" s="1">
        <v>3</v>
      </c>
      <c r="BL530" s="1" t="s">
        <v>11</v>
      </c>
      <c r="BM530" s="1" t="s">
        <v>11</v>
      </c>
      <c r="BN530" s="1" t="s">
        <v>26</v>
      </c>
      <c r="BO530" s="1" t="s">
        <v>6</v>
      </c>
      <c r="BP530" s="1" t="s">
        <v>268</v>
      </c>
      <c r="BQ530" s="1">
        <v>3</v>
      </c>
      <c r="BR530" s="1">
        <v>3</v>
      </c>
      <c r="BS530" s="1">
        <v>2</v>
      </c>
      <c r="BT530" s="1">
        <v>1</v>
      </c>
      <c r="BU530" s="1">
        <v>0</v>
      </c>
      <c r="BV530" s="1">
        <v>0</v>
      </c>
      <c r="BW530" s="1">
        <v>0</v>
      </c>
      <c r="BX530" s="1">
        <v>0</v>
      </c>
      <c r="BY530" s="1">
        <v>0</v>
      </c>
      <c r="BZ530" s="1">
        <v>0</v>
      </c>
      <c r="CA530" s="1">
        <v>1</v>
      </c>
      <c r="CB530" s="1" t="s">
        <v>5</v>
      </c>
      <c r="CC530" s="1" t="s">
        <v>5</v>
      </c>
      <c r="CD530" s="1" t="s">
        <v>6</v>
      </c>
      <c r="CE530" s="1" t="s">
        <v>6</v>
      </c>
      <c r="CF530" s="1" t="s">
        <v>5</v>
      </c>
      <c r="CG530" s="1" t="s">
        <v>5</v>
      </c>
      <c r="CH530" s="1" t="s">
        <v>5</v>
      </c>
      <c r="CI530" s="1" t="s">
        <v>6</v>
      </c>
      <c r="CJ530" s="1" t="s">
        <v>5</v>
      </c>
      <c r="CK530" s="1" t="s">
        <v>6</v>
      </c>
      <c r="CL530" s="1" t="s">
        <v>5</v>
      </c>
      <c r="CM530" s="1" t="s">
        <v>5</v>
      </c>
      <c r="CN530" s="1" t="s">
        <v>5</v>
      </c>
      <c r="CO530" s="1" t="s">
        <v>5</v>
      </c>
      <c r="CP530" s="1" t="s">
        <v>5</v>
      </c>
      <c r="CQ530" s="1" t="s">
        <v>5</v>
      </c>
      <c r="CR530" s="1" t="s">
        <v>5</v>
      </c>
      <c r="CS530" s="1" t="s">
        <v>5</v>
      </c>
      <c r="CT530" s="1" t="s">
        <v>24</v>
      </c>
      <c r="CU530" s="1" t="s">
        <v>182</v>
      </c>
      <c r="DX530" s="1" t="s">
        <v>478</v>
      </c>
      <c r="DY530" s="1" t="s">
        <v>1</v>
      </c>
    </row>
    <row r="531" spans="1:129" ht="13.8" x14ac:dyDescent="0.3">
      <c r="A531" s="2">
        <v>44980.862271180551</v>
      </c>
      <c r="B531" s="1" t="s">
        <v>20</v>
      </c>
      <c r="C531" s="1">
        <v>22</v>
      </c>
      <c r="D531" s="1" t="s">
        <v>31</v>
      </c>
      <c r="E531" s="1" t="s">
        <v>164</v>
      </c>
      <c r="F531" s="1" t="s">
        <v>477</v>
      </c>
      <c r="G531" s="1" t="s">
        <v>16</v>
      </c>
      <c r="H531" s="1" t="s">
        <v>15</v>
      </c>
      <c r="I531" s="1" t="s">
        <v>29</v>
      </c>
      <c r="J531" s="1" t="s">
        <v>82</v>
      </c>
      <c r="K531" s="1" t="s">
        <v>27</v>
      </c>
      <c r="BF531" s="1">
        <v>1</v>
      </c>
      <c r="BG531" s="1">
        <v>3</v>
      </c>
      <c r="BH531" s="1">
        <v>1</v>
      </c>
      <c r="BI531" s="1">
        <v>3</v>
      </c>
      <c r="BJ531" s="1">
        <v>4</v>
      </c>
      <c r="BK531" s="1">
        <v>3</v>
      </c>
      <c r="BL531" s="1" t="s">
        <v>11</v>
      </c>
      <c r="BM531" s="1" t="s">
        <v>11</v>
      </c>
      <c r="BN531" s="1" t="s">
        <v>43</v>
      </c>
      <c r="BO531" s="1" t="s">
        <v>5</v>
      </c>
      <c r="BP531" s="1" t="s">
        <v>476</v>
      </c>
      <c r="BQ531" s="1" t="s">
        <v>109</v>
      </c>
      <c r="BR531" s="1" t="s">
        <v>64</v>
      </c>
      <c r="BS531" s="1" t="s">
        <v>174</v>
      </c>
      <c r="BT531" s="1">
        <v>0</v>
      </c>
      <c r="BU531" s="1">
        <v>0</v>
      </c>
      <c r="BV531" s="1" t="s">
        <v>174</v>
      </c>
      <c r="BW531" s="1">
        <v>0</v>
      </c>
      <c r="BX531" s="1">
        <v>0</v>
      </c>
      <c r="BY531" s="1">
        <v>0</v>
      </c>
      <c r="BZ531" s="1" t="s">
        <v>475</v>
      </c>
      <c r="CA531" s="1" t="s">
        <v>9</v>
      </c>
      <c r="CB531" s="1" t="s">
        <v>5</v>
      </c>
      <c r="CC531" s="1" t="s">
        <v>5</v>
      </c>
      <c r="CD531" s="1" t="s">
        <v>5</v>
      </c>
      <c r="CE531" s="1" t="s">
        <v>5</v>
      </c>
      <c r="CF531" s="1" t="s">
        <v>5</v>
      </c>
      <c r="CG531" s="1" t="s">
        <v>5</v>
      </c>
      <c r="CH531" s="1" t="s">
        <v>6</v>
      </c>
      <c r="CI531" s="1" t="s">
        <v>5</v>
      </c>
      <c r="CJ531" s="1" t="s">
        <v>5</v>
      </c>
      <c r="CK531" s="1" t="s">
        <v>5</v>
      </c>
      <c r="CL531" s="1" t="s">
        <v>5</v>
      </c>
      <c r="CM531" s="1" t="s">
        <v>5</v>
      </c>
      <c r="CN531" s="1" t="s">
        <v>5</v>
      </c>
      <c r="CO531" s="1" t="s">
        <v>5</v>
      </c>
      <c r="CP531" s="1" t="s">
        <v>6</v>
      </c>
      <c r="CQ531" s="1" t="s">
        <v>5</v>
      </c>
      <c r="CR531" s="1" t="s">
        <v>5</v>
      </c>
      <c r="CS531" s="1" t="s">
        <v>6</v>
      </c>
      <c r="CT531" s="1" t="s">
        <v>4</v>
      </c>
      <c r="CU531" s="1" t="s">
        <v>69</v>
      </c>
      <c r="DP531" s="1" t="s">
        <v>27</v>
      </c>
      <c r="DQ531" s="1" t="s">
        <v>219</v>
      </c>
      <c r="DR531" s="1" t="s">
        <v>116</v>
      </c>
      <c r="DS531" s="1" t="s">
        <v>5</v>
      </c>
      <c r="DT531" s="1" t="s">
        <v>97</v>
      </c>
      <c r="DU531" s="1" t="s">
        <v>474</v>
      </c>
      <c r="DV531" s="1" t="s">
        <v>95</v>
      </c>
      <c r="DW531" s="1" t="s">
        <v>473</v>
      </c>
      <c r="DX531" s="1" t="s">
        <v>472</v>
      </c>
      <c r="DY531" s="1" t="s">
        <v>84</v>
      </c>
    </row>
    <row r="532" spans="1:129" ht="13.8" x14ac:dyDescent="0.3">
      <c r="A532" s="2">
        <v>44980.862565254633</v>
      </c>
      <c r="B532" s="1" t="s">
        <v>20</v>
      </c>
      <c r="C532" s="1">
        <v>30</v>
      </c>
      <c r="D532" s="1" t="s">
        <v>185</v>
      </c>
      <c r="E532" s="1" t="s">
        <v>18</v>
      </c>
      <c r="F532" s="1" t="s">
        <v>471</v>
      </c>
      <c r="G532" s="1" t="s">
        <v>77</v>
      </c>
      <c r="H532" s="1" t="s">
        <v>15</v>
      </c>
      <c r="I532" s="1" t="s">
        <v>14</v>
      </c>
      <c r="J532" s="1" t="s">
        <v>206</v>
      </c>
      <c r="K532" s="1" t="s">
        <v>27</v>
      </c>
      <c r="P532" s="1">
        <v>1</v>
      </c>
      <c r="Q532" s="1">
        <v>3</v>
      </c>
      <c r="R532" s="1">
        <v>3</v>
      </c>
      <c r="S532" s="1">
        <v>0</v>
      </c>
      <c r="T532" s="1">
        <v>2</v>
      </c>
      <c r="U532" s="1">
        <v>2</v>
      </c>
      <c r="V532" s="1" t="s">
        <v>11</v>
      </c>
      <c r="W532" s="1" t="s">
        <v>11</v>
      </c>
      <c r="X532" s="1" t="s">
        <v>11</v>
      </c>
      <c r="Y532" s="1" t="s">
        <v>6</v>
      </c>
      <c r="Z532" s="1" t="s">
        <v>238</v>
      </c>
      <c r="AA532" s="1" t="s">
        <v>8</v>
      </c>
      <c r="AB532" s="1">
        <v>0</v>
      </c>
      <c r="AC532" s="1" t="s">
        <v>8</v>
      </c>
      <c r="AD532" s="1">
        <v>0</v>
      </c>
      <c r="AE532" s="1">
        <v>0</v>
      </c>
      <c r="AF532" s="1">
        <v>0</v>
      </c>
      <c r="AG532" s="1">
        <v>0</v>
      </c>
      <c r="AH532" s="1">
        <v>0</v>
      </c>
      <c r="AI532" s="1">
        <v>0</v>
      </c>
      <c r="AJ532" s="1">
        <v>0</v>
      </c>
      <c r="AK532" s="1">
        <v>0</v>
      </c>
      <c r="AL532" s="1" t="s">
        <v>6</v>
      </c>
      <c r="AM532" s="1" t="s">
        <v>6</v>
      </c>
      <c r="AN532" s="1" t="s">
        <v>6</v>
      </c>
      <c r="AO532" s="1" t="s">
        <v>6</v>
      </c>
      <c r="AP532" s="1" t="s">
        <v>5</v>
      </c>
      <c r="AQ532" s="1" t="s">
        <v>5</v>
      </c>
      <c r="AR532" s="1" t="s">
        <v>6</v>
      </c>
      <c r="AS532" s="1" t="s">
        <v>5</v>
      </c>
      <c r="AT532" s="1" t="s">
        <v>5</v>
      </c>
      <c r="AU532" s="1" t="s">
        <v>6</v>
      </c>
      <c r="AV532" s="1" t="s">
        <v>5</v>
      </c>
      <c r="AW532" s="1" t="s">
        <v>5</v>
      </c>
      <c r="AX532" s="1" t="s">
        <v>5</v>
      </c>
      <c r="AY532" s="1" t="s">
        <v>6</v>
      </c>
      <c r="AZ532" s="1" t="s">
        <v>6</v>
      </c>
      <c r="BA532" s="1" t="s">
        <v>6</v>
      </c>
      <c r="BB532" s="1" t="s">
        <v>5</v>
      </c>
      <c r="BC532" s="1" t="s">
        <v>5</v>
      </c>
      <c r="BD532" s="1" t="s">
        <v>4</v>
      </c>
      <c r="BE532" s="1" t="s">
        <v>86</v>
      </c>
      <c r="DX532" s="1" t="s">
        <v>470</v>
      </c>
      <c r="DY532" s="1" t="s">
        <v>84</v>
      </c>
    </row>
    <row r="533" spans="1:129" ht="13.8" x14ac:dyDescent="0.3">
      <c r="A533" s="2">
        <v>44980.863474988422</v>
      </c>
      <c r="B533" s="1" t="s">
        <v>20</v>
      </c>
      <c r="C533" s="1">
        <v>26</v>
      </c>
      <c r="D533" s="1" t="s">
        <v>185</v>
      </c>
      <c r="E533" s="1" t="s">
        <v>18</v>
      </c>
      <c r="F533" s="1" t="s">
        <v>469</v>
      </c>
      <c r="G533" s="1" t="s">
        <v>37</v>
      </c>
      <c r="H533" s="1" t="s">
        <v>15</v>
      </c>
      <c r="L533" s="1" t="s">
        <v>157</v>
      </c>
      <c r="M533" s="1" t="s">
        <v>52</v>
      </c>
      <c r="N533" s="1" t="s">
        <v>28</v>
      </c>
      <c r="O533" s="1" t="s">
        <v>51</v>
      </c>
      <c r="CV533" s="1">
        <v>3</v>
      </c>
      <c r="CW533" s="1">
        <v>3</v>
      </c>
      <c r="CX533" s="1">
        <v>3</v>
      </c>
      <c r="CY533" s="1">
        <v>3</v>
      </c>
      <c r="CZ533" s="1">
        <v>3</v>
      </c>
      <c r="DA533" s="1">
        <v>3</v>
      </c>
      <c r="DB533" s="1">
        <v>3</v>
      </c>
      <c r="DC533" s="1" t="s">
        <v>468</v>
      </c>
      <c r="DD533" s="1" t="s">
        <v>11</v>
      </c>
      <c r="DE533" s="1" t="s">
        <v>11</v>
      </c>
      <c r="DF533" s="1" t="s">
        <v>11</v>
      </c>
      <c r="DG533" s="1" t="s">
        <v>11</v>
      </c>
      <c r="DH533" s="1" t="s">
        <v>11</v>
      </c>
      <c r="DI533" s="1" t="s">
        <v>11</v>
      </c>
      <c r="DJ533" s="1" t="s">
        <v>6</v>
      </c>
      <c r="DK533" s="1" t="s">
        <v>229</v>
      </c>
      <c r="DL533" s="1" t="s">
        <v>5</v>
      </c>
      <c r="DM533" s="1" t="s">
        <v>6</v>
      </c>
      <c r="DN533" s="1" t="s">
        <v>6</v>
      </c>
      <c r="DO533" s="1" t="s">
        <v>6</v>
      </c>
      <c r="DX533" s="1" t="s">
        <v>467</v>
      </c>
      <c r="DY533" s="1" t="s">
        <v>84</v>
      </c>
    </row>
    <row r="534" spans="1:129" ht="13.8" x14ac:dyDescent="0.3">
      <c r="A534" s="2">
        <v>44980.86348482639</v>
      </c>
      <c r="B534" s="1" t="s">
        <v>40</v>
      </c>
      <c r="C534" s="1">
        <v>26</v>
      </c>
      <c r="D534" s="1" t="s">
        <v>185</v>
      </c>
      <c r="E534" s="1" t="s">
        <v>18</v>
      </c>
      <c r="F534" s="1" t="s">
        <v>466</v>
      </c>
      <c r="G534" s="1" t="s">
        <v>77</v>
      </c>
      <c r="H534" s="1" t="s">
        <v>15</v>
      </c>
      <c r="I534" s="1" t="s">
        <v>52</v>
      </c>
      <c r="J534" s="1" t="s">
        <v>60</v>
      </c>
      <c r="K534" s="1" t="s">
        <v>27</v>
      </c>
      <c r="P534" s="1">
        <v>4</v>
      </c>
      <c r="Q534" s="1">
        <v>3</v>
      </c>
      <c r="R534" s="1">
        <v>3</v>
      </c>
      <c r="S534" s="1">
        <v>3</v>
      </c>
      <c r="T534" s="1">
        <v>3</v>
      </c>
      <c r="U534" s="1">
        <v>3</v>
      </c>
      <c r="V534" s="1" t="s">
        <v>26</v>
      </c>
      <c r="W534" s="1" t="s">
        <v>26</v>
      </c>
      <c r="X534" s="1" t="s">
        <v>26</v>
      </c>
      <c r="Y534" s="1" t="s">
        <v>6</v>
      </c>
      <c r="Z534" s="1" t="s">
        <v>264</v>
      </c>
      <c r="AA534" s="1">
        <v>0</v>
      </c>
      <c r="AB534" s="1">
        <v>0</v>
      </c>
      <c r="AC534" s="1">
        <v>0</v>
      </c>
      <c r="AD534" s="1">
        <v>0</v>
      </c>
      <c r="AE534" s="1">
        <v>0</v>
      </c>
      <c r="AF534" s="1">
        <v>0</v>
      </c>
      <c r="AG534" s="1">
        <v>0</v>
      </c>
      <c r="AH534" s="1">
        <v>0</v>
      </c>
      <c r="AI534" s="1">
        <v>0</v>
      </c>
      <c r="AJ534" s="1">
        <v>0</v>
      </c>
      <c r="AK534" s="1">
        <v>0</v>
      </c>
      <c r="AL534" s="1" t="s">
        <v>6</v>
      </c>
      <c r="AM534" s="1" t="s">
        <v>6</v>
      </c>
      <c r="AN534" s="1" t="s">
        <v>6</v>
      </c>
      <c r="AO534" s="1" t="s">
        <v>6</v>
      </c>
      <c r="AP534" s="1" t="s">
        <v>6</v>
      </c>
      <c r="AQ534" s="1" t="s">
        <v>6</v>
      </c>
      <c r="AR534" s="1" t="s">
        <v>6</v>
      </c>
      <c r="AS534" s="1" t="s">
        <v>6</v>
      </c>
      <c r="AT534" s="1" t="s">
        <v>6</v>
      </c>
      <c r="AU534" s="1" t="s">
        <v>6</v>
      </c>
      <c r="AV534" s="1" t="s">
        <v>6</v>
      </c>
      <c r="AW534" s="1" t="s">
        <v>6</v>
      </c>
      <c r="AX534" s="1" t="s">
        <v>6</v>
      </c>
      <c r="AY534" s="1" t="s">
        <v>6</v>
      </c>
      <c r="AZ534" s="1" t="s">
        <v>5</v>
      </c>
      <c r="BA534" s="1" t="s">
        <v>6</v>
      </c>
      <c r="BB534" s="1" t="s">
        <v>5</v>
      </c>
      <c r="BC534" s="1" t="s">
        <v>6</v>
      </c>
      <c r="BD534" s="1" t="s">
        <v>133</v>
      </c>
      <c r="BE534" s="1" t="s">
        <v>465</v>
      </c>
      <c r="DY534" s="1" t="s">
        <v>1</v>
      </c>
    </row>
    <row r="535" spans="1:129" ht="13.8" x14ac:dyDescent="0.3">
      <c r="A535" s="2">
        <v>44980.864757569449</v>
      </c>
      <c r="B535" s="1" t="s">
        <v>40</v>
      </c>
      <c r="C535" s="1">
        <v>23</v>
      </c>
      <c r="D535" s="1" t="s">
        <v>104</v>
      </c>
      <c r="E535" s="1" t="s">
        <v>55</v>
      </c>
      <c r="F535" s="1" t="s">
        <v>464</v>
      </c>
      <c r="G535" s="1" t="s">
        <v>37</v>
      </c>
      <c r="H535" s="1" t="s">
        <v>15</v>
      </c>
      <c r="L535" s="1" t="s">
        <v>157</v>
      </c>
      <c r="M535" s="1" t="s">
        <v>14</v>
      </c>
      <c r="N535" s="1" t="s">
        <v>28</v>
      </c>
      <c r="O535" s="1" t="s">
        <v>27</v>
      </c>
      <c r="CV535" s="1">
        <v>5</v>
      </c>
      <c r="CW535" s="1">
        <v>5</v>
      </c>
      <c r="CX535" s="1">
        <v>5</v>
      </c>
      <c r="CY535" s="1">
        <v>5</v>
      </c>
      <c r="CZ535" s="1">
        <v>3</v>
      </c>
      <c r="DA535" s="1">
        <v>5</v>
      </c>
      <c r="DB535" s="1">
        <v>5</v>
      </c>
      <c r="DC535" s="1" t="s">
        <v>209</v>
      </c>
      <c r="DD535" s="1" t="s">
        <v>43</v>
      </c>
      <c r="DE535" s="1" t="s">
        <v>43</v>
      </c>
      <c r="DF535" s="1" t="s">
        <v>43</v>
      </c>
      <c r="DG535" s="1" t="s">
        <v>43</v>
      </c>
      <c r="DH535" s="1" t="s">
        <v>43</v>
      </c>
      <c r="DI535" s="1" t="s">
        <v>43</v>
      </c>
      <c r="DJ535" s="1" t="s">
        <v>6</v>
      </c>
      <c r="DK535" s="1" t="s">
        <v>463</v>
      </c>
      <c r="DL535" s="1" t="s">
        <v>6</v>
      </c>
      <c r="DM535" s="1" t="s">
        <v>5</v>
      </c>
      <c r="DN535" s="1" t="s">
        <v>5</v>
      </c>
      <c r="DO535" s="1" t="s">
        <v>6</v>
      </c>
      <c r="DX535" s="1" t="s">
        <v>462</v>
      </c>
      <c r="DY535" s="1" t="s">
        <v>21</v>
      </c>
    </row>
    <row r="536" spans="1:129" ht="13.8" x14ac:dyDescent="0.3">
      <c r="A536" s="2">
        <v>44980.866098391205</v>
      </c>
      <c r="B536" s="1" t="s">
        <v>20</v>
      </c>
      <c r="C536" s="1">
        <v>47</v>
      </c>
      <c r="D536" s="1" t="s">
        <v>185</v>
      </c>
      <c r="E536" s="1" t="s">
        <v>18</v>
      </c>
      <c r="F536" s="1" t="s">
        <v>461</v>
      </c>
      <c r="G536" s="1" t="s">
        <v>16</v>
      </c>
      <c r="H536" s="1" t="s">
        <v>15</v>
      </c>
      <c r="I536" s="1" t="s">
        <v>52</v>
      </c>
      <c r="J536" s="1" t="s">
        <v>28</v>
      </c>
      <c r="K536" s="1" t="s">
        <v>27</v>
      </c>
      <c r="BF536" s="1">
        <v>2</v>
      </c>
      <c r="BG536" s="1">
        <v>4</v>
      </c>
      <c r="BH536" s="1">
        <v>1</v>
      </c>
      <c r="BI536" s="1">
        <v>1</v>
      </c>
      <c r="BJ536" s="1">
        <v>3</v>
      </c>
      <c r="BK536" s="1">
        <v>4</v>
      </c>
      <c r="BL536" s="1" t="s">
        <v>11</v>
      </c>
      <c r="BM536" s="1" t="s">
        <v>11</v>
      </c>
      <c r="BN536" s="1" t="s">
        <v>11</v>
      </c>
      <c r="BO536" s="1" t="s">
        <v>5</v>
      </c>
      <c r="BP536" s="1" t="s">
        <v>249</v>
      </c>
      <c r="BQ536" s="1">
        <v>1</v>
      </c>
      <c r="BR536" s="1">
        <v>1</v>
      </c>
      <c r="BS536" s="1">
        <v>3</v>
      </c>
      <c r="BT536" s="1" t="s">
        <v>162</v>
      </c>
      <c r="BU536" s="1">
        <v>0</v>
      </c>
      <c r="BV536" s="1" t="s">
        <v>162</v>
      </c>
      <c r="BW536" s="1">
        <v>0</v>
      </c>
      <c r="BX536" s="1">
        <v>0</v>
      </c>
      <c r="BY536" s="1">
        <v>0</v>
      </c>
      <c r="BZ536" s="1" t="s">
        <v>162</v>
      </c>
      <c r="CA536" s="1" t="s">
        <v>162</v>
      </c>
      <c r="CB536" s="1" t="s">
        <v>5</v>
      </c>
      <c r="CC536" s="1" t="s">
        <v>5</v>
      </c>
      <c r="CD536" s="1" t="s">
        <v>6</v>
      </c>
      <c r="CE536" s="1" t="s">
        <v>6</v>
      </c>
      <c r="CF536" s="1" t="s">
        <v>5</v>
      </c>
      <c r="CG536" s="1" t="s">
        <v>5</v>
      </c>
      <c r="CH536" s="1" t="s">
        <v>5</v>
      </c>
      <c r="CI536" s="1" t="s">
        <v>5</v>
      </c>
      <c r="CJ536" s="1" t="s">
        <v>5</v>
      </c>
      <c r="CK536" s="1" t="s">
        <v>6</v>
      </c>
      <c r="CL536" s="1" t="s">
        <v>5</v>
      </c>
      <c r="CM536" s="1" t="s">
        <v>5</v>
      </c>
      <c r="CN536" s="1" t="s">
        <v>5</v>
      </c>
      <c r="CO536" s="1" t="s">
        <v>5</v>
      </c>
      <c r="CP536" s="1" t="s">
        <v>6</v>
      </c>
      <c r="CQ536" s="1" t="s">
        <v>5</v>
      </c>
      <c r="CR536" s="1" t="s">
        <v>5</v>
      </c>
      <c r="CS536" s="1" t="s">
        <v>5</v>
      </c>
      <c r="CT536" s="1" t="s">
        <v>4</v>
      </c>
      <c r="CU536" s="1" t="s">
        <v>3</v>
      </c>
      <c r="DP536" s="1" t="s">
        <v>27</v>
      </c>
      <c r="DQ536" s="1" t="s">
        <v>99</v>
      </c>
      <c r="DR536" s="1" t="s">
        <v>218</v>
      </c>
      <c r="DS536" s="1" t="s">
        <v>5</v>
      </c>
      <c r="DT536" s="1" t="s">
        <v>97</v>
      </c>
      <c r="DU536" s="1" t="s">
        <v>460</v>
      </c>
      <c r="DV536" s="1" t="s">
        <v>124</v>
      </c>
      <c r="DW536" s="1" t="s">
        <v>459</v>
      </c>
      <c r="DX536" s="1" t="s">
        <v>458</v>
      </c>
      <c r="DY536" s="1" t="s">
        <v>1</v>
      </c>
    </row>
    <row r="537" spans="1:129" ht="13.8" x14ac:dyDescent="0.3">
      <c r="A537" s="2">
        <v>44980.867811006945</v>
      </c>
      <c r="B537" s="1" t="s">
        <v>40</v>
      </c>
      <c r="C537" s="1">
        <v>40</v>
      </c>
      <c r="D537" s="1" t="s">
        <v>185</v>
      </c>
      <c r="E537" s="1" t="s">
        <v>18</v>
      </c>
      <c r="F537" s="1" t="s">
        <v>457</v>
      </c>
      <c r="G537" s="1" t="s">
        <v>37</v>
      </c>
      <c r="H537" s="1" t="s">
        <v>15</v>
      </c>
      <c r="L537" s="1" t="s">
        <v>45</v>
      </c>
      <c r="M537" s="1" t="s">
        <v>14</v>
      </c>
      <c r="N537" s="1" t="s">
        <v>13</v>
      </c>
      <c r="O537" s="1" t="s">
        <v>27</v>
      </c>
      <c r="CV537" s="1">
        <v>5</v>
      </c>
      <c r="CW537" s="1">
        <v>5</v>
      </c>
      <c r="CX537" s="1">
        <v>5</v>
      </c>
      <c r="CY537" s="1">
        <v>5</v>
      </c>
      <c r="CZ537" s="1">
        <v>5</v>
      </c>
      <c r="DA537" s="1">
        <v>5</v>
      </c>
      <c r="DB537" s="1">
        <v>5</v>
      </c>
      <c r="DC537" s="1" t="s">
        <v>456</v>
      </c>
      <c r="DD537" s="1" t="s">
        <v>43</v>
      </c>
      <c r="DE537" s="1" t="s">
        <v>43</v>
      </c>
      <c r="DF537" s="1" t="s">
        <v>11</v>
      </c>
      <c r="DG537" s="1" t="s">
        <v>43</v>
      </c>
      <c r="DH537" s="1" t="s">
        <v>43</v>
      </c>
      <c r="DI537" s="1" t="s">
        <v>11</v>
      </c>
      <c r="DJ537" s="1" t="s">
        <v>6</v>
      </c>
      <c r="DK537" s="1" t="s">
        <v>268</v>
      </c>
      <c r="DL537" s="1" t="s">
        <v>6</v>
      </c>
      <c r="DM537" s="1" t="s">
        <v>6</v>
      </c>
      <c r="DN537" s="1" t="s">
        <v>5</v>
      </c>
      <c r="DO537" s="1" t="s">
        <v>6</v>
      </c>
      <c r="DX537" s="1" t="s">
        <v>455</v>
      </c>
      <c r="DY537" s="1" t="s">
        <v>1</v>
      </c>
    </row>
    <row r="538" spans="1:129" ht="13.8" x14ac:dyDescent="0.3">
      <c r="A538" s="2">
        <v>44980.868829768515</v>
      </c>
      <c r="B538" s="1" t="s">
        <v>40</v>
      </c>
      <c r="C538" s="1">
        <v>33</v>
      </c>
      <c r="D538" s="1" t="s">
        <v>185</v>
      </c>
      <c r="E538" s="1" t="s">
        <v>18</v>
      </c>
      <c r="F538" s="1" t="s">
        <v>454</v>
      </c>
      <c r="G538" s="1" t="s">
        <v>77</v>
      </c>
      <c r="H538" s="1" t="s">
        <v>15</v>
      </c>
      <c r="I538" s="1" t="s">
        <v>14</v>
      </c>
      <c r="J538" s="1" t="s">
        <v>206</v>
      </c>
      <c r="K538" s="1" t="s">
        <v>27</v>
      </c>
      <c r="P538" s="1">
        <v>3</v>
      </c>
      <c r="Q538" s="1">
        <v>1</v>
      </c>
      <c r="R538" s="1">
        <v>2</v>
      </c>
      <c r="S538" s="1">
        <v>1</v>
      </c>
      <c r="T538" s="1">
        <v>1</v>
      </c>
      <c r="U538" s="1">
        <v>2</v>
      </c>
      <c r="V538" s="1" t="s">
        <v>11</v>
      </c>
      <c r="W538" s="1" t="s">
        <v>11</v>
      </c>
      <c r="X538" s="1" t="s">
        <v>11</v>
      </c>
      <c r="Y538" s="1" t="s">
        <v>6</v>
      </c>
      <c r="Z538" s="1" t="s">
        <v>390</v>
      </c>
      <c r="AA538" s="1">
        <v>0</v>
      </c>
      <c r="AB538" s="1">
        <v>0</v>
      </c>
      <c r="AC538" s="1">
        <v>0</v>
      </c>
      <c r="AD538" s="1">
        <v>0</v>
      </c>
      <c r="AE538" s="1">
        <v>0</v>
      </c>
      <c r="AF538" s="1">
        <v>0</v>
      </c>
      <c r="AG538" s="1">
        <v>0</v>
      </c>
      <c r="AH538" s="1">
        <v>0</v>
      </c>
      <c r="AI538" s="1">
        <v>0</v>
      </c>
      <c r="AJ538" s="1">
        <v>0</v>
      </c>
      <c r="AK538" s="1">
        <v>0</v>
      </c>
      <c r="AL538" s="1" t="s">
        <v>5</v>
      </c>
      <c r="AM538" s="1" t="s">
        <v>5</v>
      </c>
      <c r="AN538" s="1" t="s">
        <v>5</v>
      </c>
      <c r="AO538" s="1" t="s">
        <v>6</v>
      </c>
      <c r="AP538" s="1" t="s">
        <v>5</v>
      </c>
      <c r="AQ538" s="1" t="s">
        <v>5</v>
      </c>
      <c r="AR538" s="1" t="s">
        <v>5</v>
      </c>
      <c r="AS538" s="1" t="s">
        <v>6</v>
      </c>
      <c r="AT538" s="1" t="s">
        <v>5</v>
      </c>
      <c r="AU538" s="1" t="s">
        <v>6</v>
      </c>
      <c r="AV538" s="1" t="s">
        <v>5</v>
      </c>
      <c r="AW538" s="1" t="s">
        <v>6</v>
      </c>
      <c r="AX538" s="1" t="s">
        <v>5</v>
      </c>
      <c r="AY538" s="1" t="s">
        <v>5</v>
      </c>
      <c r="AZ538" s="1" t="s">
        <v>6</v>
      </c>
      <c r="BA538" s="1" t="s">
        <v>6</v>
      </c>
      <c r="BB538" s="1" t="s">
        <v>6</v>
      </c>
      <c r="BC538" s="1" t="s">
        <v>5</v>
      </c>
      <c r="BD538" s="1" t="s">
        <v>24</v>
      </c>
      <c r="BE538" s="1" t="s">
        <v>266</v>
      </c>
      <c r="DX538" s="1" t="s">
        <v>453</v>
      </c>
      <c r="DY538" s="1" t="s">
        <v>84</v>
      </c>
    </row>
    <row r="539" spans="1:129" ht="13.8" x14ac:dyDescent="0.3">
      <c r="A539" s="2">
        <v>44980.86944412037</v>
      </c>
      <c r="B539" s="1" t="s">
        <v>20</v>
      </c>
      <c r="C539" s="1">
        <v>50</v>
      </c>
      <c r="D539" s="1" t="s">
        <v>19</v>
      </c>
      <c r="E539" s="1" t="s">
        <v>55</v>
      </c>
      <c r="F539" s="1" t="s">
        <v>55</v>
      </c>
      <c r="G539" s="1" t="s">
        <v>77</v>
      </c>
      <c r="H539" s="1" t="s">
        <v>15</v>
      </c>
      <c r="I539" s="1" t="s">
        <v>52</v>
      </c>
      <c r="J539" s="1" t="s">
        <v>35</v>
      </c>
      <c r="K539" s="1" t="s">
        <v>27</v>
      </c>
      <c r="P539" s="1">
        <v>2</v>
      </c>
      <c r="Q539" s="1">
        <v>1</v>
      </c>
      <c r="R539" s="1">
        <v>2</v>
      </c>
      <c r="S539" s="1">
        <v>2</v>
      </c>
      <c r="T539" s="1">
        <v>1</v>
      </c>
      <c r="U539" s="1">
        <v>1</v>
      </c>
      <c r="V539" s="1" t="s">
        <v>43</v>
      </c>
      <c r="W539" s="1" t="s">
        <v>43</v>
      </c>
      <c r="X539" s="1" t="s">
        <v>11</v>
      </c>
      <c r="Y539" s="1" t="s">
        <v>5</v>
      </c>
      <c r="Z539" s="1" t="s">
        <v>175</v>
      </c>
      <c r="AA539" s="1" t="s">
        <v>109</v>
      </c>
      <c r="AB539" s="1" t="s">
        <v>109</v>
      </c>
      <c r="AC539" s="1" t="s">
        <v>64</v>
      </c>
      <c r="AD539" s="1" t="s">
        <v>64</v>
      </c>
      <c r="AE539" s="1">
        <v>0</v>
      </c>
      <c r="AF539" s="1">
        <v>1</v>
      </c>
      <c r="AG539" s="1">
        <v>0</v>
      </c>
      <c r="AH539" s="1">
        <v>0</v>
      </c>
      <c r="AI539" s="1" t="s">
        <v>8</v>
      </c>
      <c r="AJ539" s="1">
        <v>0</v>
      </c>
      <c r="AK539" s="1" t="s">
        <v>174</v>
      </c>
      <c r="AL539" s="1" t="s">
        <v>5</v>
      </c>
      <c r="AM539" s="1" t="s">
        <v>5</v>
      </c>
      <c r="AN539" s="1" t="s">
        <v>6</v>
      </c>
      <c r="AO539" s="1" t="s">
        <v>6</v>
      </c>
      <c r="AP539" s="1" t="s">
        <v>5</v>
      </c>
      <c r="AQ539" s="1" t="s">
        <v>5</v>
      </c>
      <c r="AR539" s="1" t="s">
        <v>5</v>
      </c>
      <c r="AS539" s="1" t="s">
        <v>6</v>
      </c>
      <c r="AT539" s="1" t="s">
        <v>5</v>
      </c>
      <c r="AU539" s="1" t="s">
        <v>6</v>
      </c>
      <c r="AV539" s="1" t="s">
        <v>5</v>
      </c>
      <c r="AW539" s="1" t="s">
        <v>5</v>
      </c>
      <c r="AX539" s="1" t="s">
        <v>6</v>
      </c>
      <c r="AY539" s="1" t="s">
        <v>5</v>
      </c>
      <c r="AZ539" s="1" t="s">
        <v>6</v>
      </c>
      <c r="BA539" s="1" t="s">
        <v>6</v>
      </c>
      <c r="BB539" s="1" t="s">
        <v>5</v>
      </c>
      <c r="BC539" s="1" t="s">
        <v>6</v>
      </c>
      <c r="BD539" s="1" t="s">
        <v>24</v>
      </c>
      <c r="BE539" s="1" t="s">
        <v>106</v>
      </c>
      <c r="DP539" s="1" t="s">
        <v>27</v>
      </c>
      <c r="DQ539" s="1" t="s">
        <v>128</v>
      </c>
      <c r="DR539" s="1" t="s">
        <v>218</v>
      </c>
      <c r="DS539" s="1" t="s">
        <v>6</v>
      </c>
      <c r="DT539" s="1" t="s">
        <v>237</v>
      </c>
      <c r="DU539" s="1" t="s">
        <v>247</v>
      </c>
      <c r="DV539" s="1" t="s">
        <v>95</v>
      </c>
      <c r="DX539" s="1" t="s">
        <v>452</v>
      </c>
      <c r="DY539" s="1" t="s">
        <v>1</v>
      </c>
    </row>
    <row r="540" spans="1:129" ht="13.8" x14ac:dyDescent="0.3">
      <c r="A540" s="2">
        <v>44980.869962997684</v>
      </c>
      <c r="B540" s="1" t="s">
        <v>40</v>
      </c>
      <c r="C540" s="1">
        <v>32</v>
      </c>
      <c r="D540" s="1" t="s">
        <v>39</v>
      </c>
      <c r="E540" s="1" t="s">
        <v>18</v>
      </c>
      <c r="F540" s="1" t="s">
        <v>423</v>
      </c>
      <c r="G540" s="1" t="s">
        <v>16</v>
      </c>
      <c r="H540" s="1" t="s">
        <v>15</v>
      </c>
      <c r="I540" s="1" t="s">
        <v>14</v>
      </c>
      <c r="J540" s="1" t="s">
        <v>206</v>
      </c>
      <c r="K540" s="1" t="s">
        <v>27</v>
      </c>
      <c r="BF540" s="1">
        <v>2</v>
      </c>
      <c r="BG540" s="1">
        <v>0</v>
      </c>
      <c r="BH540" s="1">
        <v>2</v>
      </c>
      <c r="BI540" s="1">
        <v>2</v>
      </c>
      <c r="BJ540" s="1">
        <v>1</v>
      </c>
      <c r="BK540" s="1">
        <v>1</v>
      </c>
      <c r="BL540" s="1" t="s">
        <v>11</v>
      </c>
      <c r="BM540" s="1" t="s">
        <v>26</v>
      </c>
      <c r="BN540" s="1" t="s">
        <v>26</v>
      </c>
      <c r="BO540" s="1" t="s">
        <v>6</v>
      </c>
      <c r="BP540" s="1" t="s">
        <v>102</v>
      </c>
      <c r="BQ540" s="1">
        <v>0</v>
      </c>
      <c r="BR540" s="1">
        <v>0</v>
      </c>
      <c r="BS540" s="1">
        <v>0</v>
      </c>
      <c r="BT540" s="1">
        <v>0</v>
      </c>
      <c r="BU540" s="1">
        <v>0</v>
      </c>
      <c r="BV540" s="1">
        <v>0</v>
      </c>
      <c r="BW540" s="1">
        <v>0</v>
      </c>
      <c r="BX540" s="1">
        <v>0</v>
      </c>
      <c r="BY540" s="1">
        <v>0</v>
      </c>
      <c r="BZ540" s="1">
        <v>0</v>
      </c>
      <c r="CA540" s="1">
        <v>0</v>
      </c>
      <c r="CB540" s="1" t="s">
        <v>5</v>
      </c>
      <c r="CC540" s="1" t="s">
        <v>6</v>
      </c>
      <c r="CD540" s="1" t="s">
        <v>6</v>
      </c>
      <c r="CE540" s="1" t="s">
        <v>6</v>
      </c>
      <c r="CF540" s="1" t="s">
        <v>5</v>
      </c>
      <c r="CG540" s="1" t="s">
        <v>6</v>
      </c>
      <c r="CH540" s="1" t="s">
        <v>6</v>
      </c>
      <c r="CI540" s="1" t="s">
        <v>6</v>
      </c>
      <c r="CJ540" s="1" t="s">
        <v>6</v>
      </c>
      <c r="CK540" s="1" t="s">
        <v>6</v>
      </c>
      <c r="CL540" s="1" t="s">
        <v>6</v>
      </c>
      <c r="CM540" s="1" t="s">
        <v>6</v>
      </c>
      <c r="CN540" s="1" t="s">
        <v>6</v>
      </c>
      <c r="CO540" s="1" t="s">
        <v>6</v>
      </c>
      <c r="CP540" s="1" t="s">
        <v>6</v>
      </c>
      <c r="CQ540" s="1" t="s">
        <v>6</v>
      </c>
      <c r="CR540" s="1" t="s">
        <v>5</v>
      </c>
      <c r="CS540" s="1" t="s">
        <v>6</v>
      </c>
      <c r="CT540" s="1" t="s">
        <v>133</v>
      </c>
      <c r="CU540" s="1" t="s">
        <v>398</v>
      </c>
      <c r="DX540" s="1" t="s">
        <v>451</v>
      </c>
      <c r="DY540" s="1" t="s">
        <v>21</v>
      </c>
    </row>
    <row r="541" spans="1:129" ht="13.8" x14ac:dyDescent="0.3">
      <c r="A541" s="2">
        <v>44980.87078331018</v>
      </c>
      <c r="B541" s="1" t="s">
        <v>40</v>
      </c>
      <c r="C541" s="1">
        <v>39</v>
      </c>
      <c r="D541" s="1" t="s">
        <v>39</v>
      </c>
      <c r="E541" s="1" t="s">
        <v>18</v>
      </c>
      <c r="F541" s="1" t="s">
        <v>46</v>
      </c>
      <c r="G541" s="1" t="s">
        <v>37</v>
      </c>
      <c r="H541" s="1" t="s">
        <v>15</v>
      </c>
      <c r="L541" s="1" t="s">
        <v>157</v>
      </c>
      <c r="M541" s="1" t="s">
        <v>193</v>
      </c>
      <c r="N541" s="1" t="s">
        <v>82</v>
      </c>
      <c r="O541" s="1" t="s">
        <v>450</v>
      </c>
      <c r="CV541" s="1">
        <v>5</v>
      </c>
      <c r="CW541" s="1">
        <v>5</v>
      </c>
      <c r="CX541" s="1">
        <v>5</v>
      </c>
      <c r="CY541" s="1">
        <v>4</v>
      </c>
      <c r="CZ541" s="1">
        <v>3</v>
      </c>
      <c r="DA541" s="1">
        <v>4</v>
      </c>
      <c r="DB541" s="1">
        <v>4</v>
      </c>
      <c r="DC541" s="1" t="s">
        <v>449</v>
      </c>
      <c r="DD541" s="1" t="s">
        <v>43</v>
      </c>
      <c r="DE541" s="1" t="s">
        <v>11</v>
      </c>
      <c r="DF541" s="1" t="s">
        <v>11</v>
      </c>
      <c r="DG541" s="1" t="s">
        <v>43</v>
      </c>
      <c r="DH541" s="1" t="s">
        <v>43</v>
      </c>
      <c r="DI541" s="1" t="s">
        <v>11</v>
      </c>
      <c r="DJ541" s="1" t="s">
        <v>6</v>
      </c>
      <c r="DK541" s="1" t="s">
        <v>434</v>
      </c>
      <c r="DL541" s="1" t="s">
        <v>5</v>
      </c>
      <c r="DM541" s="1" t="s">
        <v>5</v>
      </c>
      <c r="DN541" s="1" t="s">
        <v>6</v>
      </c>
      <c r="DO541" s="1" t="s">
        <v>6</v>
      </c>
      <c r="DX541" s="1" t="s">
        <v>448</v>
      </c>
      <c r="DY541" s="1" t="s">
        <v>1</v>
      </c>
    </row>
    <row r="542" spans="1:129" ht="13.8" x14ac:dyDescent="0.3">
      <c r="A542" s="2">
        <v>44980.870815393515</v>
      </c>
      <c r="B542" s="1" t="s">
        <v>40</v>
      </c>
      <c r="C542" s="1">
        <v>44</v>
      </c>
      <c r="D542" s="1" t="s">
        <v>185</v>
      </c>
      <c r="E542" s="1" t="s">
        <v>18</v>
      </c>
      <c r="F542" s="1" t="s">
        <v>447</v>
      </c>
      <c r="G542" s="1" t="s">
        <v>37</v>
      </c>
      <c r="H542" s="1" t="s">
        <v>15</v>
      </c>
      <c r="L542" s="1" t="s">
        <v>53</v>
      </c>
      <c r="M542" s="1" t="s">
        <v>52</v>
      </c>
      <c r="N542" s="1" t="s">
        <v>28</v>
      </c>
      <c r="O542" s="1" t="s">
        <v>12</v>
      </c>
      <c r="CV542" s="1">
        <v>5</v>
      </c>
      <c r="CW542" s="1">
        <v>5</v>
      </c>
      <c r="CX542" s="1">
        <v>5</v>
      </c>
      <c r="CY542" s="1">
        <v>4</v>
      </c>
      <c r="CZ542" s="1">
        <v>5</v>
      </c>
      <c r="DA542" s="1">
        <v>5</v>
      </c>
      <c r="DB542" s="1">
        <v>5</v>
      </c>
      <c r="DC542" s="1" t="s">
        <v>360</v>
      </c>
      <c r="DD542" s="1" t="s">
        <v>11</v>
      </c>
      <c r="DE542" s="1" t="s">
        <v>11</v>
      </c>
      <c r="DF542" s="1" t="s">
        <v>26</v>
      </c>
      <c r="DG542" s="1" t="s">
        <v>59</v>
      </c>
      <c r="DH542" s="1" t="s">
        <v>11</v>
      </c>
      <c r="DI542" s="1" t="s">
        <v>59</v>
      </c>
      <c r="DJ542" s="1" t="s">
        <v>6</v>
      </c>
      <c r="DK542" s="1" t="s">
        <v>268</v>
      </c>
      <c r="DL542" s="1" t="s">
        <v>5</v>
      </c>
      <c r="DM542" s="1" t="s">
        <v>5</v>
      </c>
      <c r="DN542" s="1" t="s">
        <v>6</v>
      </c>
      <c r="DO542" s="1" t="s">
        <v>6</v>
      </c>
      <c r="DX542" s="1" t="s">
        <v>446</v>
      </c>
      <c r="DY542" s="1" t="s">
        <v>21</v>
      </c>
    </row>
    <row r="543" spans="1:129" ht="13.8" x14ac:dyDescent="0.3">
      <c r="A543" s="2">
        <v>44980.872152557873</v>
      </c>
      <c r="B543" s="1" t="s">
        <v>40</v>
      </c>
      <c r="C543" s="1">
        <v>42</v>
      </c>
      <c r="D543" s="1" t="s">
        <v>185</v>
      </c>
      <c r="E543" s="1" t="s">
        <v>164</v>
      </c>
      <c r="F543" s="1" t="s">
        <v>445</v>
      </c>
      <c r="G543" s="1" t="s">
        <v>77</v>
      </c>
      <c r="H543" s="1" t="s">
        <v>15</v>
      </c>
      <c r="I543" s="1" t="s">
        <v>52</v>
      </c>
      <c r="J543" s="1" t="s">
        <v>35</v>
      </c>
      <c r="K543" s="1" t="s">
        <v>27</v>
      </c>
      <c r="P543" s="1">
        <v>3</v>
      </c>
      <c r="Q543" s="1">
        <v>3</v>
      </c>
      <c r="R543" s="1">
        <v>3</v>
      </c>
      <c r="S543" s="1">
        <v>2</v>
      </c>
      <c r="T543" s="1">
        <v>4</v>
      </c>
      <c r="U543" s="1">
        <v>0</v>
      </c>
      <c r="V543" s="1" t="s">
        <v>26</v>
      </c>
      <c r="W543" s="1" t="s">
        <v>26</v>
      </c>
      <c r="X543" s="1" t="s">
        <v>26</v>
      </c>
      <c r="Y543" s="1" t="s">
        <v>6</v>
      </c>
      <c r="Z543" s="1" t="s">
        <v>58</v>
      </c>
      <c r="AA543" s="1">
        <v>0</v>
      </c>
      <c r="AB543" s="1">
        <v>0</v>
      </c>
      <c r="AC543" s="1">
        <v>0</v>
      </c>
      <c r="AD543" s="1">
        <v>0</v>
      </c>
      <c r="AE543" s="1">
        <v>0</v>
      </c>
      <c r="AF543" s="1">
        <v>0</v>
      </c>
      <c r="AG543" s="1">
        <v>0</v>
      </c>
      <c r="AH543" s="1">
        <v>0</v>
      </c>
      <c r="AI543" s="1">
        <v>0</v>
      </c>
      <c r="AJ543" s="1">
        <v>0</v>
      </c>
      <c r="AK543" s="1">
        <v>0</v>
      </c>
      <c r="AL543" s="1" t="s">
        <v>6</v>
      </c>
      <c r="AM543" s="1" t="s">
        <v>6</v>
      </c>
      <c r="AN543" s="1" t="s">
        <v>6</v>
      </c>
      <c r="AO543" s="1" t="s">
        <v>6</v>
      </c>
      <c r="AP543" s="1" t="s">
        <v>6</v>
      </c>
      <c r="AQ543" s="1" t="s">
        <v>6</v>
      </c>
      <c r="AR543" s="1" t="s">
        <v>6</v>
      </c>
      <c r="AS543" s="1" t="s">
        <v>6</v>
      </c>
      <c r="AT543" s="1" t="s">
        <v>6</v>
      </c>
      <c r="AU543" s="1" t="s">
        <v>6</v>
      </c>
      <c r="AV543" s="1" t="s">
        <v>6</v>
      </c>
      <c r="AW543" s="1" t="s">
        <v>6</v>
      </c>
      <c r="AX543" s="1" t="s">
        <v>6</v>
      </c>
      <c r="AY543" s="1" t="s">
        <v>6</v>
      </c>
      <c r="AZ543" s="1" t="s">
        <v>6</v>
      </c>
      <c r="BA543" s="1" t="s">
        <v>6</v>
      </c>
      <c r="BB543" s="1" t="s">
        <v>6</v>
      </c>
      <c r="BC543" s="1" t="s">
        <v>6</v>
      </c>
      <c r="BD543" s="1" t="s">
        <v>24</v>
      </c>
      <c r="BE543" s="1" t="s">
        <v>266</v>
      </c>
      <c r="DX543" s="1" t="s">
        <v>444</v>
      </c>
      <c r="DY543" s="1" t="s">
        <v>1</v>
      </c>
    </row>
    <row r="544" spans="1:129" ht="13.8" x14ac:dyDescent="0.3">
      <c r="A544" s="2">
        <v>44980.873835243052</v>
      </c>
      <c r="B544" s="1" t="s">
        <v>40</v>
      </c>
      <c r="C544" s="1">
        <v>35</v>
      </c>
      <c r="D544" s="1" t="s">
        <v>39</v>
      </c>
      <c r="E544" s="1" t="s">
        <v>18</v>
      </c>
      <c r="F544" s="1" t="s">
        <v>443</v>
      </c>
      <c r="G544" s="1" t="s">
        <v>16</v>
      </c>
      <c r="H544" s="1" t="s">
        <v>15</v>
      </c>
      <c r="I544" s="1" t="s">
        <v>370</v>
      </c>
      <c r="J544" s="1" t="s">
        <v>206</v>
      </c>
      <c r="K544" s="1" t="s">
        <v>51</v>
      </c>
      <c r="BF544" s="1">
        <v>5</v>
      </c>
      <c r="BG544" s="1">
        <v>3</v>
      </c>
      <c r="BH544" s="1">
        <v>4</v>
      </c>
      <c r="BI544" s="1">
        <v>4</v>
      </c>
      <c r="BJ544" s="1">
        <v>4</v>
      </c>
      <c r="BK544" s="1">
        <v>4</v>
      </c>
      <c r="BL544" s="1" t="s">
        <v>59</v>
      </c>
      <c r="BM544" s="1" t="s">
        <v>59</v>
      </c>
      <c r="BN544" s="1" t="s">
        <v>59</v>
      </c>
      <c r="BO544" s="1" t="s">
        <v>6</v>
      </c>
      <c r="BP544" s="1" t="s">
        <v>442</v>
      </c>
      <c r="BQ544" s="1">
        <v>0</v>
      </c>
      <c r="BR544" s="1">
        <v>0</v>
      </c>
      <c r="BS544" s="1">
        <v>0</v>
      </c>
      <c r="BT544" s="1">
        <v>0</v>
      </c>
      <c r="BU544" s="1">
        <v>0</v>
      </c>
      <c r="BV544" s="1">
        <v>0</v>
      </c>
      <c r="BW544" s="1">
        <v>0</v>
      </c>
      <c r="BX544" s="1">
        <v>0</v>
      </c>
      <c r="BY544" s="1">
        <v>0</v>
      </c>
      <c r="BZ544" s="1">
        <v>0</v>
      </c>
      <c r="CA544" s="1">
        <v>0</v>
      </c>
      <c r="CB544" s="1" t="s">
        <v>6</v>
      </c>
      <c r="CC544" s="1" t="s">
        <v>6</v>
      </c>
      <c r="CD544" s="1" t="s">
        <v>6</v>
      </c>
      <c r="CE544" s="1" t="s">
        <v>6</v>
      </c>
      <c r="CF544" s="1" t="s">
        <v>5</v>
      </c>
      <c r="CG544" s="1" t="s">
        <v>6</v>
      </c>
      <c r="CH544" s="1" t="s">
        <v>6</v>
      </c>
      <c r="CI544" s="1" t="s">
        <v>6</v>
      </c>
      <c r="CJ544" s="1" t="s">
        <v>6</v>
      </c>
      <c r="CK544" s="1" t="s">
        <v>6</v>
      </c>
      <c r="CL544" s="1" t="s">
        <v>5</v>
      </c>
      <c r="CM544" s="1" t="s">
        <v>5</v>
      </c>
      <c r="CN544" s="1" t="s">
        <v>6</v>
      </c>
      <c r="CO544" s="1" t="s">
        <v>6</v>
      </c>
      <c r="CP544" s="1" t="s">
        <v>6</v>
      </c>
      <c r="CQ544" s="1" t="s">
        <v>6</v>
      </c>
      <c r="CR544" s="1" t="s">
        <v>6</v>
      </c>
      <c r="CS544" s="1" t="s">
        <v>6</v>
      </c>
      <c r="CT544" s="1" t="s">
        <v>57</v>
      </c>
      <c r="CU544" s="1" t="s">
        <v>57</v>
      </c>
      <c r="DX544" s="1" t="s">
        <v>441</v>
      </c>
      <c r="DY544" s="1" t="s">
        <v>1</v>
      </c>
    </row>
    <row r="545" spans="1:129" ht="13.8" x14ac:dyDescent="0.3">
      <c r="A545" s="2">
        <v>44980.874071273152</v>
      </c>
      <c r="B545" s="1" t="s">
        <v>40</v>
      </c>
      <c r="C545" s="1">
        <v>32</v>
      </c>
      <c r="D545" s="1" t="s">
        <v>39</v>
      </c>
      <c r="E545" s="1" t="s">
        <v>18</v>
      </c>
      <c r="F545" s="1" t="s">
        <v>440</v>
      </c>
      <c r="G545" s="1" t="s">
        <v>37</v>
      </c>
      <c r="H545" s="1" t="s">
        <v>15</v>
      </c>
      <c r="L545" s="1" t="s">
        <v>45</v>
      </c>
      <c r="M545" s="1" t="s">
        <v>52</v>
      </c>
      <c r="N545" s="1" t="s">
        <v>206</v>
      </c>
      <c r="O545" s="1" t="s">
        <v>27</v>
      </c>
      <c r="CV545" s="1">
        <v>5</v>
      </c>
      <c r="CW545" s="1">
        <v>0</v>
      </c>
      <c r="CX545" s="1">
        <v>0</v>
      </c>
      <c r="CY545" s="1">
        <v>0</v>
      </c>
      <c r="CZ545" s="1">
        <v>0</v>
      </c>
      <c r="DA545" s="1">
        <v>4</v>
      </c>
      <c r="DB545" s="1">
        <v>0</v>
      </c>
      <c r="DC545" s="1" t="s">
        <v>192</v>
      </c>
      <c r="DD545" s="1" t="s">
        <v>59</v>
      </c>
      <c r="DE545" s="1" t="s">
        <v>59</v>
      </c>
      <c r="DF545" s="1" t="s">
        <v>59</v>
      </c>
      <c r="DG545" s="1" t="s">
        <v>11</v>
      </c>
      <c r="DH545" s="1" t="s">
        <v>59</v>
      </c>
      <c r="DI545" s="1" t="s">
        <v>59</v>
      </c>
      <c r="DJ545" s="1" t="s">
        <v>6</v>
      </c>
      <c r="DK545" s="1" t="s">
        <v>439</v>
      </c>
      <c r="DL545" s="1" t="s">
        <v>5</v>
      </c>
      <c r="DM545" s="1" t="s">
        <v>5</v>
      </c>
      <c r="DN545" s="1" t="s">
        <v>6</v>
      </c>
      <c r="DO545" s="1" t="s">
        <v>6</v>
      </c>
      <c r="DX545" s="1" t="s">
        <v>438</v>
      </c>
      <c r="DY545" s="1" t="s">
        <v>84</v>
      </c>
    </row>
    <row r="546" spans="1:129" ht="13.8" x14ac:dyDescent="0.3">
      <c r="A546" s="2">
        <v>44980.876230185182</v>
      </c>
      <c r="B546" s="1" t="s">
        <v>40</v>
      </c>
      <c r="C546" s="1">
        <v>39</v>
      </c>
      <c r="D546" s="1" t="s">
        <v>39</v>
      </c>
      <c r="E546" s="1" t="s">
        <v>18</v>
      </c>
      <c r="F546" s="1" t="s">
        <v>437</v>
      </c>
      <c r="G546" s="1" t="s">
        <v>37</v>
      </c>
      <c r="H546" s="1" t="s">
        <v>15</v>
      </c>
      <c r="L546" s="1" t="s">
        <v>53</v>
      </c>
      <c r="M546" s="1" t="s">
        <v>14</v>
      </c>
      <c r="N546" s="1" t="s">
        <v>60</v>
      </c>
      <c r="O546" s="1" t="s">
        <v>205</v>
      </c>
      <c r="CV546" s="1">
        <v>5</v>
      </c>
      <c r="CW546" s="1">
        <v>5</v>
      </c>
      <c r="CX546" s="1">
        <v>5</v>
      </c>
      <c r="CY546" s="1">
        <v>5</v>
      </c>
      <c r="CZ546" s="1">
        <v>5</v>
      </c>
      <c r="DA546" s="1">
        <v>5</v>
      </c>
      <c r="DB546" s="1">
        <v>5</v>
      </c>
      <c r="DC546" s="1" t="s">
        <v>436</v>
      </c>
      <c r="DD546" s="1" t="s">
        <v>43</v>
      </c>
      <c r="DE546" s="1" t="s">
        <v>43</v>
      </c>
      <c r="DF546" s="1" t="s">
        <v>43</v>
      </c>
      <c r="DG546" s="1" t="s">
        <v>43</v>
      </c>
      <c r="DH546" s="1" t="s">
        <v>43</v>
      </c>
      <c r="DI546" s="1" t="s">
        <v>43</v>
      </c>
      <c r="DJ546" s="1" t="s">
        <v>6</v>
      </c>
      <c r="DK546" s="1" t="s">
        <v>175</v>
      </c>
      <c r="DL546" s="1" t="s">
        <v>5</v>
      </c>
      <c r="DM546" s="1" t="s">
        <v>6</v>
      </c>
      <c r="DN546" s="1" t="s">
        <v>5</v>
      </c>
      <c r="DO546" s="1" t="s">
        <v>6</v>
      </c>
      <c r="DX546" s="1" t="s">
        <v>435</v>
      </c>
      <c r="DY546" s="1" t="s">
        <v>21</v>
      </c>
    </row>
    <row r="547" spans="1:129" ht="13.8" x14ac:dyDescent="0.3">
      <c r="A547" s="2">
        <v>44980.891837754629</v>
      </c>
      <c r="B547" s="1" t="s">
        <v>40</v>
      </c>
      <c r="C547" s="1">
        <v>37</v>
      </c>
      <c r="D547" s="1" t="s">
        <v>185</v>
      </c>
      <c r="E547" s="1" t="s">
        <v>18</v>
      </c>
      <c r="F547" s="1" t="s">
        <v>419</v>
      </c>
      <c r="G547" s="1" t="s">
        <v>77</v>
      </c>
      <c r="H547" s="1" t="s">
        <v>15</v>
      </c>
      <c r="I547" s="1" t="s">
        <v>52</v>
      </c>
      <c r="J547" s="1" t="s">
        <v>82</v>
      </c>
      <c r="K547" s="1" t="s">
        <v>27</v>
      </c>
      <c r="P547" s="1">
        <v>2</v>
      </c>
      <c r="Q547" s="1">
        <v>3</v>
      </c>
      <c r="R547" s="1">
        <v>2</v>
      </c>
      <c r="S547" s="1">
        <v>1</v>
      </c>
      <c r="T547" s="1">
        <v>1</v>
      </c>
      <c r="U547" s="1">
        <v>3</v>
      </c>
      <c r="V547" s="1" t="s">
        <v>11</v>
      </c>
      <c r="W547" s="1" t="s">
        <v>11</v>
      </c>
      <c r="X547" s="1" t="s">
        <v>11</v>
      </c>
      <c r="Y547" s="1" t="s">
        <v>6</v>
      </c>
      <c r="Z547" s="1" t="s">
        <v>434</v>
      </c>
      <c r="AA547" s="1">
        <v>2</v>
      </c>
      <c r="AB547" s="1">
        <v>0</v>
      </c>
      <c r="AC547" s="1">
        <v>1</v>
      </c>
      <c r="AD547" s="1">
        <v>1</v>
      </c>
      <c r="AE547" s="1">
        <v>0</v>
      </c>
      <c r="AF547" s="1">
        <v>0</v>
      </c>
      <c r="AG547" s="1">
        <v>0</v>
      </c>
      <c r="AH547" s="1">
        <v>0</v>
      </c>
      <c r="AI547" s="1">
        <v>0</v>
      </c>
      <c r="AJ547" s="1">
        <v>0</v>
      </c>
      <c r="AK547" s="1">
        <v>2</v>
      </c>
      <c r="AL547" s="1" t="s">
        <v>5</v>
      </c>
      <c r="AM547" s="1" t="s">
        <v>6</v>
      </c>
      <c r="AN547" s="1" t="s">
        <v>6</v>
      </c>
      <c r="AO547" s="1" t="s">
        <v>6</v>
      </c>
      <c r="AP547" s="1" t="s">
        <v>5</v>
      </c>
      <c r="AQ547" s="1" t="s">
        <v>5</v>
      </c>
      <c r="AR547" s="1" t="s">
        <v>5</v>
      </c>
      <c r="AS547" s="1" t="s">
        <v>5</v>
      </c>
      <c r="AT547" s="1" t="s">
        <v>5</v>
      </c>
      <c r="AU547" s="1" t="s">
        <v>6</v>
      </c>
      <c r="AV547" s="1" t="s">
        <v>5</v>
      </c>
      <c r="AW547" s="1" t="s">
        <v>6</v>
      </c>
      <c r="AX547" s="1" t="s">
        <v>5</v>
      </c>
      <c r="AY547" s="1" t="s">
        <v>6</v>
      </c>
      <c r="AZ547" s="1" t="s">
        <v>6</v>
      </c>
      <c r="BA547" s="1" t="s">
        <v>6</v>
      </c>
      <c r="BB547" s="1" t="s">
        <v>5</v>
      </c>
      <c r="BC547" s="1" t="s">
        <v>6</v>
      </c>
      <c r="BD547" s="1" t="s">
        <v>267</v>
      </c>
      <c r="BE547" s="1" t="s">
        <v>23</v>
      </c>
      <c r="DX547" s="1" t="s">
        <v>433</v>
      </c>
      <c r="DY547" s="1" t="s">
        <v>1</v>
      </c>
    </row>
    <row r="548" spans="1:129" ht="13.8" x14ac:dyDescent="0.3">
      <c r="A548" s="2">
        <v>44980.893585659724</v>
      </c>
      <c r="B548" s="1" t="s">
        <v>20</v>
      </c>
      <c r="C548" s="1">
        <v>20</v>
      </c>
      <c r="D548" s="1" t="s">
        <v>31</v>
      </c>
      <c r="E548" s="1" t="s">
        <v>164</v>
      </c>
      <c r="F548" s="1" t="s">
        <v>432</v>
      </c>
      <c r="G548" s="1" t="s">
        <v>16</v>
      </c>
      <c r="H548" s="1" t="s">
        <v>15</v>
      </c>
      <c r="I548" s="1" t="s">
        <v>29</v>
      </c>
      <c r="J548" s="1" t="s">
        <v>82</v>
      </c>
      <c r="K548" s="1" t="s">
        <v>27</v>
      </c>
      <c r="BF548" s="1">
        <v>4</v>
      </c>
      <c r="BG548" s="1">
        <v>3</v>
      </c>
      <c r="BH548" s="1">
        <v>4</v>
      </c>
      <c r="BI548" s="1">
        <v>3</v>
      </c>
      <c r="BJ548" s="1">
        <v>3</v>
      </c>
      <c r="BK548" s="1">
        <v>3</v>
      </c>
      <c r="BL548" s="1" t="s">
        <v>11</v>
      </c>
      <c r="BM548" s="1" t="s">
        <v>43</v>
      </c>
      <c r="BN548" s="1" t="s">
        <v>43</v>
      </c>
      <c r="BO548" s="1" t="s">
        <v>6</v>
      </c>
      <c r="BP548" s="1" t="s">
        <v>201</v>
      </c>
      <c r="BQ548" s="1" t="s">
        <v>9</v>
      </c>
      <c r="BR548" s="1" t="s">
        <v>9</v>
      </c>
      <c r="BS548" s="1" t="s">
        <v>64</v>
      </c>
      <c r="BT548" s="1">
        <v>0</v>
      </c>
      <c r="BU548" s="1">
        <v>0</v>
      </c>
      <c r="BV548" s="1" t="s">
        <v>9</v>
      </c>
      <c r="BW548" s="1">
        <v>0</v>
      </c>
      <c r="BX548" s="1">
        <v>0</v>
      </c>
      <c r="BY548" s="1">
        <v>0</v>
      </c>
      <c r="BZ548" s="1">
        <v>0</v>
      </c>
      <c r="CA548" s="1">
        <v>0</v>
      </c>
      <c r="CB548" s="1" t="s">
        <v>6</v>
      </c>
      <c r="CC548" s="1" t="s">
        <v>5</v>
      </c>
      <c r="CD548" s="1" t="s">
        <v>5</v>
      </c>
      <c r="CE548" s="1" t="s">
        <v>6</v>
      </c>
      <c r="CF548" s="1" t="s">
        <v>5</v>
      </c>
      <c r="CG548" s="1" t="s">
        <v>5</v>
      </c>
      <c r="CH548" s="1" t="s">
        <v>6</v>
      </c>
      <c r="CI548" s="1" t="s">
        <v>6</v>
      </c>
      <c r="CJ548" s="1" t="s">
        <v>5</v>
      </c>
      <c r="CK548" s="1" t="s">
        <v>6</v>
      </c>
      <c r="CL548" s="1" t="s">
        <v>5</v>
      </c>
      <c r="CM548" s="1" t="s">
        <v>6</v>
      </c>
      <c r="CN548" s="1" t="s">
        <v>6</v>
      </c>
      <c r="CO548" s="1" t="s">
        <v>5</v>
      </c>
      <c r="CP548" s="1" t="s">
        <v>5</v>
      </c>
      <c r="CQ548" s="1" t="s">
        <v>5</v>
      </c>
      <c r="CR548" s="1" t="s">
        <v>5</v>
      </c>
      <c r="CS548" s="1" t="s">
        <v>6</v>
      </c>
      <c r="CT548" s="1" t="s">
        <v>133</v>
      </c>
      <c r="CU548" s="1" t="s">
        <v>63</v>
      </c>
      <c r="DX548" s="1" t="s">
        <v>431</v>
      </c>
      <c r="DY548" s="1" t="s">
        <v>1</v>
      </c>
    </row>
    <row r="549" spans="1:129" ht="13.8" x14ac:dyDescent="0.3">
      <c r="A549" s="2">
        <v>44980.903350706023</v>
      </c>
      <c r="B549" s="1" t="s">
        <v>40</v>
      </c>
      <c r="C549" s="1">
        <v>42</v>
      </c>
      <c r="D549" s="1" t="s">
        <v>185</v>
      </c>
      <c r="E549" s="1" t="s">
        <v>55</v>
      </c>
      <c r="F549" s="1" t="s">
        <v>430</v>
      </c>
      <c r="G549" s="1" t="s">
        <v>77</v>
      </c>
      <c r="H549" s="1" t="s">
        <v>15</v>
      </c>
      <c r="I549" s="1" t="s">
        <v>14</v>
      </c>
      <c r="J549" s="1" t="s">
        <v>206</v>
      </c>
      <c r="K549" s="1" t="s">
        <v>27</v>
      </c>
      <c r="P549" s="1">
        <v>3</v>
      </c>
      <c r="Q549" s="1">
        <v>3</v>
      </c>
      <c r="R549" s="1">
        <v>3</v>
      </c>
      <c r="S549" s="1">
        <v>2</v>
      </c>
      <c r="T549" s="1">
        <v>3</v>
      </c>
      <c r="U549" s="1">
        <v>3</v>
      </c>
      <c r="V549" s="1" t="s">
        <v>11</v>
      </c>
      <c r="W549" s="1" t="s">
        <v>59</v>
      </c>
      <c r="X549" s="1" t="s">
        <v>11</v>
      </c>
      <c r="Y549" s="1" t="s">
        <v>6</v>
      </c>
      <c r="Z549" s="1" t="s">
        <v>268</v>
      </c>
      <c r="AA549" s="1">
        <v>0</v>
      </c>
      <c r="AB549" s="1">
        <v>0</v>
      </c>
      <c r="AC549" s="1">
        <v>0</v>
      </c>
      <c r="AD549" s="1">
        <v>0</v>
      </c>
      <c r="AE549" s="1">
        <v>0</v>
      </c>
      <c r="AF549" s="1">
        <v>0</v>
      </c>
      <c r="AG549" s="1">
        <v>0</v>
      </c>
      <c r="AH549" s="1">
        <v>0</v>
      </c>
      <c r="AI549" s="1">
        <v>0</v>
      </c>
      <c r="AJ549" s="1">
        <v>0</v>
      </c>
      <c r="AK549" s="1">
        <v>0</v>
      </c>
      <c r="AL549" s="1" t="s">
        <v>6</v>
      </c>
      <c r="AM549" s="1" t="s">
        <v>6</v>
      </c>
      <c r="AN549" s="1" t="s">
        <v>6</v>
      </c>
      <c r="AO549" s="1" t="s">
        <v>6</v>
      </c>
      <c r="AP549" s="1" t="s">
        <v>5</v>
      </c>
      <c r="AQ549" s="1" t="s">
        <v>6</v>
      </c>
      <c r="AR549" s="1" t="s">
        <v>6</v>
      </c>
      <c r="AS549" s="1" t="s">
        <v>6</v>
      </c>
      <c r="AT549" s="1" t="s">
        <v>5</v>
      </c>
      <c r="AU549" s="1" t="s">
        <v>6</v>
      </c>
      <c r="AV549" s="1" t="s">
        <v>5</v>
      </c>
      <c r="AW549" s="1" t="s">
        <v>6</v>
      </c>
      <c r="AX549" s="1" t="s">
        <v>6</v>
      </c>
      <c r="AY549" s="1" t="s">
        <v>6</v>
      </c>
      <c r="AZ549" s="1" t="s">
        <v>6</v>
      </c>
      <c r="BA549" s="1" t="s">
        <v>6</v>
      </c>
      <c r="BB549" s="1" t="s">
        <v>6</v>
      </c>
      <c r="BC549" s="1" t="s">
        <v>6</v>
      </c>
      <c r="BD549" s="1" t="s">
        <v>24</v>
      </c>
      <c r="BE549" s="1" t="s">
        <v>266</v>
      </c>
      <c r="DX549" s="1" t="s">
        <v>429</v>
      </c>
      <c r="DY549" s="1" t="s">
        <v>21</v>
      </c>
    </row>
    <row r="550" spans="1:129" ht="13.8" x14ac:dyDescent="0.3">
      <c r="A550" s="2">
        <v>44980.912349166669</v>
      </c>
      <c r="B550" s="1" t="s">
        <v>40</v>
      </c>
      <c r="C550" s="1">
        <v>38</v>
      </c>
      <c r="D550" s="1" t="s">
        <v>185</v>
      </c>
      <c r="E550" s="1" t="s">
        <v>18</v>
      </c>
      <c r="F550" s="1" t="s">
        <v>428</v>
      </c>
      <c r="G550" s="1" t="s">
        <v>37</v>
      </c>
      <c r="H550" s="1" t="s">
        <v>15</v>
      </c>
      <c r="L550" s="1" t="s">
        <v>53</v>
      </c>
      <c r="M550" s="1" t="s">
        <v>52</v>
      </c>
      <c r="N550" s="1" t="s">
        <v>82</v>
      </c>
      <c r="O550" s="1" t="s">
        <v>51</v>
      </c>
      <c r="CV550" s="1">
        <v>4</v>
      </c>
      <c r="CW550" s="1">
        <v>4</v>
      </c>
      <c r="CX550" s="1">
        <v>4</v>
      </c>
      <c r="CY550" s="1">
        <v>4</v>
      </c>
      <c r="CZ550" s="1">
        <v>5</v>
      </c>
      <c r="DA550" s="1">
        <v>5</v>
      </c>
      <c r="DB550" s="1">
        <v>4</v>
      </c>
      <c r="DC550" s="1" t="s">
        <v>143</v>
      </c>
      <c r="DD550" s="1" t="s">
        <v>11</v>
      </c>
      <c r="DE550" s="1" t="s">
        <v>11</v>
      </c>
      <c r="DF550" s="1" t="s">
        <v>26</v>
      </c>
      <c r="DG550" s="1" t="s">
        <v>11</v>
      </c>
      <c r="DH550" s="1" t="s">
        <v>11</v>
      </c>
      <c r="DI550" s="1" t="s">
        <v>11</v>
      </c>
      <c r="DJ550" s="1" t="s">
        <v>6</v>
      </c>
      <c r="DK550" s="1" t="s">
        <v>268</v>
      </c>
      <c r="DL550" s="1" t="s">
        <v>5</v>
      </c>
      <c r="DM550" s="1" t="s">
        <v>6</v>
      </c>
      <c r="DN550" s="1" t="s">
        <v>6</v>
      </c>
      <c r="DO550" s="1" t="s">
        <v>6</v>
      </c>
      <c r="DX550" s="1" t="s">
        <v>427</v>
      </c>
      <c r="DY550" s="1" t="s">
        <v>1</v>
      </c>
    </row>
    <row r="551" spans="1:129" ht="13.8" x14ac:dyDescent="0.3">
      <c r="A551" s="2">
        <v>44980.913399305558</v>
      </c>
      <c r="B551" s="1" t="s">
        <v>40</v>
      </c>
      <c r="C551" s="1">
        <v>32</v>
      </c>
      <c r="D551" s="1" t="s">
        <v>185</v>
      </c>
      <c r="E551" s="1" t="s">
        <v>18</v>
      </c>
      <c r="F551" s="1" t="s">
        <v>426</v>
      </c>
      <c r="G551" s="1" t="s">
        <v>77</v>
      </c>
      <c r="H551" s="1" t="s">
        <v>15</v>
      </c>
      <c r="I551" s="1" t="s">
        <v>52</v>
      </c>
      <c r="J551" s="1" t="s">
        <v>35</v>
      </c>
      <c r="K551" s="1" t="s">
        <v>27</v>
      </c>
      <c r="P551" s="1">
        <v>3</v>
      </c>
      <c r="Q551" s="1">
        <v>4</v>
      </c>
      <c r="R551" s="1">
        <v>3</v>
      </c>
      <c r="S551" s="1">
        <v>2</v>
      </c>
      <c r="T551" s="1">
        <v>3</v>
      </c>
      <c r="U551" s="1">
        <v>3</v>
      </c>
      <c r="V551" s="1" t="s">
        <v>11</v>
      </c>
      <c r="W551" s="1" t="s">
        <v>11</v>
      </c>
      <c r="X551" s="1" t="s">
        <v>11</v>
      </c>
      <c r="Y551" s="1" t="s">
        <v>6</v>
      </c>
      <c r="Z551" s="1" t="s">
        <v>81</v>
      </c>
      <c r="AA551" s="1">
        <v>0</v>
      </c>
      <c r="AB551" s="1">
        <v>0</v>
      </c>
      <c r="AC551" s="1">
        <v>0</v>
      </c>
      <c r="AD551" s="1">
        <v>0</v>
      </c>
      <c r="AE551" s="1">
        <v>0</v>
      </c>
      <c r="AF551" s="1">
        <v>0</v>
      </c>
      <c r="AG551" s="1">
        <v>0</v>
      </c>
      <c r="AH551" s="1">
        <v>0</v>
      </c>
      <c r="AI551" s="1">
        <v>0</v>
      </c>
      <c r="AJ551" s="1">
        <v>0</v>
      </c>
      <c r="AK551" s="1" t="s">
        <v>258</v>
      </c>
      <c r="AL551" s="1" t="s">
        <v>5</v>
      </c>
      <c r="AM551" s="1" t="s">
        <v>5</v>
      </c>
      <c r="AN551" s="1" t="s">
        <v>5</v>
      </c>
      <c r="AO551" s="1" t="s">
        <v>5</v>
      </c>
      <c r="AP551" s="1" t="s">
        <v>5</v>
      </c>
      <c r="AQ551" s="1" t="s">
        <v>5</v>
      </c>
      <c r="AR551" s="1" t="s">
        <v>5</v>
      </c>
      <c r="AS551" s="1" t="s">
        <v>5</v>
      </c>
      <c r="AT551" s="1" t="s">
        <v>5</v>
      </c>
      <c r="AU551" s="1" t="s">
        <v>5</v>
      </c>
      <c r="AV551" s="1" t="s">
        <v>5</v>
      </c>
      <c r="AW551" s="1" t="s">
        <v>5</v>
      </c>
      <c r="AX551" s="1" t="s">
        <v>5</v>
      </c>
      <c r="AY551" s="1" t="s">
        <v>5</v>
      </c>
      <c r="AZ551" s="1" t="s">
        <v>5</v>
      </c>
      <c r="BA551" s="1" t="s">
        <v>5</v>
      </c>
      <c r="BB551" s="1" t="s">
        <v>5</v>
      </c>
      <c r="BC551" s="1" t="s">
        <v>5</v>
      </c>
      <c r="BD551" s="1" t="s">
        <v>133</v>
      </c>
      <c r="BE551" s="1" t="s">
        <v>23</v>
      </c>
      <c r="DX551" s="1" t="s">
        <v>425</v>
      </c>
      <c r="DY551" s="1" t="s">
        <v>84</v>
      </c>
    </row>
    <row r="552" spans="1:129" ht="13.8" x14ac:dyDescent="0.3">
      <c r="A552" s="2">
        <v>44980.918632233792</v>
      </c>
      <c r="B552" s="1" t="s">
        <v>40</v>
      </c>
      <c r="C552" s="1">
        <v>35</v>
      </c>
      <c r="D552" s="1" t="s">
        <v>39</v>
      </c>
      <c r="E552" s="1" t="s">
        <v>18</v>
      </c>
      <c r="F552" s="1" t="s">
        <v>423</v>
      </c>
      <c r="G552" s="1" t="s">
        <v>16</v>
      </c>
      <c r="H552" s="1" t="s">
        <v>15</v>
      </c>
      <c r="I552" s="1" t="s">
        <v>199</v>
      </c>
      <c r="J552" s="1" t="s">
        <v>206</v>
      </c>
      <c r="K552" s="1" t="s">
        <v>27</v>
      </c>
      <c r="BF552" s="1">
        <v>2</v>
      </c>
      <c r="BG552" s="1">
        <v>1</v>
      </c>
      <c r="BH552" s="1">
        <v>2</v>
      </c>
      <c r="BI552" s="1">
        <v>2</v>
      </c>
      <c r="BJ552" s="1">
        <v>2</v>
      </c>
      <c r="BK552" s="1">
        <v>2</v>
      </c>
      <c r="BL552" s="1" t="s">
        <v>59</v>
      </c>
      <c r="BM552" s="1" t="s">
        <v>26</v>
      </c>
      <c r="BN552" s="1" t="s">
        <v>26</v>
      </c>
      <c r="BO552" s="1" t="s">
        <v>6</v>
      </c>
      <c r="BP552" s="1" t="s">
        <v>81</v>
      </c>
      <c r="BQ552" s="1">
        <v>0</v>
      </c>
      <c r="BR552" s="1">
        <v>0</v>
      </c>
      <c r="BS552" s="1">
        <v>0</v>
      </c>
      <c r="BT552" s="1">
        <v>0</v>
      </c>
      <c r="BU552" s="1">
        <v>0</v>
      </c>
      <c r="BV552" s="1">
        <v>0</v>
      </c>
      <c r="BW552" s="1">
        <v>0</v>
      </c>
      <c r="BX552" s="1">
        <v>0</v>
      </c>
      <c r="BY552" s="1">
        <v>0</v>
      </c>
      <c r="BZ552" s="1">
        <v>0</v>
      </c>
      <c r="CA552" s="1">
        <v>0</v>
      </c>
      <c r="CB552" s="1" t="s">
        <v>5</v>
      </c>
      <c r="CC552" s="1" t="s">
        <v>6</v>
      </c>
      <c r="CD552" s="1" t="s">
        <v>6</v>
      </c>
      <c r="CE552" s="1" t="s">
        <v>6</v>
      </c>
      <c r="CF552" s="1" t="s">
        <v>6</v>
      </c>
      <c r="CG552" s="1" t="s">
        <v>6</v>
      </c>
      <c r="CH552" s="1" t="s">
        <v>6</v>
      </c>
      <c r="CI552" s="1" t="s">
        <v>6</v>
      </c>
      <c r="CJ552" s="1" t="s">
        <v>6</v>
      </c>
      <c r="CK552" s="1" t="s">
        <v>6</v>
      </c>
      <c r="CL552" s="1" t="s">
        <v>6</v>
      </c>
      <c r="CM552" s="1" t="s">
        <v>6</v>
      </c>
      <c r="CN552" s="1" t="s">
        <v>6</v>
      </c>
      <c r="CO552" s="1" t="s">
        <v>6</v>
      </c>
      <c r="CP552" s="1" t="s">
        <v>6</v>
      </c>
      <c r="CQ552" s="1" t="s">
        <v>6</v>
      </c>
      <c r="CR552" s="1" t="s">
        <v>6</v>
      </c>
      <c r="CS552" s="1" t="s">
        <v>6</v>
      </c>
      <c r="CT552" s="1" t="s">
        <v>24</v>
      </c>
      <c r="CU552" s="1" t="s">
        <v>266</v>
      </c>
      <c r="DX552" s="1" t="s">
        <v>424</v>
      </c>
      <c r="DY552" s="1" t="s">
        <v>21</v>
      </c>
    </row>
    <row r="553" spans="1:129" ht="13.8" x14ac:dyDescent="0.3">
      <c r="A553" s="2">
        <v>44980.920507789357</v>
      </c>
      <c r="B553" s="1" t="s">
        <v>40</v>
      </c>
      <c r="C553" s="1">
        <v>35</v>
      </c>
      <c r="D553" s="1" t="s">
        <v>39</v>
      </c>
      <c r="E553" s="1" t="s">
        <v>18</v>
      </c>
      <c r="F553" s="1" t="s">
        <v>423</v>
      </c>
      <c r="G553" s="1" t="s">
        <v>37</v>
      </c>
      <c r="H553" s="1" t="s">
        <v>15</v>
      </c>
      <c r="L553" s="1" t="s">
        <v>53</v>
      </c>
      <c r="M553" s="1" t="s">
        <v>52</v>
      </c>
      <c r="N553" s="1" t="s">
        <v>206</v>
      </c>
      <c r="O553" s="1" t="s">
        <v>27</v>
      </c>
      <c r="CV553" s="1">
        <v>5</v>
      </c>
      <c r="CW553" s="1">
        <v>5</v>
      </c>
      <c r="CX553" s="1">
        <v>5</v>
      </c>
      <c r="CY553" s="1">
        <v>5</v>
      </c>
      <c r="CZ553" s="1">
        <v>5</v>
      </c>
      <c r="DA553" s="1">
        <v>5</v>
      </c>
      <c r="DB553" s="1">
        <v>5</v>
      </c>
      <c r="DC553" s="1" t="s">
        <v>50</v>
      </c>
      <c r="DD553" s="1" t="s">
        <v>59</v>
      </c>
      <c r="DE553" s="1" t="s">
        <v>59</v>
      </c>
      <c r="DF553" s="1" t="s">
        <v>26</v>
      </c>
      <c r="DG553" s="1" t="s">
        <v>353</v>
      </c>
      <c r="DH553" s="1" t="s">
        <v>353</v>
      </c>
      <c r="DI553" s="1" t="s">
        <v>26</v>
      </c>
      <c r="DJ553" s="1" t="s">
        <v>6</v>
      </c>
      <c r="DK553" s="1" t="s">
        <v>81</v>
      </c>
      <c r="DL553" s="1" t="s">
        <v>5</v>
      </c>
      <c r="DM553" s="1" t="s">
        <v>5</v>
      </c>
      <c r="DN553" s="1" t="s">
        <v>6</v>
      </c>
      <c r="DO553" s="1" t="s">
        <v>6</v>
      </c>
      <c r="DX553" s="1" t="s">
        <v>422</v>
      </c>
      <c r="DY553" s="1" t="s">
        <v>21</v>
      </c>
    </row>
    <row r="554" spans="1:129" ht="13.8" x14ac:dyDescent="0.3">
      <c r="A554" s="2">
        <v>44980.92185353009</v>
      </c>
      <c r="B554" s="1" t="s">
        <v>40</v>
      </c>
      <c r="C554" s="1">
        <v>40</v>
      </c>
      <c r="D554" s="1" t="s">
        <v>39</v>
      </c>
      <c r="E554" s="1" t="s">
        <v>18</v>
      </c>
      <c r="F554" s="1" t="s">
        <v>419</v>
      </c>
      <c r="G554" s="1" t="s">
        <v>16</v>
      </c>
      <c r="H554" s="1" t="s">
        <v>15</v>
      </c>
      <c r="I554" s="1" t="s">
        <v>14</v>
      </c>
      <c r="J554" s="1" t="s">
        <v>206</v>
      </c>
      <c r="K554" s="1" t="s">
        <v>27</v>
      </c>
      <c r="BF554" s="1">
        <v>0</v>
      </c>
      <c r="BG554" s="1">
        <v>5</v>
      </c>
      <c r="BH554" s="1">
        <v>0</v>
      </c>
      <c r="BI554" s="1">
        <v>0</v>
      </c>
      <c r="BJ554" s="1">
        <v>0</v>
      </c>
      <c r="BK554" s="1">
        <v>0</v>
      </c>
      <c r="BL554" s="1" t="s">
        <v>43</v>
      </c>
      <c r="BM554" s="1" t="s">
        <v>43</v>
      </c>
      <c r="BN554" s="1" t="s">
        <v>11</v>
      </c>
      <c r="BO554" s="1" t="s">
        <v>6</v>
      </c>
      <c r="BP554" s="1" t="s">
        <v>407</v>
      </c>
      <c r="BQ554" s="1">
        <v>0</v>
      </c>
      <c r="BR554" s="1">
        <v>0</v>
      </c>
      <c r="BS554" s="1" t="s">
        <v>369</v>
      </c>
      <c r="BT554" s="1">
        <v>0</v>
      </c>
      <c r="BU554" s="1" t="s">
        <v>421</v>
      </c>
      <c r="BV554" s="1" t="s">
        <v>241</v>
      </c>
      <c r="BW554" s="1">
        <v>0</v>
      </c>
      <c r="BX554" s="1">
        <v>0</v>
      </c>
      <c r="BY554" s="1">
        <v>0</v>
      </c>
      <c r="BZ554" s="1">
        <v>0</v>
      </c>
      <c r="CA554" s="1" t="s">
        <v>421</v>
      </c>
      <c r="CB554" s="1" t="s">
        <v>5</v>
      </c>
      <c r="CC554" s="1" t="s">
        <v>5</v>
      </c>
      <c r="CD554" s="1" t="s">
        <v>5</v>
      </c>
      <c r="CE554" s="1" t="s">
        <v>6</v>
      </c>
      <c r="CF554" s="1" t="s">
        <v>5</v>
      </c>
      <c r="CG554" s="1" t="s">
        <v>5</v>
      </c>
      <c r="CH554" s="1" t="s">
        <v>5</v>
      </c>
      <c r="CI554" s="1" t="s">
        <v>5</v>
      </c>
      <c r="CJ554" s="1" t="s">
        <v>5</v>
      </c>
      <c r="CK554" s="1" t="s">
        <v>6</v>
      </c>
      <c r="CL554" s="1" t="s">
        <v>5</v>
      </c>
      <c r="CM554" s="1" t="s">
        <v>5</v>
      </c>
      <c r="CN554" s="1" t="s">
        <v>5</v>
      </c>
      <c r="CO554" s="1" t="s">
        <v>6</v>
      </c>
      <c r="CP554" s="1" t="s">
        <v>6</v>
      </c>
      <c r="CQ554" s="1" t="s">
        <v>5</v>
      </c>
      <c r="CR554" s="1" t="s">
        <v>5</v>
      </c>
      <c r="CS554" s="1" t="s">
        <v>5</v>
      </c>
      <c r="CT554" s="1" t="s">
        <v>24</v>
      </c>
      <c r="CU554" s="1" t="s">
        <v>161</v>
      </c>
      <c r="DX554" s="1" t="s">
        <v>420</v>
      </c>
      <c r="DY554" s="1" t="s">
        <v>21</v>
      </c>
    </row>
    <row r="555" spans="1:129" ht="13.8" x14ac:dyDescent="0.3">
      <c r="A555" s="2">
        <v>44980.929279930555</v>
      </c>
      <c r="B555" s="1" t="s">
        <v>20</v>
      </c>
      <c r="C555" s="1">
        <v>42</v>
      </c>
      <c r="D555" s="1" t="s">
        <v>39</v>
      </c>
      <c r="E555" s="1" t="s">
        <v>18</v>
      </c>
      <c r="F555" s="1" t="s">
        <v>419</v>
      </c>
      <c r="G555" s="1" t="s">
        <v>16</v>
      </c>
      <c r="H555" s="1" t="s">
        <v>15</v>
      </c>
      <c r="I555" s="1" t="s">
        <v>52</v>
      </c>
      <c r="J555" s="1" t="s">
        <v>60</v>
      </c>
      <c r="K555" s="1" t="s">
        <v>27</v>
      </c>
      <c r="BF555" s="1">
        <v>1</v>
      </c>
      <c r="BG555" s="1">
        <v>5</v>
      </c>
      <c r="BH555" s="1">
        <v>1</v>
      </c>
      <c r="BI555" s="1">
        <v>1</v>
      </c>
      <c r="BJ555" s="1">
        <v>1</v>
      </c>
      <c r="BK555" s="1">
        <v>5</v>
      </c>
      <c r="BL555" s="1" t="s">
        <v>11</v>
      </c>
      <c r="BM555" s="1" t="s">
        <v>353</v>
      </c>
      <c r="BN555" s="1" t="s">
        <v>11</v>
      </c>
      <c r="BO555" s="1" t="s">
        <v>6</v>
      </c>
      <c r="BP555" s="1" t="s">
        <v>186</v>
      </c>
      <c r="BQ555" s="1">
        <v>0</v>
      </c>
      <c r="BR555" s="1">
        <v>0</v>
      </c>
      <c r="BS555" s="1">
        <v>0</v>
      </c>
      <c r="BT555" s="1">
        <v>0</v>
      </c>
      <c r="BU555" s="1" t="s">
        <v>369</v>
      </c>
      <c r="BV555" s="1">
        <v>0</v>
      </c>
      <c r="BW555" s="1">
        <v>0</v>
      </c>
      <c r="BX555" s="1">
        <v>0</v>
      </c>
      <c r="BY555" s="1">
        <v>0</v>
      </c>
      <c r="BZ555" s="1">
        <v>0</v>
      </c>
      <c r="CA555" s="1">
        <v>0</v>
      </c>
      <c r="CB555" s="1" t="s">
        <v>6</v>
      </c>
      <c r="CC555" s="1" t="s">
        <v>6</v>
      </c>
      <c r="CD555" s="1" t="s">
        <v>6</v>
      </c>
      <c r="CE555" s="1" t="s">
        <v>6</v>
      </c>
      <c r="CF555" s="1" t="s">
        <v>5</v>
      </c>
      <c r="CG555" s="1" t="s">
        <v>5</v>
      </c>
      <c r="CH555" s="1" t="s">
        <v>6</v>
      </c>
      <c r="CI555" s="1" t="s">
        <v>5</v>
      </c>
      <c r="CJ555" s="1" t="s">
        <v>5</v>
      </c>
      <c r="CK555" s="1" t="s">
        <v>6</v>
      </c>
      <c r="CL555" s="1" t="s">
        <v>5</v>
      </c>
      <c r="CM555" s="1" t="s">
        <v>6</v>
      </c>
      <c r="CN555" s="1" t="s">
        <v>6</v>
      </c>
      <c r="CO555" s="1" t="s">
        <v>5</v>
      </c>
      <c r="CP555" s="1" t="s">
        <v>6</v>
      </c>
      <c r="CQ555" s="1" t="s">
        <v>6</v>
      </c>
      <c r="CR555" s="1" t="s">
        <v>5</v>
      </c>
      <c r="CS555" s="1" t="s">
        <v>5</v>
      </c>
      <c r="CT555" s="1" t="s">
        <v>24</v>
      </c>
      <c r="CU555" s="1" t="s">
        <v>161</v>
      </c>
      <c r="DX555" s="1" t="s">
        <v>418</v>
      </c>
      <c r="DY555" s="1" t="s">
        <v>21</v>
      </c>
    </row>
    <row r="556" spans="1:129" ht="13.8" x14ac:dyDescent="0.3">
      <c r="A556" s="2">
        <v>44980.955142592589</v>
      </c>
      <c r="B556" s="1" t="s">
        <v>40</v>
      </c>
      <c r="C556" s="1">
        <v>37</v>
      </c>
      <c r="D556" s="1" t="s">
        <v>185</v>
      </c>
      <c r="E556" s="1" t="s">
        <v>164</v>
      </c>
      <c r="F556" s="1" t="s">
        <v>417</v>
      </c>
      <c r="G556" s="1" t="s">
        <v>16</v>
      </c>
      <c r="H556" s="1" t="s">
        <v>15</v>
      </c>
      <c r="I556" s="1" t="s">
        <v>52</v>
      </c>
      <c r="J556" s="1" t="s">
        <v>28</v>
      </c>
      <c r="K556" s="1" t="s">
        <v>416</v>
      </c>
      <c r="BF556" s="1">
        <v>3</v>
      </c>
      <c r="BG556" s="1">
        <v>2</v>
      </c>
      <c r="BH556" s="1">
        <v>2</v>
      </c>
      <c r="BI556" s="1">
        <v>2</v>
      </c>
      <c r="BJ556" s="1">
        <v>4</v>
      </c>
      <c r="BK556" s="1">
        <v>3</v>
      </c>
      <c r="BL556" s="1" t="s">
        <v>11</v>
      </c>
      <c r="BM556" s="1" t="s">
        <v>11</v>
      </c>
      <c r="BN556" s="1" t="s">
        <v>26</v>
      </c>
      <c r="BO556" s="1" t="s">
        <v>6</v>
      </c>
      <c r="BP556" s="1" t="s">
        <v>415</v>
      </c>
      <c r="BQ556" s="1" t="s">
        <v>64</v>
      </c>
      <c r="BR556" s="1">
        <v>0</v>
      </c>
      <c r="BS556" s="1">
        <v>2</v>
      </c>
      <c r="BT556" s="1">
        <v>1</v>
      </c>
      <c r="BU556" s="1">
        <v>0</v>
      </c>
      <c r="BV556" s="1">
        <v>2</v>
      </c>
      <c r="BW556" s="1">
        <v>1</v>
      </c>
      <c r="BX556" s="1">
        <v>0</v>
      </c>
      <c r="BY556" s="1">
        <v>0</v>
      </c>
      <c r="BZ556" s="1">
        <v>0</v>
      </c>
      <c r="CA556" s="1">
        <v>0</v>
      </c>
      <c r="CB556" s="1" t="s">
        <v>5</v>
      </c>
      <c r="CC556" s="1" t="s">
        <v>5</v>
      </c>
      <c r="CD556" s="1" t="s">
        <v>5</v>
      </c>
      <c r="CE556" s="1" t="s">
        <v>6</v>
      </c>
      <c r="CF556" s="1" t="s">
        <v>5</v>
      </c>
      <c r="CG556" s="1" t="s">
        <v>5</v>
      </c>
      <c r="CH556" s="1" t="s">
        <v>5</v>
      </c>
      <c r="CI556" s="1" t="s">
        <v>6</v>
      </c>
      <c r="CJ556" s="1" t="s">
        <v>5</v>
      </c>
      <c r="CK556" s="1" t="s">
        <v>6</v>
      </c>
      <c r="CL556" s="1" t="s">
        <v>5</v>
      </c>
      <c r="CM556" s="1" t="s">
        <v>6</v>
      </c>
      <c r="CN556" s="1" t="s">
        <v>6</v>
      </c>
      <c r="CO556" s="1" t="s">
        <v>5</v>
      </c>
      <c r="CP556" s="1" t="s">
        <v>6</v>
      </c>
      <c r="CQ556" s="1" t="s">
        <v>6</v>
      </c>
      <c r="CR556" s="1" t="s">
        <v>5</v>
      </c>
      <c r="CS556" s="1" t="s">
        <v>5</v>
      </c>
      <c r="CT556" s="1" t="s">
        <v>24</v>
      </c>
      <c r="CU556" s="1" t="s">
        <v>63</v>
      </c>
      <c r="DX556" s="1" t="s">
        <v>414</v>
      </c>
      <c r="DY556" s="1" t="s">
        <v>1</v>
      </c>
    </row>
    <row r="557" spans="1:129" ht="13.8" x14ac:dyDescent="0.3">
      <c r="A557" s="2">
        <v>44980.964144930556</v>
      </c>
      <c r="B557" s="1" t="s">
        <v>40</v>
      </c>
      <c r="C557" s="1">
        <v>40</v>
      </c>
      <c r="D557" s="1" t="s">
        <v>185</v>
      </c>
      <c r="E557" s="1" t="s">
        <v>18</v>
      </c>
      <c r="F557" s="1" t="s">
        <v>402</v>
      </c>
      <c r="G557" s="1" t="s">
        <v>77</v>
      </c>
      <c r="H557" s="1" t="s">
        <v>15</v>
      </c>
      <c r="I557" s="1" t="s">
        <v>52</v>
      </c>
      <c r="J557" s="1" t="s">
        <v>206</v>
      </c>
      <c r="K557" s="1" t="s">
        <v>27</v>
      </c>
      <c r="P557" s="1">
        <v>5</v>
      </c>
      <c r="Q557" s="1">
        <v>5</v>
      </c>
      <c r="R557" s="1">
        <v>4</v>
      </c>
      <c r="S557" s="1">
        <v>4</v>
      </c>
      <c r="T557" s="1">
        <v>4</v>
      </c>
      <c r="U557" s="1">
        <v>4</v>
      </c>
      <c r="V557" s="1" t="s">
        <v>11</v>
      </c>
      <c r="W557" s="1" t="s">
        <v>11</v>
      </c>
      <c r="X557" s="1" t="s">
        <v>11</v>
      </c>
      <c r="Y557" s="1" t="s">
        <v>6</v>
      </c>
      <c r="Z557" s="1" t="s">
        <v>175</v>
      </c>
      <c r="AA557" s="1">
        <v>0</v>
      </c>
      <c r="AB557" s="1">
        <v>0</v>
      </c>
      <c r="AC557" s="1">
        <v>0</v>
      </c>
      <c r="AD557" s="1">
        <v>0</v>
      </c>
      <c r="AE557" s="1">
        <v>0</v>
      </c>
      <c r="AF557" s="1">
        <v>0</v>
      </c>
      <c r="AG557" s="1">
        <v>0</v>
      </c>
      <c r="AH557" s="1">
        <v>0</v>
      </c>
      <c r="AI557" s="1">
        <v>0</v>
      </c>
      <c r="AJ557" s="1">
        <v>0</v>
      </c>
      <c r="AK557" s="1">
        <v>0</v>
      </c>
      <c r="AL557" s="1" t="s">
        <v>6</v>
      </c>
      <c r="AM557" s="1" t="s">
        <v>6</v>
      </c>
      <c r="AN557" s="1" t="s">
        <v>6</v>
      </c>
      <c r="AO557" s="1" t="s">
        <v>6</v>
      </c>
      <c r="AP557" s="1" t="s">
        <v>5</v>
      </c>
      <c r="AQ557" s="1" t="s">
        <v>5</v>
      </c>
      <c r="AR557" s="1" t="s">
        <v>5</v>
      </c>
      <c r="AS557" s="1" t="s">
        <v>5</v>
      </c>
      <c r="AT557" s="1" t="s">
        <v>5</v>
      </c>
      <c r="AU557" s="1" t="s">
        <v>6</v>
      </c>
      <c r="AV557" s="1" t="s">
        <v>5</v>
      </c>
      <c r="AW557" s="1" t="s">
        <v>6</v>
      </c>
      <c r="AX557" s="1" t="s">
        <v>5</v>
      </c>
      <c r="AY557" s="1" t="s">
        <v>5</v>
      </c>
      <c r="AZ557" s="1" t="s">
        <v>5</v>
      </c>
      <c r="BA557" s="1" t="s">
        <v>5</v>
      </c>
      <c r="BB557" s="1" t="s">
        <v>5</v>
      </c>
      <c r="BC557" s="1" t="s">
        <v>5</v>
      </c>
      <c r="BD557" s="1" t="s">
        <v>382</v>
      </c>
      <c r="BE557" s="1" t="s">
        <v>69</v>
      </c>
      <c r="DX557" s="1" t="s">
        <v>413</v>
      </c>
      <c r="DY557" s="1" t="s">
        <v>84</v>
      </c>
    </row>
    <row r="558" spans="1:129" ht="13.8" x14ac:dyDescent="0.3">
      <c r="A558" s="2">
        <v>44981.004259293986</v>
      </c>
      <c r="B558" s="1" t="s">
        <v>40</v>
      </c>
      <c r="C558" s="1">
        <v>29</v>
      </c>
      <c r="D558" s="1" t="s">
        <v>185</v>
      </c>
      <c r="E558" s="1" t="s">
        <v>132</v>
      </c>
      <c r="F558" s="1" t="s">
        <v>412</v>
      </c>
      <c r="G558" s="1" t="s">
        <v>37</v>
      </c>
      <c r="H558" s="1" t="s">
        <v>15</v>
      </c>
      <c r="L558" s="1" t="s">
        <v>157</v>
      </c>
      <c r="M558" s="1" t="s">
        <v>52</v>
      </c>
      <c r="N558" s="1" t="s">
        <v>28</v>
      </c>
      <c r="O558" s="1" t="s">
        <v>27</v>
      </c>
      <c r="CV558" s="1">
        <v>5</v>
      </c>
      <c r="CW558" s="1">
        <v>4</v>
      </c>
      <c r="CX558" s="1">
        <v>4</v>
      </c>
      <c r="CY558" s="1">
        <v>4</v>
      </c>
      <c r="CZ558" s="1">
        <v>5</v>
      </c>
      <c r="DA558" s="1">
        <v>5</v>
      </c>
      <c r="DB558" s="1">
        <v>5</v>
      </c>
      <c r="DC558" s="1" t="s">
        <v>411</v>
      </c>
      <c r="DD558" s="1" t="s">
        <v>26</v>
      </c>
      <c r="DE558" s="1" t="s">
        <v>26</v>
      </c>
      <c r="DF558" s="1" t="s">
        <v>26</v>
      </c>
      <c r="DG558" s="1" t="s">
        <v>26</v>
      </c>
      <c r="DH558" s="1" t="s">
        <v>26</v>
      </c>
      <c r="DI558" s="1" t="s">
        <v>26</v>
      </c>
      <c r="DJ558" s="1" t="s">
        <v>6</v>
      </c>
      <c r="DK558" s="1" t="s">
        <v>410</v>
      </c>
      <c r="DL558" s="1" t="s">
        <v>5</v>
      </c>
      <c r="DM558" s="1" t="s">
        <v>5</v>
      </c>
      <c r="DN558" s="1" t="s">
        <v>5</v>
      </c>
      <c r="DO558" s="1" t="s">
        <v>5</v>
      </c>
      <c r="DX558" s="1" t="s">
        <v>409</v>
      </c>
      <c r="DY558" s="1" t="s">
        <v>84</v>
      </c>
    </row>
    <row r="559" spans="1:129" ht="13.8" x14ac:dyDescent="0.3">
      <c r="A559" s="2">
        <v>44981.028379074072</v>
      </c>
      <c r="B559" s="1" t="s">
        <v>20</v>
      </c>
      <c r="C559" s="1">
        <v>37</v>
      </c>
      <c r="D559" s="1" t="s">
        <v>185</v>
      </c>
      <c r="E559" s="1" t="s">
        <v>55</v>
      </c>
      <c r="F559" s="1" t="s">
        <v>408</v>
      </c>
      <c r="G559" s="1" t="s">
        <v>77</v>
      </c>
      <c r="H559" s="1" t="s">
        <v>15</v>
      </c>
      <c r="I559" s="1" t="s">
        <v>14</v>
      </c>
      <c r="J559" s="1" t="s">
        <v>206</v>
      </c>
      <c r="K559" s="1" t="s">
        <v>27</v>
      </c>
      <c r="P559" s="1">
        <v>1</v>
      </c>
      <c r="Q559" s="1">
        <v>2</v>
      </c>
      <c r="R559" s="1">
        <v>1</v>
      </c>
      <c r="S559" s="1">
        <v>2</v>
      </c>
      <c r="T559" s="1">
        <v>0</v>
      </c>
      <c r="U559" s="1">
        <v>0</v>
      </c>
      <c r="V559" s="1" t="s">
        <v>43</v>
      </c>
      <c r="W559" s="1" t="s">
        <v>11</v>
      </c>
      <c r="X559" s="1" t="s">
        <v>43</v>
      </c>
      <c r="Y559" s="1" t="s">
        <v>5</v>
      </c>
      <c r="Z559" s="1" t="s">
        <v>407</v>
      </c>
      <c r="AA559" s="1">
        <v>1</v>
      </c>
      <c r="AB559" s="1">
        <v>0</v>
      </c>
      <c r="AC559" s="1">
        <v>2</v>
      </c>
      <c r="AD559" s="1">
        <v>0</v>
      </c>
      <c r="AE559" s="1">
        <v>0</v>
      </c>
      <c r="AF559" s="1">
        <v>1</v>
      </c>
      <c r="AG559" s="1">
        <v>0</v>
      </c>
      <c r="AH559" s="1">
        <v>0</v>
      </c>
      <c r="AI559" s="1">
        <v>1</v>
      </c>
      <c r="AJ559" s="1">
        <v>0</v>
      </c>
      <c r="AK559" s="1">
        <v>1</v>
      </c>
      <c r="AL559" s="1" t="s">
        <v>5</v>
      </c>
      <c r="AM559" s="1" t="s">
        <v>5</v>
      </c>
      <c r="AN559" s="1" t="s">
        <v>6</v>
      </c>
      <c r="AO559" s="1" t="s">
        <v>6</v>
      </c>
      <c r="AP559" s="1" t="s">
        <v>5</v>
      </c>
      <c r="AQ559" s="1" t="s">
        <v>5</v>
      </c>
      <c r="AR559" s="1" t="s">
        <v>6</v>
      </c>
      <c r="AS559" s="1" t="s">
        <v>6</v>
      </c>
      <c r="AT559" s="1" t="s">
        <v>5</v>
      </c>
      <c r="AU559" s="1" t="s">
        <v>6</v>
      </c>
      <c r="AV559" s="1" t="s">
        <v>5</v>
      </c>
      <c r="AW559" s="1" t="s">
        <v>5</v>
      </c>
      <c r="AX559" s="1" t="s">
        <v>5</v>
      </c>
      <c r="AY559" s="1" t="s">
        <v>5</v>
      </c>
      <c r="AZ559" s="1" t="s">
        <v>6</v>
      </c>
      <c r="BA559" s="1" t="s">
        <v>5</v>
      </c>
      <c r="BB559" s="1" t="s">
        <v>5</v>
      </c>
      <c r="BC559" s="1" t="s">
        <v>5</v>
      </c>
      <c r="BD559" s="1" t="s">
        <v>24</v>
      </c>
      <c r="BE559" s="1" t="s">
        <v>266</v>
      </c>
      <c r="DP559" s="1" t="s">
        <v>151</v>
      </c>
      <c r="DQ559" s="1" t="s">
        <v>128</v>
      </c>
      <c r="DR559" s="1" t="s">
        <v>406</v>
      </c>
      <c r="DS559" s="1" t="s">
        <v>6</v>
      </c>
      <c r="DT559" s="1" t="s">
        <v>126</v>
      </c>
      <c r="DU559" s="1" t="s">
        <v>405</v>
      </c>
      <c r="DV559" s="1" t="s">
        <v>95</v>
      </c>
      <c r="DW559" s="1" t="s">
        <v>404</v>
      </c>
      <c r="DX559" s="1" t="s">
        <v>403</v>
      </c>
      <c r="DY559" s="1" t="s">
        <v>1</v>
      </c>
    </row>
    <row r="560" spans="1:129" ht="13.8" x14ac:dyDescent="0.3">
      <c r="A560" s="2">
        <v>44981.211971666664</v>
      </c>
      <c r="B560" s="1" t="s">
        <v>40</v>
      </c>
      <c r="C560" s="1">
        <v>39</v>
      </c>
      <c r="D560" s="1" t="s">
        <v>372</v>
      </c>
      <c r="E560" s="1" t="s">
        <v>18</v>
      </c>
      <c r="F560" s="1" t="s">
        <v>402</v>
      </c>
      <c r="G560" s="1" t="s">
        <v>37</v>
      </c>
      <c r="H560" s="1" t="s">
        <v>15</v>
      </c>
      <c r="L560" s="1" t="s">
        <v>157</v>
      </c>
      <c r="M560" s="1" t="s">
        <v>14</v>
      </c>
      <c r="N560" s="1" t="s">
        <v>28</v>
      </c>
      <c r="O560" s="1" t="s">
        <v>27</v>
      </c>
      <c r="CV560" s="1">
        <v>5</v>
      </c>
      <c r="CW560" s="1">
        <v>5</v>
      </c>
      <c r="CX560" s="1">
        <v>5</v>
      </c>
      <c r="CY560" s="1">
        <v>5</v>
      </c>
      <c r="CZ560" s="1">
        <v>5</v>
      </c>
      <c r="DA560" s="1">
        <v>5</v>
      </c>
      <c r="DB560" s="1">
        <v>5</v>
      </c>
      <c r="DC560" s="1" t="s">
        <v>192</v>
      </c>
      <c r="DD560" s="1" t="s">
        <v>43</v>
      </c>
      <c r="DE560" s="1" t="s">
        <v>43</v>
      </c>
      <c r="DF560" s="1" t="s">
        <v>26</v>
      </c>
      <c r="DG560" s="1" t="s">
        <v>43</v>
      </c>
      <c r="DH560" s="1" t="s">
        <v>43</v>
      </c>
      <c r="DI560" s="1" t="s">
        <v>43</v>
      </c>
      <c r="DJ560" s="1" t="s">
        <v>6</v>
      </c>
      <c r="DK560" s="1" t="s">
        <v>268</v>
      </c>
      <c r="DL560" s="1" t="s">
        <v>5</v>
      </c>
      <c r="DM560" s="1" t="s">
        <v>6</v>
      </c>
      <c r="DN560" s="1" t="s">
        <v>6</v>
      </c>
      <c r="DO560" s="1" t="s">
        <v>6</v>
      </c>
      <c r="DY560" s="1" t="s">
        <v>1</v>
      </c>
    </row>
    <row r="561" spans="1:129" ht="13.8" x14ac:dyDescent="0.3">
      <c r="A561" s="2">
        <v>44981.246590648152</v>
      </c>
      <c r="B561" s="1" t="s">
        <v>40</v>
      </c>
      <c r="C561" s="1">
        <v>45</v>
      </c>
      <c r="D561" s="1" t="s">
        <v>396</v>
      </c>
      <c r="E561" s="1" t="s">
        <v>132</v>
      </c>
      <c r="F561" s="1" t="s">
        <v>401</v>
      </c>
      <c r="G561" s="1" t="s">
        <v>77</v>
      </c>
      <c r="H561" s="1" t="s">
        <v>15</v>
      </c>
      <c r="I561" s="1" t="s">
        <v>370</v>
      </c>
      <c r="J561" s="1" t="s">
        <v>35</v>
      </c>
      <c r="K561" s="1" t="s">
        <v>12</v>
      </c>
      <c r="P561" s="1">
        <v>1</v>
      </c>
      <c r="Q561" s="1">
        <v>3</v>
      </c>
      <c r="R561" s="1">
        <v>1</v>
      </c>
      <c r="S561" s="1">
        <v>1</v>
      </c>
      <c r="T561" s="1">
        <v>1</v>
      </c>
      <c r="U561" s="1">
        <v>1</v>
      </c>
      <c r="V561" s="1" t="s">
        <v>11</v>
      </c>
      <c r="W561" s="1" t="s">
        <v>11</v>
      </c>
      <c r="X561" s="1" t="s">
        <v>11</v>
      </c>
      <c r="Y561" s="1" t="s">
        <v>6</v>
      </c>
      <c r="Z561" s="1" t="s">
        <v>76</v>
      </c>
      <c r="AA561" s="1">
        <v>2</v>
      </c>
      <c r="AB561" s="1">
        <v>2</v>
      </c>
      <c r="AC561" s="1">
        <v>2</v>
      </c>
      <c r="AD561" s="1">
        <v>0</v>
      </c>
      <c r="AE561" s="1">
        <v>0</v>
      </c>
      <c r="AF561" s="1">
        <v>0</v>
      </c>
      <c r="AG561" s="1">
        <v>0</v>
      </c>
      <c r="AH561" s="1">
        <v>0</v>
      </c>
      <c r="AI561" s="1">
        <v>0</v>
      </c>
      <c r="AJ561" s="1">
        <v>0</v>
      </c>
      <c r="AK561" s="1">
        <v>0</v>
      </c>
      <c r="AL561" s="1" t="s">
        <v>5</v>
      </c>
      <c r="AM561" s="1" t="s">
        <v>5</v>
      </c>
      <c r="AN561" s="1" t="s">
        <v>5</v>
      </c>
      <c r="AO561" s="1" t="s">
        <v>5</v>
      </c>
      <c r="AP561" s="1" t="s">
        <v>5</v>
      </c>
      <c r="AQ561" s="1" t="s">
        <v>6</v>
      </c>
      <c r="AR561" s="1" t="s">
        <v>6</v>
      </c>
      <c r="AS561" s="1" t="s">
        <v>6</v>
      </c>
      <c r="AT561" s="1" t="s">
        <v>6</v>
      </c>
      <c r="AU561" s="1" t="s">
        <v>6</v>
      </c>
      <c r="AV561" s="1" t="s">
        <v>5</v>
      </c>
      <c r="AW561" s="1" t="s">
        <v>5</v>
      </c>
      <c r="AX561" s="1" t="s">
        <v>5</v>
      </c>
      <c r="AY561" s="1" t="s">
        <v>5</v>
      </c>
      <c r="AZ561" s="1" t="s">
        <v>5</v>
      </c>
      <c r="BA561" s="1" t="s">
        <v>5</v>
      </c>
      <c r="BB561" s="1" t="s">
        <v>5</v>
      </c>
      <c r="BC561" s="1" t="s">
        <v>5</v>
      </c>
      <c r="BD561" s="1" t="s">
        <v>24</v>
      </c>
      <c r="BE561" s="1" t="s">
        <v>266</v>
      </c>
      <c r="DX561" s="1" t="s">
        <v>400</v>
      </c>
      <c r="DY561" s="1" t="s">
        <v>21</v>
      </c>
    </row>
    <row r="562" spans="1:129" ht="13.8" x14ac:dyDescent="0.3">
      <c r="A562" s="2">
        <v>44981.258560104165</v>
      </c>
      <c r="B562" s="1" t="s">
        <v>20</v>
      </c>
      <c r="C562" s="1">
        <v>36</v>
      </c>
      <c r="D562" s="1" t="s">
        <v>185</v>
      </c>
      <c r="E562" s="1" t="s">
        <v>164</v>
      </c>
      <c r="F562" s="1" t="s">
        <v>399</v>
      </c>
      <c r="G562" s="1" t="s">
        <v>16</v>
      </c>
      <c r="H562" s="1" t="s">
        <v>15</v>
      </c>
      <c r="I562" s="1" t="s">
        <v>193</v>
      </c>
      <c r="J562" s="1" t="s">
        <v>13</v>
      </c>
      <c r="K562" s="1" t="s">
        <v>205</v>
      </c>
      <c r="BF562" s="1">
        <v>3</v>
      </c>
      <c r="BG562" s="1">
        <v>4</v>
      </c>
      <c r="BH562" s="1">
        <v>4</v>
      </c>
      <c r="BI562" s="1">
        <v>2</v>
      </c>
      <c r="BJ562" s="1">
        <v>3</v>
      </c>
      <c r="BK562" s="1">
        <v>3</v>
      </c>
      <c r="BL562" s="1" t="s">
        <v>59</v>
      </c>
      <c r="BM562" s="1" t="s">
        <v>11</v>
      </c>
      <c r="BN562" s="1" t="s">
        <v>59</v>
      </c>
      <c r="BO562" s="1" t="s">
        <v>6</v>
      </c>
      <c r="BP562" s="1" t="s">
        <v>33</v>
      </c>
      <c r="BQ562" s="1" t="s">
        <v>9</v>
      </c>
      <c r="BR562" s="1">
        <v>0</v>
      </c>
      <c r="BS562" s="1" t="s">
        <v>8</v>
      </c>
      <c r="BT562" s="1">
        <v>0</v>
      </c>
      <c r="BU562" s="1">
        <v>0</v>
      </c>
      <c r="BV562" s="1">
        <v>0</v>
      </c>
      <c r="BW562" s="1">
        <v>0</v>
      </c>
      <c r="BX562" s="1">
        <v>0</v>
      </c>
      <c r="BY562" s="1">
        <v>0</v>
      </c>
      <c r="BZ562" s="1">
        <v>0</v>
      </c>
      <c r="CA562" s="1">
        <v>0</v>
      </c>
      <c r="CB562" s="1" t="s">
        <v>5</v>
      </c>
      <c r="CC562" s="1" t="s">
        <v>6</v>
      </c>
      <c r="CD562" s="1" t="s">
        <v>6</v>
      </c>
      <c r="CE562" s="1" t="s">
        <v>6</v>
      </c>
      <c r="CF562" s="1" t="s">
        <v>6</v>
      </c>
      <c r="CG562" s="1" t="s">
        <v>5</v>
      </c>
      <c r="CH562" s="1" t="s">
        <v>6</v>
      </c>
      <c r="CI562" s="1" t="s">
        <v>6</v>
      </c>
      <c r="CJ562" s="1" t="s">
        <v>5</v>
      </c>
      <c r="CK562" s="1" t="s">
        <v>6</v>
      </c>
      <c r="CL562" s="1" t="s">
        <v>5</v>
      </c>
      <c r="CM562" s="1" t="s">
        <v>5</v>
      </c>
      <c r="CN562" s="1" t="s">
        <v>5</v>
      </c>
      <c r="CO562" s="1" t="s">
        <v>5</v>
      </c>
      <c r="CP562" s="1" t="s">
        <v>6</v>
      </c>
      <c r="CQ562" s="1" t="s">
        <v>5</v>
      </c>
      <c r="CR562" s="1" t="s">
        <v>5</v>
      </c>
      <c r="CS562" s="1" t="s">
        <v>5</v>
      </c>
      <c r="CT562" s="1" t="s">
        <v>4</v>
      </c>
      <c r="CU562" s="1" t="s">
        <v>398</v>
      </c>
      <c r="DX562" s="1" t="s">
        <v>397</v>
      </c>
      <c r="DY562" s="1" t="s">
        <v>1</v>
      </c>
    </row>
    <row r="563" spans="1:129" ht="13.8" x14ac:dyDescent="0.3">
      <c r="A563" s="2">
        <v>44981.263000196763</v>
      </c>
      <c r="B563" s="1" t="s">
        <v>40</v>
      </c>
      <c r="C563" s="1">
        <v>54</v>
      </c>
      <c r="D563" s="1" t="s">
        <v>396</v>
      </c>
      <c r="E563" s="1" t="s">
        <v>18</v>
      </c>
      <c r="F563" s="1" t="s">
        <v>395</v>
      </c>
      <c r="G563" s="1" t="s">
        <v>37</v>
      </c>
      <c r="H563" s="1" t="s">
        <v>15</v>
      </c>
      <c r="L563" s="1" t="s">
        <v>53</v>
      </c>
      <c r="M563" s="1" t="s">
        <v>52</v>
      </c>
      <c r="N563" s="1" t="s">
        <v>28</v>
      </c>
      <c r="O563" s="1" t="s">
        <v>205</v>
      </c>
      <c r="CV563" s="1">
        <v>4</v>
      </c>
      <c r="CW563" s="1">
        <v>3</v>
      </c>
      <c r="CX563" s="1">
        <v>4</v>
      </c>
      <c r="CY563" s="1">
        <v>4</v>
      </c>
      <c r="CZ563" s="1">
        <v>4</v>
      </c>
      <c r="DA563" s="1">
        <v>3</v>
      </c>
      <c r="DB563" s="1">
        <v>1</v>
      </c>
      <c r="DC563" s="1" t="s">
        <v>192</v>
      </c>
      <c r="DD563" s="1" t="s">
        <v>11</v>
      </c>
      <c r="DE563" s="1" t="s">
        <v>43</v>
      </c>
      <c r="DF563" s="1" t="s">
        <v>11</v>
      </c>
      <c r="DG563" s="1" t="s">
        <v>11</v>
      </c>
      <c r="DH563" s="1" t="s">
        <v>43</v>
      </c>
      <c r="DI563" s="1" t="s">
        <v>11</v>
      </c>
      <c r="DJ563" s="1" t="s">
        <v>6</v>
      </c>
      <c r="DK563" s="1" t="s">
        <v>343</v>
      </c>
      <c r="DL563" s="1" t="s">
        <v>6</v>
      </c>
      <c r="DM563" s="1" t="s">
        <v>6</v>
      </c>
      <c r="DN563" s="1" t="s">
        <v>6</v>
      </c>
      <c r="DO563" s="1" t="s">
        <v>6</v>
      </c>
      <c r="DX563" s="1" t="s">
        <v>394</v>
      </c>
      <c r="DY563" s="1" t="s">
        <v>1</v>
      </c>
    </row>
    <row r="564" spans="1:129" ht="13.8" x14ac:dyDescent="0.3">
      <c r="A564" s="2">
        <v>44981.299799178239</v>
      </c>
      <c r="B564" s="1" t="s">
        <v>20</v>
      </c>
      <c r="C564" s="1">
        <v>40</v>
      </c>
      <c r="D564" s="1" t="s">
        <v>39</v>
      </c>
      <c r="E564" s="1" t="s">
        <v>164</v>
      </c>
      <c r="F564" s="1" t="s">
        <v>393</v>
      </c>
      <c r="G564" s="1" t="s">
        <v>77</v>
      </c>
      <c r="H564" s="1" t="s">
        <v>15</v>
      </c>
      <c r="I564" s="1" t="s">
        <v>52</v>
      </c>
      <c r="J564" s="1" t="s">
        <v>82</v>
      </c>
      <c r="K564" s="1" t="s">
        <v>27</v>
      </c>
      <c r="P564" s="1">
        <v>5</v>
      </c>
      <c r="Q564" s="1">
        <v>3</v>
      </c>
      <c r="R564" s="1">
        <v>5</v>
      </c>
      <c r="S564" s="1">
        <v>5</v>
      </c>
      <c r="T564" s="1">
        <v>3</v>
      </c>
      <c r="U564" s="1">
        <v>4</v>
      </c>
      <c r="V564" s="1" t="s">
        <v>26</v>
      </c>
      <c r="W564" s="1" t="s">
        <v>26</v>
      </c>
      <c r="X564" s="1" t="s">
        <v>59</v>
      </c>
      <c r="Y564" s="1" t="s">
        <v>6</v>
      </c>
      <c r="Z564" s="1" t="s">
        <v>268</v>
      </c>
      <c r="AA564" s="1" t="s">
        <v>109</v>
      </c>
      <c r="AB564" s="1" t="s">
        <v>109</v>
      </c>
      <c r="AC564" s="1" t="s">
        <v>9</v>
      </c>
      <c r="AD564" s="1">
        <v>0</v>
      </c>
      <c r="AE564" s="1">
        <v>0</v>
      </c>
      <c r="AF564" s="1" t="s">
        <v>8</v>
      </c>
      <c r="AG564" s="1">
        <v>0</v>
      </c>
      <c r="AH564" s="1">
        <v>0</v>
      </c>
      <c r="AI564" s="1">
        <v>0</v>
      </c>
      <c r="AJ564" s="1">
        <v>0</v>
      </c>
      <c r="AK564" s="1">
        <v>0</v>
      </c>
      <c r="AL564" s="1" t="s">
        <v>6</v>
      </c>
      <c r="AM564" s="1" t="s">
        <v>6</v>
      </c>
      <c r="AN564" s="1" t="s">
        <v>5</v>
      </c>
      <c r="AO564" s="1" t="s">
        <v>6</v>
      </c>
      <c r="AP564" s="1" t="s">
        <v>5</v>
      </c>
      <c r="AQ564" s="1" t="s">
        <v>5</v>
      </c>
      <c r="AR564" s="1" t="s">
        <v>5</v>
      </c>
      <c r="AS564" s="1" t="s">
        <v>6</v>
      </c>
      <c r="AT564" s="1" t="s">
        <v>5</v>
      </c>
      <c r="AU564" s="1" t="s">
        <v>6</v>
      </c>
      <c r="AV564" s="1" t="s">
        <v>5</v>
      </c>
      <c r="AW564" s="1" t="s">
        <v>6</v>
      </c>
      <c r="AX564" s="1" t="s">
        <v>6</v>
      </c>
      <c r="AY564" s="1" t="s">
        <v>6</v>
      </c>
      <c r="AZ564" s="1" t="s">
        <v>5</v>
      </c>
      <c r="BA564" s="1" t="s">
        <v>6</v>
      </c>
      <c r="BB564" s="1" t="s">
        <v>5</v>
      </c>
      <c r="BC564" s="1" t="s">
        <v>6</v>
      </c>
      <c r="BD564" s="1" t="s">
        <v>133</v>
      </c>
      <c r="BE564" s="1" t="s">
        <v>392</v>
      </c>
      <c r="DX564" s="1" t="s">
        <v>391</v>
      </c>
      <c r="DY564" s="1" t="s">
        <v>84</v>
      </c>
    </row>
    <row r="565" spans="1:129" ht="13.8" x14ac:dyDescent="0.3">
      <c r="A565" s="2">
        <v>44981.311148622684</v>
      </c>
      <c r="B565" s="1" t="s">
        <v>40</v>
      </c>
      <c r="C565" s="1">
        <v>36</v>
      </c>
      <c r="D565" s="1" t="s">
        <v>185</v>
      </c>
      <c r="E565" s="1" t="s">
        <v>18</v>
      </c>
      <c r="F565" s="1" t="s">
        <v>374</v>
      </c>
      <c r="G565" s="1" t="s">
        <v>16</v>
      </c>
      <c r="H565" s="1" t="s">
        <v>15</v>
      </c>
      <c r="I565" s="1" t="s">
        <v>14</v>
      </c>
      <c r="J565" s="1" t="s">
        <v>206</v>
      </c>
      <c r="K565" s="1" t="s">
        <v>27</v>
      </c>
      <c r="BF565" s="1">
        <v>2</v>
      </c>
      <c r="BG565" s="1">
        <v>2</v>
      </c>
      <c r="BH565" s="1">
        <v>3</v>
      </c>
      <c r="BI565" s="1">
        <v>0</v>
      </c>
      <c r="BJ565" s="1">
        <v>1</v>
      </c>
      <c r="BK565" s="1">
        <v>1</v>
      </c>
      <c r="BL565" s="1" t="s">
        <v>59</v>
      </c>
      <c r="BM565" s="1" t="s">
        <v>11</v>
      </c>
      <c r="BN565" s="1" t="s">
        <v>26</v>
      </c>
      <c r="BO565" s="1" t="s">
        <v>6</v>
      </c>
      <c r="BP565" s="1" t="s">
        <v>390</v>
      </c>
      <c r="BQ565" s="1">
        <v>1</v>
      </c>
      <c r="BR565" s="1">
        <v>0</v>
      </c>
      <c r="BS565" s="1" t="s">
        <v>241</v>
      </c>
      <c r="BT565" s="1">
        <v>0</v>
      </c>
      <c r="BU565" s="1" t="s">
        <v>162</v>
      </c>
      <c r="BV565" s="1">
        <v>0</v>
      </c>
      <c r="BW565" s="1">
        <v>0</v>
      </c>
      <c r="BX565" s="1">
        <v>0</v>
      </c>
      <c r="BY565" s="1">
        <v>0</v>
      </c>
      <c r="BZ565" s="1">
        <v>0</v>
      </c>
      <c r="CA565" s="1">
        <v>0</v>
      </c>
      <c r="CB565" s="1" t="s">
        <v>6</v>
      </c>
      <c r="CC565" s="1" t="s">
        <v>6</v>
      </c>
      <c r="CD565" s="1" t="s">
        <v>5</v>
      </c>
      <c r="CE565" s="1" t="s">
        <v>5</v>
      </c>
      <c r="CF565" s="1" t="s">
        <v>5</v>
      </c>
      <c r="CG565" s="1" t="s">
        <v>5</v>
      </c>
      <c r="CH565" s="1" t="s">
        <v>5</v>
      </c>
      <c r="CI565" s="1" t="s">
        <v>6</v>
      </c>
      <c r="CJ565" s="1" t="s">
        <v>5</v>
      </c>
      <c r="CK565" s="1" t="s">
        <v>5</v>
      </c>
      <c r="CL565" s="1" t="s">
        <v>5</v>
      </c>
      <c r="CM565" s="1" t="s">
        <v>5</v>
      </c>
      <c r="CN565" s="1" t="s">
        <v>5</v>
      </c>
      <c r="CO565" s="1" t="s">
        <v>5</v>
      </c>
      <c r="CP565" s="1" t="s">
        <v>5</v>
      </c>
      <c r="CQ565" s="1" t="s">
        <v>6</v>
      </c>
      <c r="CR565" s="1" t="s">
        <v>5</v>
      </c>
      <c r="CS565" s="1" t="s">
        <v>5</v>
      </c>
      <c r="CT565" s="1" t="s">
        <v>4</v>
      </c>
      <c r="CU565" s="1" t="s">
        <v>129</v>
      </c>
      <c r="DX565" s="1" t="s">
        <v>389</v>
      </c>
      <c r="DY565" s="1" t="s">
        <v>1</v>
      </c>
    </row>
    <row r="566" spans="1:129" ht="13.8" x14ac:dyDescent="0.3">
      <c r="A566" s="2">
        <v>44981.34413297454</v>
      </c>
      <c r="B566" s="1" t="s">
        <v>40</v>
      </c>
      <c r="C566" s="1">
        <v>41</v>
      </c>
      <c r="D566" s="1" t="s">
        <v>185</v>
      </c>
      <c r="E566" s="1" t="s">
        <v>164</v>
      </c>
      <c r="F566" s="1" t="s">
        <v>388</v>
      </c>
      <c r="G566" s="1" t="s">
        <v>37</v>
      </c>
      <c r="H566" s="1" t="s">
        <v>15</v>
      </c>
      <c r="L566" s="1" t="s">
        <v>157</v>
      </c>
      <c r="M566" s="1" t="s">
        <v>52</v>
      </c>
      <c r="N566" s="1" t="s">
        <v>28</v>
      </c>
      <c r="O566" s="1" t="s">
        <v>12</v>
      </c>
      <c r="CV566" s="1">
        <v>5</v>
      </c>
      <c r="CW566" s="1">
        <v>5</v>
      </c>
      <c r="CX566" s="1">
        <v>5</v>
      </c>
      <c r="CY566" s="1">
        <v>5</v>
      </c>
      <c r="CZ566" s="1">
        <v>5</v>
      </c>
      <c r="DA566" s="1">
        <v>5</v>
      </c>
      <c r="DB566" s="1">
        <v>5</v>
      </c>
      <c r="DC566" s="1" t="s">
        <v>387</v>
      </c>
      <c r="DD566" s="1" t="s">
        <v>11</v>
      </c>
      <c r="DE566" s="1" t="s">
        <v>11</v>
      </c>
      <c r="DF566" s="1" t="s">
        <v>11</v>
      </c>
      <c r="DG566" s="1" t="s">
        <v>11</v>
      </c>
      <c r="DH566" s="1" t="s">
        <v>11</v>
      </c>
      <c r="DI566" s="1" t="s">
        <v>11</v>
      </c>
      <c r="DJ566" s="1" t="s">
        <v>6</v>
      </c>
      <c r="DK566" s="1" t="s">
        <v>386</v>
      </c>
      <c r="DL566" s="1" t="s">
        <v>5</v>
      </c>
      <c r="DM566" s="1" t="s">
        <v>5</v>
      </c>
      <c r="DN566" s="1" t="s">
        <v>5</v>
      </c>
      <c r="DO566" s="1" t="s">
        <v>5</v>
      </c>
      <c r="DX566" s="1" t="s">
        <v>385</v>
      </c>
      <c r="DY566" s="1" t="s">
        <v>1</v>
      </c>
    </row>
    <row r="567" spans="1:129" ht="13.8" x14ac:dyDescent="0.3">
      <c r="A567" s="2">
        <v>44981.349953437501</v>
      </c>
      <c r="B567" s="1" t="s">
        <v>20</v>
      </c>
      <c r="C567" s="3">
        <v>27</v>
      </c>
      <c r="D567" s="1" t="s">
        <v>104</v>
      </c>
      <c r="E567" s="1" t="s">
        <v>384</v>
      </c>
      <c r="F567" s="1" t="s">
        <v>383</v>
      </c>
      <c r="G567" s="1" t="s">
        <v>16</v>
      </c>
      <c r="H567" s="1" t="s">
        <v>15</v>
      </c>
      <c r="I567" s="1" t="s">
        <v>52</v>
      </c>
      <c r="J567" s="1" t="s">
        <v>35</v>
      </c>
      <c r="K567" s="1" t="s">
        <v>27</v>
      </c>
      <c r="BF567" s="1">
        <v>5</v>
      </c>
      <c r="BG567" s="1">
        <v>5</v>
      </c>
      <c r="BH567" s="1">
        <v>3</v>
      </c>
      <c r="BI567" s="1">
        <v>5</v>
      </c>
      <c r="BJ567" s="1">
        <v>5</v>
      </c>
      <c r="BK567" s="1">
        <v>3</v>
      </c>
      <c r="BL567" s="1" t="s">
        <v>353</v>
      </c>
      <c r="BM567" s="1" t="s">
        <v>11</v>
      </c>
      <c r="BN567" s="1" t="s">
        <v>59</v>
      </c>
      <c r="BO567" s="1" t="s">
        <v>6</v>
      </c>
      <c r="BP567" s="1" t="s">
        <v>175</v>
      </c>
      <c r="BQ567" s="1">
        <v>0</v>
      </c>
      <c r="BR567" s="1">
        <v>0</v>
      </c>
      <c r="BS567" s="1">
        <v>0</v>
      </c>
      <c r="BT567" s="1">
        <v>0</v>
      </c>
      <c r="BU567" s="1">
        <v>0</v>
      </c>
      <c r="BV567" s="1">
        <v>0</v>
      </c>
      <c r="BW567" s="1">
        <v>0</v>
      </c>
      <c r="BX567" s="1">
        <v>0</v>
      </c>
      <c r="BY567" s="1">
        <v>0</v>
      </c>
      <c r="BZ567" s="1">
        <v>0</v>
      </c>
      <c r="CA567" s="1">
        <v>1</v>
      </c>
      <c r="CB567" s="1" t="s">
        <v>6</v>
      </c>
      <c r="CC567" s="1" t="s">
        <v>6</v>
      </c>
      <c r="CD567" s="1" t="s">
        <v>5</v>
      </c>
      <c r="CE567" s="1" t="s">
        <v>6</v>
      </c>
      <c r="CF567" s="1" t="s">
        <v>5</v>
      </c>
      <c r="CG567" s="1" t="s">
        <v>5</v>
      </c>
      <c r="CH567" s="1" t="s">
        <v>5</v>
      </c>
      <c r="CI567" s="1" t="s">
        <v>6</v>
      </c>
      <c r="CJ567" s="1" t="s">
        <v>5</v>
      </c>
      <c r="CK567" s="1" t="s">
        <v>6</v>
      </c>
      <c r="CL567" s="1" t="s">
        <v>5</v>
      </c>
      <c r="CM567" s="1" t="s">
        <v>5</v>
      </c>
      <c r="CN567" s="1" t="s">
        <v>6</v>
      </c>
      <c r="CO567" s="1" t="s">
        <v>5</v>
      </c>
      <c r="CP567" s="1" t="s">
        <v>6</v>
      </c>
      <c r="CQ567" s="1" t="s">
        <v>6</v>
      </c>
      <c r="CR567" s="1" t="s">
        <v>5</v>
      </c>
      <c r="CS567" s="1" t="s">
        <v>5</v>
      </c>
      <c r="CT567" s="1" t="s">
        <v>382</v>
      </c>
      <c r="CU567" s="1" t="s">
        <v>3</v>
      </c>
      <c r="DX567" s="1" t="s">
        <v>381</v>
      </c>
      <c r="DY567" s="1" t="s">
        <v>212</v>
      </c>
    </row>
    <row r="568" spans="1:129" ht="13.8" x14ac:dyDescent="0.3">
      <c r="A568" s="2">
        <v>44981.353919606481</v>
      </c>
      <c r="B568" s="1" t="s">
        <v>40</v>
      </c>
      <c r="C568" s="1">
        <v>40</v>
      </c>
      <c r="D568" s="1" t="s">
        <v>19</v>
      </c>
      <c r="E568" s="1" t="s">
        <v>164</v>
      </c>
      <c r="F568" s="1" t="s">
        <v>380</v>
      </c>
      <c r="G568" s="1" t="s">
        <v>77</v>
      </c>
      <c r="H568" s="1" t="s">
        <v>15</v>
      </c>
      <c r="I568" s="1" t="s">
        <v>14</v>
      </c>
      <c r="J568" s="1" t="s">
        <v>13</v>
      </c>
      <c r="K568" s="1" t="s">
        <v>27</v>
      </c>
      <c r="P568" s="1">
        <v>3</v>
      </c>
      <c r="Q568" s="1">
        <v>3</v>
      </c>
      <c r="R568" s="1">
        <v>3</v>
      </c>
      <c r="S568" s="1">
        <v>3</v>
      </c>
      <c r="T568" s="1">
        <v>2</v>
      </c>
      <c r="U568" s="1">
        <v>3</v>
      </c>
      <c r="V568" s="1" t="s">
        <v>11</v>
      </c>
      <c r="W568" s="1" t="s">
        <v>11</v>
      </c>
      <c r="X568" s="1" t="s">
        <v>26</v>
      </c>
      <c r="Y568" s="1" t="s">
        <v>6</v>
      </c>
      <c r="Z568" s="1" t="s">
        <v>379</v>
      </c>
      <c r="AA568" s="1">
        <v>0</v>
      </c>
      <c r="AB568" s="1">
        <v>0</v>
      </c>
      <c r="AC568" s="1">
        <v>0</v>
      </c>
      <c r="AD568" s="1">
        <v>0</v>
      </c>
      <c r="AE568" s="1">
        <v>0</v>
      </c>
      <c r="AF568" s="1">
        <v>0</v>
      </c>
      <c r="AG568" s="1">
        <v>0</v>
      </c>
      <c r="AH568" s="1">
        <v>0</v>
      </c>
      <c r="AI568" s="1">
        <v>0</v>
      </c>
      <c r="AJ568" s="1">
        <v>0</v>
      </c>
      <c r="AK568" s="1">
        <v>0</v>
      </c>
      <c r="AL568" s="1" t="s">
        <v>6</v>
      </c>
      <c r="AM568" s="1" t="s">
        <v>6</v>
      </c>
      <c r="AN568" s="1" t="s">
        <v>6</v>
      </c>
      <c r="AO568" s="1" t="s">
        <v>6</v>
      </c>
      <c r="AP568" s="1" t="s">
        <v>5</v>
      </c>
      <c r="AQ568" s="1" t="s">
        <v>5</v>
      </c>
      <c r="AR568" s="1" t="s">
        <v>5</v>
      </c>
      <c r="AS568" s="1" t="s">
        <v>6</v>
      </c>
      <c r="AT568" s="1" t="s">
        <v>5</v>
      </c>
      <c r="AU568" s="1" t="s">
        <v>6</v>
      </c>
      <c r="AV568" s="1" t="s">
        <v>5</v>
      </c>
      <c r="AW568" s="1" t="s">
        <v>6</v>
      </c>
      <c r="AX568" s="1" t="s">
        <v>5</v>
      </c>
      <c r="AY568" s="1" t="s">
        <v>5</v>
      </c>
      <c r="AZ568" s="1" t="s">
        <v>5</v>
      </c>
      <c r="BA568" s="1" t="s">
        <v>5</v>
      </c>
      <c r="BB568" s="1" t="s">
        <v>5</v>
      </c>
      <c r="BC568" s="1" t="s">
        <v>5</v>
      </c>
      <c r="BD568" s="1" t="s">
        <v>133</v>
      </c>
      <c r="BE568" s="1" t="s">
        <v>266</v>
      </c>
      <c r="DX568" s="1" t="s">
        <v>378</v>
      </c>
      <c r="DY568" s="1" t="s">
        <v>84</v>
      </c>
    </row>
    <row r="569" spans="1:129" ht="13.8" x14ac:dyDescent="0.3">
      <c r="A569" s="2">
        <v>44981.360804166667</v>
      </c>
      <c r="B569" s="1" t="s">
        <v>20</v>
      </c>
      <c r="C569" s="1">
        <v>30</v>
      </c>
      <c r="D569" s="1" t="s">
        <v>185</v>
      </c>
      <c r="E569" s="1" t="s">
        <v>18</v>
      </c>
      <c r="F569" s="1" t="s">
        <v>377</v>
      </c>
      <c r="G569" s="1" t="s">
        <v>77</v>
      </c>
      <c r="H569" s="1" t="s">
        <v>15</v>
      </c>
      <c r="I569" s="1" t="s">
        <v>52</v>
      </c>
      <c r="J569" s="1" t="s">
        <v>206</v>
      </c>
      <c r="K569" s="1" t="s">
        <v>27</v>
      </c>
      <c r="P569" s="1">
        <v>4</v>
      </c>
      <c r="Q569" s="1">
        <v>5</v>
      </c>
      <c r="R569" s="1">
        <v>4</v>
      </c>
      <c r="S569" s="1">
        <v>3</v>
      </c>
      <c r="T569" s="1">
        <v>3</v>
      </c>
      <c r="U569" s="1">
        <v>4</v>
      </c>
      <c r="V569" s="1" t="s">
        <v>11</v>
      </c>
      <c r="W569" s="1" t="s">
        <v>11</v>
      </c>
      <c r="X569" s="1" t="s">
        <v>59</v>
      </c>
      <c r="Y569" s="1" t="s">
        <v>6</v>
      </c>
      <c r="Z569" s="1" t="s">
        <v>229</v>
      </c>
      <c r="AA569" s="1" t="s">
        <v>9</v>
      </c>
      <c r="AB569" s="1">
        <v>0</v>
      </c>
      <c r="AC569" s="1">
        <v>0</v>
      </c>
      <c r="AD569" s="1">
        <v>0</v>
      </c>
      <c r="AE569" s="1">
        <v>0</v>
      </c>
      <c r="AF569" s="1">
        <v>0</v>
      </c>
      <c r="AG569" s="1">
        <v>0</v>
      </c>
      <c r="AH569" s="1">
        <v>0</v>
      </c>
      <c r="AI569" s="1">
        <v>0</v>
      </c>
      <c r="AJ569" s="1">
        <v>0</v>
      </c>
      <c r="AK569" s="1">
        <v>0</v>
      </c>
      <c r="AL569" s="1" t="s">
        <v>6</v>
      </c>
      <c r="AM569" s="1" t="s">
        <v>6</v>
      </c>
      <c r="AN569" s="1" t="s">
        <v>6</v>
      </c>
      <c r="AO569" s="1" t="s">
        <v>6</v>
      </c>
      <c r="AP569" s="1" t="s">
        <v>5</v>
      </c>
      <c r="AQ569" s="1" t="s">
        <v>5</v>
      </c>
      <c r="AR569" s="1" t="s">
        <v>6</v>
      </c>
      <c r="AS569" s="1" t="s">
        <v>6</v>
      </c>
      <c r="AT569" s="1" t="s">
        <v>5</v>
      </c>
      <c r="AU569" s="1" t="s">
        <v>5</v>
      </c>
      <c r="AV569" s="1" t="s">
        <v>5</v>
      </c>
      <c r="AW569" s="1" t="s">
        <v>6</v>
      </c>
      <c r="AX569" s="1" t="s">
        <v>6</v>
      </c>
      <c r="AY569" s="1" t="s">
        <v>6</v>
      </c>
      <c r="AZ569" s="1" t="s">
        <v>6</v>
      </c>
      <c r="BA569" s="1" t="s">
        <v>6</v>
      </c>
      <c r="BB569" s="1" t="s">
        <v>5</v>
      </c>
      <c r="BC569" s="1" t="s">
        <v>5</v>
      </c>
      <c r="BD569" s="1" t="s">
        <v>24</v>
      </c>
      <c r="BE569" s="1" t="s">
        <v>376</v>
      </c>
      <c r="DX569" s="1" t="s">
        <v>375</v>
      </c>
      <c r="DY569" s="1" t="s">
        <v>1</v>
      </c>
    </row>
    <row r="570" spans="1:129" ht="13.8" x14ac:dyDescent="0.3">
      <c r="A570" s="2">
        <v>44981.361307511572</v>
      </c>
      <c r="B570" s="1" t="s">
        <v>40</v>
      </c>
      <c r="C570" s="1">
        <v>40</v>
      </c>
      <c r="D570" s="1" t="s">
        <v>185</v>
      </c>
      <c r="E570" s="1" t="s">
        <v>18</v>
      </c>
      <c r="F570" s="1" t="s">
        <v>374</v>
      </c>
      <c r="G570" s="1" t="s">
        <v>77</v>
      </c>
      <c r="H570" s="1" t="s">
        <v>15</v>
      </c>
      <c r="I570" s="1" t="s">
        <v>370</v>
      </c>
      <c r="J570" s="1" t="s">
        <v>35</v>
      </c>
      <c r="K570" s="1" t="s">
        <v>27</v>
      </c>
      <c r="P570" s="1">
        <v>2</v>
      </c>
      <c r="Q570" s="1">
        <v>3</v>
      </c>
      <c r="R570" s="1">
        <v>1</v>
      </c>
      <c r="S570" s="1">
        <v>2</v>
      </c>
      <c r="T570" s="1">
        <v>2</v>
      </c>
      <c r="U570" s="1">
        <v>1</v>
      </c>
      <c r="V570" s="1" t="s">
        <v>11</v>
      </c>
      <c r="W570" s="1" t="s">
        <v>26</v>
      </c>
      <c r="X570" s="1" t="s">
        <v>43</v>
      </c>
      <c r="Y570" s="1" t="s">
        <v>6</v>
      </c>
      <c r="Z570" s="1" t="s">
        <v>122</v>
      </c>
      <c r="AA570" s="1">
        <v>3</v>
      </c>
      <c r="AB570" s="1">
        <v>3</v>
      </c>
      <c r="AC570" s="1">
        <v>2</v>
      </c>
      <c r="AD570" s="1">
        <v>3</v>
      </c>
      <c r="AE570" s="1">
        <v>3</v>
      </c>
      <c r="AF570" s="1">
        <v>3</v>
      </c>
      <c r="AG570" s="1">
        <v>2</v>
      </c>
      <c r="AH570" s="1">
        <v>3</v>
      </c>
      <c r="AI570" s="1">
        <v>0</v>
      </c>
      <c r="AJ570" s="1">
        <v>0</v>
      </c>
      <c r="AK570" s="1">
        <v>2</v>
      </c>
      <c r="AL570" s="1" t="s">
        <v>5</v>
      </c>
      <c r="AM570" s="1" t="s">
        <v>5</v>
      </c>
      <c r="AN570" s="1" t="s">
        <v>5</v>
      </c>
      <c r="AO570" s="1" t="s">
        <v>6</v>
      </c>
      <c r="AP570" s="1" t="s">
        <v>5</v>
      </c>
      <c r="AQ570" s="1" t="s">
        <v>5</v>
      </c>
      <c r="AR570" s="1" t="s">
        <v>5</v>
      </c>
      <c r="AS570" s="1" t="s">
        <v>5</v>
      </c>
      <c r="AT570" s="1" t="s">
        <v>5</v>
      </c>
      <c r="AU570" s="1" t="s">
        <v>6</v>
      </c>
      <c r="AV570" s="1" t="s">
        <v>5</v>
      </c>
      <c r="AW570" s="1" t="s">
        <v>5</v>
      </c>
      <c r="AX570" s="1" t="s">
        <v>5</v>
      </c>
      <c r="AY570" s="1" t="s">
        <v>6</v>
      </c>
      <c r="AZ570" s="1" t="s">
        <v>6</v>
      </c>
      <c r="BA570" s="1" t="s">
        <v>5</v>
      </c>
      <c r="BB570" s="1" t="s">
        <v>5</v>
      </c>
      <c r="BC570" s="1" t="s">
        <v>5</v>
      </c>
      <c r="BD570" s="1" t="s">
        <v>4</v>
      </c>
      <c r="BE570" s="1" t="s">
        <v>69</v>
      </c>
      <c r="DX570" s="1" t="s">
        <v>373</v>
      </c>
      <c r="DY570" s="1" t="s">
        <v>1</v>
      </c>
    </row>
    <row r="571" spans="1:129" ht="13.8" x14ac:dyDescent="0.3">
      <c r="A571" s="2">
        <v>44981.36290861111</v>
      </c>
      <c r="B571" s="1" t="s">
        <v>40</v>
      </c>
      <c r="C571" s="1">
        <v>45</v>
      </c>
      <c r="D571" s="1" t="s">
        <v>372</v>
      </c>
      <c r="E571" s="1" t="s">
        <v>164</v>
      </c>
      <c r="F571" s="1" t="s">
        <v>371</v>
      </c>
      <c r="G571" s="1" t="s">
        <v>16</v>
      </c>
      <c r="H571" s="1" t="s">
        <v>15</v>
      </c>
      <c r="I571" s="1" t="s">
        <v>370</v>
      </c>
      <c r="J571" s="1" t="s">
        <v>28</v>
      </c>
      <c r="K571" s="1" t="s">
        <v>205</v>
      </c>
      <c r="BF571" s="1">
        <v>5</v>
      </c>
      <c r="BG571" s="1">
        <v>5</v>
      </c>
      <c r="BH571" s="1">
        <v>3</v>
      </c>
      <c r="BI571" s="1">
        <v>2</v>
      </c>
      <c r="BJ571" s="1">
        <v>3</v>
      </c>
      <c r="BK571" s="1">
        <v>2</v>
      </c>
      <c r="BL571" s="1" t="s">
        <v>26</v>
      </c>
      <c r="BM571" s="1" t="s">
        <v>43</v>
      </c>
      <c r="BN571" s="1" t="s">
        <v>26</v>
      </c>
      <c r="BO571" s="1" t="s">
        <v>6</v>
      </c>
      <c r="BP571" s="1" t="s">
        <v>268</v>
      </c>
      <c r="BQ571" s="1" t="s">
        <v>369</v>
      </c>
      <c r="BR571" s="1" t="s">
        <v>369</v>
      </c>
      <c r="BS571" s="1" t="s">
        <v>369</v>
      </c>
      <c r="BT571" s="1" t="s">
        <v>369</v>
      </c>
      <c r="BU571" s="1" t="s">
        <v>369</v>
      </c>
      <c r="BV571" s="1" t="s">
        <v>369</v>
      </c>
      <c r="BW571" s="1" t="s">
        <v>369</v>
      </c>
      <c r="BX571" s="1" t="s">
        <v>369</v>
      </c>
      <c r="BY571" s="1">
        <v>0</v>
      </c>
      <c r="BZ571" s="1">
        <v>0</v>
      </c>
      <c r="CA571" s="1">
        <v>0</v>
      </c>
      <c r="CB571" s="1" t="s">
        <v>6</v>
      </c>
      <c r="CC571" s="1" t="s">
        <v>6</v>
      </c>
      <c r="CD571" s="1" t="s">
        <v>6</v>
      </c>
      <c r="CE571" s="1" t="s">
        <v>6</v>
      </c>
      <c r="CF571" s="1" t="s">
        <v>5</v>
      </c>
      <c r="CG571" s="1" t="s">
        <v>6</v>
      </c>
      <c r="CH571" s="1" t="s">
        <v>6</v>
      </c>
      <c r="CI571" s="1" t="s">
        <v>6</v>
      </c>
      <c r="CJ571" s="1" t="s">
        <v>5</v>
      </c>
      <c r="CK571" s="1" t="s">
        <v>6</v>
      </c>
      <c r="CL571" s="1" t="s">
        <v>5</v>
      </c>
      <c r="CM571" s="1" t="s">
        <v>6</v>
      </c>
      <c r="CN571" s="1" t="s">
        <v>6</v>
      </c>
      <c r="CO571" s="1" t="s">
        <v>5</v>
      </c>
      <c r="CP571" s="1" t="s">
        <v>6</v>
      </c>
      <c r="CQ571" s="1" t="s">
        <v>6</v>
      </c>
      <c r="CR571" s="1" t="s">
        <v>5</v>
      </c>
      <c r="CS571" s="1" t="s">
        <v>6</v>
      </c>
      <c r="CT571" s="1" t="s">
        <v>24</v>
      </c>
      <c r="CU571" s="1" t="s">
        <v>106</v>
      </c>
      <c r="DY571" s="1" t="s">
        <v>1</v>
      </c>
    </row>
    <row r="572" spans="1:129" ht="13.8" x14ac:dyDescent="0.3">
      <c r="A572" s="2">
        <v>44981.366969618059</v>
      </c>
      <c r="B572" s="1" t="s">
        <v>40</v>
      </c>
      <c r="C572" s="1">
        <v>38</v>
      </c>
      <c r="D572" s="1" t="s">
        <v>185</v>
      </c>
      <c r="E572" s="1" t="s">
        <v>18</v>
      </c>
      <c r="F572" s="1" t="s">
        <v>368</v>
      </c>
      <c r="G572" s="1" t="s">
        <v>16</v>
      </c>
      <c r="H572" s="1" t="s">
        <v>15</v>
      </c>
      <c r="I572" s="1" t="s">
        <v>52</v>
      </c>
      <c r="J572" s="1" t="s">
        <v>13</v>
      </c>
      <c r="K572" s="1" t="s">
        <v>27</v>
      </c>
      <c r="BF572" s="1">
        <v>4</v>
      </c>
      <c r="BG572" s="1">
        <v>3</v>
      </c>
      <c r="BH572" s="1">
        <v>3</v>
      </c>
      <c r="BI572" s="1">
        <v>3</v>
      </c>
      <c r="BJ572" s="1">
        <v>4</v>
      </c>
      <c r="BK572" s="1">
        <v>2</v>
      </c>
      <c r="BL572" s="1" t="s">
        <v>59</v>
      </c>
      <c r="BM572" s="1" t="s">
        <v>59</v>
      </c>
      <c r="BN572" s="1" t="s">
        <v>59</v>
      </c>
      <c r="BO572" s="1" t="s">
        <v>6</v>
      </c>
      <c r="BP572" s="1" t="s">
        <v>70</v>
      </c>
      <c r="BQ572" s="1">
        <v>0</v>
      </c>
      <c r="BR572" s="1">
        <v>0</v>
      </c>
      <c r="BS572" s="1">
        <v>0</v>
      </c>
      <c r="BT572" s="1">
        <v>0</v>
      </c>
      <c r="BU572" s="1">
        <v>1</v>
      </c>
      <c r="BV572" s="1">
        <v>0</v>
      </c>
      <c r="BW572" s="1">
        <v>0</v>
      </c>
      <c r="BX572" s="1">
        <v>0</v>
      </c>
      <c r="BY572" s="1">
        <v>0</v>
      </c>
      <c r="BZ572" s="1">
        <v>0</v>
      </c>
      <c r="CA572" s="1">
        <v>0</v>
      </c>
      <c r="CB572" s="1" t="s">
        <v>6</v>
      </c>
      <c r="CC572" s="1" t="s">
        <v>6</v>
      </c>
      <c r="CD572" s="1" t="s">
        <v>6</v>
      </c>
      <c r="CE572" s="1" t="s">
        <v>6</v>
      </c>
      <c r="CF572" s="1" t="s">
        <v>5</v>
      </c>
      <c r="CG572" s="1" t="s">
        <v>6</v>
      </c>
      <c r="CH572" s="1" t="s">
        <v>5</v>
      </c>
      <c r="CI572" s="1" t="s">
        <v>5</v>
      </c>
      <c r="CJ572" s="1" t="s">
        <v>5</v>
      </c>
      <c r="CK572" s="1" t="s">
        <v>6</v>
      </c>
      <c r="CL572" s="1" t="s">
        <v>5</v>
      </c>
      <c r="CM572" s="1" t="s">
        <v>5</v>
      </c>
      <c r="CN572" s="1" t="s">
        <v>6</v>
      </c>
      <c r="CO572" s="1" t="s">
        <v>5</v>
      </c>
      <c r="CP572" s="1" t="s">
        <v>6</v>
      </c>
      <c r="CQ572" s="1" t="s">
        <v>5</v>
      </c>
      <c r="CR572" s="1" t="s">
        <v>5</v>
      </c>
      <c r="CS572" s="1" t="s">
        <v>5</v>
      </c>
      <c r="CT572" s="1" t="s">
        <v>133</v>
      </c>
      <c r="CU572" s="1" t="s">
        <v>283</v>
      </c>
      <c r="DX572" s="1" t="s">
        <v>367</v>
      </c>
      <c r="DY572" s="1" t="s">
        <v>84</v>
      </c>
    </row>
    <row r="573" spans="1:129" ht="13.8" x14ac:dyDescent="0.3">
      <c r="A573" s="2">
        <v>44981.368786643521</v>
      </c>
      <c r="B573" s="1" t="s">
        <v>20</v>
      </c>
      <c r="C573" s="1">
        <v>18</v>
      </c>
      <c r="D573" s="1" t="s">
        <v>31</v>
      </c>
      <c r="E573" s="1" t="s">
        <v>18</v>
      </c>
      <c r="F573" s="1" t="s">
        <v>366</v>
      </c>
      <c r="G573" s="1" t="s">
        <v>16</v>
      </c>
      <c r="H573" s="1" t="s">
        <v>15</v>
      </c>
      <c r="I573" s="1" t="s">
        <v>29</v>
      </c>
      <c r="J573" s="1" t="s">
        <v>82</v>
      </c>
      <c r="K573" s="1" t="s">
        <v>27</v>
      </c>
      <c r="BF573" s="1">
        <v>2</v>
      </c>
      <c r="BG573" s="1">
        <v>4</v>
      </c>
      <c r="BH573" s="1">
        <v>1</v>
      </c>
      <c r="BI573" s="1">
        <v>2</v>
      </c>
      <c r="BJ573" s="1">
        <v>1</v>
      </c>
      <c r="BK573" s="1">
        <v>1</v>
      </c>
      <c r="BL573" s="1" t="s">
        <v>43</v>
      </c>
      <c r="BM573" s="1" t="s">
        <v>43</v>
      </c>
      <c r="BN573" s="1" t="s">
        <v>11</v>
      </c>
      <c r="BO573" s="1" t="s">
        <v>6</v>
      </c>
      <c r="BP573" s="1" t="s">
        <v>223</v>
      </c>
      <c r="BQ573" s="1" t="s">
        <v>109</v>
      </c>
      <c r="BR573" s="1" t="s">
        <v>8</v>
      </c>
      <c r="BS573" s="1" t="s">
        <v>64</v>
      </c>
      <c r="BT573" s="1">
        <v>0</v>
      </c>
      <c r="BU573" s="1">
        <v>0</v>
      </c>
      <c r="BV573" s="1">
        <v>0</v>
      </c>
      <c r="BW573" s="1" t="s">
        <v>8</v>
      </c>
      <c r="BX573" s="1">
        <v>0</v>
      </c>
      <c r="BY573" s="1">
        <v>0</v>
      </c>
      <c r="BZ573" s="1">
        <v>0</v>
      </c>
      <c r="CA573" s="1">
        <v>0</v>
      </c>
      <c r="CB573" s="1" t="s">
        <v>6</v>
      </c>
      <c r="CC573" s="1" t="s">
        <v>6</v>
      </c>
      <c r="CD573" s="1" t="s">
        <v>6</v>
      </c>
      <c r="CE573" s="1" t="s">
        <v>5</v>
      </c>
      <c r="CF573" s="1" t="s">
        <v>5</v>
      </c>
      <c r="CG573" s="1" t="s">
        <v>5</v>
      </c>
      <c r="CH573" s="1" t="s">
        <v>5</v>
      </c>
      <c r="CI573" s="1" t="s">
        <v>6</v>
      </c>
      <c r="CJ573" s="1" t="s">
        <v>5</v>
      </c>
      <c r="CK573" s="1" t="s">
        <v>5</v>
      </c>
      <c r="CL573" s="1" t="s">
        <v>5</v>
      </c>
      <c r="CM573" s="1" t="s">
        <v>6</v>
      </c>
      <c r="CN573" s="1" t="s">
        <v>6</v>
      </c>
      <c r="CO573" s="1" t="s">
        <v>5</v>
      </c>
      <c r="CP573" s="1" t="s">
        <v>5</v>
      </c>
      <c r="CQ573" s="1" t="s">
        <v>5</v>
      </c>
      <c r="CR573" s="1" t="s">
        <v>5</v>
      </c>
      <c r="CS573" s="1" t="s">
        <v>6</v>
      </c>
      <c r="CT573" s="1" t="s">
        <v>24</v>
      </c>
      <c r="CU573" s="1" t="s">
        <v>106</v>
      </c>
      <c r="DX573" s="1" t="s">
        <v>365</v>
      </c>
      <c r="DY573" s="1" t="s">
        <v>212</v>
      </c>
    </row>
    <row r="574" spans="1:129" ht="13.8" x14ac:dyDescent="0.3">
      <c r="A574" s="2">
        <v>44981.371051851849</v>
      </c>
      <c r="B574" s="1" t="s">
        <v>40</v>
      </c>
      <c r="C574" s="1">
        <v>40</v>
      </c>
      <c r="D574" s="1" t="s">
        <v>39</v>
      </c>
      <c r="E574" s="1" t="s">
        <v>132</v>
      </c>
      <c r="F574" s="1" t="s">
        <v>364</v>
      </c>
      <c r="G574" s="1" t="s">
        <v>37</v>
      </c>
      <c r="H574" s="1" t="s">
        <v>15</v>
      </c>
      <c r="L574" s="1" t="s">
        <v>180</v>
      </c>
      <c r="M574" s="1" t="s">
        <v>52</v>
      </c>
      <c r="N574" s="1" t="s">
        <v>28</v>
      </c>
      <c r="O574" s="1" t="s">
        <v>27</v>
      </c>
      <c r="CV574" s="1">
        <v>5</v>
      </c>
      <c r="CW574" s="1">
        <v>3</v>
      </c>
      <c r="CX574" s="1">
        <v>5</v>
      </c>
      <c r="CY574" s="1">
        <v>5</v>
      </c>
      <c r="CZ574" s="1">
        <v>5</v>
      </c>
      <c r="DA574" s="1">
        <v>4</v>
      </c>
      <c r="DB574" s="1">
        <v>5</v>
      </c>
      <c r="DC574" s="1" t="s">
        <v>50</v>
      </c>
      <c r="DD574" s="1" t="s">
        <v>11</v>
      </c>
      <c r="DE574" s="1" t="s">
        <v>11</v>
      </c>
      <c r="DF574" s="1" t="s">
        <v>11</v>
      </c>
      <c r="DG574" s="1" t="s">
        <v>11</v>
      </c>
      <c r="DH574" s="1" t="s">
        <v>11</v>
      </c>
      <c r="DI574" s="1" t="s">
        <v>11</v>
      </c>
      <c r="DJ574" s="1" t="s">
        <v>6</v>
      </c>
      <c r="DK574" s="1" t="s">
        <v>249</v>
      </c>
      <c r="DL574" s="1" t="s">
        <v>6</v>
      </c>
      <c r="DM574" s="1" t="s">
        <v>6</v>
      </c>
      <c r="DN574" s="1" t="s">
        <v>6</v>
      </c>
      <c r="DO574" s="1" t="s">
        <v>6</v>
      </c>
      <c r="DX574" s="1" t="s">
        <v>363</v>
      </c>
      <c r="DY574" s="1" t="s">
        <v>1</v>
      </c>
    </row>
    <row r="575" spans="1:129" ht="13.8" x14ac:dyDescent="0.3">
      <c r="A575" s="2">
        <v>44981.374630601851</v>
      </c>
      <c r="B575" s="1" t="s">
        <v>40</v>
      </c>
      <c r="C575" s="1">
        <v>39</v>
      </c>
      <c r="D575" s="1" t="s">
        <v>362</v>
      </c>
      <c r="E575" s="1" t="s">
        <v>18</v>
      </c>
      <c r="F575" s="1" t="s">
        <v>38</v>
      </c>
      <c r="G575" s="1" t="s">
        <v>37</v>
      </c>
      <c r="H575" s="1" t="s">
        <v>15</v>
      </c>
      <c r="L575" s="1" t="s">
        <v>361</v>
      </c>
      <c r="M575" s="1" t="s">
        <v>52</v>
      </c>
      <c r="N575" s="1" t="s">
        <v>13</v>
      </c>
      <c r="O575" s="1" t="s">
        <v>27</v>
      </c>
      <c r="CV575" s="1">
        <v>5</v>
      </c>
      <c r="CW575" s="1">
        <v>5</v>
      </c>
      <c r="CX575" s="1">
        <v>5</v>
      </c>
      <c r="CY575" s="1">
        <v>5</v>
      </c>
      <c r="CZ575" s="1">
        <v>5</v>
      </c>
      <c r="DA575" s="1">
        <v>5</v>
      </c>
      <c r="DB575" s="1">
        <v>5</v>
      </c>
      <c r="DC575" s="1" t="s">
        <v>360</v>
      </c>
      <c r="DD575" s="1" t="s">
        <v>11</v>
      </c>
      <c r="DE575" s="1" t="s">
        <v>11</v>
      </c>
      <c r="DF575" s="1" t="s">
        <v>11</v>
      </c>
      <c r="DG575" s="1" t="s">
        <v>11</v>
      </c>
      <c r="DH575" s="1" t="s">
        <v>11</v>
      </c>
      <c r="DI575" s="1" t="s">
        <v>11</v>
      </c>
      <c r="DJ575" s="1" t="s">
        <v>6</v>
      </c>
      <c r="DK575" s="1" t="s">
        <v>268</v>
      </c>
      <c r="DL575" s="1" t="s">
        <v>6</v>
      </c>
      <c r="DM575" s="1" t="s">
        <v>5</v>
      </c>
      <c r="DN575" s="1" t="s">
        <v>5</v>
      </c>
      <c r="DO575" s="1" t="s">
        <v>6</v>
      </c>
      <c r="DX575" s="1" t="s">
        <v>359</v>
      </c>
      <c r="DY575" s="1" t="s">
        <v>1</v>
      </c>
    </row>
    <row r="576" spans="1:129" ht="13.8" x14ac:dyDescent="0.3">
      <c r="A576" s="2">
        <v>44981.396055729172</v>
      </c>
      <c r="B576" s="1" t="s">
        <v>40</v>
      </c>
      <c r="C576" s="1">
        <v>32</v>
      </c>
      <c r="D576" s="1" t="s">
        <v>185</v>
      </c>
      <c r="E576" s="1" t="s">
        <v>132</v>
      </c>
      <c r="F576" s="1" t="s">
        <v>358</v>
      </c>
      <c r="G576" s="1" t="s">
        <v>77</v>
      </c>
      <c r="H576" s="1" t="s">
        <v>15</v>
      </c>
      <c r="I576" s="1" t="s">
        <v>52</v>
      </c>
      <c r="J576" s="1" t="s">
        <v>28</v>
      </c>
      <c r="K576" s="1" t="s">
        <v>27</v>
      </c>
      <c r="P576" s="1">
        <v>4</v>
      </c>
      <c r="Q576" s="1">
        <v>5</v>
      </c>
      <c r="R576" s="1">
        <v>5</v>
      </c>
      <c r="S576" s="1">
        <v>4</v>
      </c>
      <c r="T576" s="1">
        <v>4</v>
      </c>
      <c r="U576" s="1">
        <v>4</v>
      </c>
      <c r="V576" s="1" t="s">
        <v>59</v>
      </c>
      <c r="W576" s="1" t="s">
        <v>59</v>
      </c>
      <c r="X576" s="1" t="s">
        <v>59</v>
      </c>
      <c r="Y576" s="1" t="s">
        <v>6</v>
      </c>
      <c r="Z576" s="1" t="s">
        <v>357</v>
      </c>
      <c r="AA576" s="1">
        <v>0</v>
      </c>
      <c r="AB576" s="1">
        <v>0</v>
      </c>
      <c r="AC576" s="1">
        <v>0</v>
      </c>
      <c r="AD576" s="1">
        <v>0</v>
      </c>
      <c r="AE576" s="1">
        <v>0</v>
      </c>
      <c r="AF576" s="1">
        <v>0</v>
      </c>
      <c r="AG576" s="1">
        <v>0</v>
      </c>
      <c r="AH576" s="1">
        <v>0</v>
      </c>
      <c r="AI576" s="1">
        <v>0</v>
      </c>
      <c r="AJ576" s="1">
        <v>0</v>
      </c>
      <c r="AK576" s="1" t="s">
        <v>241</v>
      </c>
      <c r="AL576" s="1" t="s">
        <v>5</v>
      </c>
      <c r="AM576" s="1" t="s">
        <v>5</v>
      </c>
      <c r="AN576" s="1" t="s">
        <v>5</v>
      </c>
      <c r="AO576" s="1" t="s">
        <v>6</v>
      </c>
      <c r="AP576" s="1" t="s">
        <v>5</v>
      </c>
      <c r="AQ576" s="1" t="s">
        <v>5</v>
      </c>
      <c r="AR576" s="1" t="s">
        <v>5</v>
      </c>
      <c r="AS576" s="1" t="s">
        <v>6</v>
      </c>
      <c r="AT576" s="1" t="s">
        <v>5</v>
      </c>
      <c r="AU576" s="1" t="s">
        <v>6</v>
      </c>
      <c r="AV576" s="1" t="s">
        <v>5</v>
      </c>
      <c r="AW576" s="1" t="s">
        <v>6</v>
      </c>
      <c r="AX576" s="1" t="s">
        <v>6</v>
      </c>
      <c r="AY576" s="1" t="s">
        <v>5</v>
      </c>
      <c r="AZ576" s="1" t="s">
        <v>6</v>
      </c>
      <c r="BA576" s="1" t="s">
        <v>5</v>
      </c>
      <c r="BB576" s="1" t="s">
        <v>5</v>
      </c>
      <c r="BC576" s="1" t="s">
        <v>6</v>
      </c>
      <c r="BD576" s="1" t="s">
        <v>133</v>
      </c>
      <c r="BE576" s="1" t="s">
        <v>356</v>
      </c>
      <c r="DX576" s="1" t="s">
        <v>355</v>
      </c>
      <c r="DY576" s="1" t="s">
        <v>84</v>
      </c>
    </row>
    <row r="577" spans="1:129" ht="13.8" x14ac:dyDescent="0.3">
      <c r="A577" s="2">
        <v>44981.403697546295</v>
      </c>
      <c r="B577" s="1" t="s">
        <v>40</v>
      </c>
      <c r="C577" s="1">
        <v>45</v>
      </c>
      <c r="D577" s="1" t="s">
        <v>185</v>
      </c>
      <c r="E577" s="1" t="s">
        <v>164</v>
      </c>
      <c r="F577" s="1" t="s">
        <v>354</v>
      </c>
      <c r="G577" s="1" t="s">
        <v>16</v>
      </c>
      <c r="H577" s="1" t="s">
        <v>15</v>
      </c>
      <c r="I577" s="1" t="s">
        <v>52</v>
      </c>
      <c r="J577" s="1" t="s">
        <v>60</v>
      </c>
      <c r="K577" s="1" t="s">
        <v>27</v>
      </c>
      <c r="BF577" s="1">
        <v>1</v>
      </c>
      <c r="BG577" s="1">
        <v>2</v>
      </c>
      <c r="BH577" s="1">
        <v>0</v>
      </c>
      <c r="BI577" s="1">
        <v>0</v>
      </c>
      <c r="BJ577" s="1">
        <v>3</v>
      </c>
      <c r="BK577" s="1">
        <v>3</v>
      </c>
      <c r="BL577" s="1" t="s">
        <v>353</v>
      </c>
      <c r="BM577" s="1" t="s">
        <v>353</v>
      </c>
      <c r="BN577" s="1" t="s">
        <v>11</v>
      </c>
      <c r="BO577" s="1" t="s">
        <v>6</v>
      </c>
      <c r="BP577" s="1" t="s">
        <v>352</v>
      </c>
      <c r="BQ577" s="1">
        <v>0</v>
      </c>
      <c r="BR577" s="1">
        <v>0</v>
      </c>
      <c r="BS577" s="1">
        <v>0</v>
      </c>
      <c r="BT577" s="1">
        <v>0</v>
      </c>
      <c r="BU577" s="1">
        <v>0</v>
      </c>
      <c r="BV577" s="1">
        <v>0</v>
      </c>
      <c r="BW577" s="1">
        <v>0</v>
      </c>
      <c r="BX577" s="1">
        <v>0</v>
      </c>
      <c r="BY577" s="1">
        <v>0</v>
      </c>
      <c r="BZ577" s="1">
        <v>0</v>
      </c>
      <c r="CA577" s="1">
        <v>0</v>
      </c>
      <c r="CB577" s="1" t="s">
        <v>6</v>
      </c>
      <c r="CC577" s="1" t="s">
        <v>6</v>
      </c>
      <c r="CD577" s="1" t="s">
        <v>6</v>
      </c>
      <c r="CE577" s="1" t="s">
        <v>6</v>
      </c>
      <c r="CF577" s="1" t="s">
        <v>6</v>
      </c>
      <c r="CG577" s="1" t="s">
        <v>6</v>
      </c>
      <c r="CH577" s="1" t="s">
        <v>6</v>
      </c>
      <c r="CI577" s="1" t="s">
        <v>6</v>
      </c>
      <c r="CJ577" s="1" t="s">
        <v>6</v>
      </c>
      <c r="CK577" s="1" t="s">
        <v>6</v>
      </c>
      <c r="CL577" s="1" t="s">
        <v>6</v>
      </c>
      <c r="CM577" s="1" t="s">
        <v>6</v>
      </c>
      <c r="CN577" s="1" t="s">
        <v>6</v>
      </c>
      <c r="CO577" s="1" t="s">
        <v>6</v>
      </c>
      <c r="CP577" s="1" t="s">
        <v>6</v>
      </c>
      <c r="CQ577" s="1" t="s">
        <v>6</v>
      </c>
      <c r="CR577" s="1" t="s">
        <v>6</v>
      </c>
      <c r="CS577" s="1" t="s">
        <v>6</v>
      </c>
      <c r="CT577" s="1" t="s">
        <v>4</v>
      </c>
      <c r="CU577" s="1" t="s">
        <v>23</v>
      </c>
      <c r="DX577" s="1" t="s">
        <v>351</v>
      </c>
      <c r="DY577" s="1" t="s">
        <v>1</v>
      </c>
    </row>
    <row r="578" spans="1:129" ht="13.8" x14ac:dyDescent="0.3">
      <c r="A578" s="2">
        <v>44981.500193761574</v>
      </c>
      <c r="B578" s="1" t="s">
        <v>40</v>
      </c>
      <c r="C578" s="1">
        <v>47</v>
      </c>
      <c r="D578" s="1" t="s">
        <v>39</v>
      </c>
      <c r="E578" s="1" t="s">
        <v>18</v>
      </c>
      <c r="F578" s="1" t="s">
        <v>350</v>
      </c>
      <c r="G578" s="1" t="s">
        <v>77</v>
      </c>
      <c r="H578" s="1" t="s">
        <v>15</v>
      </c>
      <c r="I578" s="1" t="s">
        <v>14</v>
      </c>
      <c r="J578" s="1" t="s">
        <v>206</v>
      </c>
      <c r="K578" s="1" t="s">
        <v>27</v>
      </c>
      <c r="P578" s="1">
        <v>1</v>
      </c>
      <c r="Q578" s="1">
        <v>2</v>
      </c>
      <c r="R578" s="1">
        <v>1</v>
      </c>
      <c r="S578" s="1">
        <v>1</v>
      </c>
      <c r="T578" s="1">
        <v>1</v>
      </c>
      <c r="U578" s="1">
        <v>1</v>
      </c>
      <c r="V578" s="1" t="s">
        <v>11</v>
      </c>
      <c r="W578" s="1" t="s">
        <v>11</v>
      </c>
      <c r="X578" s="1" t="s">
        <v>11</v>
      </c>
      <c r="Y578" s="1" t="s">
        <v>6</v>
      </c>
      <c r="Z578" s="1" t="s">
        <v>25</v>
      </c>
      <c r="AA578" s="1">
        <v>0</v>
      </c>
      <c r="AB578" s="1">
        <v>0</v>
      </c>
      <c r="AC578" s="1">
        <v>0</v>
      </c>
      <c r="AD578" s="1">
        <v>0</v>
      </c>
      <c r="AE578" s="1">
        <v>0</v>
      </c>
      <c r="AF578" s="1">
        <v>0</v>
      </c>
      <c r="AG578" s="1">
        <v>0</v>
      </c>
      <c r="AH578" s="1">
        <v>0</v>
      </c>
      <c r="AI578" s="1">
        <v>0</v>
      </c>
      <c r="AJ578" s="1">
        <v>0</v>
      </c>
      <c r="AK578" s="1">
        <v>0</v>
      </c>
      <c r="AL578" s="1" t="s">
        <v>6</v>
      </c>
      <c r="AM578" s="1" t="s">
        <v>6</v>
      </c>
      <c r="AN578" s="1" t="s">
        <v>6</v>
      </c>
      <c r="AO578" s="1" t="s">
        <v>6</v>
      </c>
      <c r="AP578" s="1" t="s">
        <v>5</v>
      </c>
      <c r="AQ578" s="1" t="s">
        <v>5</v>
      </c>
      <c r="AR578" s="1" t="s">
        <v>5</v>
      </c>
      <c r="AS578" s="1" t="s">
        <v>6</v>
      </c>
      <c r="AT578" s="1" t="s">
        <v>5</v>
      </c>
      <c r="AU578" s="1" t="s">
        <v>6</v>
      </c>
      <c r="AV578" s="1" t="s">
        <v>5</v>
      </c>
      <c r="AW578" s="1" t="s">
        <v>6</v>
      </c>
      <c r="AX578" s="1" t="s">
        <v>5</v>
      </c>
      <c r="AY578" s="1" t="s">
        <v>6</v>
      </c>
      <c r="AZ578" s="1" t="s">
        <v>6</v>
      </c>
      <c r="BA578" s="1" t="s">
        <v>6</v>
      </c>
      <c r="BB578" s="1" t="s">
        <v>5</v>
      </c>
      <c r="BC578" s="1" t="s">
        <v>5</v>
      </c>
      <c r="BD578" s="1" t="s">
        <v>24</v>
      </c>
      <c r="BE578" s="1" t="s">
        <v>161</v>
      </c>
      <c r="DY578" s="1" t="s">
        <v>84</v>
      </c>
    </row>
    <row r="579" spans="1:129" ht="13.8" x14ac:dyDescent="0.3">
      <c r="A579" s="2">
        <v>44981.501152743054</v>
      </c>
      <c r="B579" s="1" t="s">
        <v>20</v>
      </c>
      <c r="C579" s="1">
        <v>19</v>
      </c>
      <c r="D579" s="1" t="s">
        <v>31</v>
      </c>
      <c r="E579" s="1" t="s">
        <v>18</v>
      </c>
      <c r="F579" s="1" t="s">
        <v>349</v>
      </c>
      <c r="G579" s="1" t="s">
        <v>16</v>
      </c>
      <c r="H579" s="1" t="s">
        <v>15</v>
      </c>
      <c r="I579" s="1" t="s">
        <v>29</v>
      </c>
      <c r="J579" s="1" t="s">
        <v>60</v>
      </c>
      <c r="K579" s="1" t="s">
        <v>27</v>
      </c>
      <c r="BF579" s="1">
        <v>3</v>
      </c>
      <c r="BG579" s="1">
        <v>2</v>
      </c>
      <c r="BH579" s="1">
        <v>2</v>
      </c>
      <c r="BI579" s="1">
        <v>2</v>
      </c>
      <c r="BJ579" s="1">
        <v>1</v>
      </c>
      <c r="BK579" s="1">
        <v>1</v>
      </c>
      <c r="BL579" s="1" t="s">
        <v>43</v>
      </c>
      <c r="BM579" s="1" t="s">
        <v>43</v>
      </c>
      <c r="BN579" s="1" t="s">
        <v>11</v>
      </c>
      <c r="BO579" s="1" t="s">
        <v>5</v>
      </c>
      <c r="BP579" s="1" t="s">
        <v>10</v>
      </c>
      <c r="BQ579" s="1" t="s">
        <v>64</v>
      </c>
      <c r="BR579" s="1">
        <v>0</v>
      </c>
      <c r="BS579" s="1">
        <v>0</v>
      </c>
      <c r="BT579" s="1">
        <v>0</v>
      </c>
      <c r="BU579" s="1">
        <v>0</v>
      </c>
      <c r="BV579" s="1" t="s">
        <v>64</v>
      </c>
      <c r="BW579" s="1">
        <v>0</v>
      </c>
      <c r="BX579" s="1">
        <v>0</v>
      </c>
      <c r="BY579" s="1">
        <v>0</v>
      </c>
      <c r="BZ579" s="1" t="s">
        <v>9</v>
      </c>
      <c r="CA579" s="1">
        <v>0</v>
      </c>
      <c r="CB579" s="1" t="s">
        <v>6</v>
      </c>
      <c r="CC579" s="1" t="s">
        <v>5</v>
      </c>
      <c r="CD579" s="1" t="s">
        <v>6</v>
      </c>
      <c r="CE579" s="1" t="s">
        <v>5</v>
      </c>
      <c r="CF579" s="1" t="s">
        <v>5</v>
      </c>
      <c r="CG579" s="1" t="s">
        <v>5</v>
      </c>
      <c r="CH579" s="1" t="s">
        <v>6</v>
      </c>
      <c r="CI579" s="1" t="s">
        <v>6</v>
      </c>
      <c r="CJ579" s="1" t="s">
        <v>5</v>
      </c>
      <c r="CK579" s="1" t="s">
        <v>5</v>
      </c>
      <c r="CL579" s="1" t="s">
        <v>5</v>
      </c>
      <c r="CM579" s="1" t="s">
        <v>5</v>
      </c>
      <c r="CN579" s="1" t="s">
        <v>5</v>
      </c>
      <c r="CO579" s="1" t="s">
        <v>6</v>
      </c>
      <c r="CP579" s="1" t="s">
        <v>5</v>
      </c>
      <c r="CQ579" s="1" t="s">
        <v>6</v>
      </c>
      <c r="CR579" s="1" t="s">
        <v>5</v>
      </c>
      <c r="CS579" s="1" t="s">
        <v>5</v>
      </c>
      <c r="CT579" s="1" t="s">
        <v>24</v>
      </c>
      <c r="CU579" s="1" t="s">
        <v>314</v>
      </c>
      <c r="DP579" s="1" t="s">
        <v>151</v>
      </c>
      <c r="DQ579" s="1" t="s">
        <v>99</v>
      </c>
      <c r="DR579" s="1" t="s">
        <v>116</v>
      </c>
      <c r="DS579" s="1" t="s">
        <v>6</v>
      </c>
      <c r="DT579" s="1" t="s">
        <v>348</v>
      </c>
      <c r="DU579" s="1" t="s">
        <v>347</v>
      </c>
      <c r="DV579" s="1" t="s">
        <v>95</v>
      </c>
      <c r="DW579" s="1" t="s">
        <v>346</v>
      </c>
      <c r="DX579" s="1" t="s">
        <v>345</v>
      </c>
      <c r="DY579" s="1" t="s">
        <v>47</v>
      </c>
    </row>
    <row r="580" spans="1:129" ht="13.8" x14ac:dyDescent="0.3">
      <c r="A580" s="2">
        <v>44981.501330868057</v>
      </c>
      <c r="B580" s="1" t="s">
        <v>20</v>
      </c>
      <c r="C580" s="1">
        <v>18</v>
      </c>
      <c r="D580" s="1" t="s">
        <v>31</v>
      </c>
      <c r="E580" s="1" t="s">
        <v>55</v>
      </c>
      <c r="F580" s="1" t="s">
        <v>344</v>
      </c>
      <c r="G580" s="1" t="s">
        <v>16</v>
      </c>
      <c r="H580" s="1" t="s">
        <v>15</v>
      </c>
      <c r="I580" s="1" t="s">
        <v>29</v>
      </c>
      <c r="J580" s="1" t="s">
        <v>28</v>
      </c>
      <c r="K580" s="1" t="s">
        <v>27</v>
      </c>
      <c r="BF580" s="1">
        <v>1</v>
      </c>
      <c r="BG580" s="1">
        <v>1</v>
      </c>
      <c r="BH580" s="1">
        <v>1</v>
      </c>
      <c r="BI580" s="1">
        <v>1</v>
      </c>
      <c r="BJ580" s="1">
        <v>2</v>
      </c>
      <c r="BK580" s="1">
        <v>2</v>
      </c>
      <c r="BL580" s="1" t="s">
        <v>11</v>
      </c>
      <c r="BM580" s="1" t="s">
        <v>11</v>
      </c>
      <c r="BN580" s="1" t="s">
        <v>11</v>
      </c>
      <c r="BO580" s="1" t="s">
        <v>6</v>
      </c>
      <c r="BP580" s="1" t="s">
        <v>343</v>
      </c>
      <c r="BQ580" s="1">
        <v>1</v>
      </c>
      <c r="BR580" s="1">
        <v>0</v>
      </c>
      <c r="BS580" s="1">
        <v>0</v>
      </c>
      <c r="BT580" s="1">
        <v>0</v>
      </c>
      <c r="BU580" s="1">
        <v>0</v>
      </c>
      <c r="BV580" s="1">
        <v>0</v>
      </c>
      <c r="BW580" s="1">
        <v>0</v>
      </c>
      <c r="BX580" s="1">
        <v>0</v>
      </c>
      <c r="BY580" s="1">
        <v>0</v>
      </c>
      <c r="BZ580" s="1">
        <v>0</v>
      </c>
      <c r="CA580" s="1">
        <v>0</v>
      </c>
      <c r="CB580" s="1" t="s">
        <v>5</v>
      </c>
      <c r="CC580" s="1" t="s">
        <v>5</v>
      </c>
      <c r="CD580" s="1" t="s">
        <v>6</v>
      </c>
      <c r="CE580" s="1" t="s">
        <v>5</v>
      </c>
      <c r="CF580" s="1" t="s">
        <v>5</v>
      </c>
      <c r="CG580" s="1" t="s">
        <v>5</v>
      </c>
      <c r="CH580" s="1" t="s">
        <v>5</v>
      </c>
      <c r="CI580" s="1" t="s">
        <v>5</v>
      </c>
      <c r="CJ580" s="1" t="s">
        <v>5</v>
      </c>
      <c r="CK580" s="1" t="s">
        <v>5</v>
      </c>
      <c r="CL580" s="1" t="s">
        <v>5</v>
      </c>
      <c r="CM580" s="1" t="s">
        <v>5</v>
      </c>
      <c r="CN580" s="1" t="s">
        <v>6</v>
      </c>
      <c r="CO580" s="1" t="s">
        <v>5</v>
      </c>
      <c r="CP580" s="1" t="s">
        <v>6</v>
      </c>
      <c r="CQ580" s="1" t="s">
        <v>6</v>
      </c>
      <c r="CR580" s="1" t="s">
        <v>5</v>
      </c>
      <c r="CS580" s="1" t="s">
        <v>6</v>
      </c>
      <c r="CT580" s="1" t="s">
        <v>24</v>
      </c>
      <c r="CU580" s="1" t="s">
        <v>342</v>
      </c>
      <c r="DX580" s="1" t="s">
        <v>341</v>
      </c>
      <c r="DY580" s="1" t="s">
        <v>1</v>
      </c>
    </row>
    <row r="581" spans="1:129" ht="13.8" x14ac:dyDescent="0.3">
      <c r="A581" s="2">
        <v>44981.502022893517</v>
      </c>
      <c r="B581" s="1" t="s">
        <v>20</v>
      </c>
      <c r="C581" s="1">
        <v>20</v>
      </c>
      <c r="D581" s="1" t="s">
        <v>31</v>
      </c>
      <c r="E581" s="1" t="s">
        <v>18</v>
      </c>
      <c r="F581" s="1" t="s">
        <v>340</v>
      </c>
      <c r="G581" s="1" t="s">
        <v>16</v>
      </c>
      <c r="H581" s="1" t="s">
        <v>15</v>
      </c>
      <c r="I581" s="1" t="s">
        <v>29</v>
      </c>
      <c r="J581" s="1" t="s">
        <v>60</v>
      </c>
      <c r="K581" s="1" t="s">
        <v>27</v>
      </c>
      <c r="BF581" s="1">
        <v>2</v>
      </c>
      <c r="BG581" s="1">
        <v>3</v>
      </c>
      <c r="BH581" s="1">
        <v>2</v>
      </c>
      <c r="BI581" s="1">
        <v>4</v>
      </c>
      <c r="BJ581" s="1">
        <v>2</v>
      </c>
      <c r="BK581" s="1">
        <v>2</v>
      </c>
      <c r="BL581" s="1" t="s">
        <v>11</v>
      </c>
      <c r="BM581" s="1" t="s">
        <v>43</v>
      </c>
      <c r="BN581" s="1" t="s">
        <v>26</v>
      </c>
      <c r="BO581" s="1" t="s">
        <v>5</v>
      </c>
      <c r="BP581" s="1" t="s">
        <v>339</v>
      </c>
      <c r="BQ581" s="1" t="s">
        <v>9</v>
      </c>
      <c r="BR581" s="1">
        <v>0</v>
      </c>
      <c r="BS581" s="1" t="s">
        <v>64</v>
      </c>
      <c r="BT581" s="1" t="s">
        <v>9</v>
      </c>
      <c r="BU581" s="1">
        <v>0</v>
      </c>
      <c r="BV581" s="1" t="s">
        <v>8</v>
      </c>
      <c r="BW581" s="1" t="s">
        <v>109</v>
      </c>
      <c r="BX581" s="1">
        <v>0</v>
      </c>
      <c r="BY581" s="1">
        <v>0</v>
      </c>
      <c r="BZ581" s="1">
        <v>0</v>
      </c>
      <c r="CA581" s="1">
        <v>0</v>
      </c>
      <c r="CB581" s="1" t="s">
        <v>5</v>
      </c>
      <c r="CC581" s="1" t="s">
        <v>5</v>
      </c>
      <c r="CD581" s="1" t="s">
        <v>6</v>
      </c>
      <c r="CE581" s="1" t="s">
        <v>6</v>
      </c>
      <c r="CF581" s="1" t="s">
        <v>5</v>
      </c>
      <c r="CG581" s="1" t="s">
        <v>6</v>
      </c>
      <c r="CH581" s="1" t="s">
        <v>5</v>
      </c>
      <c r="CI581" s="1" t="s">
        <v>6</v>
      </c>
      <c r="CJ581" s="1" t="s">
        <v>6</v>
      </c>
      <c r="CK581" s="1" t="s">
        <v>6</v>
      </c>
      <c r="CL581" s="1" t="s">
        <v>5</v>
      </c>
      <c r="CM581" s="1" t="s">
        <v>5</v>
      </c>
      <c r="CN581" s="1" t="s">
        <v>5</v>
      </c>
      <c r="CO581" s="1" t="s">
        <v>5</v>
      </c>
      <c r="CP581" s="1" t="s">
        <v>6</v>
      </c>
      <c r="CQ581" s="1" t="s">
        <v>6</v>
      </c>
      <c r="CR581" s="1" t="s">
        <v>6</v>
      </c>
      <c r="CS581" s="1" t="s">
        <v>5</v>
      </c>
      <c r="CT581" s="1" t="s">
        <v>4</v>
      </c>
      <c r="CU581" s="1" t="s">
        <v>161</v>
      </c>
      <c r="DP581" s="1" t="s">
        <v>27</v>
      </c>
      <c r="DQ581" s="1" t="s">
        <v>219</v>
      </c>
      <c r="DR581" s="1" t="s">
        <v>218</v>
      </c>
      <c r="DS581" s="1" t="s">
        <v>6</v>
      </c>
      <c r="DT581" s="1" t="s">
        <v>217</v>
      </c>
      <c r="DU581" s="1" t="s">
        <v>338</v>
      </c>
      <c r="DV581" s="1" t="s">
        <v>95</v>
      </c>
      <c r="DX581" s="1" t="s">
        <v>337</v>
      </c>
      <c r="DY581" s="1" t="s">
        <v>1</v>
      </c>
    </row>
    <row r="582" spans="1:129" ht="13.8" x14ac:dyDescent="0.3">
      <c r="A582" s="2">
        <v>44981.503088067126</v>
      </c>
      <c r="B582" s="1" t="s">
        <v>20</v>
      </c>
      <c r="C582" s="1">
        <v>19</v>
      </c>
      <c r="D582" s="1" t="s">
        <v>31</v>
      </c>
      <c r="E582" s="1" t="s">
        <v>55</v>
      </c>
      <c r="F582" s="1" t="s">
        <v>336</v>
      </c>
      <c r="G582" s="1" t="s">
        <v>16</v>
      </c>
      <c r="H582" s="1" t="s">
        <v>15</v>
      </c>
      <c r="I582" s="1" t="s">
        <v>29</v>
      </c>
      <c r="J582" s="1" t="s">
        <v>60</v>
      </c>
      <c r="K582" s="1" t="s">
        <v>27</v>
      </c>
      <c r="BF582" s="1">
        <v>3</v>
      </c>
      <c r="BG582" s="1">
        <v>1</v>
      </c>
      <c r="BH582" s="1">
        <v>1</v>
      </c>
      <c r="BI582" s="1">
        <v>3</v>
      </c>
      <c r="BJ582" s="1">
        <v>1</v>
      </c>
      <c r="BK582" s="1">
        <v>1</v>
      </c>
      <c r="BL582" s="1" t="s">
        <v>11</v>
      </c>
      <c r="BM582" s="1" t="s">
        <v>43</v>
      </c>
      <c r="BN582" s="1" t="s">
        <v>11</v>
      </c>
      <c r="BO582" s="1" t="s">
        <v>5</v>
      </c>
      <c r="BP582" s="1" t="s">
        <v>335</v>
      </c>
      <c r="BQ582" s="1" t="s">
        <v>109</v>
      </c>
      <c r="BR582" s="1">
        <v>0</v>
      </c>
      <c r="BS582" s="1" t="s">
        <v>9</v>
      </c>
      <c r="BT582" s="1" t="s">
        <v>8</v>
      </c>
      <c r="BU582" s="1">
        <v>0</v>
      </c>
      <c r="BV582" s="1" t="s">
        <v>8</v>
      </c>
      <c r="BW582" s="1" t="s">
        <v>8</v>
      </c>
      <c r="BX582" s="1" t="s">
        <v>8</v>
      </c>
      <c r="BY582" s="1">
        <v>0</v>
      </c>
      <c r="BZ582" s="1">
        <v>0</v>
      </c>
      <c r="CA582" s="1">
        <v>0</v>
      </c>
      <c r="CB582" s="1" t="s">
        <v>5</v>
      </c>
      <c r="CC582" s="1" t="s">
        <v>5</v>
      </c>
      <c r="CD582" s="1" t="s">
        <v>5</v>
      </c>
      <c r="CE582" s="1" t="s">
        <v>5</v>
      </c>
      <c r="CF582" s="1" t="s">
        <v>5</v>
      </c>
      <c r="CG582" s="1" t="s">
        <v>5</v>
      </c>
      <c r="CH582" s="1" t="s">
        <v>5</v>
      </c>
      <c r="CI582" s="1" t="s">
        <v>5</v>
      </c>
      <c r="CJ582" s="1" t="s">
        <v>5</v>
      </c>
      <c r="CK582" s="1" t="s">
        <v>5</v>
      </c>
      <c r="CL582" s="1" t="s">
        <v>5</v>
      </c>
      <c r="CM582" s="1" t="s">
        <v>6</v>
      </c>
      <c r="CN582" s="1" t="s">
        <v>6</v>
      </c>
      <c r="CO582" s="1" t="s">
        <v>5</v>
      </c>
      <c r="CP582" s="1" t="s">
        <v>6</v>
      </c>
      <c r="CQ582" s="1" t="s">
        <v>6</v>
      </c>
      <c r="CR582" s="1" t="s">
        <v>5</v>
      </c>
      <c r="CS582" s="1" t="s">
        <v>5</v>
      </c>
      <c r="CT582" s="1" t="s">
        <v>24</v>
      </c>
      <c r="CU582" s="1" t="s">
        <v>63</v>
      </c>
      <c r="DP582" s="1" t="s">
        <v>27</v>
      </c>
      <c r="DQ582" s="1" t="s">
        <v>99</v>
      </c>
      <c r="DR582" s="1" t="s">
        <v>150</v>
      </c>
      <c r="DS582" s="1" t="s">
        <v>6</v>
      </c>
      <c r="DT582" s="1" t="s">
        <v>126</v>
      </c>
      <c r="DU582" s="1" t="s">
        <v>334</v>
      </c>
      <c r="DV582" s="1" t="s">
        <v>95</v>
      </c>
      <c r="DX582" s="1" t="s">
        <v>333</v>
      </c>
      <c r="DY582" s="1" t="s">
        <v>1</v>
      </c>
    </row>
    <row r="583" spans="1:129" ht="13.8" x14ac:dyDescent="0.3">
      <c r="A583" s="2">
        <v>44981.515604155094</v>
      </c>
      <c r="B583" s="1" t="s">
        <v>20</v>
      </c>
      <c r="C583" s="1">
        <v>24</v>
      </c>
      <c r="D583" s="1" t="s">
        <v>31</v>
      </c>
      <c r="E583" s="1" t="s">
        <v>55</v>
      </c>
      <c r="F583" s="1" t="s">
        <v>303</v>
      </c>
      <c r="G583" s="1" t="s">
        <v>16</v>
      </c>
      <c r="H583" s="1" t="s">
        <v>15</v>
      </c>
      <c r="I583" s="1" t="s">
        <v>29</v>
      </c>
      <c r="J583" s="1" t="s">
        <v>82</v>
      </c>
      <c r="K583" s="1" t="s">
        <v>27</v>
      </c>
      <c r="BF583" s="1">
        <v>2</v>
      </c>
      <c r="BG583" s="1">
        <v>1</v>
      </c>
      <c r="BH583" s="1">
        <v>2</v>
      </c>
      <c r="BI583" s="1">
        <v>2</v>
      </c>
      <c r="BJ583" s="1">
        <v>1</v>
      </c>
      <c r="BK583" s="1">
        <v>1</v>
      </c>
      <c r="BL583" s="1" t="s">
        <v>11</v>
      </c>
      <c r="BM583" s="1" t="s">
        <v>11</v>
      </c>
      <c r="BN583" s="1" t="s">
        <v>11</v>
      </c>
      <c r="BO583" s="1" t="s">
        <v>5</v>
      </c>
      <c r="BP583" s="1" t="s">
        <v>175</v>
      </c>
      <c r="BQ583" s="1">
        <v>2</v>
      </c>
      <c r="BR583" s="1" t="s">
        <v>173</v>
      </c>
      <c r="BS583" s="1">
        <v>1</v>
      </c>
      <c r="BT583" s="1">
        <v>0</v>
      </c>
      <c r="BU583" s="1">
        <v>0</v>
      </c>
      <c r="BV583" s="1">
        <v>1</v>
      </c>
      <c r="BW583" s="1">
        <v>1</v>
      </c>
      <c r="BX583" s="1" t="s">
        <v>173</v>
      </c>
      <c r="BY583" s="1">
        <v>0</v>
      </c>
      <c r="BZ583" s="1">
        <v>0</v>
      </c>
      <c r="CA583" s="3" t="s">
        <v>332</v>
      </c>
      <c r="CB583" s="1" t="s">
        <v>6</v>
      </c>
      <c r="CC583" s="1" t="s">
        <v>6</v>
      </c>
      <c r="CD583" s="1" t="s">
        <v>5</v>
      </c>
      <c r="CE583" s="1" t="s">
        <v>5</v>
      </c>
      <c r="CF583" s="1" t="s">
        <v>5</v>
      </c>
      <c r="CG583" s="1" t="s">
        <v>5</v>
      </c>
      <c r="CH583" s="1" t="s">
        <v>5</v>
      </c>
      <c r="CI583" s="1" t="s">
        <v>6</v>
      </c>
      <c r="CJ583" s="1" t="s">
        <v>5</v>
      </c>
      <c r="CK583" s="1" t="s">
        <v>5</v>
      </c>
      <c r="CL583" s="1" t="s">
        <v>5</v>
      </c>
      <c r="CM583" s="1" t="s">
        <v>6</v>
      </c>
      <c r="CN583" s="1" t="s">
        <v>6</v>
      </c>
      <c r="CO583" s="1" t="s">
        <v>5</v>
      </c>
      <c r="CP583" s="1" t="s">
        <v>6</v>
      </c>
      <c r="CQ583" s="1" t="s">
        <v>5</v>
      </c>
      <c r="CR583" s="1" t="s">
        <v>5</v>
      </c>
      <c r="CS583" s="1" t="s">
        <v>5</v>
      </c>
      <c r="CT583" s="1" t="s">
        <v>24</v>
      </c>
      <c r="CU583" s="1" t="s">
        <v>331</v>
      </c>
      <c r="DP583" s="1" t="s">
        <v>27</v>
      </c>
      <c r="DQ583" s="1" t="s">
        <v>128</v>
      </c>
      <c r="DR583" s="1" t="s">
        <v>127</v>
      </c>
      <c r="DS583" s="1" t="s">
        <v>6</v>
      </c>
      <c r="DT583" s="1" t="s">
        <v>97</v>
      </c>
      <c r="DU583" s="1" t="s">
        <v>330</v>
      </c>
      <c r="DV583" s="1" t="s">
        <v>95</v>
      </c>
      <c r="DW583" s="1" t="s">
        <v>329</v>
      </c>
      <c r="DX583" s="1" t="s">
        <v>328</v>
      </c>
      <c r="DY583" s="1" t="s">
        <v>84</v>
      </c>
    </row>
    <row r="584" spans="1:129" ht="13.8" x14ac:dyDescent="0.3">
      <c r="A584" s="2">
        <v>44981.521595266204</v>
      </c>
      <c r="B584" s="1" t="s">
        <v>40</v>
      </c>
      <c r="C584" s="1">
        <v>35</v>
      </c>
      <c r="D584" s="1" t="s">
        <v>185</v>
      </c>
      <c r="E584" s="1" t="s">
        <v>18</v>
      </c>
      <c r="F584" s="1" t="s">
        <v>176</v>
      </c>
      <c r="G584" s="1" t="s">
        <v>37</v>
      </c>
      <c r="H584" s="1" t="s">
        <v>15</v>
      </c>
      <c r="L584" s="1" t="s">
        <v>157</v>
      </c>
      <c r="M584" s="1" t="s">
        <v>52</v>
      </c>
      <c r="N584" s="1" t="s">
        <v>28</v>
      </c>
      <c r="O584" s="1" t="s">
        <v>51</v>
      </c>
      <c r="CV584" s="1">
        <v>3</v>
      </c>
      <c r="CW584" s="1">
        <v>3</v>
      </c>
      <c r="CX584" s="1">
        <v>3</v>
      </c>
      <c r="CY584" s="1">
        <v>3</v>
      </c>
      <c r="CZ584" s="1">
        <v>3</v>
      </c>
      <c r="DA584" s="1">
        <v>3</v>
      </c>
      <c r="DB584" s="1">
        <v>3</v>
      </c>
      <c r="DC584" s="1" t="s">
        <v>179</v>
      </c>
      <c r="DD584" s="1" t="s">
        <v>43</v>
      </c>
      <c r="DE584" s="1" t="s">
        <v>11</v>
      </c>
      <c r="DF584" s="1" t="s">
        <v>11</v>
      </c>
      <c r="DG584" s="1" t="s">
        <v>43</v>
      </c>
      <c r="DH584" s="1" t="s">
        <v>11</v>
      </c>
      <c r="DI584" s="1" t="s">
        <v>11</v>
      </c>
      <c r="DJ584" s="1" t="s">
        <v>6</v>
      </c>
      <c r="DK584" s="1" t="s">
        <v>66</v>
      </c>
      <c r="DL584" s="1" t="s">
        <v>5</v>
      </c>
      <c r="DM584" s="1" t="s">
        <v>5</v>
      </c>
      <c r="DN584" s="1" t="s">
        <v>5</v>
      </c>
      <c r="DO584" s="1" t="s">
        <v>5</v>
      </c>
      <c r="DX584" s="1" t="s">
        <v>327</v>
      </c>
      <c r="DY584" s="1" t="s">
        <v>1</v>
      </c>
    </row>
    <row r="585" spans="1:129" ht="13.8" x14ac:dyDescent="0.3">
      <c r="A585" s="2">
        <v>44981.523038055559</v>
      </c>
      <c r="B585" s="1" t="s">
        <v>20</v>
      </c>
      <c r="C585" s="1">
        <v>17</v>
      </c>
      <c r="D585" s="1" t="s">
        <v>31</v>
      </c>
      <c r="E585" s="1" t="s">
        <v>55</v>
      </c>
      <c r="F585" s="1" t="s">
        <v>326</v>
      </c>
      <c r="G585" s="1" t="s">
        <v>77</v>
      </c>
      <c r="H585" s="1" t="s">
        <v>15</v>
      </c>
      <c r="I585" s="1" t="s">
        <v>29</v>
      </c>
      <c r="J585" s="1" t="s">
        <v>60</v>
      </c>
      <c r="K585" s="1" t="s">
        <v>27</v>
      </c>
      <c r="P585" s="1">
        <v>2</v>
      </c>
      <c r="Q585" s="1">
        <v>2</v>
      </c>
      <c r="R585" s="1">
        <v>1</v>
      </c>
      <c r="S585" s="1">
        <v>1</v>
      </c>
      <c r="T585" s="1">
        <v>3</v>
      </c>
      <c r="U585" s="1">
        <v>3</v>
      </c>
      <c r="V585" s="1" t="s">
        <v>11</v>
      </c>
      <c r="W585" s="1" t="s">
        <v>11</v>
      </c>
      <c r="X585" s="1" t="s">
        <v>59</v>
      </c>
      <c r="Y585" s="1" t="s">
        <v>6</v>
      </c>
      <c r="Z585" s="1" t="s">
        <v>325</v>
      </c>
      <c r="AA585" s="1" t="s">
        <v>109</v>
      </c>
      <c r="AB585" s="1" t="s">
        <v>109</v>
      </c>
      <c r="AC585" s="1">
        <v>0</v>
      </c>
      <c r="AD585" s="1">
        <v>0</v>
      </c>
      <c r="AE585" s="1">
        <v>0</v>
      </c>
      <c r="AF585" s="1">
        <v>3</v>
      </c>
      <c r="AG585" s="1">
        <v>0</v>
      </c>
      <c r="AH585" s="1">
        <v>0</v>
      </c>
      <c r="AI585" s="1">
        <v>0</v>
      </c>
      <c r="AJ585" s="1">
        <v>0</v>
      </c>
      <c r="AK585" s="1">
        <v>0</v>
      </c>
      <c r="AL585" s="1" t="s">
        <v>6</v>
      </c>
      <c r="AM585" s="1" t="s">
        <v>5</v>
      </c>
      <c r="AN585" s="1" t="s">
        <v>6</v>
      </c>
      <c r="AO585" s="1" t="s">
        <v>5</v>
      </c>
      <c r="AP585" s="1" t="s">
        <v>5</v>
      </c>
      <c r="AQ585" s="1" t="s">
        <v>5</v>
      </c>
      <c r="AR585" s="1" t="s">
        <v>6</v>
      </c>
      <c r="AS585" s="1" t="s">
        <v>6</v>
      </c>
      <c r="AT585" s="1" t="s">
        <v>5</v>
      </c>
      <c r="AU585" s="1" t="s">
        <v>5</v>
      </c>
      <c r="AV585" s="1" t="s">
        <v>5</v>
      </c>
      <c r="AW585" s="1" t="s">
        <v>6</v>
      </c>
      <c r="AX585" s="1" t="s">
        <v>6</v>
      </c>
      <c r="AY585" s="1" t="s">
        <v>5</v>
      </c>
      <c r="AZ585" s="1" t="s">
        <v>6</v>
      </c>
      <c r="BA585" s="1" t="s">
        <v>6</v>
      </c>
      <c r="BB585" s="1" t="s">
        <v>5</v>
      </c>
      <c r="BC585" s="1" t="s">
        <v>6</v>
      </c>
      <c r="BD585" s="1" t="s">
        <v>24</v>
      </c>
      <c r="BE585" s="1" t="s">
        <v>63</v>
      </c>
      <c r="DX585" s="1" t="s">
        <v>324</v>
      </c>
      <c r="DY585" s="1" t="s">
        <v>212</v>
      </c>
    </row>
    <row r="586" spans="1:129" ht="13.8" x14ac:dyDescent="0.3">
      <c r="A586" s="2">
        <v>44981.52751</v>
      </c>
      <c r="B586" s="1" t="s">
        <v>20</v>
      </c>
      <c r="C586" s="1">
        <v>23</v>
      </c>
      <c r="D586" s="1" t="s">
        <v>31</v>
      </c>
      <c r="E586" s="1" t="s">
        <v>55</v>
      </c>
      <c r="F586" s="1" t="s">
        <v>54</v>
      </c>
      <c r="G586" s="1" t="s">
        <v>16</v>
      </c>
      <c r="H586" s="1" t="s">
        <v>15</v>
      </c>
      <c r="I586" s="1" t="s">
        <v>29</v>
      </c>
      <c r="J586" s="1" t="s">
        <v>28</v>
      </c>
      <c r="K586" s="1" t="s">
        <v>27</v>
      </c>
      <c r="BF586" s="1">
        <v>3</v>
      </c>
      <c r="BG586" s="1">
        <v>4</v>
      </c>
      <c r="BH586" s="1">
        <v>3</v>
      </c>
      <c r="BI586" s="1">
        <v>3</v>
      </c>
      <c r="BJ586" s="1">
        <v>4</v>
      </c>
      <c r="BK586" s="1">
        <v>3</v>
      </c>
      <c r="BL586" s="1" t="s">
        <v>59</v>
      </c>
      <c r="BM586" s="1" t="s">
        <v>11</v>
      </c>
      <c r="BN586" s="1" t="s">
        <v>59</v>
      </c>
      <c r="BO586" s="1" t="s">
        <v>5</v>
      </c>
      <c r="BP586" s="1" t="s">
        <v>320</v>
      </c>
      <c r="BQ586" s="1" t="s">
        <v>109</v>
      </c>
      <c r="BR586" s="1" t="s">
        <v>64</v>
      </c>
      <c r="BS586" s="1" t="s">
        <v>109</v>
      </c>
      <c r="BT586" s="1">
        <v>0</v>
      </c>
      <c r="BU586" s="1">
        <v>0</v>
      </c>
      <c r="BV586" s="1">
        <v>0</v>
      </c>
      <c r="BW586" s="1">
        <v>0</v>
      </c>
      <c r="BX586" s="1">
        <v>0</v>
      </c>
      <c r="BY586" s="1">
        <v>0</v>
      </c>
      <c r="BZ586" s="1">
        <v>0</v>
      </c>
      <c r="CA586" s="1">
        <v>0</v>
      </c>
      <c r="CB586" s="1" t="s">
        <v>5</v>
      </c>
      <c r="CC586" s="1" t="s">
        <v>5</v>
      </c>
      <c r="CD586" s="1" t="s">
        <v>5</v>
      </c>
      <c r="CE586" s="1" t="s">
        <v>6</v>
      </c>
      <c r="CF586" s="1" t="s">
        <v>5</v>
      </c>
      <c r="CG586" s="1" t="s">
        <v>5</v>
      </c>
      <c r="CH586" s="1" t="s">
        <v>6</v>
      </c>
      <c r="CI586" s="1" t="s">
        <v>5</v>
      </c>
      <c r="CJ586" s="1" t="s">
        <v>5</v>
      </c>
      <c r="CK586" s="1" t="s">
        <v>6</v>
      </c>
      <c r="CL586" s="1" t="s">
        <v>5</v>
      </c>
      <c r="CM586" s="1" t="s">
        <v>6</v>
      </c>
      <c r="CN586" s="1" t="s">
        <v>5</v>
      </c>
      <c r="CO586" s="1" t="s">
        <v>5</v>
      </c>
      <c r="CP586" s="1" t="s">
        <v>5</v>
      </c>
      <c r="CQ586" s="1" t="s">
        <v>5</v>
      </c>
      <c r="CR586" s="1" t="s">
        <v>5</v>
      </c>
      <c r="CS586" s="1" t="s">
        <v>5</v>
      </c>
      <c r="CT586" s="1" t="s">
        <v>4</v>
      </c>
      <c r="CU586" s="1" t="s">
        <v>3</v>
      </c>
      <c r="DP586" s="1" t="s">
        <v>27</v>
      </c>
      <c r="DQ586" s="1" t="s">
        <v>99</v>
      </c>
      <c r="DR586" s="1" t="s">
        <v>222</v>
      </c>
      <c r="DS586" s="1" t="s">
        <v>6</v>
      </c>
      <c r="DT586" s="1" t="s">
        <v>237</v>
      </c>
      <c r="DU586" s="1" t="s">
        <v>323</v>
      </c>
      <c r="DV586" s="1" t="s">
        <v>95</v>
      </c>
      <c r="DX586" s="1" t="s">
        <v>322</v>
      </c>
      <c r="DY586" s="1" t="s">
        <v>1</v>
      </c>
    </row>
    <row r="587" spans="1:129" ht="13.8" x14ac:dyDescent="0.3">
      <c r="A587" s="2">
        <v>44981.528184282404</v>
      </c>
      <c r="B587" s="1" t="s">
        <v>20</v>
      </c>
      <c r="C587" s="1">
        <v>16</v>
      </c>
      <c r="D587" s="1" t="s">
        <v>31</v>
      </c>
      <c r="E587" s="1" t="s">
        <v>55</v>
      </c>
      <c r="F587" s="1" t="s">
        <v>321</v>
      </c>
      <c r="G587" s="1" t="s">
        <v>16</v>
      </c>
      <c r="H587" s="1" t="s">
        <v>15</v>
      </c>
      <c r="I587" s="1" t="s">
        <v>29</v>
      </c>
      <c r="J587" s="1" t="s">
        <v>60</v>
      </c>
      <c r="K587" s="1" t="s">
        <v>27</v>
      </c>
      <c r="BF587" s="1">
        <v>4</v>
      </c>
      <c r="BG587" s="1">
        <v>4</v>
      </c>
      <c r="BH587" s="1">
        <v>4</v>
      </c>
      <c r="BI587" s="1">
        <v>3</v>
      </c>
      <c r="BJ587" s="1">
        <v>2</v>
      </c>
      <c r="BK587" s="1">
        <v>2</v>
      </c>
      <c r="BL587" s="1" t="s">
        <v>11</v>
      </c>
      <c r="BM587" s="1" t="s">
        <v>11</v>
      </c>
      <c r="BN587" s="1" t="s">
        <v>11</v>
      </c>
      <c r="BO587" s="1" t="s">
        <v>6</v>
      </c>
      <c r="BP587" s="1" t="s">
        <v>320</v>
      </c>
      <c r="BQ587" s="1" t="s">
        <v>64</v>
      </c>
      <c r="BR587" s="1" t="s">
        <v>9</v>
      </c>
      <c r="BS587" s="1">
        <v>0</v>
      </c>
      <c r="BT587" s="1">
        <v>0</v>
      </c>
      <c r="BU587" s="1">
        <v>0</v>
      </c>
      <c r="BV587" s="1">
        <v>0</v>
      </c>
      <c r="BW587" s="1">
        <v>0</v>
      </c>
      <c r="BX587" s="1">
        <v>0</v>
      </c>
      <c r="BY587" s="1">
        <v>0</v>
      </c>
      <c r="BZ587" s="1">
        <v>0</v>
      </c>
      <c r="CA587" s="1">
        <v>0</v>
      </c>
      <c r="CB587" s="1" t="s">
        <v>6</v>
      </c>
      <c r="CC587" s="1" t="s">
        <v>6</v>
      </c>
      <c r="CD587" s="1" t="s">
        <v>6</v>
      </c>
      <c r="CE587" s="1" t="s">
        <v>6</v>
      </c>
      <c r="CF587" s="1" t="s">
        <v>5</v>
      </c>
      <c r="CG587" s="1" t="s">
        <v>5</v>
      </c>
      <c r="CH587" s="1" t="s">
        <v>6</v>
      </c>
      <c r="CI587" s="1" t="s">
        <v>6</v>
      </c>
      <c r="CJ587" s="1" t="s">
        <v>5</v>
      </c>
      <c r="CK587" s="1" t="s">
        <v>6</v>
      </c>
      <c r="CL587" s="1" t="s">
        <v>5</v>
      </c>
      <c r="CM587" s="1" t="s">
        <v>5</v>
      </c>
      <c r="CN587" s="1" t="s">
        <v>6</v>
      </c>
      <c r="CO587" s="1" t="s">
        <v>6</v>
      </c>
      <c r="CP587" s="1" t="s">
        <v>6</v>
      </c>
      <c r="CQ587" s="1" t="s">
        <v>6</v>
      </c>
      <c r="CR587" s="1" t="s">
        <v>5</v>
      </c>
      <c r="CS587" s="1" t="s">
        <v>6</v>
      </c>
      <c r="CT587" s="1" t="s">
        <v>24</v>
      </c>
      <c r="CU587" s="1" t="s">
        <v>63</v>
      </c>
      <c r="DX587" s="1" t="s">
        <v>319</v>
      </c>
      <c r="DY587" s="1" t="s">
        <v>1</v>
      </c>
    </row>
    <row r="588" spans="1:129" ht="13.8" x14ac:dyDescent="0.3">
      <c r="A588" s="2">
        <v>44981.53449943287</v>
      </c>
      <c r="B588" s="1" t="s">
        <v>20</v>
      </c>
      <c r="C588" s="1">
        <v>27</v>
      </c>
      <c r="D588" s="1" t="s">
        <v>31</v>
      </c>
      <c r="E588" s="1" t="s">
        <v>18</v>
      </c>
      <c r="F588" s="1" t="s">
        <v>176</v>
      </c>
      <c r="G588" s="1" t="s">
        <v>77</v>
      </c>
      <c r="H588" s="1" t="s">
        <v>15</v>
      </c>
      <c r="I588" s="1" t="s">
        <v>14</v>
      </c>
      <c r="J588" s="1" t="s">
        <v>35</v>
      </c>
      <c r="K588" s="1" t="s">
        <v>318</v>
      </c>
      <c r="P588" s="1">
        <v>4</v>
      </c>
      <c r="Q588" s="1">
        <v>5</v>
      </c>
      <c r="R588" s="1">
        <v>4</v>
      </c>
      <c r="S588" s="1">
        <v>4</v>
      </c>
      <c r="T588" s="1">
        <v>4</v>
      </c>
      <c r="U588" s="1">
        <v>4</v>
      </c>
      <c r="V588" s="1" t="s">
        <v>59</v>
      </c>
      <c r="W588" s="1" t="s">
        <v>59</v>
      </c>
      <c r="X588" s="1" t="s">
        <v>59</v>
      </c>
      <c r="Y588" s="1" t="s">
        <v>5</v>
      </c>
      <c r="Z588" s="1" t="s">
        <v>169</v>
      </c>
      <c r="AA588" s="1" t="s">
        <v>9</v>
      </c>
      <c r="AB588" s="1" t="s">
        <v>8</v>
      </c>
      <c r="AC588" s="1" t="s">
        <v>8</v>
      </c>
      <c r="AD588" s="1">
        <v>0</v>
      </c>
      <c r="AE588" s="1">
        <v>0</v>
      </c>
      <c r="AF588" s="1" t="s">
        <v>8</v>
      </c>
      <c r="AG588" s="1" t="s">
        <v>8</v>
      </c>
      <c r="AH588" s="1">
        <v>0</v>
      </c>
      <c r="AI588" s="1">
        <v>0</v>
      </c>
      <c r="AJ588" s="1">
        <v>0</v>
      </c>
      <c r="AK588" s="1">
        <v>0</v>
      </c>
      <c r="AL588" s="1" t="s">
        <v>5</v>
      </c>
      <c r="AM588" s="1" t="s">
        <v>5</v>
      </c>
      <c r="AN588" s="1" t="s">
        <v>5</v>
      </c>
      <c r="AO588" s="1" t="s">
        <v>5</v>
      </c>
      <c r="AP588" s="1" t="s">
        <v>5</v>
      </c>
      <c r="AQ588" s="1" t="s">
        <v>5</v>
      </c>
      <c r="AR588" s="1" t="s">
        <v>5</v>
      </c>
      <c r="AS588" s="1" t="s">
        <v>6</v>
      </c>
      <c r="AT588" s="1" t="s">
        <v>5</v>
      </c>
      <c r="AU588" s="1" t="s">
        <v>5</v>
      </c>
      <c r="AV588" s="1" t="s">
        <v>5</v>
      </c>
      <c r="AW588" s="1" t="s">
        <v>5</v>
      </c>
      <c r="AX588" s="1" t="s">
        <v>5</v>
      </c>
      <c r="AY588" s="1" t="s">
        <v>5</v>
      </c>
      <c r="AZ588" s="1" t="s">
        <v>5</v>
      </c>
      <c r="BA588" s="1" t="s">
        <v>5</v>
      </c>
      <c r="BB588" s="1" t="s">
        <v>5</v>
      </c>
      <c r="BC588" s="1" t="s">
        <v>5</v>
      </c>
      <c r="BD588" s="1" t="s">
        <v>24</v>
      </c>
      <c r="BE588" s="1" t="s">
        <v>3</v>
      </c>
      <c r="DP588" s="1" t="s">
        <v>151</v>
      </c>
      <c r="DQ588" s="1" t="s">
        <v>99</v>
      </c>
      <c r="DR588" s="1" t="s">
        <v>150</v>
      </c>
      <c r="DS588" s="1" t="s">
        <v>6</v>
      </c>
      <c r="DT588" s="1" t="s">
        <v>115</v>
      </c>
      <c r="DU588" s="1" t="s">
        <v>317</v>
      </c>
      <c r="DV588" s="1" t="s">
        <v>95</v>
      </c>
      <c r="DX588" s="1" t="s">
        <v>316</v>
      </c>
      <c r="DY588" s="1" t="s">
        <v>21</v>
      </c>
    </row>
    <row r="589" spans="1:129" ht="13.8" x14ac:dyDescent="0.3">
      <c r="A589" s="2">
        <v>44981.539318368057</v>
      </c>
      <c r="B589" s="1" t="s">
        <v>20</v>
      </c>
      <c r="C589" s="1">
        <v>35</v>
      </c>
      <c r="D589" s="1" t="s">
        <v>185</v>
      </c>
      <c r="E589" s="1" t="s">
        <v>164</v>
      </c>
      <c r="F589" s="1" t="s">
        <v>315</v>
      </c>
      <c r="G589" s="1" t="s">
        <v>77</v>
      </c>
      <c r="H589" s="1" t="s">
        <v>144</v>
      </c>
      <c r="I589" s="1" t="s">
        <v>52</v>
      </c>
      <c r="J589" s="1" t="s">
        <v>28</v>
      </c>
      <c r="K589" s="1" t="s">
        <v>27</v>
      </c>
      <c r="P589" s="1">
        <v>2</v>
      </c>
      <c r="Q589" s="1">
        <v>2</v>
      </c>
      <c r="R589" s="1">
        <v>2</v>
      </c>
      <c r="S589" s="1">
        <v>2</v>
      </c>
      <c r="T589" s="1">
        <v>2</v>
      </c>
      <c r="U589" s="1">
        <v>2</v>
      </c>
      <c r="V589" s="1" t="s">
        <v>43</v>
      </c>
      <c r="W589" s="1" t="s">
        <v>43</v>
      </c>
      <c r="X589" s="1" t="s">
        <v>43</v>
      </c>
      <c r="Y589" s="1" t="s">
        <v>6</v>
      </c>
      <c r="Z589" s="1" t="s">
        <v>93</v>
      </c>
      <c r="AA589" s="1" t="s">
        <v>8</v>
      </c>
      <c r="AB589" s="1" t="s">
        <v>8</v>
      </c>
      <c r="AC589" s="1" t="s">
        <v>8</v>
      </c>
      <c r="AD589" s="1">
        <v>0</v>
      </c>
      <c r="AE589" s="1">
        <v>0</v>
      </c>
      <c r="AF589" s="1">
        <v>0</v>
      </c>
      <c r="AG589" s="1">
        <v>0</v>
      </c>
      <c r="AH589" s="1">
        <v>0</v>
      </c>
      <c r="AI589" s="1">
        <v>0</v>
      </c>
      <c r="AJ589" s="1">
        <v>0</v>
      </c>
      <c r="AK589" s="1">
        <v>0</v>
      </c>
      <c r="AL589" s="1" t="s">
        <v>6</v>
      </c>
      <c r="AM589" s="1" t="s">
        <v>6</v>
      </c>
      <c r="AN589" s="1" t="s">
        <v>5</v>
      </c>
      <c r="AO589" s="1" t="s">
        <v>6</v>
      </c>
      <c r="AP589" s="1" t="s">
        <v>5</v>
      </c>
      <c r="AQ589" s="1" t="s">
        <v>5</v>
      </c>
      <c r="AR589" s="1" t="s">
        <v>5</v>
      </c>
      <c r="AS589" s="1" t="s">
        <v>6</v>
      </c>
      <c r="AT589" s="1" t="s">
        <v>5</v>
      </c>
      <c r="AU589" s="1" t="s">
        <v>6</v>
      </c>
      <c r="AV589" s="1" t="s">
        <v>5</v>
      </c>
      <c r="AW589" s="1" t="s">
        <v>5</v>
      </c>
      <c r="AX589" s="1" t="s">
        <v>5</v>
      </c>
      <c r="AY589" s="1" t="s">
        <v>5</v>
      </c>
      <c r="AZ589" s="1" t="s">
        <v>6</v>
      </c>
      <c r="BA589" s="1" t="s">
        <v>5</v>
      </c>
      <c r="BB589" s="1" t="s">
        <v>5</v>
      </c>
      <c r="BC589" s="1" t="s">
        <v>6</v>
      </c>
      <c r="BD589" s="1" t="s">
        <v>24</v>
      </c>
      <c r="BE589" s="1" t="s">
        <v>314</v>
      </c>
      <c r="DY589" s="1" t="s">
        <v>84</v>
      </c>
    </row>
    <row r="590" spans="1:129" ht="13.8" x14ac:dyDescent="0.3">
      <c r="A590" s="2">
        <v>44981.541084641205</v>
      </c>
      <c r="B590" s="1" t="s">
        <v>20</v>
      </c>
      <c r="C590" s="1">
        <v>42</v>
      </c>
      <c r="D590" s="1" t="s">
        <v>39</v>
      </c>
      <c r="E590" s="1" t="s">
        <v>55</v>
      </c>
      <c r="F590" s="1" t="s">
        <v>313</v>
      </c>
      <c r="G590" s="1" t="s">
        <v>16</v>
      </c>
      <c r="H590" s="1" t="s">
        <v>144</v>
      </c>
      <c r="I590" s="1" t="s">
        <v>52</v>
      </c>
      <c r="J590" s="1" t="s">
        <v>60</v>
      </c>
      <c r="K590" s="1" t="s">
        <v>27</v>
      </c>
      <c r="BF590" s="1">
        <v>2</v>
      </c>
      <c r="BG590" s="1">
        <v>2</v>
      </c>
      <c r="BH590" s="1">
        <v>2</v>
      </c>
      <c r="BI590" s="1">
        <v>2</v>
      </c>
      <c r="BJ590" s="1">
        <v>0</v>
      </c>
      <c r="BK590" s="1">
        <v>0</v>
      </c>
      <c r="BL590" s="1" t="s">
        <v>43</v>
      </c>
      <c r="BM590" s="1" t="s">
        <v>43</v>
      </c>
      <c r="BN590" s="1" t="s">
        <v>43</v>
      </c>
      <c r="BO590" s="1" t="s">
        <v>6</v>
      </c>
      <c r="BP590" s="1" t="s">
        <v>312</v>
      </c>
      <c r="BQ590" s="1" t="s">
        <v>9</v>
      </c>
      <c r="BR590" s="1">
        <v>0</v>
      </c>
      <c r="BS590" s="1">
        <v>0</v>
      </c>
      <c r="BT590" s="1">
        <v>0</v>
      </c>
      <c r="BU590" s="1">
        <v>0</v>
      </c>
      <c r="BV590" s="1">
        <v>0</v>
      </c>
      <c r="BW590" s="1">
        <v>0</v>
      </c>
      <c r="BX590" s="1">
        <v>0</v>
      </c>
      <c r="BY590" s="1">
        <v>0</v>
      </c>
      <c r="BZ590" s="1">
        <v>0</v>
      </c>
      <c r="CA590" s="1" t="s">
        <v>8</v>
      </c>
      <c r="CB590" s="1" t="s">
        <v>6</v>
      </c>
      <c r="CC590" s="1" t="s">
        <v>6</v>
      </c>
      <c r="CD590" s="1" t="s">
        <v>6</v>
      </c>
      <c r="CE590" s="1" t="s">
        <v>6</v>
      </c>
      <c r="CF590" s="1" t="s">
        <v>5</v>
      </c>
      <c r="CG590" s="1" t="s">
        <v>5</v>
      </c>
      <c r="CH590" s="1" t="s">
        <v>5</v>
      </c>
      <c r="CI590" s="1" t="s">
        <v>6</v>
      </c>
      <c r="CJ590" s="1" t="s">
        <v>6</v>
      </c>
      <c r="CK590" s="1" t="s">
        <v>6</v>
      </c>
      <c r="CL590" s="1" t="s">
        <v>5</v>
      </c>
      <c r="CM590" s="1" t="s">
        <v>6</v>
      </c>
      <c r="CN590" s="1" t="s">
        <v>6</v>
      </c>
      <c r="CO590" s="1" t="s">
        <v>5</v>
      </c>
      <c r="CP590" s="1" t="s">
        <v>5</v>
      </c>
      <c r="CQ590" s="1" t="s">
        <v>5</v>
      </c>
      <c r="CR590" s="1" t="s">
        <v>5</v>
      </c>
      <c r="CS590" s="1" t="s">
        <v>5</v>
      </c>
      <c r="CT590" s="1" t="s">
        <v>133</v>
      </c>
      <c r="CU590" s="1" t="s">
        <v>106</v>
      </c>
      <c r="DY590" s="1" t="s">
        <v>21</v>
      </c>
    </row>
    <row r="591" spans="1:129" ht="13.8" x14ac:dyDescent="0.3">
      <c r="A591" s="2">
        <v>44981.543555104166</v>
      </c>
      <c r="B591" s="1" t="s">
        <v>20</v>
      </c>
      <c r="C591" s="1">
        <v>36</v>
      </c>
      <c r="D591" s="1" t="s">
        <v>185</v>
      </c>
      <c r="E591" s="1" t="s">
        <v>164</v>
      </c>
      <c r="F591" s="1" t="s">
        <v>311</v>
      </c>
      <c r="G591" s="1" t="s">
        <v>77</v>
      </c>
      <c r="H591" s="1" t="s">
        <v>144</v>
      </c>
      <c r="I591" s="1" t="s">
        <v>52</v>
      </c>
      <c r="J591" s="1" t="s">
        <v>28</v>
      </c>
      <c r="K591" s="1" t="s">
        <v>27</v>
      </c>
      <c r="P591" s="1">
        <v>4</v>
      </c>
      <c r="Q591" s="1">
        <v>3</v>
      </c>
      <c r="R591" s="1">
        <v>4</v>
      </c>
      <c r="S591" s="1">
        <v>3</v>
      </c>
      <c r="T591" s="1">
        <v>2</v>
      </c>
      <c r="U591" s="1">
        <v>1</v>
      </c>
      <c r="V591" s="1" t="s">
        <v>26</v>
      </c>
      <c r="W591" s="1" t="s">
        <v>11</v>
      </c>
      <c r="X591" s="1" t="s">
        <v>26</v>
      </c>
      <c r="Y591" s="1" t="s">
        <v>5</v>
      </c>
      <c r="Z591" s="1" t="s">
        <v>229</v>
      </c>
      <c r="AA591" s="1" t="s">
        <v>9</v>
      </c>
      <c r="AB591" s="1" t="s">
        <v>9</v>
      </c>
      <c r="AC591" s="1" t="s">
        <v>8</v>
      </c>
      <c r="AD591" s="1">
        <v>0</v>
      </c>
      <c r="AE591" s="1">
        <v>0</v>
      </c>
      <c r="AF591" s="1" t="s">
        <v>8</v>
      </c>
      <c r="AG591" s="1">
        <v>0</v>
      </c>
      <c r="AH591" s="1">
        <v>0</v>
      </c>
      <c r="AI591" s="1">
        <v>0</v>
      </c>
      <c r="AJ591" s="1">
        <v>0</v>
      </c>
      <c r="AK591" s="1">
        <v>0</v>
      </c>
      <c r="AL591" s="1" t="s">
        <v>5</v>
      </c>
      <c r="AM591" s="1" t="s">
        <v>6</v>
      </c>
      <c r="AN591" s="1" t="s">
        <v>6</v>
      </c>
      <c r="AO591" s="1" t="s">
        <v>5</v>
      </c>
      <c r="AP591" s="1" t="s">
        <v>5</v>
      </c>
      <c r="AQ591" s="1" t="s">
        <v>5</v>
      </c>
      <c r="AR591" s="1" t="s">
        <v>5</v>
      </c>
      <c r="AS591" s="1" t="s">
        <v>6</v>
      </c>
      <c r="AT591" s="1" t="s">
        <v>5</v>
      </c>
      <c r="AU591" s="1" t="s">
        <v>5</v>
      </c>
      <c r="AV591" s="1" t="s">
        <v>5</v>
      </c>
      <c r="AW591" s="1" t="s">
        <v>6</v>
      </c>
      <c r="AX591" s="1" t="s">
        <v>6</v>
      </c>
      <c r="AY591" s="1" t="s">
        <v>5</v>
      </c>
      <c r="AZ591" s="1" t="s">
        <v>6</v>
      </c>
      <c r="BA591" s="1" t="s">
        <v>6</v>
      </c>
      <c r="BB591" s="1" t="s">
        <v>5</v>
      </c>
      <c r="BC591" s="1" t="s">
        <v>6</v>
      </c>
      <c r="BD591" s="1" t="s">
        <v>133</v>
      </c>
      <c r="BE591" s="1" t="s">
        <v>283</v>
      </c>
      <c r="DP591" s="1" t="s">
        <v>27</v>
      </c>
      <c r="DQ591" s="1" t="s">
        <v>128</v>
      </c>
      <c r="DR591" s="1" t="s">
        <v>116</v>
      </c>
      <c r="DS591" s="1" t="s">
        <v>6</v>
      </c>
      <c r="DT591" s="1" t="s">
        <v>237</v>
      </c>
      <c r="DU591" s="1" t="s">
        <v>310</v>
      </c>
      <c r="DV591" s="1" t="s">
        <v>124</v>
      </c>
      <c r="DX591" s="1">
        <v>3102903417</v>
      </c>
      <c r="DY591" s="1" t="s">
        <v>84</v>
      </c>
    </row>
    <row r="592" spans="1:129" ht="13.8" x14ac:dyDescent="0.3">
      <c r="A592" s="2">
        <v>44981.544480138888</v>
      </c>
      <c r="B592" s="1" t="s">
        <v>20</v>
      </c>
      <c r="C592" s="1">
        <v>34</v>
      </c>
      <c r="D592" s="1" t="s">
        <v>19</v>
      </c>
      <c r="E592" s="1" t="s">
        <v>18</v>
      </c>
      <c r="F592" s="1" t="s">
        <v>309</v>
      </c>
      <c r="G592" s="1" t="s">
        <v>16</v>
      </c>
      <c r="H592" s="1" t="s">
        <v>144</v>
      </c>
      <c r="I592" s="1" t="s">
        <v>308</v>
      </c>
      <c r="J592" s="1" t="s">
        <v>13</v>
      </c>
      <c r="K592" s="1" t="s">
        <v>51</v>
      </c>
      <c r="BF592" s="1">
        <v>4</v>
      </c>
      <c r="BG592" s="1">
        <v>4</v>
      </c>
      <c r="BH592" s="1">
        <v>4</v>
      </c>
      <c r="BI592" s="1">
        <v>4</v>
      </c>
      <c r="BJ592" s="1">
        <v>0</v>
      </c>
      <c r="BK592" s="1">
        <v>1</v>
      </c>
      <c r="BL592" s="1" t="s">
        <v>11</v>
      </c>
      <c r="BM592" s="1" t="s">
        <v>11</v>
      </c>
      <c r="BN592" s="1" t="s">
        <v>26</v>
      </c>
      <c r="BO592" s="1" t="s">
        <v>6</v>
      </c>
      <c r="BP592" s="1" t="s">
        <v>93</v>
      </c>
      <c r="BQ592" s="1">
        <v>0</v>
      </c>
      <c r="BR592" s="1">
        <v>0</v>
      </c>
      <c r="BS592" s="1">
        <v>0</v>
      </c>
      <c r="BT592" s="1">
        <v>0</v>
      </c>
      <c r="BU592" s="1">
        <v>0</v>
      </c>
      <c r="BV592" s="1">
        <v>0</v>
      </c>
      <c r="BW592" s="1">
        <v>0</v>
      </c>
      <c r="BX592" s="1">
        <v>0</v>
      </c>
      <c r="BY592" s="1">
        <v>0</v>
      </c>
      <c r="BZ592" s="1">
        <v>0</v>
      </c>
      <c r="CA592" s="1">
        <v>1</v>
      </c>
      <c r="CB592" s="1" t="s">
        <v>5</v>
      </c>
      <c r="CC592" s="1" t="s">
        <v>6</v>
      </c>
      <c r="CD592" s="1" t="s">
        <v>6</v>
      </c>
      <c r="CE592" s="1" t="s">
        <v>6</v>
      </c>
      <c r="CF592" s="1" t="s">
        <v>5</v>
      </c>
      <c r="CG592" s="1" t="s">
        <v>5</v>
      </c>
      <c r="CH592" s="1" t="s">
        <v>5</v>
      </c>
      <c r="CI592" s="1" t="s">
        <v>6</v>
      </c>
      <c r="CJ592" s="1" t="s">
        <v>6</v>
      </c>
      <c r="CK592" s="1" t="s">
        <v>6</v>
      </c>
      <c r="CL592" s="1" t="s">
        <v>6</v>
      </c>
      <c r="CM592" s="1" t="s">
        <v>6</v>
      </c>
      <c r="CN592" s="1" t="s">
        <v>6</v>
      </c>
      <c r="CO592" s="1" t="s">
        <v>6</v>
      </c>
      <c r="CP592" s="1" t="s">
        <v>6</v>
      </c>
      <c r="CQ592" s="1" t="s">
        <v>6</v>
      </c>
      <c r="CR592" s="1" t="s">
        <v>5</v>
      </c>
      <c r="CS592" s="1" t="s">
        <v>6</v>
      </c>
      <c r="CT592" s="1" t="s">
        <v>24</v>
      </c>
      <c r="CU592" s="1" t="s">
        <v>307</v>
      </c>
      <c r="DY592" s="1" t="s">
        <v>84</v>
      </c>
    </row>
    <row r="593" spans="1:129" ht="13.8" x14ac:dyDescent="0.3">
      <c r="A593" s="2">
        <v>44981.589940972219</v>
      </c>
      <c r="B593" s="1" t="s">
        <v>20</v>
      </c>
      <c r="C593" s="1">
        <v>17</v>
      </c>
      <c r="D593" s="1" t="s">
        <v>31</v>
      </c>
      <c r="E593" s="1" t="s">
        <v>306</v>
      </c>
      <c r="F593" s="1" t="s">
        <v>305</v>
      </c>
      <c r="G593" s="1" t="s">
        <v>16</v>
      </c>
      <c r="H593" s="1" t="s">
        <v>15</v>
      </c>
      <c r="I593" s="1" t="s">
        <v>29</v>
      </c>
      <c r="J593" s="1" t="s">
        <v>13</v>
      </c>
      <c r="K593" s="1" t="s">
        <v>27</v>
      </c>
      <c r="BF593" s="1">
        <v>4</v>
      </c>
      <c r="BG593" s="1">
        <v>4</v>
      </c>
      <c r="BH593" s="1">
        <v>3</v>
      </c>
      <c r="BI593" s="1">
        <v>3</v>
      </c>
      <c r="BJ593" s="1">
        <v>3</v>
      </c>
      <c r="BK593" s="1">
        <v>2</v>
      </c>
      <c r="BL593" s="1" t="s">
        <v>26</v>
      </c>
      <c r="BM593" s="1" t="s">
        <v>11</v>
      </c>
      <c r="BN593" s="1" t="s">
        <v>59</v>
      </c>
      <c r="BO593" s="1" t="s">
        <v>6</v>
      </c>
      <c r="BP593" s="1" t="s">
        <v>10</v>
      </c>
      <c r="BQ593" s="1">
        <v>0</v>
      </c>
      <c r="BR593" s="1">
        <v>0</v>
      </c>
      <c r="BS593" s="1" t="s">
        <v>8</v>
      </c>
      <c r="BT593" s="1">
        <v>0</v>
      </c>
      <c r="BU593" s="1">
        <v>0</v>
      </c>
      <c r="BV593" s="1">
        <v>0</v>
      </c>
      <c r="BW593" s="1">
        <v>0</v>
      </c>
      <c r="BX593" s="1">
        <v>0</v>
      </c>
      <c r="BY593" s="1">
        <v>0</v>
      </c>
      <c r="BZ593" s="1">
        <v>0</v>
      </c>
      <c r="CA593" s="1">
        <v>0</v>
      </c>
      <c r="CB593" s="1" t="s">
        <v>6</v>
      </c>
      <c r="CC593" s="1" t="s">
        <v>6</v>
      </c>
      <c r="CD593" s="1" t="s">
        <v>6</v>
      </c>
      <c r="CE593" s="1" t="s">
        <v>5</v>
      </c>
      <c r="CF593" s="1" t="s">
        <v>5</v>
      </c>
      <c r="CG593" s="1" t="s">
        <v>5</v>
      </c>
      <c r="CH593" s="1" t="s">
        <v>6</v>
      </c>
      <c r="CI593" s="1" t="s">
        <v>6</v>
      </c>
      <c r="CJ593" s="1" t="s">
        <v>5</v>
      </c>
      <c r="CK593" s="1" t="s">
        <v>5</v>
      </c>
      <c r="CL593" s="1" t="s">
        <v>5</v>
      </c>
      <c r="CM593" s="1" t="s">
        <v>5</v>
      </c>
      <c r="CN593" s="1" t="s">
        <v>6</v>
      </c>
      <c r="CO593" s="1" t="s">
        <v>5</v>
      </c>
      <c r="CP593" s="1" t="s">
        <v>6</v>
      </c>
      <c r="CQ593" s="1" t="s">
        <v>5</v>
      </c>
      <c r="CR593" s="1" t="s">
        <v>5</v>
      </c>
      <c r="CS593" s="1" t="s">
        <v>5</v>
      </c>
      <c r="CT593" s="1" t="s">
        <v>24</v>
      </c>
      <c r="CU593" s="1" t="s">
        <v>106</v>
      </c>
      <c r="DX593" s="1" t="s">
        <v>304</v>
      </c>
      <c r="DY593" s="1" t="s">
        <v>21</v>
      </c>
    </row>
    <row r="594" spans="1:129" ht="13.8" x14ac:dyDescent="0.3">
      <c r="A594" s="2">
        <v>44981.590462476852</v>
      </c>
      <c r="B594" s="1" t="s">
        <v>20</v>
      </c>
      <c r="C594" s="1">
        <v>21</v>
      </c>
      <c r="D594" s="1" t="s">
        <v>31</v>
      </c>
      <c r="E594" s="1" t="s">
        <v>55</v>
      </c>
      <c r="F594" s="1" t="s">
        <v>303</v>
      </c>
      <c r="G594" s="1" t="s">
        <v>16</v>
      </c>
      <c r="H594" s="1" t="s">
        <v>15</v>
      </c>
      <c r="I594" s="1" t="s">
        <v>302</v>
      </c>
      <c r="J594" s="1" t="s">
        <v>28</v>
      </c>
      <c r="K594" s="1" t="s">
        <v>27</v>
      </c>
      <c r="BF594" s="1">
        <v>2</v>
      </c>
      <c r="BG594" s="1">
        <v>1</v>
      </c>
      <c r="BH594" s="1">
        <v>2</v>
      </c>
      <c r="BI594" s="1">
        <v>1</v>
      </c>
      <c r="BJ594" s="1">
        <v>0</v>
      </c>
      <c r="BK594" s="1">
        <v>0</v>
      </c>
      <c r="BL594" s="1" t="s">
        <v>11</v>
      </c>
      <c r="BM594" s="1" t="s">
        <v>11</v>
      </c>
      <c r="BN594" s="1" t="s">
        <v>59</v>
      </c>
      <c r="BO594" s="1" t="s">
        <v>6</v>
      </c>
      <c r="BP594" s="1" t="s">
        <v>93</v>
      </c>
      <c r="BQ594" s="1">
        <v>1</v>
      </c>
      <c r="BR594" s="1">
        <v>1</v>
      </c>
      <c r="BS594" s="1">
        <v>2</v>
      </c>
      <c r="BT594" s="1">
        <v>0</v>
      </c>
      <c r="BU594" s="1">
        <v>0</v>
      </c>
      <c r="BV594" s="1">
        <v>0</v>
      </c>
      <c r="BW594" s="1">
        <v>0</v>
      </c>
      <c r="BX594" s="1">
        <v>0</v>
      </c>
      <c r="BY594" s="1">
        <v>0</v>
      </c>
      <c r="BZ594" s="1">
        <v>0</v>
      </c>
      <c r="CA594" s="1">
        <v>0</v>
      </c>
      <c r="CB594" s="1" t="s">
        <v>6</v>
      </c>
      <c r="CC594" s="1" t="s">
        <v>6</v>
      </c>
      <c r="CD594" s="1" t="s">
        <v>5</v>
      </c>
      <c r="CE594" s="1" t="s">
        <v>6</v>
      </c>
      <c r="CF594" s="1" t="s">
        <v>5</v>
      </c>
      <c r="CG594" s="1" t="s">
        <v>6</v>
      </c>
      <c r="CH594" s="1" t="s">
        <v>5</v>
      </c>
      <c r="CI594" s="1" t="s">
        <v>6</v>
      </c>
      <c r="CJ594" s="1" t="s">
        <v>5</v>
      </c>
      <c r="CK594" s="1" t="s">
        <v>6</v>
      </c>
      <c r="CL594" s="1" t="s">
        <v>5</v>
      </c>
      <c r="CM594" s="1" t="s">
        <v>6</v>
      </c>
      <c r="CN594" s="1" t="s">
        <v>6</v>
      </c>
      <c r="CO594" s="1" t="s">
        <v>6</v>
      </c>
      <c r="CP594" s="1" t="s">
        <v>5</v>
      </c>
      <c r="CQ594" s="1" t="s">
        <v>5</v>
      </c>
      <c r="CR594" s="1" t="s">
        <v>5</v>
      </c>
      <c r="CS594" s="1" t="s">
        <v>6</v>
      </c>
      <c r="CT594" s="1" t="s">
        <v>57</v>
      </c>
      <c r="CU594" s="1" t="s">
        <v>57</v>
      </c>
      <c r="DX594" s="1" t="s">
        <v>301</v>
      </c>
      <c r="DY594" s="1" t="s">
        <v>84</v>
      </c>
    </row>
    <row r="595" spans="1:129" ht="13.8" x14ac:dyDescent="0.3">
      <c r="A595" s="2">
        <v>44981.591142812496</v>
      </c>
      <c r="B595" s="1" t="s">
        <v>20</v>
      </c>
      <c r="C595" s="1">
        <v>28</v>
      </c>
      <c r="D595" s="1" t="s">
        <v>31</v>
      </c>
      <c r="E595" s="1" t="s">
        <v>55</v>
      </c>
      <c r="F595" s="1" t="s">
        <v>300</v>
      </c>
      <c r="G595" s="1" t="s">
        <v>16</v>
      </c>
      <c r="H595" s="1" t="s">
        <v>15</v>
      </c>
      <c r="I595" s="1" t="s">
        <v>29</v>
      </c>
      <c r="J595" s="1" t="s">
        <v>60</v>
      </c>
      <c r="K595" s="1" t="s">
        <v>27</v>
      </c>
      <c r="BF595" s="1">
        <v>1</v>
      </c>
      <c r="BG595" s="1">
        <v>0</v>
      </c>
      <c r="BH595" s="1">
        <v>1</v>
      </c>
      <c r="BI595" s="1">
        <v>2</v>
      </c>
      <c r="BJ595" s="1">
        <v>0</v>
      </c>
      <c r="BK595" s="1">
        <v>1</v>
      </c>
      <c r="BL595" s="1" t="s">
        <v>43</v>
      </c>
      <c r="BM595" s="1" t="s">
        <v>43</v>
      </c>
      <c r="BN595" s="1" t="s">
        <v>59</v>
      </c>
      <c r="BO595" s="1" t="s">
        <v>6</v>
      </c>
      <c r="BP595" s="1" t="s">
        <v>299</v>
      </c>
      <c r="BQ595" s="1">
        <v>0</v>
      </c>
      <c r="BR595" s="1">
        <v>0</v>
      </c>
      <c r="BS595" s="1" t="s">
        <v>241</v>
      </c>
      <c r="BT595" s="1" t="s">
        <v>241</v>
      </c>
      <c r="BU595" s="1">
        <v>0</v>
      </c>
      <c r="BV595" s="1">
        <v>0</v>
      </c>
      <c r="BW595" s="1">
        <v>0</v>
      </c>
      <c r="BX595" s="1">
        <v>0</v>
      </c>
      <c r="BY595" s="1">
        <v>0</v>
      </c>
      <c r="BZ595" s="1">
        <v>0</v>
      </c>
      <c r="CA595" s="1">
        <v>0</v>
      </c>
      <c r="CB595" s="1" t="s">
        <v>6</v>
      </c>
      <c r="CC595" s="1" t="s">
        <v>6</v>
      </c>
      <c r="CD595" s="1" t="s">
        <v>6</v>
      </c>
      <c r="CE595" s="1" t="s">
        <v>6</v>
      </c>
      <c r="CF595" s="1" t="s">
        <v>5</v>
      </c>
      <c r="CG595" s="1" t="s">
        <v>6</v>
      </c>
      <c r="CH595" s="1" t="s">
        <v>6</v>
      </c>
      <c r="CI595" s="1" t="s">
        <v>5</v>
      </c>
      <c r="CJ595" s="1" t="s">
        <v>5</v>
      </c>
      <c r="CK595" s="1" t="s">
        <v>6</v>
      </c>
      <c r="CL595" s="1" t="s">
        <v>5</v>
      </c>
      <c r="CM595" s="1" t="s">
        <v>6</v>
      </c>
      <c r="CN595" s="1" t="s">
        <v>6</v>
      </c>
      <c r="CO595" s="1" t="s">
        <v>5</v>
      </c>
      <c r="CP595" s="1" t="s">
        <v>5</v>
      </c>
      <c r="CQ595" s="1" t="s">
        <v>5</v>
      </c>
      <c r="CR595" s="1" t="s">
        <v>5</v>
      </c>
      <c r="CS595" s="1" t="s">
        <v>6</v>
      </c>
      <c r="CT595" s="1" t="s">
        <v>133</v>
      </c>
      <c r="CU595" s="1" t="s">
        <v>129</v>
      </c>
      <c r="DX595" s="1" t="s">
        <v>298</v>
      </c>
      <c r="DY595" s="1" t="s">
        <v>84</v>
      </c>
    </row>
    <row r="596" spans="1:129" ht="13.8" x14ac:dyDescent="0.3">
      <c r="A596" s="2">
        <v>44981.591335972218</v>
      </c>
      <c r="B596" s="1" t="s">
        <v>20</v>
      </c>
      <c r="C596" s="1">
        <v>17</v>
      </c>
      <c r="D596" s="1" t="s">
        <v>31</v>
      </c>
      <c r="E596" s="1" t="s">
        <v>164</v>
      </c>
      <c r="F596" s="1" t="s">
        <v>297</v>
      </c>
      <c r="G596" s="1" t="s">
        <v>16</v>
      </c>
      <c r="H596" s="1" t="s">
        <v>15</v>
      </c>
      <c r="I596" s="1" t="s">
        <v>29</v>
      </c>
      <c r="J596" s="1" t="s">
        <v>60</v>
      </c>
      <c r="K596" s="1" t="s">
        <v>27</v>
      </c>
      <c r="BF596" s="1">
        <v>3</v>
      </c>
      <c r="BG596" s="1">
        <v>4</v>
      </c>
      <c r="BH596" s="1">
        <v>2</v>
      </c>
      <c r="BI596" s="1">
        <v>2</v>
      </c>
      <c r="BJ596" s="1">
        <v>3</v>
      </c>
      <c r="BK596" s="1">
        <v>2</v>
      </c>
      <c r="BL596" s="1" t="s">
        <v>11</v>
      </c>
      <c r="BM596" s="1" t="s">
        <v>11</v>
      </c>
      <c r="BN596" s="1" t="s">
        <v>26</v>
      </c>
      <c r="BO596" s="1" t="s">
        <v>6</v>
      </c>
      <c r="BP596" s="1" t="s">
        <v>296</v>
      </c>
      <c r="BQ596" s="1" t="s">
        <v>109</v>
      </c>
      <c r="BR596" s="1" t="s">
        <v>109</v>
      </c>
      <c r="BS596" s="1">
        <v>0</v>
      </c>
      <c r="BT596" s="1">
        <v>0</v>
      </c>
      <c r="BU596" s="1">
        <v>0</v>
      </c>
      <c r="BV596" s="1">
        <v>0</v>
      </c>
      <c r="BW596" s="1">
        <v>0</v>
      </c>
      <c r="BX596" s="1">
        <v>0</v>
      </c>
      <c r="BY596" s="1">
        <v>0</v>
      </c>
      <c r="BZ596" s="1">
        <v>0</v>
      </c>
      <c r="CA596" s="1">
        <v>0</v>
      </c>
      <c r="CB596" s="1" t="s">
        <v>6</v>
      </c>
      <c r="CC596" s="1" t="s">
        <v>6</v>
      </c>
      <c r="CD596" s="1" t="s">
        <v>6</v>
      </c>
      <c r="CE596" s="1" t="s">
        <v>6</v>
      </c>
      <c r="CF596" s="1" t="s">
        <v>5</v>
      </c>
      <c r="CG596" s="1" t="s">
        <v>6</v>
      </c>
      <c r="CH596" s="1" t="s">
        <v>6</v>
      </c>
      <c r="CI596" s="1" t="s">
        <v>5</v>
      </c>
      <c r="CJ596" s="1" t="s">
        <v>6</v>
      </c>
      <c r="CK596" s="1" t="s">
        <v>6</v>
      </c>
      <c r="CL596" s="1" t="s">
        <v>5</v>
      </c>
      <c r="CM596" s="1" t="s">
        <v>5</v>
      </c>
      <c r="CN596" s="1" t="s">
        <v>6</v>
      </c>
      <c r="CO596" s="1" t="s">
        <v>5</v>
      </c>
      <c r="CP596" s="1" t="s">
        <v>6</v>
      </c>
      <c r="CQ596" s="1" t="s">
        <v>6</v>
      </c>
      <c r="CR596" s="1" t="s">
        <v>6</v>
      </c>
      <c r="CS596" s="1" t="s">
        <v>6</v>
      </c>
      <c r="CT596" s="1" t="s">
        <v>133</v>
      </c>
      <c r="CU596" s="1" t="s">
        <v>63</v>
      </c>
      <c r="DX596" s="1" t="s">
        <v>295</v>
      </c>
      <c r="DY596" s="1" t="s">
        <v>84</v>
      </c>
    </row>
    <row r="597" spans="1:129" ht="13.8" x14ac:dyDescent="0.3">
      <c r="A597" s="2">
        <v>44981.59294667824</v>
      </c>
      <c r="B597" s="1" t="s">
        <v>20</v>
      </c>
      <c r="C597" s="1">
        <v>18</v>
      </c>
      <c r="D597" s="1" t="s">
        <v>31</v>
      </c>
      <c r="E597" s="1" t="s">
        <v>164</v>
      </c>
      <c r="F597" s="1" t="s">
        <v>294</v>
      </c>
      <c r="G597" s="1" t="s">
        <v>16</v>
      </c>
      <c r="H597" s="1" t="s">
        <v>15</v>
      </c>
      <c r="I597" s="1" t="s">
        <v>29</v>
      </c>
      <c r="J597" s="1" t="s">
        <v>60</v>
      </c>
      <c r="K597" s="1" t="s">
        <v>27</v>
      </c>
      <c r="BF597" s="1">
        <v>3</v>
      </c>
      <c r="BG597" s="1">
        <v>3</v>
      </c>
      <c r="BH597" s="1">
        <v>2</v>
      </c>
      <c r="BI597" s="1">
        <v>2</v>
      </c>
      <c r="BJ597" s="1">
        <v>2</v>
      </c>
      <c r="BK597" s="1">
        <v>2</v>
      </c>
      <c r="BL597" s="1" t="s">
        <v>11</v>
      </c>
      <c r="BM597" s="1" t="s">
        <v>11</v>
      </c>
      <c r="BN597" s="1" t="s">
        <v>59</v>
      </c>
      <c r="BO597" s="1" t="s">
        <v>6</v>
      </c>
      <c r="BP597" s="1" t="s">
        <v>293</v>
      </c>
      <c r="BQ597" s="1" t="s">
        <v>241</v>
      </c>
      <c r="BR597" s="1" t="s">
        <v>241</v>
      </c>
      <c r="BS597" s="1">
        <v>0</v>
      </c>
      <c r="BT597" s="1">
        <v>0</v>
      </c>
      <c r="BU597" s="1">
        <v>0</v>
      </c>
      <c r="BV597" s="1">
        <v>0</v>
      </c>
      <c r="BW597" s="1">
        <v>0</v>
      </c>
      <c r="BX597" s="1">
        <v>0</v>
      </c>
      <c r="BY597" s="1">
        <v>0</v>
      </c>
      <c r="BZ597" s="1">
        <v>0</v>
      </c>
      <c r="CA597" s="1">
        <v>0</v>
      </c>
      <c r="CB597" s="1" t="s">
        <v>6</v>
      </c>
      <c r="CC597" s="1" t="s">
        <v>6</v>
      </c>
      <c r="CD597" s="1" t="s">
        <v>6</v>
      </c>
      <c r="CE597" s="1" t="s">
        <v>6</v>
      </c>
      <c r="CF597" s="1" t="s">
        <v>5</v>
      </c>
      <c r="CG597" s="1" t="s">
        <v>5</v>
      </c>
      <c r="CH597" s="1" t="s">
        <v>6</v>
      </c>
      <c r="CI597" s="1" t="s">
        <v>5</v>
      </c>
      <c r="CJ597" s="1" t="s">
        <v>5</v>
      </c>
      <c r="CK597" s="1" t="s">
        <v>6</v>
      </c>
      <c r="CL597" s="1" t="s">
        <v>5</v>
      </c>
      <c r="CM597" s="1" t="s">
        <v>6</v>
      </c>
      <c r="CN597" s="1" t="s">
        <v>6</v>
      </c>
      <c r="CO597" s="1" t="s">
        <v>5</v>
      </c>
      <c r="CP597" s="1" t="s">
        <v>6</v>
      </c>
      <c r="CQ597" s="1" t="s">
        <v>5</v>
      </c>
      <c r="CR597" s="1" t="s">
        <v>5</v>
      </c>
      <c r="CS597" s="1" t="s">
        <v>6</v>
      </c>
      <c r="CT597" s="1" t="s">
        <v>133</v>
      </c>
      <c r="CU597" s="1" t="s">
        <v>3</v>
      </c>
      <c r="DX597" s="1" t="s">
        <v>292</v>
      </c>
      <c r="DY597" s="1" t="s">
        <v>84</v>
      </c>
    </row>
    <row r="598" spans="1:129" ht="13.8" x14ac:dyDescent="0.3">
      <c r="A598" s="2">
        <v>44981.593224016207</v>
      </c>
      <c r="B598" s="1" t="s">
        <v>20</v>
      </c>
      <c r="C598" s="1">
        <v>19</v>
      </c>
      <c r="D598" s="1" t="s">
        <v>31</v>
      </c>
      <c r="E598" s="1" t="s">
        <v>18</v>
      </c>
      <c r="F598" s="1" t="s">
        <v>291</v>
      </c>
      <c r="G598" s="1" t="s">
        <v>16</v>
      </c>
      <c r="H598" s="1" t="s">
        <v>15</v>
      </c>
      <c r="I598" s="1" t="s">
        <v>29</v>
      </c>
      <c r="J598" s="1" t="s">
        <v>13</v>
      </c>
      <c r="K598" s="1" t="s">
        <v>27</v>
      </c>
      <c r="BF598" s="1">
        <v>1</v>
      </c>
      <c r="BG598" s="1">
        <v>4</v>
      </c>
      <c r="BH598" s="1">
        <v>1</v>
      </c>
      <c r="BI598" s="1">
        <v>2</v>
      </c>
      <c r="BJ598" s="1">
        <v>4</v>
      </c>
      <c r="BK598" s="1">
        <v>4</v>
      </c>
      <c r="BL598" s="1" t="s">
        <v>59</v>
      </c>
      <c r="BM598" s="1" t="s">
        <v>59</v>
      </c>
      <c r="BN598" s="1" t="s">
        <v>11</v>
      </c>
      <c r="BO598" s="1" t="s">
        <v>6</v>
      </c>
      <c r="BP598" s="1" t="s">
        <v>10</v>
      </c>
      <c r="BQ598" s="1">
        <v>0</v>
      </c>
      <c r="BR598" s="1">
        <v>0</v>
      </c>
      <c r="BS598" s="1">
        <v>0</v>
      </c>
      <c r="BT598" s="1">
        <v>0</v>
      </c>
      <c r="BU598" s="1">
        <v>0</v>
      </c>
      <c r="BV598" s="1">
        <v>0</v>
      </c>
      <c r="BW598" s="1">
        <v>0</v>
      </c>
      <c r="BX598" s="1">
        <v>0</v>
      </c>
      <c r="BY598" s="1">
        <v>0</v>
      </c>
      <c r="BZ598" s="1">
        <v>0</v>
      </c>
      <c r="CA598" s="1">
        <v>0</v>
      </c>
      <c r="CB598" s="1" t="s">
        <v>5</v>
      </c>
      <c r="CC598" s="1" t="s">
        <v>6</v>
      </c>
      <c r="CD598" s="1" t="s">
        <v>5</v>
      </c>
      <c r="CE598" s="1" t="s">
        <v>6</v>
      </c>
      <c r="CF598" s="1" t="s">
        <v>6</v>
      </c>
      <c r="CG598" s="1" t="s">
        <v>5</v>
      </c>
      <c r="CH598" s="1" t="s">
        <v>5</v>
      </c>
      <c r="CI598" s="1" t="s">
        <v>6</v>
      </c>
      <c r="CJ598" s="1" t="s">
        <v>5</v>
      </c>
      <c r="CK598" s="1" t="s">
        <v>6</v>
      </c>
      <c r="CL598" s="1" t="s">
        <v>5</v>
      </c>
      <c r="CM598" s="1" t="s">
        <v>5</v>
      </c>
      <c r="CN598" s="1" t="s">
        <v>5</v>
      </c>
      <c r="CO598" s="1" t="s">
        <v>5</v>
      </c>
      <c r="CP598" s="1" t="s">
        <v>6</v>
      </c>
      <c r="CQ598" s="1" t="s">
        <v>5</v>
      </c>
      <c r="CR598" s="1" t="s">
        <v>5</v>
      </c>
      <c r="CS598" s="1" t="s">
        <v>6</v>
      </c>
      <c r="CT598" s="1" t="s">
        <v>133</v>
      </c>
      <c r="CU598" s="1" t="s">
        <v>172</v>
      </c>
      <c r="DX598" s="1" t="s">
        <v>290</v>
      </c>
      <c r="DY598" s="1" t="s">
        <v>212</v>
      </c>
    </row>
    <row r="599" spans="1:129" ht="13.8" x14ac:dyDescent="0.3">
      <c r="A599" s="2">
        <v>44981.59956884259</v>
      </c>
      <c r="B599" s="1" t="s">
        <v>20</v>
      </c>
      <c r="C599" s="1">
        <v>20</v>
      </c>
      <c r="D599" s="1" t="s">
        <v>31</v>
      </c>
      <c r="E599" s="1" t="s">
        <v>55</v>
      </c>
      <c r="F599" s="1" t="s">
        <v>289</v>
      </c>
      <c r="G599" s="1" t="s">
        <v>16</v>
      </c>
      <c r="H599" s="1" t="s">
        <v>15</v>
      </c>
      <c r="I599" s="1" t="s">
        <v>29</v>
      </c>
      <c r="J599" s="1" t="s">
        <v>35</v>
      </c>
      <c r="K599" s="1" t="s">
        <v>27</v>
      </c>
      <c r="BF599" s="1">
        <v>2</v>
      </c>
      <c r="BG599" s="1">
        <v>2</v>
      </c>
      <c r="BH599" s="1">
        <v>1</v>
      </c>
      <c r="BI599" s="1">
        <v>1</v>
      </c>
      <c r="BJ599" s="1">
        <v>1</v>
      </c>
      <c r="BK599" s="1">
        <v>1</v>
      </c>
      <c r="BL599" s="1" t="s">
        <v>59</v>
      </c>
      <c r="BM599" s="1" t="s">
        <v>59</v>
      </c>
      <c r="BN599" s="1" t="s">
        <v>59</v>
      </c>
      <c r="BO599" s="1" t="s">
        <v>6</v>
      </c>
      <c r="BP599" s="1" t="s">
        <v>93</v>
      </c>
      <c r="BQ599" s="1" t="s">
        <v>9</v>
      </c>
      <c r="BR599" s="1" t="s">
        <v>64</v>
      </c>
      <c r="BS599" s="1" t="s">
        <v>8</v>
      </c>
      <c r="BT599" s="1">
        <v>0</v>
      </c>
      <c r="BU599" s="1">
        <v>0</v>
      </c>
      <c r="BV599" s="1" t="s">
        <v>9</v>
      </c>
      <c r="BW599" s="1">
        <v>0</v>
      </c>
      <c r="BX599" s="1">
        <v>0</v>
      </c>
      <c r="BY599" s="1">
        <v>0</v>
      </c>
      <c r="BZ599" s="1">
        <v>0</v>
      </c>
      <c r="CA599" s="1">
        <v>0</v>
      </c>
      <c r="CB599" s="1" t="s">
        <v>6</v>
      </c>
      <c r="CC599" s="1" t="s">
        <v>6</v>
      </c>
      <c r="CD599" s="1" t="s">
        <v>5</v>
      </c>
      <c r="CE599" s="1" t="s">
        <v>5</v>
      </c>
      <c r="CF599" s="1" t="s">
        <v>5</v>
      </c>
      <c r="CG599" s="1" t="s">
        <v>5</v>
      </c>
      <c r="CH599" s="1" t="s">
        <v>6</v>
      </c>
      <c r="CI599" s="1" t="s">
        <v>6</v>
      </c>
      <c r="CJ599" s="1" t="s">
        <v>5</v>
      </c>
      <c r="CK599" s="1" t="s">
        <v>5</v>
      </c>
      <c r="CL599" s="1" t="s">
        <v>5</v>
      </c>
      <c r="CM599" s="1" t="s">
        <v>5</v>
      </c>
      <c r="CN599" s="1" t="s">
        <v>6</v>
      </c>
      <c r="CO599" s="1" t="s">
        <v>5</v>
      </c>
      <c r="CP599" s="1" t="s">
        <v>6</v>
      </c>
      <c r="CQ599" s="1" t="s">
        <v>5</v>
      </c>
      <c r="CR599" s="1" t="s">
        <v>5</v>
      </c>
      <c r="CS599" s="1" t="s">
        <v>6</v>
      </c>
      <c r="CT599" s="1" t="s">
        <v>24</v>
      </c>
      <c r="CU599" s="1" t="s">
        <v>106</v>
      </c>
      <c r="DX599" s="1" t="s">
        <v>288</v>
      </c>
      <c r="DY599" s="1" t="s">
        <v>1</v>
      </c>
    </row>
    <row r="600" spans="1:129" ht="13.8" x14ac:dyDescent="0.3">
      <c r="A600" s="2">
        <v>44981.599586851851</v>
      </c>
      <c r="B600" s="1" t="s">
        <v>20</v>
      </c>
      <c r="C600" s="1">
        <v>18</v>
      </c>
      <c r="D600" s="1" t="s">
        <v>31</v>
      </c>
      <c r="E600" s="1" t="s">
        <v>55</v>
      </c>
      <c r="F600" s="1" t="s">
        <v>287</v>
      </c>
      <c r="G600" s="1" t="s">
        <v>16</v>
      </c>
      <c r="H600" s="1" t="s">
        <v>15</v>
      </c>
      <c r="I600" s="1" t="s">
        <v>29</v>
      </c>
      <c r="J600" s="1" t="s">
        <v>28</v>
      </c>
      <c r="K600" s="1" t="s">
        <v>27</v>
      </c>
      <c r="BF600" s="1">
        <v>3</v>
      </c>
      <c r="BG600" s="1">
        <v>3</v>
      </c>
      <c r="BH600" s="1">
        <v>3</v>
      </c>
      <c r="BI600" s="1">
        <v>2</v>
      </c>
      <c r="BJ600" s="1">
        <v>2</v>
      </c>
      <c r="BK600" s="1">
        <v>1</v>
      </c>
      <c r="BL600" s="1" t="s">
        <v>11</v>
      </c>
      <c r="BM600" s="1" t="s">
        <v>11</v>
      </c>
      <c r="BN600" s="1" t="s">
        <v>11</v>
      </c>
      <c r="BO600" s="1" t="s">
        <v>5</v>
      </c>
      <c r="BP600" s="1" t="s">
        <v>93</v>
      </c>
      <c r="BQ600" s="1" t="s">
        <v>64</v>
      </c>
      <c r="BR600" s="1" t="s">
        <v>64</v>
      </c>
      <c r="BS600" s="1" t="s">
        <v>9</v>
      </c>
      <c r="BT600" s="1">
        <v>0</v>
      </c>
      <c r="BU600" s="1">
        <v>0</v>
      </c>
      <c r="BV600" s="1" t="s">
        <v>109</v>
      </c>
      <c r="BW600" s="1">
        <v>0</v>
      </c>
      <c r="BX600" s="1">
        <v>0</v>
      </c>
      <c r="BY600" s="1">
        <v>0</v>
      </c>
      <c r="BZ600" s="1">
        <v>0</v>
      </c>
      <c r="CA600" s="1">
        <v>0</v>
      </c>
      <c r="CB600" s="1" t="s">
        <v>6</v>
      </c>
      <c r="CC600" s="1" t="s">
        <v>6</v>
      </c>
      <c r="CD600" s="1" t="s">
        <v>6</v>
      </c>
      <c r="CE600" s="1" t="s">
        <v>6</v>
      </c>
      <c r="CF600" s="1" t="s">
        <v>6</v>
      </c>
      <c r="CG600" s="1" t="s">
        <v>6</v>
      </c>
      <c r="CH600" s="1" t="s">
        <v>5</v>
      </c>
      <c r="CI600" s="1" t="s">
        <v>5</v>
      </c>
      <c r="CJ600" s="1" t="s">
        <v>5</v>
      </c>
      <c r="CK600" s="1" t="s">
        <v>5</v>
      </c>
      <c r="CL600" s="1" t="s">
        <v>5</v>
      </c>
      <c r="CM600" s="1" t="s">
        <v>6</v>
      </c>
      <c r="CN600" s="1" t="s">
        <v>6</v>
      </c>
      <c r="CO600" s="1" t="s">
        <v>5</v>
      </c>
      <c r="CP600" s="1" t="s">
        <v>6</v>
      </c>
      <c r="CQ600" s="1" t="s">
        <v>5</v>
      </c>
      <c r="CR600" s="1" t="s">
        <v>5</v>
      </c>
      <c r="CS600" s="1" t="s">
        <v>6</v>
      </c>
      <c r="CT600" s="1" t="s">
        <v>133</v>
      </c>
      <c r="CU600" s="1" t="s">
        <v>3</v>
      </c>
      <c r="DP600" s="1" t="s">
        <v>27</v>
      </c>
      <c r="DQ600" s="1" t="s">
        <v>99</v>
      </c>
      <c r="DR600" s="1" t="s">
        <v>150</v>
      </c>
      <c r="DS600" s="1" t="s">
        <v>6</v>
      </c>
      <c r="DT600" s="1" t="s">
        <v>217</v>
      </c>
      <c r="DU600" s="1" t="s">
        <v>149</v>
      </c>
      <c r="DV600" s="1" t="s">
        <v>95</v>
      </c>
      <c r="DW600" s="1" t="s">
        <v>286</v>
      </c>
      <c r="DX600" s="1" t="s">
        <v>285</v>
      </c>
      <c r="DY600" s="1" t="s">
        <v>84</v>
      </c>
    </row>
    <row r="601" spans="1:129" ht="13.8" x14ac:dyDescent="0.3">
      <c r="A601" s="2">
        <v>44981.602038564815</v>
      </c>
      <c r="B601" s="1" t="s">
        <v>20</v>
      </c>
      <c r="C601" s="1">
        <v>18</v>
      </c>
      <c r="D601" s="1" t="s">
        <v>31</v>
      </c>
      <c r="E601" s="1" t="s">
        <v>55</v>
      </c>
      <c r="F601" s="1" t="s">
        <v>284</v>
      </c>
      <c r="G601" s="1" t="s">
        <v>16</v>
      </c>
      <c r="H601" s="1" t="s">
        <v>15</v>
      </c>
      <c r="I601" s="1" t="s">
        <v>29</v>
      </c>
      <c r="J601" s="1" t="s">
        <v>60</v>
      </c>
      <c r="K601" s="1" t="s">
        <v>27</v>
      </c>
      <c r="BF601" s="1">
        <v>2</v>
      </c>
      <c r="BG601" s="1">
        <v>3</v>
      </c>
      <c r="BH601" s="1">
        <v>2</v>
      </c>
      <c r="BI601" s="1">
        <v>2</v>
      </c>
      <c r="BJ601" s="1">
        <v>2</v>
      </c>
      <c r="BK601" s="1">
        <v>3</v>
      </c>
      <c r="BL601" s="1" t="s">
        <v>11</v>
      </c>
      <c r="BM601" s="1" t="s">
        <v>11</v>
      </c>
      <c r="BN601" s="1" t="s">
        <v>59</v>
      </c>
      <c r="BO601" s="1" t="s">
        <v>6</v>
      </c>
      <c r="BP601" s="1" t="s">
        <v>278</v>
      </c>
      <c r="BQ601" s="1">
        <v>0</v>
      </c>
      <c r="BR601" s="1">
        <v>0</v>
      </c>
      <c r="BS601" s="1">
        <v>0</v>
      </c>
      <c r="BT601" s="1">
        <v>0</v>
      </c>
      <c r="BU601" s="1">
        <v>0</v>
      </c>
      <c r="BV601" s="1">
        <v>0</v>
      </c>
      <c r="BW601" s="1">
        <v>0</v>
      </c>
      <c r="BX601" s="1">
        <v>0</v>
      </c>
      <c r="BY601" s="1">
        <v>0</v>
      </c>
      <c r="BZ601" s="1">
        <v>0</v>
      </c>
      <c r="CA601" s="1">
        <v>0</v>
      </c>
      <c r="CB601" s="1" t="s">
        <v>6</v>
      </c>
      <c r="CC601" s="1" t="s">
        <v>6</v>
      </c>
      <c r="CD601" s="1" t="s">
        <v>6</v>
      </c>
      <c r="CE601" s="1" t="s">
        <v>5</v>
      </c>
      <c r="CF601" s="1" t="s">
        <v>5</v>
      </c>
      <c r="CG601" s="1" t="s">
        <v>5</v>
      </c>
      <c r="CH601" s="1" t="s">
        <v>5</v>
      </c>
      <c r="CI601" s="1" t="s">
        <v>6</v>
      </c>
      <c r="CJ601" s="1" t="s">
        <v>5</v>
      </c>
      <c r="CK601" s="1" t="s">
        <v>5</v>
      </c>
      <c r="CL601" s="1" t="s">
        <v>5</v>
      </c>
      <c r="CM601" s="1" t="s">
        <v>5</v>
      </c>
      <c r="CN601" s="1" t="s">
        <v>6</v>
      </c>
      <c r="CO601" s="1" t="s">
        <v>5</v>
      </c>
      <c r="CP601" s="1" t="s">
        <v>6</v>
      </c>
      <c r="CQ601" s="1" t="s">
        <v>6</v>
      </c>
      <c r="CR601" s="1" t="s">
        <v>5</v>
      </c>
      <c r="CS601" s="1" t="s">
        <v>6</v>
      </c>
      <c r="CT601" s="1" t="s">
        <v>133</v>
      </c>
      <c r="CU601" s="1" t="s">
        <v>283</v>
      </c>
      <c r="DX601" s="1" t="s">
        <v>282</v>
      </c>
      <c r="DY601" s="1" t="s">
        <v>84</v>
      </c>
    </row>
    <row r="602" spans="1:129" ht="13.8" x14ac:dyDescent="0.3">
      <c r="A602" s="2">
        <v>44981.605590567131</v>
      </c>
      <c r="B602" s="1" t="s">
        <v>20</v>
      </c>
      <c r="C602" s="1">
        <v>24</v>
      </c>
      <c r="D602" s="1" t="s">
        <v>31</v>
      </c>
      <c r="E602" s="1" t="s">
        <v>18</v>
      </c>
      <c r="F602" s="1" t="s">
        <v>281</v>
      </c>
      <c r="G602" s="1" t="s">
        <v>16</v>
      </c>
      <c r="H602" s="1" t="s">
        <v>15</v>
      </c>
      <c r="I602" s="1" t="s">
        <v>29</v>
      </c>
      <c r="J602" s="1" t="s">
        <v>28</v>
      </c>
      <c r="K602" s="1" t="s">
        <v>27</v>
      </c>
      <c r="BF602" s="1">
        <v>1</v>
      </c>
      <c r="BG602" s="1">
        <v>1</v>
      </c>
      <c r="BH602" s="1">
        <v>1</v>
      </c>
      <c r="BI602" s="1">
        <v>1</v>
      </c>
      <c r="BJ602" s="1">
        <v>1</v>
      </c>
      <c r="BK602" s="1">
        <v>1</v>
      </c>
      <c r="BL602" s="1" t="s">
        <v>43</v>
      </c>
      <c r="BM602" s="1" t="s">
        <v>43</v>
      </c>
      <c r="BN602" s="1" t="s">
        <v>43</v>
      </c>
      <c r="BO602" s="1" t="s">
        <v>6</v>
      </c>
      <c r="BP602" s="1" t="s">
        <v>93</v>
      </c>
      <c r="BQ602" s="1" t="s">
        <v>64</v>
      </c>
      <c r="BR602" s="1" t="s">
        <v>64</v>
      </c>
      <c r="BS602" s="1" t="s">
        <v>64</v>
      </c>
      <c r="BT602" s="1">
        <v>0</v>
      </c>
      <c r="BU602" s="1">
        <v>0</v>
      </c>
      <c r="BV602" s="1" t="s">
        <v>109</v>
      </c>
      <c r="BW602" s="1" t="s">
        <v>9</v>
      </c>
      <c r="BX602" s="1">
        <v>0</v>
      </c>
      <c r="BY602" s="1">
        <v>0</v>
      </c>
      <c r="BZ602" s="1">
        <v>0</v>
      </c>
      <c r="CA602" s="1">
        <v>0</v>
      </c>
      <c r="CB602" s="1" t="s">
        <v>6</v>
      </c>
      <c r="CC602" s="1" t="s">
        <v>6</v>
      </c>
      <c r="CD602" s="1" t="s">
        <v>6</v>
      </c>
      <c r="CE602" s="1" t="s">
        <v>5</v>
      </c>
      <c r="CF602" s="1" t="s">
        <v>5</v>
      </c>
      <c r="CG602" s="1" t="s">
        <v>5</v>
      </c>
      <c r="CH602" s="1" t="s">
        <v>5</v>
      </c>
      <c r="CI602" s="1" t="s">
        <v>6</v>
      </c>
      <c r="CJ602" s="1" t="s">
        <v>5</v>
      </c>
      <c r="CK602" s="1" t="s">
        <v>5</v>
      </c>
      <c r="CL602" s="1" t="s">
        <v>5</v>
      </c>
      <c r="CM602" s="1" t="s">
        <v>6</v>
      </c>
      <c r="CN602" s="1" t="s">
        <v>6</v>
      </c>
      <c r="CO602" s="1" t="s">
        <v>5</v>
      </c>
      <c r="CP602" s="1" t="s">
        <v>5</v>
      </c>
      <c r="CQ602" s="1" t="s">
        <v>5</v>
      </c>
      <c r="CR602" s="1" t="s">
        <v>5</v>
      </c>
      <c r="CS602" s="1" t="s">
        <v>5</v>
      </c>
      <c r="CT602" s="1" t="s">
        <v>133</v>
      </c>
      <c r="CU602" s="1" t="s">
        <v>266</v>
      </c>
      <c r="DX602" s="1" t="s">
        <v>280</v>
      </c>
      <c r="DY602" s="1" t="s">
        <v>1</v>
      </c>
    </row>
    <row r="603" spans="1:129" ht="13.8" x14ac:dyDescent="0.3">
      <c r="A603" s="2">
        <v>44981.610596446757</v>
      </c>
      <c r="B603" s="1" t="s">
        <v>20</v>
      </c>
      <c r="C603" s="1">
        <v>22</v>
      </c>
      <c r="D603" s="1" t="s">
        <v>31</v>
      </c>
      <c r="E603" s="1" t="s">
        <v>18</v>
      </c>
      <c r="F603" s="1" t="s">
        <v>279</v>
      </c>
      <c r="G603" s="1" t="s">
        <v>16</v>
      </c>
      <c r="H603" s="1" t="s">
        <v>15</v>
      </c>
      <c r="I603" s="1" t="s">
        <v>29</v>
      </c>
      <c r="J603" s="1" t="s">
        <v>60</v>
      </c>
      <c r="K603" s="1" t="s">
        <v>27</v>
      </c>
      <c r="BF603" s="1">
        <v>2</v>
      </c>
      <c r="BG603" s="1">
        <v>1</v>
      </c>
      <c r="BH603" s="1">
        <v>2</v>
      </c>
      <c r="BI603" s="1">
        <v>1</v>
      </c>
      <c r="BJ603" s="1">
        <v>1</v>
      </c>
      <c r="BK603" s="1">
        <v>2</v>
      </c>
      <c r="BL603" s="1" t="s">
        <v>43</v>
      </c>
      <c r="BM603" s="1" t="s">
        <v>26</v>
      </c>
      <c r="BN603" s="1" t="s">
        <v>11</v>
      </c>
      <c r="BO603" s="1" t="s">
        <v>5</v>
      </c>
      <c r="BP603" s="1" t="s">
        <v>278</v>
      </c>
      <c r="BQ603" s="1">
        <v>3</v>
      </c>
      <c r="BR603" s="1">
        <v>0</v>
      </c>
      <c r="BS603" s="1">
        <v>2</v>
      </c>
      <c r="BT603" s="1">
        <v>0</v>
      </c>
      <c r="BU603" s="1">
        <v>0</v>
      </c>
      <c r="BV603" s="1">
        <v>3</v>
      </c>
      <c r="BW603" s="1">
        <v>1</v>
      </c>
      <c r="BX603" s="1">
        <v>0</v>
      </c>
      <c r="BY603" s="1">
        <v>0</v>
      </c>
      <c r="BZ603" s="1">
        <v>0</v>
      </c>
      <c r="CA603" s="1">
        <v>1</v>
      </c>
      <c r="CB603" s="1" t="s">
        <v>5</v>
      </c>
      <c r="CC603" s="1" t="s">
        <v>5</v>
      </c>
      <c r="CD603" s="1" t="s">
        <v>6</v>
      </c>
      <c r="CE603" s="1" t="s">
        <v>6</v>
      </c>
      <c r="CF603" s="1" t="s">
        <v>5</v>
      </c>
      <c r="CG603" s="1" t="s">
        <v>5</v>
      </c>
      <c r="CH603" s="1" t="s">
        <v>5</v>
      </c>
      <c r="CI603" s="1" t="s">
        <v>6</v>
      </c>
      <c r="CJ603" s="1" t="s">
        <v>5</v>
      </c>
      <c r="CK603" s="1" t="s">
        <v>6</v>
      </c>
      <c r="CL603" s="1" t="s">
        <v>5</v>
      </c>
      <c r="CM603" s="1" t="s">
        <v>5</v>
      </c>
      <c r="CN603" s="1" t="s">
        <v>6</v>
      </c>
      <c r="CO603" s="1" t="s">
        <v>5</v>
      </c>
      <c r="CP603" s="1" t="s">
        <v>6</v>
      </c>
      <c r="CQ603" s="1" t="s">
        <v>5</v>
      </c>
      <c r="CR603" s="1" t="s">
        <v>5</v>
      </c>
      <c r="CS603" s="1" t="s">
        <v>5</v>
      </c>
      <c r="CT603" s="1" t="s">
        <v>24</v>
      </c>
      <c r="CU603" s="1" t="s">
        <v>63</v>
      </c>
      <c r="DP603" s="1" t="s">
        <v>27</v>
      </c>
      <c r="DQ603" s="1" t="s">
        <v>277</v>
      </c>
      <c r="DR603" s="1" t="s">
        <v>218</v>
      </c>
      <c r="DS603" s="1" t="s">
        <v>6</v>
      </c>
      <c r="DT603" s="1" t="s">
        <v>217</v>
      </c>
      <c r="DU603" s="1" t="s">
        <v>276</v>
      </c>
      <c r="DV603" s="1" t="s">
        <v>190</v>
      </c>
      <c r="DW603" s="1" t="s">
        <v>275</v>
      </c>
      <c r="DX603" s="1" t="s">
        <v>274</v>
      </c>
      <c r="DY603" s="1" t="s">
        <v>1</v>
      </c>
    </row>
    <row r="604" spans="1:129" ht="13.8" x14ac:dyDescent="0.3">
      <c r="A604" s="2">
        <v>44981.682110381946</v>
      </c>
      <c r="B604" s="1" t="s">
        <v>40</v>
      </c>
      <c r="C604" s="1">
        <v>38</v>
      </c>
      <c r="D604" s="1" t="s">
        <v>185</v>
      </c>
      <c r="E604" s="1" t="s">
        <v>164</v>
      </c>
      <c r="F604" s="1" t="s">
        <v>273</v>
      </c>
      <c r="G604" s="1" t="s">
        <v>37</v>
      </c>
      <c r="H604" s="1" t="s">
        <v>15</v>
      </c>
      <c r="L604" s="1" t="s">
        <v>157</v>
      </c>
      <c r="M604" s="1" t="s">
        <v>52</v>
      </c>
      <c r="N604" s="1" t="s">
        <v>28</v>
      </c>
      <c r="O604" s="1" t="s">
        <v>27</v>
      </c>
      <c r="CV604" s="1">
        <v>5</v>
      </c>
      <c r="CW604" s="1">
        <v>5</v>
      </c>
      <c r="CX604" s="1">
        <v>4</v>
      </c>
      <c r="CY604" s="1">
        <v>5</v>
      </c>
      <c r="CZ604" s="1">
        <v>3</v>
      </c>
      <c r="DA604" s="1">
        <v>4</v>
      </c>
      <c r="DB604" s="1">
        <v>5</v>
      </c>
      <c r="DC604" s="1" t="s">
        <v>272</v>
      </c>
      <c r="DD604" s="1" t="s">
        <v>11</v>
      </c>
      <c r="DE604" s="1" t="s">
        <v>11</v>
      </c>
      <c r="DF604" s="1" t="s">
        <v>11</v>
      </c>
      <c r="DG604" s="1" t="s">
        <v>43</v>
      </c>
      <c r="DH604" s="1" t="s">
        <v>43</v>
      </c>
      <c r="DI604" s="1" t="s">
        <v>43</v>
      </c>
      <c r="DJ604" s="1" t="s">
        <v>6</v>
      </c>
      <c r="DK604" s="1" t="s">
        <v>271</v>
      </c>
      <c r="DL604" s="1" t="s">
        <v>5</v>
      </c>
      <c r="DM604" s="1" t="s">
        <v>6</v>
      </c>
      <c r="DN604" s="1" t="s">
        <v>6</v>
      </c>
      <c r="DO604" s="1" t="s">
        <v>6</v>
      </c>
      <c r="DX604" s="1" t="s">
        <v>270</v>
      </c>
      <c r="DY604" s="1" t="s">
        <v>1</v>
      </c>
    </row>
    <row r="605" spans="1:129" ht="13.8" x14ac:dyDescent="0.3">
      <c r="A605" s="2">
        <v>44981.700918055554</v>
      </c>
      <c r="B605" s="1" t="s">
        <v>40</v>
      </c>
      <c r="C605" s="1">
        <v>59</v>
      </c>
      <c r="D605" s="1" t="s">
        <v>39</v>
      </c>
      <c r="E605" s="1" t="s">
        <v>55</v>
      </c>
      <c r="F605" s="1" t="s">
        <v>269</v>
      </c>
      <c r="G605" s="1" t="s">
        <v>16</v>
      </c>
      <c r="H605" s="1" t="s">
        <v>15</v>
      </c>
      <c r="I605" s="1" t="s">
        <v>52</v>
      </c>
      <c r="J605" s="1" t="s">
        <v>28</v>
      </c>
      <c r="K605" s="1" t="s">
        <v>27</v>
      </c>
      <c r="BF605" s="1">
        <v>2</v>
      </c>
      <c r="BG605" s="1">
        <v>1</v>
      </c>
      <c r="BH605" s="1">
        <v>0</v>
      </c>
      <c r="BI605" s="1">
        <v>1</v>
      </c>
      <c r="BJ605" s="1">
        <v>2</v>
      </c>
      <c r="BK605" s="1">
        <v>3</v>
      </c>
      <c r="BL605" s="1" t="s">
        <v>11</v>
      </c>
      <c r="BM605" s="1" t="s">
        <v>11</v>
      </c>
      <c r="BN605" s="1" t="s">
        <v>43</v>
      </c>
      <c r="BO605" s="1" t="s">
        <v>6</v>
      </c>
      <c r="BP605" s="1" t="s">
        <v>268</v>
      </c>
      <c r="BQ605" s="1">
        <v>0</v>
      </c>
      <c r="BR605" s="1">
        <v>0</v>
      </c>
      <c r="BS605" s="1">
        <v>0</v>
      </c>
      <c r="BT605" s="1">
        <v>0</v>
      </c>
      <c r="BU605" s="1">
        <v>0</v>
      </c>
      <c r="BV605" s="1">
        <v>0</v>
      </c>
      <c r="BW605" s="1">
        <v>0</v>
      </c>
      <c r="BX605" s="1">
        <v>0</v>
      </c>
      <c r="BY605" s="1">
        <v>0</v>
      </c>
      <c r="BZ605" s="1">
        <v>0</v>
      </c>
      <c r="CA605" s="1">
        <v>0</v>
      </c>
      <c r="CB605" s="1" t="s">
        <v>5</v>
      </c>
      <c r="CC605" s="1" t="s">
        <v>5</v>
      </c>
      <c r="CD605" s="1" t="s">
        <v>5</v>
      </c>
      <c r="CE605" s="1" t="s">
        <v>6</v>
      </c>
      <c r="CF605" s="1" t="s">
        <v>5</v>
      </c>
      <c r="CG605" s="1" t="s">
        <v>5</v>
      </c>
      <c r="CH605" s="1" t="s">
        <v>5</v>
      </c>
      <c r="CI605" s="1" t="s">
        <v>5</v>
      </c>
      <c r="CJ605" s="1" t="s">
        <v>6</v>
      </c>
      <c r="CK605" s="1" t="s">
        <v>6</v>
      </c>
      <c r="CL605" s="1" t="s">
        <v>5</v>
      </c>
      <c r="CM605" s="1" t="s">
        <v>6</v>
      </c>
      <c r="CN605" s="1" t="s">
        <v>5</v>
      </c>
      <c r="CO605" s="1" t="s">
        <v>5</v>
      </c>
      <c r="CP605" s="1" t="s">
        <v>6</v>
      </c>
      <c r="CQ605" s="1" t="s">
        <v>6</v>
      </c>
      <c r="CR605" s="1" t="s">
        <v>5</v>
      </c>
      <c r="CS605" s="1" t="s">
        <v>5</v>
      </c>
      <c r="CT605" s="1" t="s">
        <v>267</v>
      </c>
      <c r="CU605" s="1" t="s">
        <v>266</v>
      </c>
      <c r="DX605" s="1" t="s">
        <v>265</v>
      </c>
      <c r="DY605" s="1" t="s">
        <v>84</v>
      </c>
    </row>
    <row r="606" spans="1:129" ht="13.8" x14ac:dyDescent="0.3">
      <c r="A606" s="2">
        <v>44981.782754108797</v>
      </c>
      <c r="B606" s="1" t="s">
        <v>40</v>
      </c>
      <c r="C606" s="1">
        <v>43</v>
      </c>
      <c r="D606" s="1" t="s">
        <v>39</v>
      </c>
      <c r="E606" s="1" t="s">
        <v>164</v>
      </c>
      <c r="F606" s="1" t="s">
        <v>46</v>
      </c>
      <c r="G606" s="1" t="s">
        <v>16</v>
      </c>
      <c r="H606" s="1" t="s">
        <v>15</v>
      </c>
      <c r="I606" s="1" t="s">
        <v>14</v>
      </c>
      <c r="J606" s="1" t="s">
        <v>13</v>
      </c>
      <c r="K606" s="1" t="s">
        <v>51</v>
      </c>
      <c r="BF606" s="1">
        <v>4</v>
      </c>
      <c r="BG606" s="1">
        <v>4</v>
      </c>
      <c r="BH606" s="1">
        <v>4</v>
      </c>
      <c r="BI606" s="1">
        <v>4</v>
      </c>
      <c r="BJ606" s="1">
        <v>4</v>
      </c>
      <c r="BK606" s="1">
        <v>4</v>
      </c>
      <c r="BL606" s="1" t="s">
        <v>59</v>
      </c>
      <c r="BM606" s="1" t="s">
        <v>59</v>
      </c>
      <c r="BN606" s="1" t="s">
        <v>59</v>
      </c>
      <c r="BO606" s="1" t="s">
        <v>6</v>
      </c>
      <c r="BP606" s="1" t="s">
        <v>264</v>
      </c>
      <c r="BQ606" s="1">
        <v>0</v>
      </c>
      <c r="BR606" s="1">
        <v>0</v>
      </c>
      <c r="BS606" s="1">
        <v>0</v>
      </c>
      <c r="BT606" s="1">
        <v>0</v>
      </c>
      <c r="BU606" s="1">
        <v>0</v>
      </c>
      <c r="BV606" s="1">
        <v>0</v>
      </c>
      <c r="BW606" s="1">
        <v>0</v>
      </c>
      <c r="BX606" s="1">
        <v>0</v>
      </c>
      <c r="BY606" s="1">
        <v>0</v>
      </c>
      <c r="BZ606" s="1">
        <v>0</v>
      </c>
      <c r="CA606" s="1">
        <v>0</v>
      </c>
      <c r="CB606" s="1" t="s">
        <v>6</v>
      </c>
      <c r="CC606" s="1" t="s">
        <v>6</v>
      </c>
      <c r="CD606" s="1" t="s">
        <v>6</v>
      </c>
      <c r="CE606" s="1" t="s">
        <v>6</v>
      </c>
      <c r="CF606" s="1" t="s">
        <v>6</v>
      </c>
      <c r="CG606" s="1" t="s">
        <v>6</v>
      </c>
      <c r="CH606" s="1" t="s">
        <v>6</v>
      </c>
      <c r="CI606" s="1" t="s">
        <v>6</v>
      </c>
      <c r="CJ606" s="1" t="s">
        <v>6</v>
      </c>
      <c r="CK606" s="1" t="s">
        <v>6</v>
      </c>
      <c r="CL606" s="1" t="s">
        <v>6</v>
      </c>
      <c r="CM606" s="1" t="s">
        <v>6</v>
      </c>
      <c r="CN606" s="1" t="s">
        <v>6</v>
      </c>
      <c r="CO606" s="1" t="s">
        <v>6</v>
      </c>
      <c r="CP606" s="1" t="s">
        <v>6</v>
      </c>
      <c r="CQ606" s="1" t="s">
        <v>6</v>
      </c>
      <c r="CR606" s="1" t="s">
        <v>6</v>
      </c>
      <c r="CS606" s="1" t="s">
        <v>6</v>
      </c>
      <c r="CT606" s="1" t="s">
        <v>57</v>
      </c>
      <c r="CU606" s="1" t="s">
        <v>57</v>
      </c>
      <c r="DX606" s="1" t="s">
        <v>263</v>
      </c>
      <c r="DY606" s="1" t="s">
        <v>1</v>
      </c>
    </row>
    <row r="607" spans="1:129" ht="13.8" x14ac:dyDescent="0.3">
      <c r="A607" s="2">
        <v>44982.447779907408</v>
      </c>
      <c r="B607" s="1" t="s">
        <v>20</v>
      </c>
      <c r="C607" s="1">
        <v>32</v>
      </c>
      <c r="D607" s="1" t="s">
        <v>19</v>
      </c>
      <c r="E607" s="1" t="s">
        <v>55</v>
      </c>
      <c r="F607" s="1" t="s">
        <v>230</v>
      </c>
      <c r="G607" s="1" t="s">
        <v>77</v>
      </c>
      <c r="H607" s="1" t="s">
        <v>15</v>
      </c>
      <c r="I607" s="1" t="s">
        <v>14</v>
      </c>
      <c r="J607" s="1" t="s">
        <v>206</v>
      </c>
      <c r="K607" s="1" t="s">
        <v>27</v>
      </c>
      <c r="P607" s="1">
        <v>3</v>
      </c>
      <c r="Q607" s="1">
        <v>2</v>
      </c>
      <c r="R607" s="1">
        <v>3</v>
      </c>
      <c r="S607" s="1">
        <v>3</v>
      </c>
      <c r="T607" s="1">
        <v>2</v>
      </c>
      <c r="U607" s="1">
        <v>2</v>
      </c>
      <c r="V607" s="1" t="s">
        <v>11</v>
      </c>
      <c r="W607" s="1" t="s">
        <v>11</v>
      </c>
      <c r="X607" s="1" t="s">
        <v>11</v>
      </c>
      <c r="Y607" s="1" t="s">
        <v>6</v>
      </c>
      <c r="Z607" s="1" t="s">
        <v>229</v>
      </c>
      <c r="AA607" s="1" t="s">
        <v>9</v>
      </c>
      <c r="AB607" s="1">
        <v>0</v>
      </c>
      <c r="AC607" s="1" t="s">
        <v>8</v>
      </c>
      <c r="AD607" s="1">
        <v>0</v>
      </c>
      <c r="AE607" s="1">
        <v>0</v>
      </c>
      <c r="AF607" s="1" t="s">
        <v>9</v>
      </c>
      <c r="AG607" s="1">
        <v>0</v>
      </c>
      <c r="AH607" s="1">
        <v>0</v>
      </c>
      <c r="AI607" s="1">
        <v>0</v>
      </c>
      <c r="AJ607" s="1">
        <v>0</v>
      </c>
      <c r="AK607" s="1">
        <v>0</v>
      </c>
      <c r="AL607" s="1" t="s">
        <v>5</v>
      </c>
      <c r="AM607" s="1" t="s">
        <v>5</v>
      </c>
      <c r="AN607" s="1" t="s">
        <v>6</v>
      </c>
      <c r="AO607" s="1" t="s">
        <v>6</v>
      </c>
      <c r="AP607" s="1" t="s">
        <v>5</v>
      </c>
      <c r="AQ607" s="1" t="s">
        <v>5</v>
      </c>
      <c r="AR607" s="1" t="s">
        <v>5</v>
      </c>
      <c r="AS607" s="1" t="s">
        <v>6</v>
      </c>
      <c r="AT607" s="1" t="s">
        <v>5</v>
      </c>
      <c r="AU607" s="1" t="s">
        <v>6</v>
      </c>
      <c r="AV607" s="1" t="s">
        <v>5</v>
      </c>
      <c r="AW607" s="1" t="s">
        <v>6</v>
      </c>
      <c r="AX607" s="1" t="s">
        <v>5</v>
      </c>
      <c r="AY607" s="1" t="s">
        <v>6</v>
      </c>
      <c r="AZ607" s="1" t="s">
        <v>6</v>
      </c>
      <c r="BA607" s="1" t="s">
        <v>6</v>
      </c>
      <c r="BB607" s="1" t="s">
        <v>5</v>
      </c>
      <c r="BC607" s="1" t="s">
        <v>5</v>
      </c>
      <c r="BD607" s="1" t="s">
        <v>24</v>
      </c>
      <c r="BE607" s="1" t="s">
        <v>63</v>
      </c>
      <c r="DX607" s="1" t="s">
        <v>262</v>
      </c>
      <c r="DY607" s="1" t="s">
        <v>1</v>
      </c>
    </row>
    <row r="608" spans="1:129" ht="13.8" x14ac:dyDescent="0.3">
      <c r="A608" s="2">
        <v>44983.393154791665</v>
      </c>
      <c r="B608" s="1" t="s">
        <v>20</v>
      </c>
      <c r="C608" s="1">
        <v>18</v>
      </c>
      <c r="D608" s="1" t="s">
        <v>31</v>
      </c>
      <c r="E608" s="1" t="s">
        <v>164</v>
      </c>
      <c r="F608" s="1" t="s">
        <v>261</v>
      </c>
      <c r="G608" s="1" t="s">
        <v>16</v>
      </c>
      <c r="H608" s="1" t="s">
        <v>15</v>
      </c>
      <c r="I608" s="1" t="s">
        <v>29</v>
      </c>
      <c r="J608" s="1" t="s">
        <v>82</v>
      </c>
      <c r="K608" s="1" t="s">
        <v>260</v>
      </c>
      <c r="BF608" s="1">
        <v>3</v>
      </c>
      <c r="BG608" s="1">
        <v>4</v>
      </c>
      <c r="BH608" s="1">
        <v>3</v>
      </c>
      <c r="BI608" s="1">
        <v>2</v>
      </c>
      <c r="BJ608" s="1">
        <v>3</v>
      </c>
      <c r="BK608" s="1">
        <v>0</v>
      </c>
      <c r="BL608" s="1" t="s">
        <v>11</v>
      </c>
      <c r="BM608" s="1" t="s">
        <v>43</v>
      </c>
      <c r="BN608" s="1" t="s">
        <v>26</v>
      </c>
      <c r="BO608" s="1" t="s">
        <v>5</v>
      </c>
      <c r="BP608" s="1" t="s">
        <v>259</v>
      </c>
      <c r="BQ608" s="1" t="s">
        <v>109</v>
      </c>
      <c r="BR608" s="1" t="s">
        <v>258</v>
      </c>
      <c r="BS608" s="1" t="s">
        <v>109</v>
      </c>
      <c r="BT608" s="1">
        <v>0</v>
      </c>
      <c r="BU608" s="1">
        <v>0</v>
      </c>
      <c r="BV608" s="1" t="s">
        <v>109</v>
      </c>
      <c r="BW608" s="1">
        <v>0</v>
      </c>
      <c r="BX608" s="1">
        <v>0</v>
      </c>
      <c r="BY608" s="1">
        <v>0</v>
      </c>
      <c r="BZ608" s="1">
        <v>0</v>
      </c>
      <c r="CA608" s="1">
        <v>0</v>
      </c>
      <c r="CB608" s="1" t="s">
        <v>6</v>
      </c>
      <c r="CC608" s="1" t="s">
        <v>6</v>
      </c>
      <c r="CD608" s="1" t="s">
        <v>6</v>
      </c>
      <c r="CE608" s="1" t="s">
        <v>6</v>
      </c>
      <c r="CF608" s="1" t="s">
        <v>5</v>
      </c>
      <c r="CG608" s="1" t="s">
        <v>6</v>
      </c>
      <c r="CH608" s="1" t="s">
        <v>6</v>
      </c>
      <c r="CI608" s="1" t="s">
        <v>6</v>
      </c>
      <c r="CJ608" s="1" t="s">
        <v>5</v>
      </c>
      <c r="CK608" s="1" t="s">
        <v>6</v>
      </c>
      <c r="CL608" s="1" t="s">
        <v>5</v>
      </c>
      <c r="CM608" s="1" t="s">
        <v>5</v>
      </c>
      <c r="CN608" s="1" t="s">
        <v>6</v>
      </c>
      <c r="CO608" s="1" t="s">
        <v>6</v>
      </c>
      <c r="CP608" s="1" t="s">
        <v>6</v>
      </c>
      <c r="CQ608" s="1" t="s">
        <v>5</v>
      </c>
      <c r="CR608" s="1" t="s">
        <v>5</v>
      </c>
      <c r="CS608" s="1" t="s">
        <v>6</v>
      </c>
      <c r="CT608" s="1" t="s">
        <v>133</v>
      </c>
      <c r="CU608" s="1" t="s">
        <v>3</v>
      </c>
      <c r="DP608" s="1" t="s">
        <v>151</v>
      </c>
      <c r="DQ608" s="1" t="s">
        <v>99</v>
      </c>
      <c r="DR608" s="1" t="s">
        <v>116</v>
      </c>
      <c r="DS608" s="1" t="s">
        <v>6</v>
      </c>
      <c r="DT608" s="1" t="s">
        <v>217</v>
      </c>
      <c r="DU608" s="1" t="s">
        <v>257</v>
      </c>
      <c r="DV608" s="1" t="s">
        <v>95</v>
      </c>
      <c r="DW608" s="1" t="s">
        <v>256</v>
      </c>
      <c r="DX608" s="1" t="s">
        <v>255</v>
      </c>
      <c r="DY608" s="1" t="s">
        <v>212</v>
      </c>
    </row>
    <row r="609" spans="1:129" ht="13.8" x14ac:dyDescent="0.3">
      <c r="A609" s="2">
        <v>44983.674623090279</v>
      </c>
      <c r="B609" s="1" t="s">
        <v>20</v>
      </c>
      <c r="C609" s="1">
        <v>17</v>
      </c>
      <c r="D609" s="1" t="s">
        <v>31</v>
      </c>
      <c r="E609" s="1" t="s">
        <v>164</v>
      </c>
      <c r="F609" s="1" t="s">
        <v>254</v>
      </c>
      <c r="G609" s="1" t="s">
        <v>16</v>
      </c>
      <c r="H609" s="1" t="s">
        <v>15</v>
      </c>
      <c r="I609" s="1" t="s">
        <v>29</v>
      </c>
      <c r="J609" s="1" t="s">
        <v>60</v>
      </c>
      <c r="K609" s="1" t="s">
        <v>27</v>
      </c>
      <c r="BF609" s="1">
        <v>2</v>
      </c>
      <c r="BG609" s="1">
        <v>2</v>
      </c>
      <c r="BH609" s="1">
        <v>1</v>
      </c>
      <c r="BI609" s="1">
        <v>1</v>
      </c>
      <c r="BJ609" s="1">
        <v>3</v>
      </c>
      <c r="BK609" s="1">
        <v>2</v>
      </c>
      <c r="BL609" s="1" t="s">
        <v>11</v>
      </c>
      <c r="BM609" s="1" t="s">
        <v>43</v>
      </c>
      <c r="BN609" s="1" t="s">
        <v>11</v>
      </c>
      <c r="BO609" s="1" t="s">
        <v>5</v>
      </c>
      <c r="BP609" s="1" t="s">
        <v>58</v>
      </c>
      <c r="BQ609" s="1" t="s">
        <v>109</v>
      </c>
      <c r="BR609" s="1">
        <v>2</v>
      </c>
      <c r="BS609" s="1" t="s">
        <v>109</v>
      </c>
      <c r="BT609" s="1">
        <v>1</v>
      </c>
      <c r="BU609" s="1">
        <v>0</v>
      </c>
      <c r="BV609" s="1" t="s">
        <v>9</v>
      </c>
      <c r="BW609" s="1">
        <v>0</v>
      </c>
      <c r="BX609" s="1">
        <v>0</v>
      </c>
      <c r="BY609" s="1">
        <v>0</v>
      </c>
      <c r="BZ609" s="1">
        <v>1</v>
      </c>
      <c r="CA609" s="1" t="s">
        <v>9</v>
      </c>
      <c r="CB609" s="1" t="s">
        <v>6</v>
      </c>
      <c r="CC609" s="1" t="s">
        <v>5</v>
      </c>
      <c r="CD609" s="1" t="s">
        <v>6</v>
      </c>
      <c r="CE609" s="1" t="s">
        <v>5</v>
      </c>
      <c r="CF609" s="1" t="s">
        <v>5</v>
      </c>
      <c r="CG609" s="1" t="s">
        <v>6</v>
      </c>
      <c r="CH609" s="1" t="s">
        <v>5</v>
      </c>
      <c r="CI609" s="1" t="s">
        <v>6</v>
      </c>
      <c r="CJ609" s="1" t="s">
        <v>6</v>
      </c>
      <c r="CK609" s="1" t="s">
        <v>5</v>
      </c>
      <c r="CL609" s="1" t="s">
        <v>5</v>
      </c>
      <c r="CM609" s="1" t="s">
        <v>6</v>
      </c>
      <c r="CN609" s="1" t="s">
        <v>5</v>
      </c>
      <c r="CO609" s="1" t="s">
        <v>6</v>
      </c>
      <c r="CP609" s="1" t="s">
        <v>6</v>
      </c>
      <c r="CQ609" s="1" t="s">
        <v>6</v>
      </c>
      <c r="CR609" s="1" t="s">
        <v>5</v>
      </c>
      <c r="CS609" s="1" t="s">
        <v>6</v>
      </c>
      <c r="CT609" s="1" t="s">
        <v>24</v>
      </c>
      <c r="CU609" s="1" t="s">
        <v>161</v>
      </c>
      <c r="DP609" s="1" t="s">
        <v>151</v>
      </c>
      <c r="DQ609" s="1" t="s">
        <v>99</v>
      </c>
      <c r="DR609" s="1" t="s">
        <v>116</v>
      </c>
      <c r="DS609" s="1" t="s">
        <v>6</v>
      </c>
      <c r="DT609" s="1" t="s">
        <v>217</v>
      </c>
      <c r="DU609" s="1" t="s">
        <v>253</v>
      </c>
      <c r="DV609" s="1" t="s">
        <v>190</v>
      </c>
      <c r="DW609" s="1" t="s">
        <v>252</v>
      </c>
      <c r="DX609" s="1" t="s">
        <v>251</v>
      </c>
      <c r="DY609" s="1" t="s">
        <v>1</v>
      </c>
    </row>
    <row r="610" spans="1:129" ht="13.8" x14ac:dyDescent="0.3">
      <c r="A610" s="2">
        <v>44984.531897685185</v>
      </c>
      <c r="B610" s="1" t="s">
        <v>20</v>
      </c>
      <c r="C610" s="1">
        <v>19</v>
      </c>
      <c r="D610" s="1" t="s">
        <v>31</v>
      </c>
      <c r="E610" s="1" t="s">
        <v>55</v>
      </c>
      <c r="F610" s="1" t="s">
        <v>54</v>
      </c>
      <c r="G610" s="1" t="s">
        <v>16</v>
      </c>
      <c r="H610" s="1" t="s">
        <v>15</v>
      </c>
      <c r="I610" s="1" t="s">
        <v>29</v>
      </c>
      <c r="J610" s="1" t="s">
        <v>35</v>
      </c>
      <c r="K610" s="1" t="s">
        <v>250</v>
      </c>
      <c r="BF610" s="1">
        <v>4</v>
      </c>
      <c r="BG610" s="1">
        <v>3</v>
      </c>
      <c r="BH610" s="1">
        <v>3</v>
      </c>
      <c r="BI610" s="1">
        <v>3</v>
      </c>
      <c r="BJ610" s="1">
        <v>2</v>
      </c>
      <c r="BK610" s="1">
        <v>2</v>
      </c>
      <c r="BL610" s="1" t="s">
        <v>11</v>
      </c>
      <c r="BM610" s="1" t="s">
        <v>11</v>
      </c>
      <c r="BN610" s="1" t="s">
        <v>59</v>
      </c>
      <c r="BO610" s="1" t="s">
        <v>5</v>
      </c>
      <c r="BP610" s="1" t="s">
        <v>249</v>
      </c>
      <c r="BQ610" s="1">
        <v>0</v>
      </c>
      <c r="BR610" s="1" t="s">
        <v>8</v>
      </c>
      <c r="BS610" s="1" t="s">
        <v>8</v>
      </c>
      <c r="BT610" s="1">
        <v>0</v>
      </c>
      <c r="BU610" s="1">
        <v>0</v>
      </c>
      <c r="BV610" s="1">
        <v>0</v>
      </c>
      <c r="BW610" s="1">
        <v>0</v>
      </c>
      <c r="BX610" s="1">
        <v>0</v>
      </c>
      <c r="BY610" s="1">
        <v>0</v>
      </c>
      <c r="BZ610" s="1">
        <v>0</v>
      </c>
      <c r="CA610" s="1">
        <v>0</v>
      </c>
      <c r="CB610" s="1" t="s">
        <v>6</v>
      </c>
      <c r="CC610" s="1" t="s">
        <v>6</v>
      </c>
      <c r="CD610" s="1" t="s">
        <v>6</v>
      </c>
      <c r="CE610" s="1" t="s">
        <v>6</v>
      </c>
      <c r="CF610" s="1" t="s">
        <v>5</v>
      </c>
      <c r="CG610" s="1" t="s">
        <v>5</v>
      </c>
      <c r="CH610" s="1" t="s">
        <v>6</v>
      </c>
      <c r="CI610" s="1" t="s">
        <v>6</v>
      </c>
      <c r="CJ610" s="1" t="s">
        <v>6</v>
      </c>
      <c r="CK610" s="1" t="s">
        <v>6</v>
      </c>
      <c r="CL610" s="1" t="s">
        <v>5</v>
      </c>
      <c r="CM610" s="1" t="s">
        <v>6</v>
      </c>
      <c r="CN610" s="1" t="s">
        <v>6</v>
      </c>
      <c r="CO610" s="1" t="s">
        <v>6</v>
      </c>
      <c r="CP610" s="1" t="s">
        <v>6</v>
      </c>
      <c r="CQ610" s="1" t="s">
        <v>6</v>
      </c>
      <c r="CR610" s="1" t="s">
        <v>5</v>
      </c>
      <c r="CS610" s="1" t="s">
        <v>6</v>
      </c>
      <c r="CT610" s="1" t="s">
        <v>24</v>
      </c>
      <c r="CU610" s="1" t="s">
        <v>63</v>
      </c>
      <c r="DP610" s="1" t="s">
        <v>27</v>
      </c>
      <c r="DQ610" s="1" t="s">
        <v>99</v>
      </c>
      <c r="DR610" s="1" t="s">
        <v>98</v>
      </c>
      <c r="DS610" s="1" t="s">
        <v>6</v>
      </c>
      <c r="DT610" s="1" t="s">
        <v>248</v>
      </c>
      <c r="DU610" s="1" t="s">
        <v>247</v>
      </c>
      <c r="DV610" s="1" t="s">
        <v>95</v>
      </c>
      <c r="DW610" s="1" t="s">
        <v>246</v>
      </c>
      <c r="DX610" s="1" t="s">
        <v>245</v>
      </c>
      <c r="DY610" s="1" t="s">
        <v>21</v>
      </c>
    </row>
    <row r="611" spans="1:129" ht="13.8" x14ac:dyDescent="0.3">
      <c r="A611" s="2">
        <v>44985.420970949075</v>
      </c>
      <c r="B611" s="1" t="s">
        <v>20</v>
      </c>
      <c r="C611" s="1">
        <v>37</v>
      </c>
      <c r="D611" s="1" t="s">
        <v>185</v>
      </c>
      <c r="E611" s="1" t="s">
        <v>132</v>
      </c>
      <c r="F611" s="1" t="s">
        <v>244</v>
      </c>
      <c r="G611" s="1" t="s">
        <v>77</v>
      </c>
      <c r="H611" s="1" t="s">
        <v>15</v>
      </c>
      <c r="I611" s="1" t="s">
        <v>52</v>
      </c>
      <c r="J611" s="1" t="s">
        <v>28</v>
      </c>
      <c r="K611" s="1" t="s">
        <v>27</v>
      </c>
      <c r="P611" s="1">
        <v>3</v>
      </c>
      <c r="Q611" s="1">
        <v>3</v>
      </c>
      <c r="R611" s="1">
        <v>3</v>
      </c>
      <c r="S611" s="1">
        <v>3</v>
      </c>
      <c r="T611" s="1">
        <v>2</v>
      </c>
      <c r="U611" s="1">
        <v>2</v>
      </c>
      <c r="V611" s="1" t="s">
        <v>11</v>
      </c>
      <c r="W611" s="1" t="s">
        <v>11</v>
      </c>
      <c r="X611" s="1" t="s">
        <v>59</v>
      </c>
      <c r="Y611" s="1" t="s">
        <v>6</v>
      </c>
      <c r="Z611" s="1" t="s">
        <v>135</v>
      </c>
      <c r="AA611" s="1">
        <v>3</v>
      </c>
      <c r="AB611" s="1">
        <v>3</v>
      </c>
      <c r="AC611" s="1">
        <v>2</v>
      </c>
      <c r="AD611" s="1">
        <v>0</v>
      </c>
      <c r="AE611" s="1">
        <v>0</v>
      </c>
      <c r="AF611" s="1">
        <v>0</v>
      </c>
      <c r="AG611" s="1">
        <v>0</v>
      </c>
      <c r="AH611" s="1">
        <v>0</v>
      </c>
      <c r="AI611" s="1">
        <v>0</v>
      </c>
      <c r="AJ611" s="1">
        <v>0</v>
      </c>
      <c r="AK611" s="1">
        <v>1</v>
      </c>
      <c r="AL611" s="1" t="s">
        <v>6</v>
      </c>
      <c r="AM611" s="1" t="s">
        <v>5</v>
      </c>
      <c r="AN611" s="1" t="s">
        <v>6</v>
      </c>
      <c r="AO611" s="1" t="s">
        <v>5</v>
      </c>
      <c r="AP611" s="1" t="s">
        <v>5</v>
      </c>
      <c r="AQ611" s="1" t="s">
        <v>5</v>
      </c>
      <c r="AR611" s="1" t="s">
        <v>5</v>
      </c>
      <c r="AS611" s="1" t="s">
        <v>6</v>
      </c>
      <c r="AT611" s="1" t="s">
        <v>5</v>
      </c>
      <c r="AU611" s="1" t="s">
        <v>5</v>
      </c>
      <c r="AV611" s="1" t="s">
        <v>5</v>
      </c>
      <c r="AW611" s="1" t="s">
        <v>6</v>
      </c>
      <c r="AX611" s="1" t="s">
        <v>6</v>
      </c>
      <c r="AY611" s="1" t="s">
        <v>6</v>
      </c>
      <c r="AZ611" s="1" t="s">
        <v>5</v>
      </c>
      <c r="BA611" s="1" t="s">
        <v>6</v>
      </c>
      <c r="BB611" s="1" t="s">
        <v>6</v>
      </c>
      <c r="BC611" s="1" t="s">
        <v>6</v>
      </c>
      <c r="BD611" s="1" t="s">
        <v>133</v>
      </c>
      <c r="BE611" s="1" t="s">
        <v>161</v>
      </c>
      <c r="DY611" s="1" t="s">
        <v>84</v>
      </c>
    </row>
    <row r="612" spans="1:129" ht="13.8" x14ac:dyDescent="0.3">
      <c r="A612" s="2">
        <v>44985.909979444448</v>
      </c>
      <c r="B612" s="1" t="s">
        <v>20</v>
      </c>
      <c r="C612" s="1">
        <v>23</v>
      </c>
      <c r="D612" s="1" t="s">
        <v>39</v>
      </c>
      <c r="E612" s="1" t="s">
        <v>132</v>
      </c>
      <c r="F612" s="1" t="s">
        <v>243</v>
      </c>
      <c r="G612" s="1" t="s">
        <v>37</v>
      </c>
      <c r="H612" s="1" t="s">
        <v>15</v>
      </c>
      <c r="L612" s="1" t="s">
        <v>157</v>
      </c>
      <c r="M612" s="1" t="s">
        <v>52</v>
      </c>
      <c r="N612" s="1" t="s">
        <v>28</v>
      </c>
      <c r="O612" s="1" t="s">
        <v>27</v>
      </c>
      <c r="CV612" s="1">
        <v>5</v>
      </c>
      <c r="CW612" s="1">
        <v>5</v>
      </c>
      <c r="CX612" s="1">
        <v>3</v>
      </c>
      <c r="CY612" s="1">
        <v>5</v>
      </c>
      <c r="CZ612" s="1">
        <v>4</v>
      </c>
      <c r="DA612" s="1">
        <v>5</v>
      </c>
      <c r="DB612" s="1">
        <v>5</v>
      </c>
      <c r="DC612" s="1" t="s">
        <v>242</v>
      </c>
      <c r="DD612" s="1" t="s">
        <v>43</v>
      </c>
      <c r="DE612" s="1" t="s">
        <v>43</v>
      </c>
      <c r="DF612" s="1" t="s">
        <v>43</v>
      </c>
      <c r="DG612" s="1" t="s">
        <v>26</v>
      </c>
      <c r="DH612" s="1" t="s">
        <v>43</v>
      </c>
      <c r="DI612" s="1" t="s">
        <v>43</v>
      </c>
      <c r="DJ612" s="1" t="s">
        <v>6</v>
      </c>
      <c r="DK612" s="1" t="s">
        <v>195</v>
      </c>
      <c r="DL612" s="1" t="s">
        <v>5</v>
      </c>
      <c r="DM612" s="1" t="s">
        <v>5</v>
      </c>
      <c r="DN612" s="1" t="s">
        <v>5</v>
      </c>
      <c r="DO612" s="1" t="s">
        <v>5</v>
      </c>
      <c r="DY612" s="1" t="s">
        <v>1</v>
      </c>
    </row>
    <row r="613" spans="1:129" ht="13.8" x14ac:dyDescent="0.3">
      <c r="A613" s="2">
        <v>44985.915207442129</v>
      </c>
      <c r="B613" s="1" t="s">
        <v>20</v>
      </c>
      <c r="C613" s="1">
        <v>19</v>
      </c>
      <c r="D613" s="1" t="s">
        <v>31</v>
      </c>
      <c r="E613" s="1" t="s">
        <v>132</v>
      </c>
      <c r="F613" s="1" t="s">
        <v>234</v>
      </c>
      <c r="G613" s="1" t="s">
        <v>77</v>
      </c>
      <c r="H613" s="1" t="s">
        <v>15</v>
      </c>
      <c r="I613" s="1" t="s">
        <v>29</v>
      </c>
      <c r="J613" s="1" t="s">
        <v>60</v>
      </c>
      <c r="K613" s="1" t="s">
        <v>27</v>
      </c>
      <c r="P613" s="1">
        <v>0</v>
      </c>
      <c r="Q613" s="1">
        <v>3</v>
      </c>
      <c r="R613" s="1">
        <v>1</v>
      </c>
      <c r="S613" s="1">
        <v>1</v>
      </c>
      <c r="T613" s="1">
        <v>0</v>
      </c>
      <c r="U613" s="1">
        <v>0</v>
      </c>
      <c r="V613" s="1" t="s">
        <v>43</v>
      </c>
      <c r="W613" s="1" t="s">
        <v>43</v>
      </c>
      <c r="X613" s="1" t="s">
        <v>43</v>
      </c>
      <c r="Y613" s="1" t="s">
        <v>5</v>
      </c>
      <c r="Z613" s="1" t="s">
        <v>135</v>
      </c>
      <c r="AA613" s="1">
        <v>3</v>
      </c>
      <c r="AB613" s="1">
        <v>2</v>
      </c>
      <c r="AC613" s="1">
        <v>3</v>
      </c>
      <c r="AD613" s="1">
        <v>3</v>
      </c>
      <c r="AE613" s="1">
        <v>1</v>
      </c>
      <c r="AF613" s="1" t="s">
        <v>241</v>
      </c>
      <c r="AG613" s="1">
        <v>0</v>
      </c>
      <c r="AH613" s="1">
        <v>0</v>
      </c>
      <c r="AI613" s="1">
        <v>0</v>
      </c>
      <c r="AJ613" s="1">
        <v>3</v>
      </c>
      <c r="AK613" s="1">
        <v>1</v>
      </c>
      <c r="AL613" s="1" t="s">
        <v>5</v>
      </c>
      <c r="AM613" s="1" t="s">
        <v>5</v>
      </c>
      <c r="AN613" s="1" t="s">
        <v>5</v>
      </c>
      <c r="AO613" s="1" t="s">
        <v>5</v>
      </c>
      <c r="AP613" s="1" t="s">
        <v>5</v>
      </c>
      <c r="AQ613" s="1" t="s">
        <v>5</v>
      </c>
      <c r="AR613" s="1" t="s">
        <v>5</v>
      </c>
      <c r="AS613" s="1" t="s">
        <v>6</v>
      </c>
      <c r="AT613" s="1" t="s">
        <v>5</v>
      </c>
      <c r="AU613" s="1" t="s">
        <v>5</v>
      </c>
      <c r="AV613" s="1" t="s">
        <v>5</v>
      </c>
      <c r="AW613" s="1" t="s">
        <v>5</v>
      </c>
      <c r="AX613" s="1" t="s">
        <v>5</v>
      </c>
      <c r="AY613" s="1" t="s">
        <v>5</v>
      </c>
      <c r="AZ613" s="1" t="s">
        <v>5</v>
      </c>
      <c r="BA613" s="1" t="s">
        <v>5</v>
      </c>
      <c r="BB613" s="1" t="s">
        <v>5</v>
      </c>
      <c r="BC613" s="1" t="s">
        <v>5</v>
      </c>
      <c r="BD613" s="1" t="s">
        <v>133</v>
      </c>
      <c r="BE613" s="1" t="s">
        <v>129</v>
      </c>
      <c r="DP613" s="1" t="s">
        <v>151</v>
      </c>
      <c r="DQ613" s="1" t="s">
        <v>128</v>
      </c>
      <c r="DR613" s="1" t="s">
        <v>116</v>
      </c>
      <c r="DS613" s="1" t="s">
        <v>5</v>
      </c>
      <c r="DT613" s="1" t="s">
        <v>5</v>
      </c>
      <c r="DU613" s="1" t="s">
        <v>240</v>
      </c>
      <c r="DV613" s="1" t="s">
        <v>190</v>
      </c>
      <c r="DX613" s="1" t="s">
        <v>239</v>
      </c>
      <c r="DY613" s="1" t="s">
        <v>1</v>
      </c>
    </row>
    <row r="614" spans="1:129" ht="13.8" x14ac:dyDescent="0.3">
      <c r="A614" s="2">
        <v>44985.92160386574</v>
      </c>
      <c r="B614" s="1" t="s">
        <v>20</v>
      </c>
      <c r="C614" s="1">
        <v>20</v>
      </c>
      <c r="D614" s="1" t="s">
        <v>104</v>
      </c>
      <c r="E614" s="1" t="s">
        <v>132</v>
      </c>
      <c r="F614" s="1" t="s">
        <v>231</v>
      </c>
      <c r="G614" s="1" t="s">
        <v>77</v>
      </c>
      <c r="H614" s="1" t="s">
        <v>15</v>
      </c>
      <c r="I614" s="1" t="s">
        <v>193</v>
      </c>
      <c r="J614" s="1" t="s">
        <v>35</v>
      </c>
      <c r="K614" s="1" t="s">
        <v>12</v>
      </c>
      <c r="P614" s="1">
        <v>0</v>
      </c>
      <c r="Q614" s="1">
        <v>4</v>
      </c>
      <c r="R614" s="1">
        <v>1</v>
      </c>
      <c r="S614" s="1">
        <v>2</v>
      </c>
      <c r="T614" s="1">
        <v>0</v>
      </c>
      <c r="U614" s="1">
        <v>0</v>
      </c>
      <c r="V614" s="1" t="s">
        <v>43</v>
      </c>
      <c r="W614" s="1" t="s">
        <v>43</v>
      </c>
      <c r="X614" s="1" t="s">
        <v>43</v>
      </c>
      <c r="Y614" s="1" t="s">
        <v>5</v>
      </c>
      <c r="Z614" s="1" t="s">
        <v>238</v>
      </c>
      <c r="AA614" s="1" t="s">
        <v>9</v>
      </c>
      <c r="AB614" s="1" t="s">
        <v>64</v>
      </c>
      <c r="AC614" s="1" t="s">
        <v>9</v>
      </c>
      <c r="AD614" s="1" t="s">
        <v>8</v>
      </c>
      <c r="AE614" s="1" t="s">
        <v>8</v>
      </c>
      <c r="AF614" s="1">
        <v>0</v>
      </c>
      <c r="AG614" s="1">
        <v>0</v>
      </c>
      <c r="AH614" s="1">
        <v>0</v>
      </c>
      <c r="AI614" s="1">
        <v>0</v>
      </c>
      <c r="AJ614" s="1">
        <v>0</v>
      </c>
      <c r="AK614" s="1">
        <v>0</v>
      </c>
      <c r="AL614" s="1" t="s">
        <v>5</v>
      </c>
      <c r="AM614" s="1" t="s">
        <v>5</v>
      </c>
      <c r="AN614" s="1" t="s">
        <v>5</v>
      </c>
      <c r="AO614" s="1" t="s">
        <v>5</v>
      </c>
      <c r="AP614" s="1" t="s">
        <v>5</v>
      </c>
      <c r="AQ614" s="1" t="s">
        <v>5</v>
      </c>
      <c r="AR614" s="1" t="s">
        <v>5</v>
      </c>
      <c r="AS614" s="1" t="s">
        <v>6</v>
      </c>
      <c r="AT614" s="1" t="s">
        <v>5</v>
      </c>
      <c r="AU614" s="1" t="s">
        <v>5</v>
      </c>
      <c r="AV614" s="1" t="s">
        <v>5</v>
      </c>
      <c r="AW614" s="1" t="s">
        <v>5</v>
      </c>
      <c r="AX614" s="1" t="s">
        <v>6</v>
      </c>
      <c r="AY614" s="1" t="s">
        <v>5</v>
      </c>
      <c r="AZ614" s="1" t="s">
        <v>5</v>
      </c>
      <c r="BA614" s="1" t="s">
        <v>5</v>
      </c>
      <c r="BB614" s="1" t="s">
        <v>5</v>
      </c>
      <c r="BC614" s="1" t="s">
        <v>5</v>
      </c>
      <c r="BD614" s="1" t="s">
        <v>24</v>
      </c>
      <c r="BE614" s="1" t="s">
        <v>129</v>
      </c>
      <c r="DP614" s="1" t="s">
        <v>27</v>
      </c>
      <c r="DQ614" s="1" t="s">
        <v>128</v>
      </c>
      <c r="DR614" s="1" t="s">
        <v>218</v>
      </c>
      <c r="DS614" s="1" t="s">
        <v>6</v>
      </c>
      <c r="DT614" s="1" t="s">
        <v>237</v>
      </c>
      <c r="DU614" s="1" t="s">
        <v>236</v>
      </c>
      <c r="DV614" s="1" t="s">
        <v>95</v>
      </c>
      <c r="DX614" s="1" t="s">
        <v>235</v>
      </c>
      <c r="DY614" s="1" t="s">
        <v>84</v>
      </c>
    </row>
    <row r="615" spans="1:129" ht="13.8" x14ac:dyDescent="0.3">
      <c r="A615" s="2">
        <v>44985.92469274305</v>
      </c>
      <c r="B615" s="1" t="s">
        <v>20</v>
      </c>
      <c r="C615" s="1">
        <v>27</v>
      </c>
      <c r="D615" s="1" t="s">
        <v>185</v>
      </c>
      <c r="E615" s="1" t="s">
        <v>132</v>
      </c>
      <c r="F615" s="1" t="s">
        <v>234</v>
      </c>
      <c r="G615" s="1" t="s">
        <v>37</v>
      </c>
      <c r="H615" s="1" t="s">
        <v>15</v>
      </c>
      <c r="L615" s="1" t="s">
        <v>53</v>
      </c>
      <c r="M615" s="1" t="s">
        <v>52</v>
      </c>
      <c r="N615" s="1" t="s">
        <v>60</v>
      </c>
      <c r="O615" s="1" t="s">
        <v>12</v>
      </c>
      <c r="CV615" s="1">
        <v>5</v>
      </c>
      <c r="CW615" s="1">
        <v>3</v>
      </c>
      <c r="CX615" s="1">
        <v>5</v>
      </c>
      <c r="CY615" s="1">
        <v>5</v>
      </c>
      <c r="CZ615" s="1">
        <v>5</v>
      </c>
      <c r="DA615" s="1">
        <v>5</v>
      </c>
      <c r="DB615" s="1">
        <v>5</v>
      </c>
      <c r="DC615" s="1" t="s">
        <v>198</v>
      </c>
      <c r="DD615" s="1" t="s">
        <v>43</v>
      </c>
      <c r="DE615" s="1" t="s">
        <v>43</v>
      </c>
      <c r="DF615" s="1" t="s">
        <v>43</v>
      </c>
      <c r="DG615" s="1" t="s">
        <v>43</v>
      </c>
      <c r="DH615" s="1" t="s">
        <v>43</v>
      </c>
      <c r="DI615" s="1" t="s">
        <v>43</v>
      </c>
      <c r="DJ615" s="1" t="s">
        <v>5</v>
      </c>
      <c r="DK615" s="1" t="s">
        <v>233</v>
      </c>
      <c r="DL615" s="1" t="s">
        <v>5</v>
      </c>
      <c r="DM615" s="1" t="s">
        <v>5</v>
      </c>
      <c r="DN615" s="1" t="s">
        <v>5</v>
      </c>
      <c r="DO615" s="1" t="s">
        <v>5</v>
      </c>
      <c r="DP615" s="1" t="s">
        <v>151</v>
      </c>
      <c r="DQ615" s="1" t="s">
        <v>128</v>
      </c>
      <c r="DR615" s="1" t="s">
        <v>116</v>
      </c>
      <c r="DS615" s="1" t="s">
        <v>5</v>
      </c>
      <c r="DT615" s="1" t="s">
        <v>217</v>
      </c>
      <c r="DU615" s="1" t="s">
        <v>232</v>
      </c>
      <c r="DV615" s="1" t="s">
        <v>167</v>
      </c>
      <c r="DY615" s="1" t="s">
        <v>21</v>
      </c>
    </row>
    <row r="616" spans="1:129" ht="13.8" x14ac:dyDescent="0.3">
      <c r="A616" s="2">
        <v>44985.927217280092</v>
      </c>
      <c r="B616" s="1" t="s">
        <v>20</v>
      </c>
      <c r="C616" s="1">
        <v>23</v>
      </c>
      <c r="D616" s="1" t="s">
        <v>39</v>
      </c>
      <c r="E616" s="1" t="s">
        <v>132</v>
      </c>
      <c r="F616" s="1" t="s">
        <v>231</v>
      </c>
      <c r="G616" s="1" t="s">
        <v>77</v>
      </c>
      <c r="H616" s="1" t="s">
        <v>15</v>
      </c>
      <c r="I616" s="1" t="s">
        <v>14</v>
      </c>
      <c r="J616" s="1" t="s">
        <v>82</v>
      </c>
      <c r="K616" s="1" t="s">
        <v>51</v>
      </c>
      <c r="P616" s="1">
        <v>0</v>
      </c>
      <c r="Q616" s="1">
        <v>4</v>
      </c>
      <c r="R616" s="1">
        <v>2</v>
      </c>
      <c r="S616" s="1">
        <v>2</v>
      </c>
      <c r="T616" s="1">
        <v>0</v>
      </c>
      <c r="U616" s="1">
        <v>0</v>
      </c>
      <c r="V616" s="1" t="s">
        <v>43</v>
      </c>
      <c r="W616" s="1" t="s">
        <v>43</v>
      </c>
      <c r="X616" s="1" t="s">
        <v>43</v>
      </c>
      <c r="Y616" s="1" t="s">
        <v>6</v>
      </c>
      <c r="Z616" s="1" t="s">
        <v>81</v>
      </c>
      <c r="AA616" s="1" t="s">
        <v>64</v>
      </c>
      <c r="AB616" s="1" t="s">
        <v>8</v>
      </c>
      <c r="AC616" s="1" t="s">
        <v>8</v>
      </c>
      <c r="AD616" s="1" t="s">
        <v>9</v>
      </c>
      <c r="AE616" s="1">
        <v>0</v>
      </c>
      <c r="AF616" s="1" t="s">
        <v>8</v>
      </c>
      <c r="AG616" s="1">
        <v>0</v>
      </c>
      <c r="AH616" s="1">
        <v>0</v>
      </c>
      <c r="AI616" s="1">
        <v>0</v>
      </c>
      <c r="AJ616" s="1">
        <v>0</v>
      </c>
      <c r="AK616" s="1">
        <v>0</v>
      </c>
      <c r="AL616" s="1" t="s">
        <v>5</v>
      </c>
      <c r="AM616" s="1" t="s">
        <v>5</v>
      </c>
      <c r="AN616" s="1" t="s">
        <v>5</v>
      </c>
      <c r="AO616" s="1" t="s">
        <v>5</v>
      </c>
      <c r="AP616" s="1" t="s">
        <v>5</v>
      </c>
      <c r="AQ616" s="1" t="s">
        <v>5</v>
      </c>
      <c r="AR616" s="1" t="s">
        <v>5</v>
      </c>
      <c r="AS616" s="1" t="s">
        <v>6</v>
      </c>
      <c r="AT616" s="1" t="s">
        <v>5</v>
      </c>
      <c r="AU616" s="1" t="s">
        <v>5</v>
      </c>
      <c r="AV616" s="1" t="s">
        <v>5</v>
      </c>
      <c r="AW616" s="1" t="s">
        <v>5</v>
      </c>
      <c r="AX616" s="1" t="s">
        <v>5</v>
      </c>
      <c r="AY616" s="1" t="s">
        <v>5</v>
      </c>
      <c r="AZ616" s="1" t="s">
        <v>6</v>
      </c>
      <c r="BA616" s="1" t="s">
        <v>5</v>
      </c>
      <c r="BB616" s="1" t="s">
        <v>5</v>
      </c>
      <c r="BC616" s="1" t="s">
        <v>5</v>
      </c>
      <c r="BD616" s="1" t="s">
        <v>24</v>
      </c>
      <c r="BE616" s="1" t="s">
        <v>3</v>
      </c>
      <c r="DY616" s="1" t="s">
        <v>1</v>
      </c>
    </row>
    <row r="617" spans="1:129" ht="13.8" x14ac:dyDescent="0.3">
      <c r="A617" s="2">
        <v>44985.928705393519</v>
      </c>
      <c r="B617" s="1" t="s">
        <v>20</v>
      </c>
      <c r="C617" s="1">
        <v>24</v>
      </c>
      <c r="D617" s="1" t="s">
        <v>31</v>
      </c>
      <c r="E617" s="1" t="s">
        <v>55</v>
      </c>
      <c r="F617" s="1" t="s">
        <v>230</v>
      </c>
      <c r="G617" s="1" t="s">
        <v>77</v>
      </c>
      <c r="H617" s="1" t="s">
        <v>15</v>
      </c>
      <c r="I617" s="1" t="s">
        <v>29</v>
      </c>
      <c r="J617" s="1" t="s">
        <v>28</v>
      </c>
      <c r="K617" s="1" t="s">
        <v>27</v>
      </c>
      <c r="P617" s="1">
        <v>3</v>
      </c>
      <c r="Q617" s="1">
        <v>2</v>
      </c>
      <c r="R617" s="1">
        <v>2</v>
      </c>
      <c r="S617" s="1">
        <v>4</v>
      </c>
      <c r="T617" s="1">
        <v>2</v>
      </c>
      <c r="U617" s="1">
        <v>1</v>
      </c>
      <c r="V617" s="1" t="s">
        <v>11</v>
      </c>
      <c r="W617" s="1" t="s">
        <v>11</v>
      </c>
      <c r="X617" s="1" t="s">
        <v>26</v>
      </c>
      <c r="Y617" s="1" t="s">
        <v>5</v>
      </c>
      <c r="Z617" s="1" t="s">
        <v>229</v>
      </c>
      <c r="AA617" s="1" t="s">
        <v>109</v>
      </c>
      <c r="AB617" s="1" t="s">
        <v>64</v>
      </c>
      <c r="AC617" s="1" t="s">
        <v>9</v>
      </c>
      <c r="AD617" s="1">
        <v>0</v>
      </c>
      <c r="AE617" s="1">
        <v>0</v>
      </c>
      <c r="AF617" s="1">
        <v>1</v>
      </c>
      <c r="AG617" s="1">
        <v>0</v>
      </c>
      <c r="AH617" s="1">
        <v>0</v>
      </c>
      <c r="AI617" s="1">
        <v>0</v>
      </c>
      <c r="AJ617" s="1">
        <v>0</v>
      </c>
      <c r="AK617" s="1">
        <v>0</v>
      </c>
      <c r="AL617" s="1" t="s">
        <v>6</v>
      </c>
      <c r="AM617" s="1" t="s">
        <v>5</v>
      </c>
      <c r="AN617" s="1" t="s">
        <v>5</v>
      </c>
      <c r="AO617" s="1" t="s">
        <v>5</v>
      </c>
      <c r="AP617" s="1" t="s">
        <v>5</v>
      </c>
      <c r="AQ617" s="1" t="s">
        <v>5</v>
      </c>
      <c r="AR617" s="1" t="s">
        <v>5</v>
      </c>
      <c r="AS617" s="1" t="s">
        <v>5</v>
      </c>
      <c r="AT617" s="1" t="s">
        <v>5</v>
      </c>
      <c r="AU617" s="1" t="s">
        <v>5</v>
      </c>
      <c r="AV617" s="1" t="s">
        <v>5</v>
      </c>
      <c r="AW617" s="1" t="s">
        <v>5</v>
      </c>
      <c r="AX617" s="1" t="s">
        <v>6</v>
      </c>
      <c r="AY617" s="1" t="s">
        <v>5</v>
      </c>
      <c r="AZ617" s="1" t="s">
        <v>5</v>
      </c>
      <c r="BA617" s="1" t="s">
        <v>6</v>
      </c>
      <c r="BB617" s="1" t="s">
        <v>5</v>
      </c>
      <c r="BC617" s="1" t="s">
        <v>5</v>
      </c>
      <c r="BD617" s="1" t="s">
        <v>228</v>
      </c>
      <c r="BE617" s="1" t="s">
        <v>227</v>
      </c>
      <c r="DP617" s="1" t="s">
        <v>151</v>
      </c>
      <c r="DQ617" s="1" t="s">
        <v>128</v>
      </c>
      <c r="DR617" s="1" t="s">
        <v>116</v>
      </c>
      <c r="DS617" s="1" t="s">
        <v>5</v>
      </c>
      <c r="DT617" s="1" t="s">
        <v>115</v>
      </c>
      <c r="DU617" s="1" t="s">
        <v>226</v>
      </c>
      <c r="DV617" s="1" t="s">
        <v>95</v>
      </c>
      <c r="DW617" s="1" t="s">
        <v>225</v>
      </c>
      <c r="DX617" s="1">
        <v>3042009828</v>
      </c>
      <c r="DY617" s="1" t="s">
        <v>84</v>
      </c>
    </row>
    <row r="618" spans="1:129" ht="13.8" x14ac:dyDescent="0.3">
      <c r="A618" s="2">
        <v>44985.933359201386</v>
      </c>
      <c r="B618" s="1" t="s">
        <v>20</v>
      </c>
      <c r="C618" s="1">
        <v>20</v>
      </c>
      <c r="D618" s="1" t="s">
        <v>31</v>
      </c>
      <c r="E618" s="1" t="s">
        <v>132</v>
      </c>
      <c r="F618" s="1" t="s">
        <v>224</v>
      </c>
      <c r="G618" s="1" t="s">
        <v>77</v>
      </c>
      <c r="H618" s="1" t="s">
        <v>15</v>
      </c>
      <c r="I618" s="1" t="s">
        <v>29</v>
      </c>
      <c r="J618" s="1" t="s">
        <v>35</v>
      </c>
      <c r="K618" s="1" t="s">
        <v>27</v>
      </c>
      <c r="P618" s="1">
        <v>0</v>
      </c>
      <c r="Q618" s="1">
        <v>3</v>
      </c>
      <c r="R618" s="1">
        <v>0</v>
      </c>
      <c r="S618" s="1">
        <v>1</v>
      </c>
      <c r="T618" s="1">
        <v>0</v>
      </c>
      <c r="U618" s="1">
        <v>0</v>
      </c>
      <c r="V618" s="1" t="s">
        <v>43</v>
      </c>
      <c r="W618" s="1" t="s">
        <v>43</v>
      </c>
      <c r="X618" s="1" t="s">
        <v>43</v>
      </c>
      <c r="Y618" s="1" t="s">
        <v>5</v>
      </c>
      <c r="Z618" s="1" t="s">
        <v>223</v>
      </c>
      <c r="AA618" s="1" t="s">
        <v>8</v>
      </c>
      <c r="AB618" s="1">
        <v>0</v>
      </c>
      <c r="AC618" s="1" t="s">
        <v>9</v>
      </c>
      <c r="AD618" s="1" t="s">
        <v>9</v>
      </c>
      <c r="AE618" s="1">
        <v>0</v>
      </c>
      <c r="AF618" s="1" t="s">
        <v>101</v>
      </c>
      <c r="AG618" s="1" t="s">
        <v>134</v>
      </c>
      <c r="AH618" s="1">
        <v>0</v>
      </c>
      <c r="AI618" s="1">
        <v>0</v>
      </c>
      <c r="AJ618" s="1" t="s">
        <v>8</v>
      </c>
      <c r="AK618" s="1">
        <v>0</v>
      </c>
      <c r="AL618" s="1" t="s">
        <v>5</v>
      </c>
      <c r="AM618" s="1" t="s">
        <v>5</v>
      </c>
      <c r="AN618" s="1" t="s">
        <v>5</v>
      </c>
      <c r="AO618" s="1" t="s">
        <v>5</v>
      </c>
      <c r="AP618" s="1" t="s">
        <v>5</v>
      </c>
      <c r="AQ618" s="1" t="s">
        <v>5</v>
      </c>
      <c r="AR618" s="1" t="s">
        <v>5</v>
      </c>
      <c r="AS618" s="1" t="s">
        <v>5</v>
      </c>
      <c r="AT618" s="1" t="s">
        <v>5</v>
      </c>
      <c r="AU618" s="1" t="s">
        <v>5</v>
      </c>
      <c r="AV618" s="1" t="s">
        <v>5</v>
      </c>
      <c r="AW618" s="1" t="s">
        <v>5</v>
      </c>
      <c r="AX618" s="1" t="s">
        <v>5</v>
      </c>
      <c r="AY618" s="1" t="s">
        <v>5</v>
      </c>
      <c r="AZ618" s="1" t="s">
        <v>6</v>
      </c>
      <c r="BA618" s="1" t="s">
        <v>6</v>
      </c>
      <c r="BB618" s="1" t="s">
        <v>5</v>
      </c>
      <c r="BC618" s="1" t="s">
        <v>5</v>
      </c>
      <c r="BD618" s="1" t="s">
        <v>24</v>
      </c>
      <c r="BE618" s="1" t="s">
        <v>129</v>
      </c>
      <c r="DP618" s="1" t="s">
        <v>27</v>
      </c>
      <c r="DQ618" s="1" t="s">
        <v>128</v>
      </c>
      <c r="DR618" s="1" t="s">
        <v>222</v>
      </c>
      <c r="DS618" s="1" t="s">
        <v>6</v>
      </c>
      <c r="DT618" s="1" t="s">
        <v>115</v>
      </c>
      <c r="DU618" s="1" t="s">
        <v>221</v>
      </c>
      <c r="DV618" s="1" t="s">
        <v>167</v>
      </c>
      <c r="DX618" s="1">
        <v>3123364769</v>
      </c>
      <c r="DY618" s="1" t="s">
        <v>1</v>
      </c>
    </row>
    <row r="619" spans="1:129" ht="13.8" x14ac:dyDescent="0.3">
      <c r="A619" s="2">
        <v>44985.96030288194</v>
      </c>
      <c r="B619" s="1" t="s">
        <v>20</v>
      </c>
      <c r="C619" s="1">
        <v>19</v>
      </c>
      <c r="D619" s="1" t="s">
        <v>31</v>
      </c>
      <c r="E619" s="1" t="s">
        <v>55</v>
      </c>
      <c r="F619" s="1" t="s">
        <v>220</v>
      </c>
      <c r="G619" s="1" t="s">
        <v>77</v>
      </c>
      <c r="H619" s="1" t="s">
        <v>15</v>
      </c>
      <c r="I619" s="1" t="s">
        <v>29</v>
      </c>
      <c r="J619" s="1" t="s">
        <v>35</v>
      </c>
      <c r="K619" s="1" t="s">
        <v>27</v>
      </c>
      <c r="P619" s="1">
        <v>2</v>
      </c>
      <c r="Q619" s="1">
        <v>4</v>
      </c>
      <c r="R619" s="1">
        <v>3</v>
      </c>
      <c r="S619" s="1">
        <v>1</v>
      </c>
      <c r="T619" s="1">
        <v>1</v>
      </c>
      <c r="U619" s="1">
        <v>0</v>
      </c>
      <c r="V619" s="1" t="s">
        <v>11</v>
      </c>
      <c r="W619" s="1" t="s">
        <v>11</v>
      </c>
      <c r="X619" s="1" t="s">
        <v>26</v>
      </c>
      <c r="Y619" s="1" t="s">
        <v>5</v>
      </c>
      <c r="Z619" s="1" t="s">
        <v>81</v>
      </c>
      <c r="AA619" s="1">
        <v>0</v>
      </c>
      <c r="AB619" s="1" t="s">
        <v>109</v>
      </c>
      <c r="AC619" s="1">
        <v>0</v>
      </c>
      <c r="AD619" s="1">
        <v>0</v>
      </c>
      <c r="AE619" s="1">
        <v>0</v>
      </c>
      <c r="AF619" s="1">
        <v>0</v>
      </c>
      <c r="AG619" s="1">
        <v>0</v>
      </c>
      <c r="AH619" s="1">
        <v>0</v>
      </c>
      <c r="AI619" s="1">
        <v>0</v>
      </c>
      <c r="AJ619" s="1">
        <v>0</v>
      </c>
      <c r="AK619" s="1">
        <v>0</v>
      </c>
      <c r="AL619" s="1" t="s">
        <v>5</v>
      </c>
      <c r="AM619" s="1" t="s">
        <v>6</v>
      </c>
      <c r="AN619" s="1" t="s">
        <v>5</v>
      </c>
      <c r="AO619" s="1" t="s">
        <v>6</v>
      </c>
      <c r="AP619" s="1" t="s">
        <v>5</v>
      </c>
      <c r="AQ619" s="1" t="s">
        <v>5</v>
      </c>
      <c r="AR619" s="1" t="s">
        <v>5</v>
      </c>
      <c r="AS619" s="1" t="s">
        <v>6</v>
      </c>
      <c r="AT619" s="1" t="s">
        <v>5</v>
      </c>
      <c r="AU619" s="1" t="s">
        <v>6</v>
      </c>
      <c r="AV619" s="1" t="s">
        <v>5</v>
      </c>
      <c r="AW619" s="1" t="s">
        <v>6</v>
      </c>
      <c r="AX619" s="1" t="s">
        <v>5</v>
      </c>
      <c r="AY619" s="1" t="s">
        <v>5</v>
      </c>
      <c r="AZ619" s="1" t="s">
        <v>6</v>
      </c>
      <c r="BA619" s="1" t="s">
        <v>5</v>
      </c>
      <c r="BB619" s="1" t="s">
        <v>5</v>
      </c>
      <c r="BC619" s="1" t="s">
        <v>5</v>
      </c>
      <c r="BD619" s="1" t="s">
        <v>4</v>
      </c>
      <c r="BE619" s="1" t="s">
        <v>106</v>
      </c>
      <c r="DP619" s="1" t="s">
        <v>27</v>
      </c>
      <c r="DQ619" s="1" t="s">
        <v>219</v>
      </c>
      <c r="DR619" s="1" t="s">
        <v>218</v>
      </c>
      <c r="DS619" s="1" t="s">
        <v>5</v>
      </c>
      <c r="DT619" s="1" t="s">
        <v>217</v>
      </c>
      <c r="DU619" s="1" t="s">
        <v>216</v>
      </c>
      <c r="DV619" s="1" t="s">
        <v>95</v>
      </c>
      <c r="DW619" s="1" t="s">
        <v>215</v>
      </c>
      <c r="DY619" s="1" t="s">
        <v>140</v>
      </c>
    </row>
    <row r="620" spans="1:129" ht="13.8" x14ac:dyDescent="0.3">
      <c r="A620" s="2">
        <v>44985.960375520837</v>
      </c>
      <c r="B620" s="1" t="s">
        <v>40</v>
      </c>
      <c r="C620" s="1">
        <v>26</v>
      </c>
      <c r="D620" s="1" t="s">
        <v>39</v>
      </c>
      <c r="E620" s="1" t="s">
        <v>132</v>
      </c>
      <c r="F620" s="1" t="s">
        <v>214</v>
      </c>
      <c r="G620" s="1" t="s">
        <v>77</v>
      </c>
      <c r="H620" s="1" t="s">
        <v>15</v>
      </c>
      <c r="I620" s="1" t="s">
        <v>52</v>
      </c>
      <c r="J620" s="1" t="s">
        <v>60</v>
      </c>
      <c r="K620" s="1" t="s">
        <v>27</v>
      </c>
      <c r="P620" s="1">
        <v>2</v>
      </c>
      <c r="Q620" s="1">
        <v>1</v>
      </c>
      <c r="R620" s="1">
        <v>2</v>
      </c>
      <c r="S620" s="1">
        <v>0</v>
      </c>
      <c r="T620" s="1">
        <v>1</v>
      </c>
      <c r="U620" s="1">
        <v>1</v>
      </c>
      <c r="V620" s="1" t="s">
        <v>11</v>
      </c>
      <c r="W620" s="1" t="s">
        <v>11</v>
      </c>
      <c r="X620" s="1" t="s">
        <v>11</v>
      </c>
      <c r="Y620" s="1" t="s">
        <v>6</v>
      </c>
      <c r="Z620" s="1" t="s">
        <v>213</v>
      </c>
      <c r="AA620" s="1">
        <v>1</v>
      </c>
      <c r="AB620" s="1">
        <v>0</v>
      </c>
      <c r="AC620" s="1">
        <v>1</v>
      </c>
      <c r="AD620" s="1">
        <v>0</v>
      </c>
      <c r="AE620" s="1">
        <v>2</v>
      </c>
      <c r="AF620" s="1">
        <v>0</v>
      </c>
      <c r="AG620" s="1">
        <v>0</v>
      </c>
      <c r="AH620" s="1">
        <v>0</v>
      </c>
      <c r="AI620" s="1">
        <v>0</v>
      </c>
      <c r="AJ620" s="1">
        <v>0</v>
      </c>
      <c r="AK620" s="1">
        <v>1</v>
      </c>
      <c r="AL620" s="1" t="s">
        <v>6</v>
      </c>
      <c r="AM620" s="1" t="s">
        <v>5</v>
      </c>
      <c r="AN620" s="1" t="s">
        <v>6</v>
      </c>
      <c r="AO620" s="1" t="s">
        <v>6</v>
      </c>
      <c r="AP620" s="1" t="s">
        <v>6</v>
      </c>
      <c r="AQ620" s="1" t="s">
        <v>6</v>
      </c>
      <c r="AR620" s="1" t="s">
        <v>5</v>
      </c>
      <c r="AS620" s="1" t="s">
        <v>6</v>
      </c>
      <c r="AT620" s="1" t="s">
        <v>5</v>
      </c>
      <c r="AU620" s="1" t="s">
        <v>5</v>
      </c>
      <c r="AV620" s="1" t="s">
        <v>6</v>
      </c>
      <c r="AW620" s="1" t="s">
        <v>5</v>
      </c>
      <c r="AX620" s="1" t="s">
        <v>6</v>
      </c>
      <c r="AY620" s="1" t="s">
        <v>5</v>
      </c>
      <c r="AZ620" s="1" t="s">
        <v>5</v>
      </c>
      <c r="BA620" s="1" t="s">
        <v>5</v>
      </c>
      <c r="BB620" s="1" t="s">
        <v>6</v>
      </c>
      <c r="BC620" s="1" t="s">
        <v>6</v>
      </c>
      <c r="BD620" s="1" t="s">
        <v>133</v>
      </c>
      <c r="BE620" s="1" t="s">
        <v>129</v>
      </c>
      <c r="DY620" s="1" t="s">
        <v>212</v>
      </c>
    </row>
    <row r="621" spans="1:129" ht="13.8" x14ac:dyDescent="0.3">
      <c r="A621" s="2">
        <v>44985.96376510417</v>
      </c>
      <c r="B621" s="1" t="s">
        <v>20</v>
      </c>
      <c r="C621" s="1">
        <v>20</v>
      </c>
      <c r="D621" s="1" t="s">
        <v>31</v>
      </c>
      <c r="E621" s="1" t="s">
        <v>18</v>
      </c>
      <c r="F621" s="1" t="s">
        <v>211</v>
      </c>
      <c r="G621" s="1" t="s">
        <v>37</v>
      </c>
      <c r="H621" s="1" t="s">
        <v>15</v>
      </c>
      <c r="L621" s="1" t="s">
        <v>53</v>
      </c>
      <c r="M621" s="1" t="s">
        <v>210</v>
      </c>
      <c r="N621" s="1" t="s">
        <v>28</v>
      </c>
      <c r="O621" s="1" t="s">
        <v>27</v>
      </c>
      <c r="CV621" s="1">
        <v>3</v>
      </c>
      <c r="CW621" s="1">
        <v>2</v>
      </c>
      <c r="CX621" s="1">
        <v>3</v>
      </c>
      <c r="CY621" s="1">
        <v>3</v>
      </c>
      <c r="CZ621" s="1">
        <v>3</v>
      </c>
      <c r="DA621" s="1">
        <v>3</v>
      </c>
      <c r="DB621" s="1">
        <v>3</v>
      </c>
      <c r="DC621" s="1" t="s">
        <v>209</v>
      </c>
      <c r="DD621" s="1" t="s">
        <v>43</v>
      </c>
      <c r="DE621" s="1" t="s">
        <v>43</v>
      </c>
      <c r="DF621" s="1" t="s">
        <v>43</v>
      </c>
      <c r="DG621" s="1" t="s">
        <v>43</v>
      </c>
      <c r="DH621" s="1" t="s">
        <v>43</v>
      </c>
      <c r="DI621" s="1" t="s">
        <v>43</v>
      </c>
      <c r="DJ621" s="1" t="s">
        <v>6</v>
      </c>
      <c r="DK621" s="1" t="s">
        <v>146</v>
      </c>
      <c r="DL621" s="1" t="s">
        <v>6</v>
      </c>
      <c r="DM621" s="1" t="s">
        <v>6</v>
      </c>
      <c r="DN621" s="1" t="s">
        <v>6</v>
      </c>
      <c r="DO621" s="1" t="s">
        <v>6</v>
      </c>
      <c r="DY621" s="1" t="s">
        <v>140</v>
      </c>
    </row>
    <row r="622" spans="1:129" ht="13.8" x14ac:dyDescent="0.3">
      <c r="A622" s="2">
        <v>44986.434352268523</v>
      </c>
      <c r="B622" s="1" t="s">
        <v>20</v>
      </c>
      <c r="C622" s="1">
        <v>22</v>
      </c>
      <c r="D622" s="1" t="s">
        <v>31</v>
      </c>
      <c r="E622" s="1" t="s">
        <v>18</v>
      </c>
      <c r="F622" s="1" t="s">
        <v>176</v>
      </c>
      <c r="G622" s="1" t="s">
        <v>77</v>
      </c>
      <c r="H622" s="1" t="s">
        <v>15</v>
      </c>
      <c r="I622" s="1" t="s">
        <v>29</v>
      </c>
      <c r="J622" s="1" t="s">
        <v>28</v>
      </c>
      <c r="K622" s="1" t="s">
        <v>27</v>
      </c>
      <c r="P622" s="1">
        <v>1</v>
      </c>
      <c r="Q622" s="1">
        <v>0</v>
      </c>
      <c r="R622" s="1">
        <v>1</v>
      </c>
      <c r="S622" s="1">
        <v>0</v>
      </c>
      <c r="T622" s="1">
        <v>0</v>
      </c>
      <c r="U622" s="1">
        <v>0</v>
      </c>
      <c r="V622" s="1" t="s">
        <v>43</v>
      </c>
      <c r="W622" s="1" t="s">
        <v>43</v>
      </c>
      <c r="X622" s="1" t="s">
        <v>43</v>
      </c>
      <c r="Y622" s="1" t="s">
        <v>6</v>
      </c>
      <c r="Z622" s="1" t="s">
        <v>208</v>
      </c>
      <c r="AA622" s="1">
        <v>2</v>
      </c>
      <c r="AB622" s="1">
        <v>1</v>
      </c>
      <c r="AC622" s="1">
        <v>2</v>
      </c>
      <c r="AD622" s="1">
        <v>1</v>
      </c>
      <c r="AE622" s="1">
        <v>0</v>
      </c>
      <c r="AF622" s="1">
        <v>1</v>
      </c>
      <c r="AG622" s="1">
        <v>0</v>
      </c>
      <c r="AH622" s="1">
        <v>0</v>
      </c>
      <c r="AI622" s="1">
        <v>0</v>
      </c>
      <c r="AJ622" s="1">
        <v>0</v>
      </c>
      <c r="AK622" s="1">
        <v>2</v>
      </c>
      <c r="AL622" s="1" t="s">
        <v>5</v>
      </c>
      <c r="AM622" s="1" t="s">
        <v>6</v>
      </c>
      <c r="AN622" s="1" t="s">
        <v>6</v>
      </c>
      <c r="AO622" s="1" t="s">
        <v>5</v>
      </c>
      <c r="AP622" s="1" t="s">
        <v>5</v>
      </c>
      <c r="AQ622" s="1" t="s">
        <v>5</v>
      </c>
      <c r="AR622" s="1" t="s">
        <v>5</v>
      </c>
      <c r="AS622" s="1" t="s">
        <v>6</v>
      </c>
      <c r="AT622" s="1" t="s">
        <v>5</v>
      </c>
      <c r="AU622" s="1" t="s">
        <v>5</v>
      </c>
      <c r="AV622" s="1" t="s">
        <v>5</v>
      </c>
      <c r="AW622" s="1" t="s">
        <v>5</v>
      </c>
      <c r="AX622" s="1" t="s">
        <v>5</v>
      </c>
      <c r="AY622" s="1" t="s">
        <v>5</v>
      </c>
      <c r="AZ622" s="1" t="s">
        <v>5</v>
      </c>
      <c r="BA622" s="1" t="s">
        <v>5</v>
      </c>
      <c r="BB622" s="1" t="s">
        <v>5</v>
      </c>
      <c r="BC622" s="1" t="s">
        <v>5</v>
      </c>
      <c r="BD622" s="1" t="s">
        <v>24</v>
      </c>
      <c r="BE622" s="1" t="s">
        <v>3</v>
      </c>
      <c r="DX622" s="1" t="s">
        <v>207</v>
      </c>
      <c r="DY622" s="1" t="s">
        <v>1</v>
      </c>
    </row>
    <row r="623" spans="1:129" ht="13.8" x14ac:dyDescent="0.3">
      <c r="A623" s="2">
        <v>44986.5892121875</v>
      </c>
      <c r="B623" s="1" t="s">
        <v>20</v>
      </c>
      <c r="C623" s="1">
        <v>23</v>
      </c>
      <c r="D623" s="1" t="s">
        <v>39</v>
      </c>
      <c r="E623" s="1" t="s">
        <v>55</v>
      </c>
      <c r="F623" s="1" t="s">
        <v>184</v>
      </c>
      <c r="G623" s="1" t="s">
        <v>77</v>
      </c>
      <c r="H623" s="1" t="s">
        <v>15</v>
      </c>
      <c r="I623" s="1" t="s">
        <v>14</v>
      </c>
      <c r="J623" s="1" t="s">
        <v>206</v>
      </c>
      <c r="K623" s="1" t="s">
        <v>205</v>
      </c>
      <c r="P623" s="1">
        <v>1</v>
      </c>
      <c r="Q623" s="1">
        <v>2</v>
      </c>
      <c r="R623" s="1">
        <v>1</v>
      </c>
      <c r="S623" s="1">
        <v>1</v>
      </c>
      <c r="T623" s="1">
        <v>0</v>
      </c>
      <c r="U623" s="1">
        <v>0</v>
      </c>
      <c r="V623" s="1" t="s">
        <v>11</v>
      </c>
      <c r="W623" s="1" t="s">
        <v>11</v>
      </c>
      <c r="X623" s="1" t="s">
        <v>59</v>
      </c>
      <c r="Y623" s="1" t="s">
        <v>6</v>
      </c>
      <c r="Z623" s="1" t="s">
        <v>204</v>
      </c>
      <c r="AA623" s="1">
        <v>0</v>
      </c>
      <c r="AB623" s="1">
        <v>0</v>
      </c>
      <c r="AC623" s="1">
        <v>0</v>
      </c>
      <c r="AD623" s="1">
        <v>0</v>
      </c>
      <c r="AE623" s="1">
        <v>0</v>
      </c>
      <c r="AF623" s="1" t="s">
        <v>173</v>
      </c>
      <c r="AG623" s="1">
        <v>0</v>
      </c>
      <c r="AH623" s="1">
        <v>0</v>
      </c>
      <c r="AI623" s="1">
        <v>0</v>
      </c>
      <c r="AJ623" s="1">
        <v>0</v>
      </c>
      <c r="AK623" s="1">
        <v>0</v>
      </c>
      <c r="AL623" s="1" t="s">
        <v>5</v>
      </c>
      <c r="AM623" s="1" t="s">
        <v>5</v>
      </c>
      <c r="AN623" s="1" t="s">
        <v>5</v>
      </c>
      <c r="AO623" s="1" t="s">
        <v>6</v>
      </c>
      <c r="AP623" s="1" t="s">
        <v>5</v>
      </c>
      <c r="AQ623" s="1" t="s">
        <v>5</v>
      </c>
      <c r="AR623" s="1" t="s">
        <v>5</v>
      </c>
      <c r="AS623" s="1" t="s">
        <v>5</v>
      </c>
      <c r="AT623" s="1" t="s">
        <v>6</v>
      </c>
      <c r="AU623" s="1" t="s">
        <v>6</v>
      </c>
      <c r="AV623" s="1" t="s">
        <v>5</v>
      </c>
      <c r="AW623" s="1" t="s">
        <v>5</v>
      </c>
      <c r="AX623" s="1" t="s">
        <v>6</v>
      </c>
      <c r="AY623" s="1" t="s">
        <v>5</v>
      </c>
      <c r="AZ623" s="1" t="s">
        <v>6</v>
      </c>
      <c r="BA623" s="1" t="s">
        <v>6</v>
      </c>
      <c r="BB623" s="1" t="s">
        <v>5</v>
      </c>
      <c r="BC623" s="1" t="s">
        <v>5</v>
      </c>
      <c r="BD623" s="1" t="s">
        <v>80</v>
      </c>
      <c r="BE623" s="1" t="s">
        <v>69</v>
      </c>
      <c r="DX623" s="1" t="s">
        <v>203</v>
      </c>
      <c r="DY623" s="1" t="s">
        <v>84</v>
      </c>
    </row>
    <row r="624" spans="1:129" ht="13.8" x14ac:dyDescent="0.3">
      <c r="A624" s="2">
        <v>44986.690485115745</v>
      </c>
      <c r="B624" s="1" t="s">
        <v>20</v>
      </c>
      <c r="C624" s="1">
        <v>22</v>
      </c>
      <c r="D624" s="1" t="s">
        <v>31</v>
      </c>
      <c r="E624" s="1" t="s">
        <v>132</v>
      </c>
      <c r="F624" s="1" t="s">
        <v>202</v>
      </c>
      <c r="G624" s="1" t="s">
        <v>77</v>
      </c>
      <c r="H624" s="1" t="s">
        <v>15</v>
      </c>
      <c r="I624" s="1" t="s">
        <v>29</v>
      </c>
      <c r="J624" s="1" t="s">
        <v>82</v>
      </c>
      <c r="K624" s="1" t="s">
        <v>27</v>
      </c>
      <c r="P624" s="1">
        <v>0</v>
      </c>
      <c r="Q624" s="1">
        <v>3</v>
      </c>
      <c r="R624" s="1">
        <v>2</v>
      </c>
      <c r="S624" s="1">
        <v>3</v>
      </c>
      <c r="T624" s="1">
        <v>0</v>
      </c>
      <c r="U624" s="1">
        <v>0</v>
      </c>
      <c r="V624" s="1" t="s">
        <v>43</v>
      </c>
      <c r="W624" s="1" t="s">
        <v>43</v>
      </c>
      <c r="X624" s="1" t="s">
        <v>43</v>
      </c>
      <c r="Y624" s="1" t="s">
        <v>6</v>
      </c>
      <c r="Z624" s="1" t="s">
        <v>201</v>
      </c>
      <c r="AA624" s="1" t="s">
        <v>64</v>
      </c>
      <c r="AB624" s="1" t="s">
        <v>8</v>
      </c>
      <c r="AC624" s="1" t="s">
        <v>9</v>
      </c>
      <c r="AD624" s="1" t="s">
        <v>9</v>
      </c>
      <c r="AE624" s="1">
        <v>0</v>
      </c>
      <c r="AF624" s="1">
        <v>0</v>
      </c>
      <c r="AG624" s="1">
        <v>0</v>
      </c>
      <c r="AH624" s="1">
        <v>0</v>
      </c>
      <c r="AI624" s="1">
        <v>0</v>
      </c>
      <c r="AJ624" s="1">
        <v>0</v>
      </c>
      <c r="AK624" s="1">
        <v>0</v>
      </c>
      <c r="AL624" s="1" t="s">
        <v>5</v>
      </c>
      <c r="AM624" s="1" t="s">
        <v>5</v>
      </c>
      <c r="AN624" s="1" t="s">
        <v>5</v>
      </c>
      <c r="AO624" s="1" t="s">
        <v>5</v>
      </c>
      <c r="AP624" s="1" t="s">
        <v>5</v>
      </c>
      <c r="AQ624" s="1" t="s">
        <v>5</v>
      </c>
      <c r="AR624" s="1" t="s">
        <v>5</v>
      </c>
      <c r="AS624" s="1" t="s">
        <v>6</v>
      </c>
      <c r="AT624" s="1" t="s">
        <v>5</v>
      </c>
      <c r="AU624" s="1" t="s">
        <v>5</v>
      </c>
      <c r="AV624" s="1" t="s">
        <v>5</v>
      </c>
      <c r="AW624" s="1" t="s">
        <v>5</v>
      </c>
      <c r="AX624" s="1" t="s">
        <v>5</v>
      </c>
      <c r="AY624" s="1" t="s">
        <v>5</v>
      </c>
      <c r="AZ624" s="1" t="s">
        <v>6</v>
      </c>
      <c r="BA624" s="1" t="s">
        <v>5</v>
      </c>
      <c r="BB624" s="1" t="s">
        <v>5</v>
      </c>
      <c r="BC624" s="1" t="s">
        <v>5</v>
      </c>
      <c r="BD624" s="1" t="s">
        <v>24</v>
      </c>
      <c r="BE624" s="1" t="s">
        <v>3</v>
      </c>
      <c r="DY624" s="1" t="s">
        <v>1</v>
      </c>
    </row>
    <row r="625" spans="1:129" ht="13.8" x14ac:dyDescent="0.3">
      <c r="A625" s="2">
        <v>44986.694080717592</v>
      </c>
      <c r="B625" s="1" t="s">
        <v>20</v>
      </c>
      <c r="C625" s="1">
        <v>25</v>
      </c>
      <c r="D625" s="1" t="s">
        <v>19</v>
      </c>
      <c r="E625" s="1" t="s">
        <v>132</v>
      </c>
      <c r="F625" s="1" t="s">
        <v>200</v>
      </c>
      <c r="G625" s="1" t="s">
        <v>37</v>
      </c>
      <c r="H625" s="1" t="s">
        <v>15</v>
      </c>
      <c r="L625" s="1" t="s">
        <v>157</v>
      </c>
      <c r="M625" s="1" t="s">
        <v>199</v>
      </c>
      <c r="N625" s="1" t="s">
        <v>35</v>
      </c>
      <c r="O625" s="1" t="s">
        <v>12</v>
      </c>
      <c r="CV625" s="1">
        <v>4</v>
      </c>
      <c r="CW625" s="1">
        <v>5</v>
      </c>
      <c r="CX625" s="1">
        <v>5</v>
      </c>
      <c r="CY625" s="1">
        <v>4</v>
      </c>
      <c r="CZ625" s="1">
        <v>3</v>
      </c>
      <c r="DA625" s="1">
        <v>5</v>
      </c>
      <c r="DB625" s="1">
        <v>5</v>
      </c>
      <c r="DC625" s="1" t="s">
        <v>198</v>
      </c>
      <c r="DD625" s="1" t="s">
        <v>43</v>
      </c>
      <c r="DE625" s="1" t="s">
        <v>43</v>
      </c>
      <c r="DF625" s="1" t="s">
        <v>43</v>
      </c>
      <c r="DG625" s="1" t="s">
        <v>43</v>
      </c>
      <c r="DH625" s="1" t="s">
        <v>43</v>
      </c>
      <c r="DI625" s="1" t="s">
        <v>43</v>
      </c>
      <c r="DJ625" s="1" t="s">
        <v>6</v>
      </c>
      <c r="DK625" s="1" t="s">
        <v>195</v>
      </c>
      <c r="DL625" s="1" t="s">
        <v>5</v>
      </c>
      <c r="DM625" s="1" t="s">
        <v>5</v>
      </c>
      <c r="DN625" s="1" t="s">
        <v>5</v>
      </c>
      <c r="DO625" s="1" t="s">
        <v>5</v>
      </c>
      <c r="DY625" s="1" t="s">
        <v>1</v>
      </c>
    </row>
    <row r="626" spans="1:129" ht="13.8" x14ac:dyDescent="0.3">
      <c r="A626" s="2">
        <v>44986.696539641205</v>
      </c>
      <c r="B626" s="1" t="s">
        <v>40</v>
      </c>
      <c r="C626" s="1">
        <v>26</v>
      </c>
      <c r="D626" s="1" t="s">
        <v>185</v>
      </c>
      <c r="E626" s="1" t="s">
        <v>132</v>
      </c>
      <c r="F626" s="1" t="s">
        <v>197</v>
      </c>
      <c r="G626" s="1" t="s">
        <v>37</v>
      </c>
      <c r="H626" s="1" t="s">
        <v>15</v>
      </c>
      <c r="L626" s="1" t="s">
        <v>157</v>
      </c>
      <c r="M626" s="1" t="s">
        <v>52</v>
      </c>
      <c r="N626" s="1" t="s">
        <v>28</v>
      </c>
      <c r="O626" s="1" t="s">
        <v>27</v>
      </c>
      <c r="CV626" s="1">
        <v>5</v>
      </c>
      <c r="CW626" s="1">
        <v>5</v>
      </c>
      <c r="CX626" s="1">
        <v>5</v>
      </c>
      <c r="CY626" s="1">
        <v>5</v>
      </c>
      <c r="CZ626" s="1">
        <v>4</v>
      </c>
      <c r="DA626" s="1">
        <v>5</v>
      </c>
      <c r="DB626" s="1">
        <v>5</v>
      </c>
      <c r="DC626" s="1" t="s">
        <v>196</v>
      </c>
      <c r="DD626" s="1" t="s">
        <v>43</v>
      </c>
      <c r="DE626" s="1" t="s">
        <v>43</v>
      </c>
      <c r="DF626" s="1" t="s">
        <v>43</v>
      </c>
      <c r="DG626" s="1" t="s">
        <v>43</v>
      </c>
      <c r="DH626" s="1" t="s">
        <v>43</v>
      </c>
      <c r="DI626" s="1" t="s">
        <v>43</v>
      </c>
      <c r="DJ626" s="1" t="s">
        <v>6</v>
      </c>
      <c r="DK626" s="1" t="s">
        <v>195</v>
      </c>
      <c r="DL626" s="1" t="s">
        <v>5</v>
      </c>
      <c r="DM626" s="1" t="s">
        <v>5</v>
      </c>
      <c r="DN626" s="1" t="s">
        <v>5</v>
      </c>
      <c r="DO626" s="1" t="s">
        <v>6</v>
      </c>
      <c r="DY626" s="1" t="s">
        <v>84</v>
      </c>
    </row>
    <row r="627" spans="1:129" ht="13.8" x14ac:dyDescent="0.3">
      <c r="A627" s="2">
        <v>44986.708924270832</v>
      </c>
      <c r="B627" s="1" t="s">
        <v>40</v>
      </c>
      <c r="C627" s="1">
        <v>25</v>
      </c>
      <c r="D627" s="1" t="s">
        <v>104</v>
      </c>
      <c r="E627" s="1" t="s">
        <v>132</v>
      </c>
      <c r="F627" s="1" t="s">
        <v>194</v>
      </c>
      <c r="G627" s="1" t="s">
        <v>37</v>
      </c>
      <c r="H627" s="1" t="s">
        <v>15</v>
      </c>
      <c r="L627" s="1" t="s">
        <v>45</v>
      </c>
      <c r="M627" s="1" t="s">
        <v>193</v>
      </c>
      <c r="N627" s="1" t="s">
        <v>13</v>
      </c>
      <c r="O627" s="1" t="s">
        <v>27</v>
      </c>
      <c r="CV627" s="1">
        <v>5</v>
      </c>
      <c r="CW627" s="1">
        <v>5</v>
      </c>
      <c r="CX627" s="1">
        <v>3</v>
      </c>
      <c r="CY627" s="1">
        <v>4</v>
      </c>
      <c r="CZ627" s="1">
        <v>4</v>
      </c>
      <c r="DA627" s="1">
        <v>5</v>
      </c>
      <c r="DB627" s="1">
        <v>5</v>
      </c>
      <c r="DC627" s="1" t="s">
        <v>192</v>
      </c>
      <c r="DD627" s="1" t="s">
        <v>43</v>
      </c>
      <c r="DE627" s="1" t="s">
        <v>43</v>
      </c>
      <c r="DF627" s="1" t="s">
        <v>43</v>
      </c>
      <c r="DG627" s="1" t="s">
        <v>43</v>
      </c>
      <c r="DH627" s="1" t="s">
        <v>43</v>
      </c>
      <c r="DI627" s="1" t="s">
        <v>43</v>
      </c>
      <c r="DJ627" s="1" t="s">
        <v>5</v>
      </c>
      <c r="DK627" s="1" t="s">
        <v>142</v>
      </c>
      <c r="DL627" s="1" t="s">
        <v>5</v>
      </c>
      <c r="DM627" s="1" t="s">
        <v>5</v>
      </c>
      <c r="DN627" s="1" t="s">
        <v>5</v>
      </c>
      <c r="DO627" s="1" t="s">
        <v>6</v>
      </c>
      <c r="DP627" s="1" t="s">
        <v>27</v>
      </c>
      <c r="DQ627" s="1" t="s">
        <v>128</v>
      </c>
      <c r="DR627" s="1" t="s">
        <v>116</v>
      </c>
      <c r="DS627" s="1" t="s">
        <v>5</v>
      </c>
      <c r="DT627" s="1" t="s">
        <v>126</v>
      </c>
      <c r="DU627" s="1" t="s">
        <v>191</v>
      </c>
      <c r="DV627" s="1" t="s">
        <v>190</v>
      </c>
      <c r="DW627" s="1" t="s">
        <v>189</v>
      </c>
      <c r="DX627" s="1" t="s">
        <v>188</v>
      </c>
      <c r="DY627" s="1" t="s">
        <v>1</v>
      </c>
    </row>
    <row r="628" spans="1:129" ht="13.8" x14ac:dyDescent="0.3">
      <c r="A628" s="2">
        <v>44986.720877777778</v>
      </c>
      <c r="B628" s="1" t="s">
        <v>20</v>
      </c>
      <c r="C628" s="1">
        <v>25</v>
      </c>
      <c r="D628" s="1" t="s">
        <v>31</v>
      </c>
      <c r="E628" s="1" t="s">
        <v>132</v>
      </c>
      <c r="F628" s="1" t="s">
        <v>187</v>
      </c>
      <c r="G628" s="1" t="s">
        <v>77</v>
      </c>
      <c r="H628" s="1" t="s">
        <v>15</v>
      </c>
      <c r="I628" s="1" t="s">
        <v>52</v>
      </c>
      <c r="J628" s="1" t="s">
        <v>35</v>
      </c>
      <c r="K628" s="1" t="s">
        <v>27</v>
      </c>
      <c r="P628" s="1">
        <v>0</v>
      </c>
      <c r="Q628" s="1">
        <v>3</v>
      </c>
      <c r="R628" s="1">
        <v>1</v>
      </c>
      <c r="S628" s="1">
        <v>3</v>
      </c>
      <c r="T628" s="1">
        <v>0</v>
      </c>
      <c r="U628" s="1">
        <v>0</v>
      </c>
      <c r="V628" s="1" t="s">
        <v>43</v>
      </c>
      <c r="W628" s="1" t="s">
        <v>43</v>
      </c>
      <c r="X628" s="1" t="s">
        <v>43</v>
      </c>
      <c r="Y628" s="1" t="s">
        <v>6</v>
      </c>
      <c r="Z628" s="1" t="s">
        <v>186</v>
      </c>
      <c r="AA628" s="1" t="s">
        <v>64</v>
      </c>
      <c r="AB628" s="1" t="s">
        <v>9</v>
      </c>
      <c r="AC628" s="1" t="s">
        <v>9</v>
      </c>
      <c r="AD628" s="1" t="s">
        <v>8</v>
      </c>
      <c r="AE628" s="1">
        <v>0</v>
      </c>
      <c r="AF628" s="1" t="s">
        <v>101</v>
      </c>
      <c r="AG628" s="1" t="s">
        <v>101</v>
      </c>
      <c r="AH628" s="1">
        <v>0</v>
      </c>
      <c r="AI628" s="1">
        <v>0</v>
      </c>
      <c r="AJ628" s="1">
        <v>0</v>
      </c>
      <c r="AK628" s="1" t="s">
        <v>8</v>
      </c>
      <c r="AL628" s="1" t="s">
        <v>5</v>
      </c>
      <c r="AM628" s="1" t="s">
        <v>5</v>
      </c>
      <c r="AN628" s="1" t="s">
        <v>5</v>
      </c>
      <c r="AO628" s="1" t="s">
        <v>5</v>
      </c>
      <c r="AP628" s="1" t="s">
        <v>5</v>
      </c>
      <c r="AQ628" s="1" t="s">
        <v>5</v>
      </c>
      <c r="AR628" s="1" t="s">
        <v>5</v>
      </c>
      <c r="AS628" s="1" t="s">
        <v>5</v>
      </c>
      <c r="AT628" s="1" t="s">
        <v>5</v>
      </c>
      <c r="AU628" s="1" t="s">
        <v>5</v>
      </c>
      <c r="AV628" s="1" t="s">
        <v>5</v>
      </c>
      <c r="AW628" s="1" t="s">
        <v>5</v>
      </c>
      <c r="AX628" s="1" t="s">
        <v>5</v>
      </c>
      <c r="AY628" s="1" t="s">
        <v>5</v>
      </c>
      <c r="AZ628" s="1" t="s">
        <v>5</v>
      </c>
      <c r="BA628" s="1" t="s">
        <v>5</v>
      </c>
      <c r="BB628" s="1" t="s">
        <v>5</v>
      </c>
      <c r="BC628" s="1" t="s">
        <v>5</v>
      </c>
      <c r="BD628" s="1" t="s">
        <v>133</v>
      </c>
      <c r="BE628" s="1" t="s">
        <v>129</v>
      </c>
      <c r="DY628" s="1" t="s">
        <v>1</v>
      </c>
    </row>
    <row r="629" spans="1:129" ht="13.8" x14ac:dyDescent="0.3">
      <c r="A629" s="2">
        <v>44986.72283820602</v>
      </c>
      <c r="B629" s="1" t="s">
        <v>20</v>
      </c>
      <c r="C629" s="1">
        <v>42</v>
      </c>
      <c r="D629" s="1" t="s">
        <v>185</v>
      </c>
      <c r="E629" s="1" t="s">
        <v>55</v>
      </c>
      <c r="F629" s="1" t="s">
        <v>184</v>
      </c>
      <c r="G629" s="1" t="s">
        <v>77</v>
      </c>
      <c r="H629" s="1" t="s">
        <v>144</v>
      </c>
      <c r="I629" s="1" t="s">
        <v>52</v>
      </c>
      <c r="J629" s="1" t="s">
        <v>28</v>
      </c>
      <c r="K629" s="1" t="s">
        <v>183</v>
      </c>
      <c r="P629" s="1">
        <v>2</v>
      </c>
      <c r="Q629" s="1">
        <v>2</v>
      </c>
      <c r="R629" s="1">
        <v>1</v>
      </c>
      <c r="S629" s="1">
        <v>2</v>
      </c>
      <c r="T629" s="1">
        <v>2</v>
      </c>
      <c r="U629" s="1">
        <v>3</v>
      </c>
      <c r="V629" s="1" t="s">
        <v>11</v>
      </c>
      <c r="W629" s="1" t="s">
        <v>11</v>
      </c>
      <c r="X629" s="1" t="s">
        <v>59</v>
      </c>
      <c r="Y629" s="1" t="s">
        <v>6</v>
      </c>
      <c r="Z629" s="1" t="s">
        <v>135</v>
      </c>
      <c r="AA629" s="1">
        <v>2</v>
      </c>
      <c r="AB629" s="1">
        <v>2</v>
      </c>
      <c r="AC629" s="1">
        <v>1</v>
      </c>
      <c r="AD629" s="1">
        <v>1</v>
      </c>
      <c r="AE629" s="1">
        <v>0</v>
      </c>
      <c r="AF629" s="1">
        <v>0</v>
      </c>
      <c r="AG629" s="1">
        <v>0</v>
      </c>
      <c r="AH629" s="1">
        <v>0</v>
      </c>
      <c r="AI629" s="1">
        <v>0</v>
      </c>
      <c r="AJ629" s="1">
        <v>0</v>
      </c>
      <c r="AK629" s="1">
        <v>0</v>
      </c>
      <c r="AL629" s="1" t="s">
        <v>6</v>
      </c>
      <c r="AM629" s="1" t="s">
        <v>5</v>
      </c>
      <c r="AN629" s="1" t="s">
        <v>5</v>
      </c>
      <c r="AO629" s="1" t="s">
        <v>6</v>
      </c>
      <c r="AP629" s="1" t="s">
        <v>5</v>
      </c>
      <c r="AQ629" s="1" t="s">
        <v>5</v>
      </c>
      <c r="AR629" s="1" t="s">
        <v>5</v>
      </c>
      <c r="AS629" s="1" t="s">
        <v>5</v>
      </c>
      <c r="AT629" s="1" t="s">
        <v>5</v>
      </c>
      <c r="AU629" s="1" t="s">
        <v>6</v>
      </c>
      <c r="AV629" s="1" t="s">
        <v>5</v>
      </c>
      <c r="AW629" s="1" t="s">
        <v>5</v>
      </c>
      <c r="AX629" s="1" t="s">
        <v>6</v>
      </c>
      <c r="AY629" s="1" t="s">
        <v>6</v>
      </c>
      <c r="AZ629" s="1" t="s">
        <v>6</v>
      </c>
      <c r="BA629" s="1" t="s">
        <v>6</v>
      </c>
      <c r="BB629" s="1" t="s">
        <v>5</v>
      </c>
      <c r="BC629" s="1" t="s">
        <v>6</v>
      </c>
      <c r="BD629" s="1" t="s">
        <v>24</v>
      </c>
      <c r="BE629" s="1" t="s">
        <v>182</v>
      </c>
      <c r="DX629" s="1">
        <v>3163105747</v>
      </c>
      <c r="DY629" s="1" t="s">
        <v>84</v>
      </c>
    </row>
    <row r="630" spans="1:129" ht="13.8" x14ac:dyDescent="0.3">
      <c r="A630" s="2">
        <v>44986.72331671296</v>
      </c>
      <c r="B630" s="1" t="s">
        <v>40</v>
      </c>
      <c r="C630" s="1">
        <v>23</v>
      </c>
      <c r="D630" s="1" t="s">
        <v>31</v>
      </c>
      <c r="E630" s="1" t="s">
        <v>18</v>
      </c>
      <c r="F630" s="1" t="s">
        <v>181</v>
      </c>
      <c r="G630" s="1" t="s">
        <v>37</v>
      </c>
      <c r="H630" s="1" t="s">
        <v>15</v>
      </c>
      <c r="L630" s="1" t="s">
        <v>180</v>
      </c>
      <c r="M630" s="1" t="s">
        <v>29</v>
      </c>
      <c r="N630" s="1" t="s">
        <v>28</v>
      </c>
      <c r="O630" s="1" t="s">
        <v>51</v>
      </c>
      <c r="CV630" s="1">
        <v>5</v>
      </c>
      <c r="CW630" s="1">
        <v>5</v>
      </c>
      <c r="CX630" s="1">
        <v>5</v>
      </c>
      <c r="CY630" s="1">
        <v>5</v>
      </c>
      <c r="CZ630" s="1">
        <v>5</v>
      </c>
      <c r="DA630" s="1">
        <v>5</v>
      </c>
      <c r="DB630" s="1">
        <v>2</v>
      </c>
      <c r="DC630" s="1" t="s">
        <v>179</v>
      </c>
      <c r="DD630" s="1" t="s">
        <v>43</v>
      </c>
      <c r="DE630" s="1" t="s">
        <v>11</v>
      </c>
      <c r="DF630" s="1" t="s">
        <v>43</v>
      </c>
      <c r="DG630" s="1" t="s">
        <v>43</v>
      </c>
      <c r="DH630" s="1" t="s">
        <v>11</v>
      </c>
      <c r="DI630" s="1" t="s">
        <v>43</v>
      </c>
      <c r="DJ630" s="1" t="s">
        <v>6</v>
      </c>
      <c r="DK630" s="1" t="s">
        <v>178</v>
      </c>
      <c r="DL630" s="1" t="s">
        <v>5</v>
      </c>
      <c r="DM630" s="1" t="s">
        <v>5</v>
      </c>
      <c r="DN630" s="1" t="s">
        <v>5</v>
      </c>
      <c r="DO630" s="1" t="s">
        <v>6</v>
      </c>
      <c r="DX630" s="1" t="s">
        <v>177</v>
      </c>
      <c r="DY630" s="1" t="s">
        <v>140</v>
      </c>
    </row>
    <row r="631" spans="1:129" ht="13.8" x14ac:dyDescent="0.3">
      <c r="A631" s="2">
        <v>44986.726958344909</v>
      </c>
      <c r="B631" s="1" t="s">
        <v>20</v>
      </c>
      <c r="C631" s="1">
        <v>22</v>
      </c>
      <c r="D631" s="1" t="s">
        <v>31</v>
      </c>
      <c r="E631" s="1" t="s">
        <v>18</v>
      </c>
      <c r="F631" s="1" t="s">
        <v>176</v>
      </c>
      <c r="G631" s="1" t="s">
        <v>16</v>
      </c>
      <c r="H631" s="1" t="s">
        <v>15</v>
      </c>
      <c r="I631" s="1" t="s">
        <v>29</v>
      </c>
      <c r="J631" s="1" t="s">
        <v>82</v>
      </c>
      <c r="K631" s="1" t="s">
        <v>27</v>
      </c>
      <c r="BF631" s="1">
        <v>3</v>
      </c>
      <c r="BG631" s="1">
        <v>4</v>
      </c>
      <c r="BH631" s="1">
        <v>1</v>
      </c>
      <c r="BI631" s="1">
        <v>0</v>
      </c>
      <c r="BJ631" s="1">
        <v>0</v>
      </c>
      <c r="BK631" s="1">
        <v>0</v>
      </c>
      <c r="BL631" s="1" t="s">
        <v>43</v>
      </c>
      <c r="BM631" s="1" t="s">
        <v>43</v>
      </c>
      <c r="BN631" s="1" t="s">
        <v>11</v>
      </c>
      <c r="BO631" s="1" t="s">
        <v>6</v>
      </c>
      <c r="BP631" s="1" t="s">
        <v>175</v>
      </c>
      <c r="BQ631" s="1" t="s">
        <v>109</v>
      </c>
      <c r="BR631" s="1" t="s">
        <v>109</v>
      </c>
      <c r="BS631" s="1" t="s">
        <v>174</v>
      </c>
      <c r="BT631" s="1" t="s">
        <v>173</v>
      </c>
      <c r="BU631" s="1">
        <v>0</v>
      </c>
      <c r="BV631" s="1" t="s">
        <v>64</v>
      </c>
      <c r="BW631" s="1" t="s">
        <v>9</v>
      </c>
      <c r="BX631" s="1">
        <v>0</v>
      </c>
      <c r="BY631" s="1">
        <v>0</v>
      </c>
      <c r="BZ631" s="1">
        <v>0</v>
      </c>
      <c r="CA631" s="1">
        <v>0</v>
      </c>
      <c r="CB631" s="1" t="s">
        <v>5</v>
      </c>
      <c r="CC631" s="1" t="s">
        <v>5</v>
      </c>
      <c r="CD631" s="1" t="s">
        <v>5</v>
      </c>
      <c r="CE631" s="1" t="s">
        <v>5</v>
      </c>
      <c r="CF631" s="1" t="s">
        <v>5</v>
      </c>
      <c r="CG631" s="1" t="s">
        <v>5</v>
      </c>
      <c r="CH631" s="1" t="s">
        <v>6</v>
      </c>
      <c r="CI631" s="1" t="s">
        <v>6</v>
      </c>
      <c r="CJ631" s="1" t="s">
        <v>5</v>
      </c>
      <c r="CK631" s="1" t="s">
        <v>5</v>
      </c>
      <c r="CL631" s="1" t="s">
        <v>5</v>
      </c>
      <c r="CM631" s="1" t="s">
        <v>5</v>
      </c>
      <c r="CN631" s="1" t="s">
        <v>5</v>
      </c>
      <c r="CO631" s="1" t="s">
        <v>5</v>
      </c>
      <c r="CP631" s="1" t="s">
        <v>5</v>
      </c>
      <c r="CQ631" s="1" t="s">
        <v>6</v>
      </c>
      <c r="CR631" s="1" t="s">
        <v>5</v>
      </c>
      <c r="CS631" s="1" t="s">
        <v>5</v>
      </c>
      <c r="CT631" s="1" t="s">
        <v>80</v>
      </c>
      <c r="CU631" s="1" t="s">
        <v>172</v>
      </c>
      <c r="DX631" s="1" t="s">
        <v>171</v>
      </c>
      <c r="DY631" s="1" t="s">
        <v>21</v>
      </c>
    </row>
    <row r="632" spans="1:129" ht="13.8" x14ac:dyDescent="0.3">
      <c r="A632" s="2">
        <v>44986.729571250005</v>
      </c>
      <c r="B632" s="1" t="s">
        <v>20</v>
      </c>
      <c r="C632" s="1">
        <v>21</v>
      </c>
      <c r="D632" s="1" t="s">
        <v>31</v>
      </c>
      <c r="E632" s="1" t="s">
        <v>18</v>
      </c>
      <c r="F632" s="1" t="s">
        <v>170</v>
      </c>
      <c r="G632" s="1" t="s">
        <v>77</v>
      </c>
      <c r="H632" s="1" t="s">
        <v>15</v>
      </c>
      <c r="I632" s="1" t="s">
        <v>29</v>
      </c>
      <c r="J632" s="1" t="s">
        <v>13</v>
      </c>
      <c r="K632" s="1" t="s">
        <v>27</v>
      </c>
      <c r="P632" s="1">
        <v>2</v>
      </c>
      <c r="Q632" s="1">
        <v>2</v>
      </c>
      <c r="R632" s="1">
        <v>2</v>
      </c>
      <c r="S632" s="1">
        <v>3</v>
      </c>
      <c r="T632" s="1">
        <v>2</v>
      </c>
      <c r="U632" s="1">
        <v>3</v>
      </c>
      <c r="V632" s="1" t="s">
        <v>43</v>
      </c>
      <c r="W632" s="1" t="s">
        <v>43</v>
      </c>
      <c r="X632" s="1" t="s">
        <v>11</v>
      </c>
      <c r="Y632" s="1" t="s">
        <v>5</v>
      </c>
      <c r="Z632" s="1" t="s">
        <v>169</v>
      </c>
      <c r="AA632" s="1" t="s">
        <v>162</v>
      </c>
      <c r="AB632" s="1" t="s">
        <v>162</v>
      </c>
      <c r="AC632" s="1">
        <v>2</v>
      </c>
      <c r="AD632" s="1">
        <v>0</v>
      </c>
      <c r="AE632" s="1">
        <v>0</v>
      </c>
      <c r="AF632" s="1" t="s">
        <v>162</v>
      </c>
      <c r="AG632" s="1">
        <v>0</v>
      </c>
      <c r="AH632" s="1">
        <v>0</v>
      </c>
      <c r="AI632" s="1">
        <v>0</v>
      </c>
      <c r="AJ632" s="1">
        <v>0</v>
      </c>
      <c r="AK632" s="1">
        <v>0</v>
      </c>
      <c r="AL632" s="1" t="s">
        <v>5</v>
      </c>
      <c r="AM632" s="1" t="s">
        <v>5</v>
      </c>
      <c r="AN632" s="1" t="s">
        <v>5</v>
      </c>
      <c r="AO632" s="1" t="s">
        <v>5</v>
      </c>
      <c r="AP632" s="1" t="s">
        <v>5</v>
      </c>
      <c r="AQ632" s="1" t="s">
        <v>5</v>
      </c>
      <c r="AR632" s="1" t="s">
        <v>5</v>
      </c>
      <c r="AS632" s="1" t="s">
        <v>5</v>
      </c>
      <c r="AT632" s="1" t="s">
        <v>5</v>
      </c>
      <c r="AU632" s="1" t="s">
        <v>5</v>
      </c>
      <c r="AV632" s="1" t="s">
        <v>5</v>
      </c>
      <c r="AW632" s="1" t="s">
        <v>6</v>
      </c>
      <c r="AX632" s="1" t="s">
        <v>5</v>
      </c>
      <c r="AY632" s="1" t="s">
        <v>5</v>
      </c>
      <c r="AZ632" s="1" t="s">
        <v>6</v>
      </c>
      <c r="BA632" s="1" t="s">
        <v>5</v>
      </c>
      <c r="BB632" s="1" t="s">
        <v>5</v>
      </c>
      <c r="BC632" s="1" t="s">
        <v>5</v>
      </c>
      <c r="BD632" s="1" t="s">
        <v>24</v>
      </c>
      <c r="BE632" s="1" t="s">
        <v>3</v>
      </c>
      <c r="DP632" s="1" t="s">
        <v>27</v>
      </c>
      <c r="DQ632" s="1" t="s">
        <v>128</v>
      </c>
      <c r="DR632" s="1" t="s">
        <v>116</v>
      </c>
      <c r="DS632" s="1" t="s">
        <v>6</v>
      </c>
      <c r="DT632" s="1" t="s">
        <v>115</v>
      </c>
      <c r="DU632" s="1" t="s">
        <v>168</v>
      </c>
      <c r="DV632" s="1" t="s">
        <v>167</v>
      </c>
      <c r="DW632" s="1" t="s">
        <v>166</v>
      </c>
      <c r="DX632" s="1" t="s">
        <v>165</v>
      </c>
      <c r="DY632" s="1" t="s">
        <v>21</v>
      </c>
    </row>
    <row r="633" spans="1:129" ht="13.8" x14ac:dyDescent="0.3">
      <c r="A633" s="2">
        <v>44986.730229374996</v>
      </c>
      <c r="B633" s="1" t="s">
        <v>20</v>
      </c>
      <c r="C633" s="1">
        <v>22</v>
      </c>
      <c r="D633" s="1" t="s">
        <v>31</v>
      </c>
      <c r="E633" s="1" t="s">
        <v>164</v>
      </c>
      <c r="F633" s="1" t="s">
        <v>163</v>
      </c>
      <c r="G633" s="1" t="s">
        <v>77</v>
      </c>
      <c r="H633" s="1" t="s">
        <v>15</v>
      </c>
      <c r="I633" s="1" t="s">
        <v>29</v>
      </c>
      <c r="J633" s="1" t="s">
        <v>60</v>
      </c>
      <c r="K633" s="1" t="s">
        <v>27</v>
      </c>
      <c r="P633" s="1">
        <v>2</v>
      </c>
      <c r="Q633" s="1">
        <v>3</v>
      </c>
      <c r="R633" s="1">
        <v>5</v>
      </c>
      <c r="S633" s="1">
        <v>3</v>
      </c>
      <c r="T633" s="1">
        <v>3</v>
      </c>
      <c r="U633" s="1">
        <v>0</v>
      </c>
      <c r="V633" s="1" t="s">
        <v>11</v>
      </c>
      <c r="W633" s="1" t="s">
        <v>43</v>
      </c>
      <c r="X633" s="1" t="s">
        <v>59</v>
      </c>
      <c r="Y633" s="1" t="s">
        <v>5</v>
      </c>
      <c r="Z633" s="1" t="s">
        <v>72</v>
      </c>
      <c r="AA633" s="1">
        <v>3</v>
      </c>
      <c r="AB633" s="1">
        <v>3</v>
      </c>
      <c r="AC633" s="1" t="s">
        <v>162</v>
      </c>
      <c r="AD633" s="1">
        <v>0</v>
      </c>
      <c r="AE633" s="1">
        <v>2</v>
      </c>
      <c r="AF633" s="1">
        <v>2</v>
      </c>
      <c r="AG633" s="1">
        <v>0</v>
      </c>
      <c r="AH633" s="1">
        <v>0</v>
      </c>
      <c r="AI633" s="1">
        <v>0</v>
      </c>
      <c r="AJ633" s="1">
        <v>0</v>
      </c>
      <c r="AK633" s="1">
        <v>0</v>
      </c>
      <c r="AL633" s="1" t="s">
        <v>5</v>
      </c>
      <c r="AM633" s="1" t="s">
        <v>5</v>
      </c>
      <c r="AN633" s="1" t="s">
        <v>6</v>
      </c>
      <c r="AO633" s="1" t="s">
        <v>5</v>
      </c>
      <c r="AP633" s="1" t="s">
        <v>6</v>
      </c>
      <c r="AQ633" s="1" t="s">
        <v>5</v>
      </c>
      <c r="AR633" s="1" t="s">
        <v>5</v>
      </c>
      <c r="AS633" s="1" t="s">
        <v>6</v>
      </c>
      <c r="AT633" s="1" t="s">
        <v>5</v>
      </c>
      <c r="AU633" s="1" t="s">
        <v>5</v>
      </c>
      <c r="AV633" s="1" t="s">
        <v>5</v>
      </c>
      <c r="AW633" s="1" t="s">
        <v>5</v>
      </c>
      <c r="AX633" s="1" t="s">
        <v>5</v>
      </c>
      <c r="AY633" s="1" t="s">
        <v>5</v>
      </c>
      <c r="AZ633" s="1" t="s">
        <v>6</v>
      </c>
      <c r="BA633" s="1" t="s">
        <v>5</v>
      </c>
      <c r="BB633" s="1" t="s">
        <v>5</v>
      </c>
      <c r="BC633" s="1" t="s">
        <v>6</v>
      </c>
      <c r="BD633" s="1" t="s">
        <v>133</v>
      </c>
      <c r="BE633" s="1" t="s">
        <v>161</v>
      </c>
      <c r="DP633" s="1" t="s">
        <v>151</v>
      </c>
      <c r="DQ633" s="1" t="s">
        <v>99</v>
      </c>
      <c r="DR633" s="1" t="s">
        <v>116</v>
      </c>
      <c r="DS633" s="1" t="s">
        <v>6</v>
      </c>
      <c r="DT633" s="1" t="s">
        <v>115</v>
      </c>
      <c r="DU633" s="1" t="s">
        <v>160</v>
      </c>
      <c r="DV633" s="1" t="s">
        <v>95</v>
      </c>
      <c r="DW633" s="1" t="s">
        <v>159</v>
      </c>
      <c r="DY633" s="1" t="s">
        <v>1</v>
      </c>
    </row>
    <row r="634" spans="1:129" ht="13.8" x14ac:dyDescent="0.3">
      <c r="A634" s="2">
        <v>44986.736331168984</v>
      </c>
      <c r="B634" s="1" t="s">
        <v>40</v>
      </c>
      <c r="C634" s="1">
        <v>24</v>
      </c>
      <c r="D634" s="1" t="s">
        <v>31</v>
      </c>
      <c r="E634" s="1" t="s">
        <v>55</v>
      </c>
      <c r="F634" s="1" t="s">
        <v>158</v>
      </c>
      <c r="G634" s="1" t="s">
        <v>37</v>
      </c>
      <c r="H634" s="1" t="s">
        <v>15</v>
      </c>
      <c r="L634" s="1" t="s">
        <v>157</v>
      </c>
      <c r="M634" s="1" t="s">
        <v>29</v>
      </c>
      <c r="N634" s="1" t="s">
        <v>28</v>
      </c>
      <c r="O634" s="1" t="s">
        <v>27</v>
      </c>
      <c r="CV634" s="1">
        <v>5</v>
      </c>
      <c r="CW634" s="1">
        <v>5</v>
      </c>
      <c r="CX634" s="1">
        <v>5</v>
      </c>
      <c r="CY634" s="1">
        <v>5</v>
      </c>
      <c r="CZ634" s="1">
        <v>4</v>
      </c>
      <c r="DA634" s="1">
        <v>3</v>
      </c>
      <c r="DB634" s="1">
        <v>1</v>
      </c>
      <c r="DC634" s="1" t="s">
        <v>156</v>
      </c>
      <c r="DD634" s="1" t="s">
        <v>59</v>
      </c>
      <c r="DE634" s="1" t="s">
        <v>11</v>
      </c>
      <c r="DF634" s="1" t="s">
        <v>11</v>
      </c>
      <c r="DG634" s="1" t="s">
        <v>59</v>
      </c>
      <c r="DH634" s="1" t="s">
        <v>11</v>
      </c>
      <c r="DI634" s="1" t="s">
        <v>11</v>
      </c>
      <c r="DJ634" s="1" t="s">
        <v>6</v>
      </c>
      <c r="DK634" s="1" t="s">
        <v>155</v>
      </c>
      <c r="DL634" s="1" t="s">
        <v>6</v>
      </c>
      <c r="DM634" s="1" t="s">
        <v>5</v>
      </c>
      <c r="DN634" s="1" t="s">
        <v>6</v>
      </c>
      <c r="DO634" s="1" t="s">
        <v>6</v>
      </c>
      <c r="DX634" s="1" t="s">
        <v>154</v>
      </c>
      <c r="DY634" s="1" t="s">
        <v>1</v>
      </c>
    </row>
    <row r="635" spans="1:129" ht="13.8" x14ac:dyDescent="0.3">
      <c r="A635" s="2">
        <v>44986.736528877314</v>
      </c>
      <c r="B635" s="1" t="s">
        <v>20</v>
      </c>
      <c r="C635" s="1">
        <v>19</v>
      </c>
      <c r="D635" s="1" t="s">
        <v>31</v>
      </c>
      <c r="E635" s="1" t="s">
        <v>18</v>
      </c>
      <c r="F635" s="1" t="s">
        <v>153</v>
      </c>
      <c r="G635" s="1" t="s">
        <v>16</v>
      </c>
      <c r="H635" s="1" t="s">
        <v>15</v>
      </c>
      <c r="I635" s="1" t="s">
        <v>29</v>
      </c>
      <c r="J635" s="1" t="s">
        <v>35</v>
      </c>
      <c r="K635" s="1" t="s">
        <v>27</v>
      </c>
      <c r="BF635" s="1">
        <v>1</v>
      </c>
      <c r="BG635" s="1">
        <v>1</v>
      </c>
      <c r="BH635" s="1">
        <v>1</v>
      </c>
      <c r="BI635" s="1">
        <v>1</v>
      </c>
      <c r="BJ635" s="1">
        <v>1</v>
      </c>
      <c r="BK635" s="1">
        <v>0</v>
      </c>
      <c r="BL635" s="1" t="s">
        <v>11</v>
      </c>
      <c r="BM635" s="1" t="s">
        <v>43</v>
      </c>
      <c r="BN635" s="1" t="s">
        <v>59</v>
      </c>
      <c r="BO635" s="1" t="s">
        <v>5</v>
      </c>
      <c r="BP635" s="1" t="s">
        <v>93</v>
      </c>
      <c r="BQ635" s="1" t="s">
        <v>152</v>
      </c>
      <c r="BR635" s="1" t="s">
        <v>109</v>
      </c>
      <c r="BS635" s="1" t="s">
        <v>109</v>
      </c>
      <c r="BT635" s="1" t="s">
        <v>9</v>
      </c>
      <c r="BU635" s="1">
        <v>0</v>
      </c>
      <c r="BV635" s="1">
        <v>0</v>
      </c>
      <c r="BW635" s="1">
        <v>0</v>
      </c>
      <c r="BX635" s="1">
        <v>0</v>
      </c>
      <c r="BY635" s="1">
        <v>0</v>
      </c>
      <c r="BZ635" s="1">
        <v>0</v>
      </c>
      <c r="CA635" s="1">
        <v>0</v>
      </c>
      <c r="CB635" s="1" t="s">
        <v>5</v>
      </c>
      <c r="CC635" s="1" t="s">
        <v>5</v>
      </c>
      <c r="CD635" s="1" t="s">
        <v>5</v>
      </c>
      <c r="CE635" s="1" t="s">
        <v>6</v>
      </c>
      <c r="CF635" s="1" t="s">
        <v>5</v>
      </c>
      <c r="CG635" s="1" t="s">
        <v>5</v>
      </c>
      <c r="CH635" s="1" t="s">
        <v>5</v>
      </c>
      <c r="CI635" s="1" t="s">
        <v>5</v>
      </c>
      <c r="CJ635" s="1" t="s">
        <v>5</v>
      </c>
      <c r="CK635" s="1" t="s">
        <v>6</v>
      </c>
      <c r="CL635" s="1" t="s">
        <v>5</v>
      </c>
      <c r="CM635" s="1" t="s">
        <v>6</v>
      </c>
      <c r="CN635" s="1" t="s">
        <v>5</v>
      </c>
      <c r="CO635" s="1" t="s">
        <v>5</v>
      </c>
      <c r="CP635" s="1" t="s">
        <v>5</v>
      </c>
      <c r="CQ635" s="1" t="s">
        <v>6</v>
      </c>
      <c r="CR635" s="1" t="s">
        <v>5</v>
      </c>
      <c r="CS635" s="1" t="s">
        <v>5</v>
      </c>
      <c r="CT635" s="1" t="s">
        <v>133</v>
      </c>
      <c r="CU635" s="1" t="s">
        <v>3</v>
      </c>
      <c r="DP635" s="1" t="s">
        <v>151</v>
      </c>
      <c r="DQ635" s="1" t="s">
        <v>99</v>
      </c>
      <c r="DR635" s="1" t="s">
        <v>150</v>
      </c>
      <c r="DS635" s="1" t="s">
        <v>5</v>
      </c>
      <c r="DT635" s="1" t="s">
        <v>115</v>
      </c>
      <c r="DU635" s="1" t="s">
        <v>149</v>
      </c>
      <c r="DV635" s="1" t="s">
        <v>95</v>
      </c>
      <c r="DY635" s="1" t="s">
        <v>21</v>
      </c>
    </row>
    <row r="636" spans="1:129" ht="13.8" x14ac:dyDescent="0.3">
      <c r="A636" s="2">
        <v>44986.745626620366</v>
      </c>
      <c r="B636" s="1" t="s">
        <v>20</v>
      </c>
      <c r="C636" s="1">
        <v>18</v>
      </c>
      <c r="D636" s="1" t="s">
        <v>31</v>
      </c>
      <c r="E636" s="1" t="s">
        <v>18</v>
      </c>
      <c r="F636" s="1" t="s">
        <v>148</v>
      </c>
      <c r="G636" s="1" t="s">
        <v>37</v>
      </c>
      <c r="H636" s="1" t="s">
        <v>15</v>
      </c>
      <c r="L636" s="1" t="s">
        <v>119</v>
      </c>
      <c r="M636" s="1" t="s">
        <v>29</v>
      </c>
      <c r="N636" s="1" t="s">
        <v>60</v>
      </c>
      <c r="O636" s="1" t="s">
        <v>27</v>
      </c>
      <c r="CV636" s="1">
        <v>3</v>
      </c>
      <c r="CW636" s="1">
        <v>5</v>
      </c>
      <c r="CX636" s="1">
        <v>5</v>
      </c>
      <c r="CY636" s="1">
        <v>5</v>
      </c>
      <c r="CZ636" s="1">
        <v>5</v>
      </c>
      <c r="DA636" s="1">
        <v>5</v>
      </c>
      <c r="DB636" s="1">
        <v>5</v>
      </c>
      <c r="DC636" s="1" t="s">
        <v>147</v>
      </c>
      <c r="DD636" s="1" t="s">
        <v>11</v>
      </c>
      <c r="DE636" s="1" t="s">
        <v>43</v>
      </c>
      <c r="DF636" s="1" t="s">
        <v>59</v>
      </c>
      <c r="DG636" s="1" t="s">
        <v>43</v>
      </c>
      <c r="DH636" s="1" t="s">
        <v>43</v>
      </c>
      <c r="DI636" s="1" t="s">
        <v>11</v>
      </c>
      <c r="DJ636" s="1" t="s">
        <v>6</v>
      </c>
      <c r="DK636" s="1" t="s">
        <v>146</v>
      </c>
      <c r="DL636" s="1" t="s">
        <v>5</v>
      </c>
      <c r="DM636" s="1" t="s">
        <v>5</v>
      </c>
      <c r="DN636" s="1" t="s">
        <v>6</v>
      </c>
      <c r="DO636" s="1" t="s">
        <v>6</v>
      </c>
      <c r="DX636" s="1" t="s">
        <v>145</v>
      </c>
      <c r="DY636" s="1" t="s">
        <v>21</v>
      </c>
    </row>
    <row r="637" spans="1:129" ht="13.8" x14ac:dyDescent="0.3">
      <c r="A637" s="2">
        <v>44986.748164849538</v>
      </c>
      <c r="B637" s="1" t="s">
        <v>40</v>
      </c>
      <c r="C637" s="1">
        <v>17</v>
      </c>
      <c r="D637" s="1" t="s">
        <v>31</v>
      </c>
      <c r="E637" s="1" t="s">
        <v>18</v>
      </c>
      <c r="F637" s="1" t="s">
        <v>123</v>
      </c>
      <c r="G637" s="1" t="s">
        <v>37</v>
      </c>
      <c r="H637" s="1" t="s">
        <v>144</v>
      </c>
      <c r="L637" s="1" t="s">
        <v>45</v>
      </c>
      <c r="M637" s="1" t="s">
        <v>29</v>
      </c>
      <c r="N637" s="1" t="s">
        <v>28</v>
      </c>
      <c r="O637" s="1" t="s">
        <v>27</v>
      </c>
      <c r="CV637" s="1">
        <v>4</v>
      </c>
      <c r="CW637" s="1">
        <v>5</v>
      </c>
      <c r="CX637" s="1">
        <v>5</v>
      </c>
      <c r="CY637" s="1">
        <v>5</v>
      </c>
      <c r="CZ637" s="1">
        <v>4</v>
      </c>
      <c r="DA637" s="1">
        <v>5</v>
      </c>
      <c r="DB637" s="1">
        <v>5</v>
      </c>
      <c r="DC637" s="1" t="s">
        <v>143</v>
      </c>
      <c r="DD637" s="1" t="s">
        <v>11</v>
      </c>
      <c r="DE637" s="1" t="s">
        <v>11</v>
      </c>
      <c r="DF637" s="1" t="s">
        <v>11</v>
      </c>
      <c r="DG637" s="1" t="s">
        <v>11</v>
      </c>
      <c r="DH637" s="1" t="s">
        <v>11</v>
      </c>
      <c r="DI637" s="1" t="s">
        <v>11</v>
      </c>
      <c r="DJ637" s="1" t="s">
        <v>6</v>
      </c>
      <c r="DK637" s="1" t="s">
        <v>142</v>
      </c>
      <c r="DL637" s="1" t="s">
        <v>5</v>
      </c>
      <c r="DM637" s="1" t="s">
        <v>5</v>
      </c>
      <c r="DN637" s="1" t="s">
        <v>5</v>
      </c>
      <c r="DO637" s="1" t="s">
        <v>6</v>
      </c>
      <c r="DX637" s="1" t="s">
        <v>141</v>
      </c>
      <c r="DY637" s="1" t="s">
        <v>140</v>
      </c>
    </row>
    <row r="638" spans="1:129" ht="13.8" x14ac:dyDescent="0.3">
      <c r="A638" s="2">
        <v>44986.755047303246</v>
      </c>
      <c r="B638" s="1" t="s">
        <v>40</v>
      </c>
      <c r="C638" s="1">
        <v>16</v>
      </c>
      <c r="D638" s="1" t="s">
        <v>31</v>
      </c>
      <c r="E638" s="1" t="s">
        <v>18</v>
      </c>
      <c r="F638" s="1" t="s">
        <v>139</v>
      </c>
      <c r="G638" s="1" t="s">
        <v>77</v>
      </c>
      <c r="H638" s="1" t="s">
        <v>15</v>
      </c>
      <c r="I638" s="1" t="s">
        <v>29</v>
      </c>
      <c r="J638" s="1" t="s">
        <v>35</v>
      </c>
      <c r="K638" s="1" t="s">
        <v>27</v>
      </c>
      <c r="P638" s="1">
        <v>0</v>
      </c>
      <c r="Q638" s="1">
        <v>2</v>
      </c>
      <c r="R638" s="1">
        <v>0</v>
      </c>
      <c r="S638" s="1">
        <v>0</v>
      </c>
      <c r="T638" s="1">
        <v>0</v>
      </c>
      <c r="U638" s="1">
        <v>1</v>
      </c>
      <c r="V638" s="1" t="s">
        <v>43</v>
      </c>
      <c r="W638" s="1" t="s">
        <v>11</v>
      </c>
      <c r="X638" s="1" t="s">
        <v>11</v>
      </c>
      <c r="Y638" s="1" t="s">
        <v>6</v>
      </c>
      <c r="Z638" s="1" t="s">
        <v>138</v>
      </c>
      <c r="AA638" s="1">
        <v>0</v>
      </c>
      <c r="AB638" s="1">
        <v>0</v>
      </c>
      <c r="AC638" s="1">
        <v>2</v>
      </c>
      <c r="AD638" s="1">
        <v>0</v>
      </c>
      <c r="AE638" s="1">
        <v>0</v>
      </c>
      <c r="AF638" s="1">
        <v>2</v>
      </c>
      <c r="AG638" s="1">
        <v>2</v>
      </c>
      <c r="AH638" s="1">
        <v>0</v>
      </c>
      <c r="AI638" s="1">
        <v>0</v>
      </c>
      <c r="AJ638" s="1">
        <v>0</v>
      </c>
      <c r="AK638" s="1">
        <v>2</v>
      </c>
      <c r="AL638" s="1" t="s">
        <v>5</v>
      </c>
      <c r="AM638" s="1" t="s">
        <v>6</v>
      </c>
      <c r="AN638" s="1" t="s">
        <v>5</v>
      </c>
      <c r="AO638" s="1" t="s">
        <v>6</v>
      </c>
      <c r="AP638" s="1" t="s">
        <v>5</v>
      </c>
      <c r="AQ638" s="1" t="s">
        <v>5</v>
      </c>
      <c r="AR638" s="1" t="s">
        <v>5</v>
      </c>
      <c r="AS638" s="1" t="s">
        <v>6</v>
      </c>
      <c r="AT638" s="1" t="s">
        <v>5</v>
      </c>
      <c r="AU638" s="1" t="s">
        <v>6</v>
      </c>
      <c r="AV638" s="1" t="s">
        <v>5</v>
      </c>
      <c r="AW638" s="1" t="s">
        <v>5</v>
      </c>
      <c r="AX638" s="1" t="s">
        <v>5</v>
      </c>
      <c r="AY638" s="1" t="s">
        <v>5</v>
      </c>
      <c r="AZ638" s="1" t="s">
        <v>6</v>
      </c>
      <c r="BA638" s="1" t="s">
        <v>6</v>
      </c>
      <c r="BB638" s="1" t="s">
        <v>5</v>
      </c>
      <c r="BC638" s="1" t="s">
        <v>5</v>
      </c>
      <c r="BD638" s="1" t="s">
        <v>4</v>
      </c>
      <c r="BE638" s="1" t="s">
        <v>69</v>
      </c>
      <c r="DX638" s="1" t="s">
        <v>137</v>
      </c>
      <c r="DY638" s="1" t="s">
        <v>21</v>
      </c>
    </row>
    <row r="639" spans="1:129" ht="13.8" x14ac:dyDescent="0.3">
      <c r="A639" s="2">
        <v>44986.761969953703</v>
      </c>
      <c r="B639" s="1" t="s">
        <v>20</v>
      </c>
      <c r="C639" s="1">
        <v>26</v>
      </c>
      <c r="D639" s="1" t="s">
        <v>31</v>
      </c>
      <c r="E639" s="1" t="s">
        <v>132</v>
      </c>
      <c r="F639" s="1" t="s">
        <v>136</v>
      </c>
      <c r="G639" s="1" t="s">
        <v>77</v>
      </c>
      <c r="H639" s="1" t="s">
        <v>15</v>
      </c>
      <c r="I639" s="1" t="s">
        <v>29</v>
      </c>
      <c r="J639" s="1" t="s">
        <v>60</v>
      </c>
      <c r="K639" s="1" t="s">
        <v>27</v>
      </c>
      <c r="P639" s="1">
        <v>0</v>
      </c>
      <c r="Q639" s="1">
        <v>3</v>
      </c>
      <c r="R639" s="1">
        <v>2</v>
      </c>
      <c r="S639" s="1">
        <v>2</v>
      </c>
      <c r="T639" s="1">
        <v>0</v>
      </c>
      <c r="U639" s="1">
        <v>0</v>
      </c>
      <c r="V639" s="1" t="s">
        <v>43</v>
      </c>
      <c r="W639" s="1" t="s">
        <v>43</v>
      </c>
      <c r="X639" s="1" t="s">
        <v>43</v>
      </c>
      <c r="Y639" s="1" t="s">
        <v>6</v>
      </c>
      <c r="Z639" s="1" t="s">
        <v>135</v>
      </c>
      <c r="AA639" s="1" t="s">
        <v>64</v>
      </c>
      <c r="AB639" s="1" t="s">
        <v>9</v>
      </c>
      <c r="AC639" s="1" t="s">
        <v>8</v>
      </c>
      <c r="AD639" s="1" t="s">
        <v>8</v>
      </c>
      <c r="AE639" s="1">
        <v>0</v>
      </c>
      <c r="AF639" s="1" t="s">
        <v>134</v>
      </c>
      <c r="AG639" s="1">
        <v>0</v>
      </c>
      <c r="AH639" s="1">
        <v>0</v>
      </c>
      <c r="AI639" s="1">
        <v>0</v>
      </c>
      <c r="AJ639" s="1">
        <v>0</v>
      </c>
      <c r="AK639" s="1">
        <v>0</v>
      </c>
      <c r="AL639" s="1" t="s">
        <v>5</v>
      </c>
      <c r="AM639" s="1" t="s">
        <v>5</v>
      </c>
      <c r="AN639" s="1" t="s">
        <v>5</v>
      </c>
      <c r="AO639" s="1" t="s">
        <v>5</v>
      </c>
      <c r="AP639" s="1" t="s">
        <v>5</v>
      </c>
      <c r="AQ639" s="1" t="s">
        <v>5</v>
      </c>
      <c r="AR639" s="1" t="s">
        <v>5</v>
      </c>
      <c r="AS639" s="1" t="s">
        <v>5</v>
      </c>
      <c r="AT639" s="1" t="s">
        <v>5</v>
      </c>
      <c r="AU639" s="1" t="s">
        <v>5</v>
      </c>
      <c r="AV639" s="1" t="s">
        <v>5</v>
      </c>
      <c r="AW639" s="1" t="s">
        <v>5</v>
      </c>
      <c r="AX639" s="1" t="s">
        <v>5</v>
      </c>
      <c r="AY639" s="1" t="s">
        <v>5</v>
      </c>
      <c r="AZ639" s="1" t="s">
        <v>5</v>
      </c>
      <c r="BA639" s="1" t="s">
        <v>5</v>
      </c>
      <c r="BB639" s="1" t="s">
        <v>5</v>
      </c>
      <c r="BC639" s="1" t="s">
        <v>5</v>
      </c>
      <c r="BD639" s="1" t="s">
        <v>133</v>
      </c>
      <c r="BE639" s="1" t="s">
        <v>129</v>
      </c>
      <c r="DX639" s="1">
        <v>3143214080</v>
      </c>
      <c r="DY639" s="1" t="s">
        <v>1</v>
      </c>
    </row>
    <row r="640" spans="1:129" ht="13.8" x14ac:dyDescent="0.3">
      <c r="A640" s="2">
        <v>44986.765378587967</v>
      </c>
      <c r="B640" s="1" t="s">
        <v>20</v>
      </c>
      <c r="C640" s="1">
        <v>19</v>
      </c>
      <c r="D640" s="1" t="s">
        <v>31</v>
      </c>
      <c r="E640" s="1" t="s">
        <v>132</v>
      </c>
      <c r="F640" s="1" t="s">
        <v>131</v>
      </c>
      <c r="G640" s="1" t="s">
        <v>77</v>
      </c>
      <c r="H640" s="1" t="s">
        <v>15</v>
      </c>
      <c r="I640" s="1" t="s">
        <v>29</v>
      </c>
      <c r="J640" s="1" t="s">
        <v>60</v>
      </c>
      <c r="K640" s="1" t="s">
        <v>27</v>
      </c>
      <c r="P640" s="1">
        <v>0</v>
      </c>
      <c r="Q640" s="1">
        <v>3</v>
      </c>
      <c r="R640" s="1">
        <v>0</v>
      </c>
      <c r="S640" s="1">
        <v>0</v>
      </c>
      <c r="T640" s="1">
        <v>0</v>
      </c>
      <c r="U640" s="1">
        <v>0</v>
      </c>
      <c r="V640" s="1" t="s">
        <v>43</v>
      </c>
      <c r="W640" s="1" t="s">
        <v>43</v>
      </c>
      <c r="X640" s="1" t="s">
        <v>43</v>
      </c>
      <c r="Y640" s="1" t="s">
        <v>5</v>
      </c>
      <c r="Z640" s="1" t="s">
        <v>130</v>
      </c>
      <c r="AA640" s="1" t="s">
        <v>9</v>
      </c>
      <c r="AB640" s="1" t="s">
        <v>9</v>
      </c>
      <c r="AC640" s="1" t="s">
        <v>8</v>
      </c>
      <c r="AD640" s="1" t="s">
        <v>9</v>
      </c>
      <c r="AE640" s="1" t="s">
        <v>8</v>
      </c>
      <c r="AF640" s="1">
        <v>0</v>
      </c>
      <c r="AG640" s="1">
        <v>0</v>
      </c>
      <c r="AH640" s="1">
        <v>0</v>
      </c>
      <c r="AI640" s="1">
        <v>0</v>
      </c>
      <c r="AJ640" s="1">
        <v>0</v>
      </c>
      <c r="AK640" s="1">
        <v>0</v>
      </c>
      <c r="AL640" s="1" t="s">
        <v>5</v>
      </c>
      <c r="AM640" s="1" t="s">
        <v>5</v>
      </c>
      <c r="AN640" s="1" t="s">
        <v>5</v>
      </c>
      <c r="AO640" s="1" t="s">
        <v>5</v>
      </c>
      <c r="AP640" s="1" t="s">
        <v>5</v>
      </c>
      <c r="AQ640" s="1" t="s">
        <v>5</v>
      </c>
      <c r="AR640" s="1" t="s">
        <v>5</v>
      </c>
      <c r="AS640" s="1" t="s">
        <v>5</v>
      </c>
      <c r="AT640" s="1" t="s">
        <v>5</v>
      </c>
      <c r="AU640" s="1" t="s">
        <v>5</v>
      </c>
      <c r="AV640" s="1" t="s">
        <v>5</v>
      </c>
      <c r="AW640" s="1" t="s">
        <v>5</v>
      </c>
      <c r="AX640" s="1" t="s">
        <v>5</v>
      </c>
      <c r="AY640" s="1" t="s">
        <v>5</v>
      </c>
      <c r="AZ640" s="1" t="s">
        <v>5</v>
      </c>
      <c r="BA640" s="1" t="s">
        <v>5</v>
      </c>
      <c r="BB640" s="1" t="s">
        <v>5</v>
      </c>
      <c r="BC640" s="1" t="s">
        <v>5</v>
      </c>
      <c r="BD640" s="1" t="s">
        <v>24</v>
      </c>
      <c r="BE640" s="1" t="s">
        <v>129</v>
      </c>
      <c r="DP640" s="1" t="s">
        <v>27</v>
      </c>
      <c r="DQ640" s="1" t="s">
        <v>128</v>
      </c>
      <c r="DR640" s="1" t="s">
        <v>127</v>
      </c>
      <c r="DS640" s="1" t="s">
        <v>6</v>
      </c>
      <c r="DT640" s="1" t="s">
        <v>126</v>
      </c>
      <c r="DU640" s="1" t="s">
        <v>125</v>
      </c>
      <c r="DV640" s="1" t="s">
        <v>124</v>
      </c>
      <c r="DY640" s="1" t="s">
        <v>1</v>
      </c>
    </row>
    <row r="641" spans="1:129" ht="13.8" x14ac:dyDescent="0.3">
      <c r="A641" s="2">
        <v>44986.778069780092</v>
      </c>
      <c r="B641" s="1" t="s">
        <v>40</v>
      </c>
      <c r="C641" s="1">
        <v>21</v>
      </c>
      <c r="D641" s="1" t="s">
        <v>31</v>
      </c>
      <c r="E641" s="1" t="s">
        <v>18</v>
      </c>
      <c r="F641" s="1" t="s">
        <v>123</v>
      </c>
      <c r="G641" s="1" t="s">
        <v>77</v>
      </c>
      <c r="H641" s="1" t="s">
        <v>15</v>
      </c>
      <c r="I641" s="1" t="s">
        <v>29</v>
      </c>
      <c r="J641" s="1" t="s">
        <v>60</v>
      </c>
      <c r="K641" s="1" t="s">
        <v>27</v>
      </c>
      <c r="P641" s="1">
        <v>3</v>
      </c>
      <c r="Q641" s="1">
        <v>4</v>
      </c>
      <c r="R641" s="1">
        <v>4</v>
      </c>
      <c r="S641" s="1">
        <v>3</v>
      </c>
      <c r="T641" s="1">
        <v>3</v>
      </c>
      <c r="U641" s="1">
        <v>3</v>
      </c>
      <c r="V641" s="1" t="s">
        <v>11</v>
      </c>
      <c r="W641" s="1" t="s">
        <v>59</v>
      </c>
      <c r="X641" s="1" t="s">
        <v>59</v>
      </c>
      <c r="Y641" s="1" t="s">
        <v>6</v>
      </c>
      <c r="Z641" s="1" t="s">
        <v>122</v>
      </c>
      <c r="AA641" s="1">
        <v>0</v>
      </c>
      <c r="AB641" s="1">
        <v>0</v>
      </c>
      <c r="AC641" s="1">
        <v>0</v>
      </c>
      <c r="AD641" s="1">
        <v>0</v>
      </c>
      <c r="AE641" s="1">
        <v>0</v>
      </c>
      <c r="AF641" s="1">
        <v>0</v>
      </c>
      <c r="AG641" s="1">
        <v>0</v>
      </c>
      <c r="AH641" s="1">
        <v>0</v>
      </c>
      <c r="AI641" s="1">
        <v>0</v>
      </c>
      <c r="AJ641" s="1">
        <v>0</v>
      </c>
      <c r="AK641" s="1">
        <v>0</v>
      </c>
      <c r="AL641" s="1" t="s">
        <v>6</v>
      </c>
      <c r="AM641" s="1" t="s">
        <v>6</v>
      </c>
      <c r="AN641" s="1" t="s">
        <v>6</v>
      </c>
      <c r="AO641" s="1" t="s">
        <v>6</v>
      </c>
      <c r="AP641" s="1" t="s">
        <v>5</v>
      </c>
      <c r="AQ641" s="1" t="s">
        <v>5</v>
      </c>
      <c r="AR641" s="1" t="s">
        <v>6</v>
      </c>
      <c r="AS641" s="1" t="s">
        <v>6</v>
      </c>
      <c r="AT641" s="1" t="s">
        <v>5</v>
      </c>
      <c r="AU641" s="1" t="s">
        <v>6</v>
      </c>
      <c r="AV641" s="1" t="s">
        <v>5</v>
      </c>
      <c r="AW641" s="1" t="s">
        <v>6</v>
      </c>
      <c r="AX641" s="1" t="s">
        <v>6</v>
      </c>
      <c r="AY641" s="1" t="s">
        <v>5</v>
      </c>
      <c r="AZ641" s="1" t="s">
        <v>6</v>
      </c>
      <c r="BA641" s="1" t="s">
        <v>6</v>
      </c>
      <c r="BB641" s="1" t="s">
        <v>5</v>
      </c>
      <c r="BC641" s="1" t="s">
        <v>6</v>
      </c>
      <c r="BD641" s="1" t="s">
        <v>24</v>
      </c>
      <c r="BE641" s="1" t="s">
        <v>3</v>
      </c>
      <c r="DX641" s="1" t="s">
        <v>121</v>
      </c>
      <c r="DY641" s="1" t="s">
        <v>1</v>
      </c>
    </row>
    <row r="642" spans="1:129" ht="13.8" x14ac:dyDescent="0.3">
      <c r="A642" s="2">
        <v>44986.784050960647</v>
      </c>
      <c r="B642" s="1" t="s">
        <v>20</v>
      </c>
      <c r="C642" s="1">
        <v>22</v>
      </c>
      <c r="D642" s="1" t="s">
        <v>31</v>
      </c>
      <c r="E642" s="1" t="s">
        <v>18</v>
      </c>
      <c r="F642" s="1" t="s">
        <v>120</v>
      </c>
      <c r="G642" s="1" t="s">
        <v>37</v>
      </c>
      <c r="H642" s="1" t="s">
        <v>15</v>
      </c>
      <c r="L642" s="1" t="s">
        <v>119</v>
      </c>
      <c r="M642" s="1" t="s">
        <v>29</v>
      </c>
      <c r="N642" s="1" t="s">
        <v>82</v>
      </c>
      <c r="O642" s="1" t="s">
        <v>27</v>
      </c>
      <c r="CV642" s="1">
        <v>4</v>
      </c>
      <c r="CW642" s="1">
        <v>5</v>
      </c>
      <c r="CX642" s="1">
        <v>4</v>
      </c>
      <c r="CY642" s="1">
        <v>4</v>
      </c>
      <c r="CZ642" s="1">
        <v>4</v>
      </c>
      <c r="DA642" s="1">
        <v>5</v>
      </c>
      <c r="DB642" s="1">
        <v>5</v>
      </c>
      <c r="DC642" s="1" t="s">
        <v>118</v>
      </c>
      <c r="DD642" s="1" t="s">
        <v>43</v>
      </c>
      <c r="DE642" s="1" t="s">
        <v>43</v>
      </c>
      <c r="DF642" s="1" t="s">
        <v>26</v>
      </c>
      <c r="DG642" s="1" t="s">
        <v>11</v>
      </c>
      <c r="DH642" s="1" t="s">
        <v>11</v>
      </c>
      <c r="DI642" s="1" t="s">
        <v>11</v>
      </c>
      <c r="DJ642" s="1" t="s">
        <v>5</v>
      </c>
      <c r="DK642" s="1" t="s">
        <v>117</v>
      </c>
      <c r="DL642" s="1" t="s">
        <v>5</v>
      </c>
      <c r="DM642" s="1" t="s">
        <v>5</v>
      </c>
      <c r="DN642" s="1" t="s">
        <v>6</v>
      </c>
      <c r="DO642" s="1" t="s">
        <v>5</v>
      </c>
      <c r="DP642" s="1" t="s">
        <v>27</v>
      </c>
      <c r="DQ642" s="1" t="s">
        <v>99</v>
      </c>
      <c r="DR642" s="1" t="s">
        <v>116</v>
      </c>
      <c r="DS642" s="1" t="s">
        <v>6</v>
      </c>
      <c r="DT642" s="1" t="s">
        <v>115</v>
      </c>
      <c r="DU642" s="1" t="s">
        <v>114</v>
      </c>
      <c r="DV642" s="1" t="s">
        <v>95</v>
      </c>
      <c r="DW642" s="1" t="s">
        <v>113</v>
      </c>
      <c r="DX642" s="1" t="s">
        <v>112</v>
      </c>
      <c r="DY642" s="1" t="s">
        <v>84</v>
      </c>
    </row>
    <row r="643" spans="1:129" ht="13.8" x14ac:dyDescent="0.3">
      <c r="A643" s="2">
        <v>44986.796646354167</v>
      </c>
      <c r="B643" s="1" t="s">
        <v>20</v>
      </c>
      <c r="C643" s="1">
        <v>18</v>
      </c>
      <c r="D643" s="1" t="s">
        <v>31</v>
      </c>
      <c r="E643" s="1" t="s">
        <v>55</v>
      </c>
      <c r="F643" s="1" t="s">
        <v>111</v>
      </c>
      <c r="G643" s="1" t="s">
        <v>16</v>
      </c>
      <c r="H643" s="1" t="s">
        <v>15</v>
      </c>
      <c r="I643" s="1" t="s">
        <v>29</v>
      </c>
      <c r="J643" s="1" t="s">
        <v>28</v>
      </c>
      <c r="K643" s="1" t="s">
        <v>27</v>
      </c>
      <c r="BF643" s="1">
        <v>0</v>
      </c>
      <c r="BG643" s="1">
        <v>1</v>
      </c>
      <c r="BH643" s="1">
        <v>0</v>
      </c>
      <c r="BI643" s="1">
        <v>0</v>
      </c>
      <c r="BJ643" s="1">
        <v>1</v>
      </c>
      <c r="BK643" s="1">
        <v>0</v>
      </c>
      <c r="BL643" s="1" t="s">
        <v>11</v>
      </c>
      <c r="BM643" s="1" t="s">
        <v>43</v>
      </c>
      <c r="BN643" s="1" t="s">
        <v>43</v>
      </c>
      <c r="BO643" s="1" t="s">
        <v>6</v>
      </c>
      <c r="BP643" s="1" t="s">
        <v>110</v>
      </c>
      <c r="BQ643" s="1" t="s">
        <v>109</v>
      </c>
      <c r="BR643" s="1" t="s">
        <v>109</v>
      </c>
      <c r="BS643" s="1" t="s">
        <v>109</v>
      </c>
      <c r="BT643" s="1" t="s">
        <v>9</v>
      </c>
      <c r="BU643" s="1">
        <v>0</v>
      </c>
      <c r="BV643" s="1" t="s">
        <v>9</v>
      </c>
      <c r="BW643" s="1" t="s">
        <v>7</v>
      </c>
      <c r="BX643" s="1">
        <v>0</v>
      </c>
      <c r="BY643" s="1">
        <v>0</v>
      </c>
      <c r="BZ643" s="1">
        <v>0</v>
      </c>
      <c r="CA643" s="1">
        <v>0</v>
      </c>
      <c r="CB643" s="1" t="s">
        <v>5</v>
      </c>
      <c r="CC643" s="1" t="s">
        <v>5</v>
      </c>
      <c r="CD643" s="1" t="s">
        <v>6</v>
      </c>
      <c r="CE643" s="1" t="s">
        <v>5</v>
      </c>
      <c r="CF643" s="1" t="s">
        <v>6</v>
      </c>
      <c r="CG643" s="1" t="s">
        <v>5</v>
      </c>
      <c r="CH643" s="1" t="s">
        <v>6</v>
      </c>
      <c r="CI643" s="1" t="s">
        <v>6</v>
      </c>
      <c r="CJ643" s="1" t="s">
        <v>5</v>
      </c>
      <c r="CK643" s="1" t="s">
        <v>5</v>
      </c>
      <c r="CL643" s="1" t="s">
        <v>5</v>
      </c>
      <c r="CM643" s="1" t="s">
        <v>6</v>
      </c>
      <c r="CN643" s="1" t="s">
        <v>6</v>
      </c>
      <c r="CO643" s="1" t="s">
        <v>5</v>
      </c>
      <c r="CP643" s="1" t="s">
        <v>6</v>
      </c>
      <c r="CQ643" s="1" t="s">
        <v>5</v>
      </c>
      <c r="CR643" s="1" t="s">
        <v>5</v>
      </c>
      <c r="CS643" s="1" t="s">
        <v>6</v>
      </c>
      <c r="CT643" s="1" t="s">
        <v>24</v>
      </c>
      <c r="CU643" s="1" t="s">
        <v>3</v>
      </c>
      <c r="DX643" s="1" t="s">
        <v>108</v>
      </c>
      <c r="DY643" s="1" t="s">
        <v>84</v>
      </c>
    </row>
    <row r="644" spans="1:129" ht="13.8" x14ac:dyDescent="0.3">
      <c r="A644" s="2">
        <v>44986.797337303244</v>
      </c>
      <c r="B644" s="1" t="s">
        <v>40</v>
      </c>
      <c r="C644" s="1">
        <v>20</v>
      </c>
      <c r="D644" s="1" t="s">
        <v>31</v>
      </c>
      <c r="E644" s="1" t="s">
        <v>18</v>
      </c>
      <c r="F644" s="1" t="s">
        <v>107</v>
      </c>
      <c r="G644" s="1" t="s">
        <v>16</v>
      </c>
      <c r="H644" s="1" t="s">
        <v>15</v>
      </c>
      <c r="I644" s="1" t="s">
        <v>29</v>
      </c>
      <c r="J644" s="1" t="s">
        <v>13</v>
      </c>
      <c r="K644" s="1" t="s">
        <v>27</v>
      </c>
      <c r="BF644" s="1">
        <v>3</v>
      </c>
      <c r="BG644" s="1">
        <v>4</v>
      </c>
      <c r="BH644" s="1">
        <v>2</v>
      </c>
      <c r="BI644" s="1">
        <v>1</v>
      </c>
      <c r="BJ644" s="1">
        <v>1</v>
      </c>
      <c r="BK644" s="1">
        <v>2</v>
      </c>
      <c r="BL644" s="1" t="s">
        <v>11</v>
      </c>
      <c r="BM644" s="1" t="s">
        <v>11</v>
      </c>
      <c r="BN644" s="1" t="s">
        <v>11</v>
      </c>
      <c r="BO644" s="1" t="s">
        <v>6</v>
      </c>
      <c r="BP644" s="1" t="s">
        <v>87</v>
      </c>
      <c r="BQ644" s="1">
        <v>0</v>
      </c>
      <c r="BR644" s="1">
        <v>0</v>
      </c>
      <c r="BS644" s="1">
        <v>0</v>
      </c>
      <c r="BT644" s="1">
        <v>0</v>
      </c>
      <c r="BU644" s="1">
        <v>0</v>
      </c>
      <c r="BV644" s="1" t="s">
        <v>64</v>
      </c>
      <c r="BW644" s="1">
        <v>0</v>
      </c>
      <c r="BX644" s="1">
        <v>0</v>
      </c>
      <c r="BY644" s="1">
        <v>0</v>
      </c>
      <c r="BZ644" s="1">
        <v>0</v>
      </c>
      <c r="CA644" s="1">
        <v>0</v>
      </c>
      <c r="CB644" s="1" t="s">
        <v>5</v>
      </c>
      <c r="CC644" s="1" t="s">
        <v>5</v>
      </c>
      <c r="CD644" s="1" t="s">
        <v>5</v>
      </c>
      <c r="CE644" s="1" t="s">
        <v>6</v>
      </c>
      <c r="CF644" s="1" t="s">
        <v>5</v>
      </c>
      <c r="CG644" s="1" t="s">
        <v>5</v>
      </c>
      <c r="CH644" s="1" t="s">
        <v>5</v>
      </c>
      <c r="CI644" s="1" t="s">
        <v>6</v>
      </c>
      <c r="CJ644" s="1" t="s">
        <v>5</v>
      </c>
      <c r="CK644" s="1" t="s">
        <v>6</v>
      </c>
      <c r="CL644" s="1" t="s">
        <v>5</v>
      </c>
      <c r="CM644" s="1" t="s">
        <v>6</v>
      </c>
      <c r="CN644" s="1" t="s">
        <v>5</v>
      </c>
      <c r="CO644" s="1" t="s">
        <v>5</v>
      </c>
      <c r="CP644" s="1" t="s">
        <v>5</v>
      </c>
      <c r="CQ644" s="1" t="s">
        <v>5</v>
      </c>
      <c r="CR644" s="1" t="s">
        <v>5</v>
      </c>
      <c r="CS644" s="1" t="s">
        <v>5</v>
      </c>
      <c r="CT644" s="1" t="s">
        <v>24</v>
      </c>
      <c r="CU644" s="1" t="s">
        <v>106</v>
      </c>
      <c r="DX644" s="1" t="s">
        <v>105</v>
      </c>
      <c r="DY644" s="1" t="s">
        <v>21</v>
      </c>
    </row>
    <row r="645" spans="1:129" ht="13.8" x14ac:dyDescent="0.3">
      <c r="A645" s="2">
        <v>44986.803831168982</v>
      </c>
      <c r="B645" s="1" t="s">
        <v>40</v>
      </c>
      <c r="C645" s="1">
        <v>25</v>
      </c>
      <c r="D645" s="1" t="s">
        <v>104</v>
      </c>
      <c r="E645" s="1" t="s">
        <v>18</v>
      </c>
      <c r="F645" s="1" t="s">
        <v>103</v>
      </c>
      <c r="G645" s="1" t="s">
        <v>16</v>
      </c>
      <c r="H645" s="1" t="s">
        <v>15</v>
      </c>
      <c r="I645" s="1" t="s">
        <v>14</v>
      </c>
      <c r="J645" s="1" t="s">
        <v>13</v>
      </c>
      <c r="K645" s="1" t="s">
        <v>27</v>
      </c>
      <c r="BF645" s="1">
        <v>0</v>
      </c>
      <c r="BG645" s="1">
        <v>0</v>
      </c>
      <c r="BH645" s="1">
        <v>0</v>
      </c>
      <c r="BI645" s="1">
        <v>0</v>
      </c>
      <c r="BJ645" s="1">
        <v>0</v>
      </c>
      <c r="BK645" s="1">
        <v>0</v>
      </c>
      <c r="BL645" s="1" t="s">
        <v>11</v>
      </c>
      <c r="BM645" s="1" t="s">
        <v>11</v>
      </c>
      <c r="BN645" s="1" t="s">
        <v>11</v>
      </c>
      <c r="BO645" s="1" t="s">
        <v>5</v>
      </c>
      <c r="BP645" s="1" t="s">
        <v>102</v>
      </c>
      <c r="BQ645" s="1" t="s">
        <v>101</v>
      </c>
      <c r="BR645" s="1" t="s">
        <v>101</v>
      </c>
      <c r="BS645" s="1" t="s">
        <v>101</v>
      </c>
      <c r="BT645" s="1" t="s">
        <v>101</v>
      </c>
      <c r="BU645" s="1">
        <v>0</v>
      </c>
      <c r="BV645" s="1" t="s">
        <v>101</v>
      </c>
      <c r="BW645" s="1">
        <v>0</v>
      </c>
      <c r="BX645" s="1">
        <v>0</v>
      </c>
      <c r="BY645" s="1">
        <v>0</v>
      </c>
      <c r="BZ645" s="1">
        <v>0</v>
      </c>
      <c r="CA645" s="1" t="s">
        <v>8</v>
      </c>
      <c r="CB645" s="1" t="s">
        <v>6</v>
      </c>
      <c r="CC645" s="1" t="s">
        <v>6</v>
      </c>
      <c r="CD645" s="1" t="s">
        <v>5</v>
      </c>
      <c r="CE645" s="1" t="s">
        <v>6</v>
      </c>
      <c r="CF645" s="1" t="s">
        <v>5</v>
      </c>
      <c r="CG645" s="1" t="s">
        <v>5</v>
      </c>
      <c r="CH645" s="1" t="s">
        <v>5</v>
      </c>
      <c r="CI645" s="1" t="s">
        <v>5</v>
      </c>
      <c r="CJ645" s="1" t="s">
        <v>5</v>
      </c>
      <c r="CK645" s="1" t="s">
        <v>6</v>
      </c>
      <c r="CL645" s="1" t="s">
        <v>5</v>
      </c>
      <c r="CM645" s="1" t="s">
        <v>6</v>
      </c>
      <c r="CN645" s="1" t="s">
        <v>5</v>
      </c>
      <c r="CO645" s="1" t="s">
        <v>5</v>
      </c>
      <c r="CP645" s="1" t="s">
        <v>5</v>
      </c>
      <c r="CQ645" s="1" t="s">
        <v>5</v>
      </c>
      <c r="CR645" s="1" t="s">
        <v>5</v>
      </c>
      <c r="CS645" s="1" t="s">
        <v>5</v>
      </c>
      <c r="CT645" s="1" t="s">
        <v>24</v>
      </c>
      <c r="CU645" s="1" t="s">
        <v>100</v>
      </c>
      <c r="DP645" s="1" t="s">
        <v>27</v>
      </c>
      <c r="DQ645" s="1" t="s">
        <v>99</v>
      </c>
      <c r="DR645" s="1" t="s">
        <v>98</v>
      </c>
      <c r="DS645" s="1" t="s">
        <v>6</v>
      </c>
      <c r="DT645" s="1" t="s">
        <v>97</v>
      </c>
      <c r="DU645" s="1" t="s">
        <v>96</v>
      </c>
      <c r="DV645" s="1" t="s">
        <v>95</v>
      </c>
      <c r="DX645" s="1" t="s">
        <v>94</v>
      </c>
      <c r="DY645" s="1" t="s">
        <v>84</v>
      </c>
    </row>
    <row r="646" spans="1:129" ht="13.8" x14ac:dyDescent="0.3">
      <c r="A646" s="2">
        <v>44986.81921173611</v>
      </c>
      <c r="B646" s="1" t="s">
        <v>40</v>
      </c>
      <c r="C646" s="1">
        <v>23</v>
      </c>
      <c r="D646" s="1" t="s">
        <v>39</v>
      </c>
      <c r="E646" s="1" t="s">
        <v>18</v>
      </c>
      <c r="F646" s="1" t="s">
        <v>18</v>
      </c>
      <c r="G646" s="1" t="s">
        <v>77</v>
      </c>
      <c r="H646" s="1" t="s">
        <v>15</v>
      </c>
      <c r="I646" s="1" t="s">
        <v>52</v>
      </c>
      <c r="J646" s="1" t="s">
        <v>60</v>
      </c>
      <c r="K646" s="1" t="s">
        <v>27</v>
      </c>
      <c r="P646" s="1">
        <v>2</v>
      </c>
      <c r="Q646" s="1">
        <v>5</v>
      </c>
      <c r="R646" s="1">
        <v>0</v>
      </c>
      <c r="S646" s="1">
        <v>0</v>
      </c>
      <c r="T646" s="1">
        <v>3</v>
      </c>
      <c r="U646" s="1">
        <v>2</v>
      </c>
      <c r="V646" s="1" t="s">
        <v>11</v>
      </c>
      <c r="W646" s="1" t="s">
        <v>43</v>
      </c>
      <c r="X646" s="1" t="s">
        <v>59</v>
      </c>
      <c r="Y646" s="1" t="s">
        <v>6</v>
      </c>
      <c r="Z646" s="1" t="s">
        <v>93</v>
      </c>
      <c r="AA646" s="1">
        <v>0</v>
      </c>
      <c r="AB646" s="1">
        <v>0</v>
      </c>
      <c r="AC646" s="1" t="s">
        <v>92</v>
      </c>
      <c r="AD646" s="1" t="s">
        <v>91</v>
      </c>
      <c r="AE646" s="1">
        <v>0</v>
      </c>
      <c r="AF646" s="1" t="s">
        <v>90</v>
      </c>
      <c r="AG646" s="1">
        <v>0</v>
      </c>
      <c r="AH646" s="1">
        <v>0</v>
      </c>
      <c r="AI646" s="1">
        <v>0</v>
      </c>
      <c r="AJ646" s="1">
        <v>0</v>
      </c>
      <c r="AK646" s="1">
        <v>0</v>
      </c>
      <c r="AL646" s="1" t="s">
        <v>6</v>
      </c>
      <c r="AM646" s="1" t="s">
        <v>6</v>
      </c>
      <c r="AN646" s="1" t="s">
        <v>5</v>
      </c>
      <c r="AO646" s="1" t="s">
        <v>6</v>
      </c>
      <c r="AP646" s="1" t="s">
        <v>5</v>
      </c>
      <c r="AQ646" s="1" t="s">
        <v>5</v>
      </c>
      <c r="AR646" s="1" t="s">
        <v>5</v>
      </c>
      <c r="AS646" s="1" t="s">
        <v>5</v>
      </c>
      <c r="AT646" s="1" t="s">
        <v>5</v>
      </c>
      <c r="AU646" s="1" t="s">
        <v>6</v>
      </c>
      <c r="AV646" s="1" t="s">
        <v>5</v>
      </c>
      <c r="AW646" s="1" t="s">
        <v>6</v>
      </c>
      <c r="AX646" s="1" t="s">
        <v>5</v>
      </c>
      <c r="AY646" s="1" t="s">
        <v>5</v>
      </c>
      <c r="AZ646" s="1" t="s">
        <v>6</v>
      </c>
      <c r="BA646" s="1" t="s">
        <v>5</v>
      </c>
      <c r="BB646" s="1" t="s">
        <v>5</v>
      </c>
      <c r="BC646" s="1" t="s">
        <v>6</v>
      </c>
      <c r="BD646" s="1" t="s">
        <v>57</v>
      </c>
      <c r="BE646" s="1" t="s">
        <v>57</v>
      </c>
      <c r="DX646" s="1" t="s">
        <v>89</v>
      </c>
      <c r="DY646" s="1" t="s">
        <v>1</v>
      </c>
    </row>
    <row r="647" spans="1:129" ht="13.8" x14ac:dyDescent="0.3">
      <c r="A647" s="2">
        <v>44986.82819266204</v>
      </c>
      <c r="B647" s="1" t="s">
        <v>40</v>
      </c>
      <c r="C647" s="1">
        <v>21</v>
      </c>
      <c r="D647" s="1" t="s">
        <v>31</v>
      </c>
      <c r="E647" s="1" t="s">
        <v>55</v>
      </c>
      <c r="F647" s="1" t="s">
        <v>88</v>
      </c>
      <c r="G647" s="1" t="s">
        <v>77</v>
      </c>
      <c r="H647" s="1" t="s">
        <v>15</v>
      </c>
      <c r="I647" s="1" t="s">
        <v>29</v>
      </c>
      <c r="J647" s="1" t="s">
        <v>13</v>
      </c>
      <c r="K647" s="1" t="s">
        <v>27</v>
      </c>
      <c r="P647" s="1">
        <v>3</v>
      </c>
      <c r="Q647" s="1">
        <v>3</v>
      </c>
      <c r="R647" s="1">
        <v>2</v>
      </c>
      <c r="S647" s="1">
        <v>1</v>
      </c>
      <c r="T647" s="1">
        <v>1</v>
      </c>
      <c r="U647" s="1">
        <v>1</v>
      </c>
      <c r="V647" s="1" t="s">
        <v>11</v>
      </c>
      <c r="W647" s="1" t="s">
        <v>26</v>
      </c>
      <c r="X647" s="1" t="s">
        <v>26</v>
      </c>
      <c r="Y647" s="1" t="s">
        <v>6</v>
      </c>
      <c r="Z647" s="1" t="s">
        <v>87</v>
      </c>
      <c r="AA647" s="1">
        <v>0</v>
      </c>
      <c r="AB647" s="1">
        <v>0</v>
      </c>
      <c r="AC647" s="1">
        <v>0</v>
      </c>
      <c r="AD647" s="1">
        <v>0</v>
      </c>
      <c r="AE647" s="1">
        <v>0</v>
      </c>
      <c r="AF647" s="1">
        <v>0</v>
      </c>
      <c r="AG647" s="1">
        <v>0</v>
      </c>
      <c r="AH647" s="1">
        <v>0</v>
      </c>
      <c r="AI647" s="1">
        <v>0</v>
      </c>
      <c r="AJ647" s="1">
        <v>0</v>
      </c>
      <c r="AK647" s="1">
        <v>0</v>
      </c>
      <c r="AL647" s="1" t="s">
        <v>6</v>
      </c>
      <c r="AM647" s="1" t="s">
        <v>6</v>
      </c>
      <c r="AN647" s="1" t="s">
        <v>6</v>
      </c>
      <c r="AO647" s="1" t="s">
        <v>6</v>
      </c>
      <c r="AP647" s="1" t="s">
        <v>5</v>
      </c>
      <c r="AQ647" s="1" t="s">
        <v>6</v>
      </c>
      <c r="AR647" s="1" t="s">
        <v>5</v>
      </c>
      <c r="AS647" s="1" t="s">
        <v>5</v>
      </c>
      <c r="AT647" s="1" t="s">
        <v>5</v>
      </c>
      <c r="AU647" s="1" t="s">
        <v>6</v>
      </c>
      <c r="AV647" s="1" t="s">
        <v>6</v>
      </c>
      <c r="AW647" s="1" t="s">
        <v>6</v>
      </c>
      <c r="AX647" s="1" t="s">
        <v>6</v>
      </c>
      <c r="AY647" s="1" t="s">
        <v>5</v>
      </c>
      <c r="AZ647" s="1" t="s">
        <v>6</v>
      </c>
      <c r="BA647" s="1" t="s">
        <v>5</v>
      </c>
      <c r="BB647" s="1" t="s">
        <v>5</v>
      </c>
      <c r="BC647" s="1" t="s">
        <v>5</v>
      </c>
      <c r="BD647" s="1" t="s">
        <v>24</v>
      </c>
      <c r="BE647" s="1" t="s">
        <v>86</v>
      </c>
      <c r="DX647" s="1" t="s">
        <v>85</v>
      </c>
      <c r="DY647" s="1" t="s">
        <v>84</v>
      </c>
    </row>
    <row r="648" spans="1:129" ht="13.8" x14ac:dyDescent="0.3">
      <c r="A648" s="2">
        <v>44986.842319675925</v>
      </c>
      <c r="B648" s="1" t="s">
        <v>20</v>
      </c>
      <c r="C648" s="1">
        <v>20</v>
      </c>
      <c r="D648" s="1" t="s">
        <v>31</v>
      </c>
      <c r="E648" s="1" t="s">
        <v>55</v>
      </c>
      <c r="F648" s="1" t="s">
        <v>83</v>
      </c>
      <c r="G648" s="1" t="s">
        <v>16</v>
      </c>
      <c r="H648" s="1" t="s">
        <v>15</v>
      </c>
      <c r="I648" s="1" t="s">
        <v>29</v>
      </c>
      <c r="J648" s="1" t="s">
        <v>82</v>
      </c>
      <c r="K648" s="1" t="s">
        <v>27</v>
      </c>
      <c r="BF648" s="1">
        <v>2</v>
      </c>
      <c r="BG648" s="1">
        <v>1</v>
      </c>
      <c r="BH648" s="1">
        <v>0</v>
      </c>
      <c r="BI648" s="1">
        <v>0</v>
      </c>
      <c r="BJ648" s="1">
        <v>0</v>
      </c>
      <c r="BK648" s="1">
        <v>0</v>
      </c>
      <c r="BL648" s="1" t="s">
        <v>11</v>
      </c>
      <c r="BM648" s="1" t="s">
        <v>11</v>
      </c>
      <c r="BN648" s="1" t="s">
        <v>11</v>
      </c>
      <c r="BO648" s="1" t="s">
        <v>6</v>
      </c>
      <c r="BP648" s="1" t="s">
        <v>81</v>
      </c>
      <c r="BQ648" s="1">
        <v>1</v>
      </c>
      <c r="BR648" s="1">
        <v>2</v>
      </c>
      <c r="BS648" s="1">
        <v>1</v>
      </c>
      <c r="BT648" s="1">
        <v>1</v>
      </c>
      <c r="BU648" s="1">
        <v>0</v>
      </c>
      <c r="BV648" s="1">
        <v>0</v>
      </c>
      <c r="BW648" s="1">
        <v>1</v>
      </c>
      <c r="BX648" s="1">
        <v>0</v>
      </c>
      <c r="BY648" s="1">
        <v>0</v>
      </c>
      <c r="BZ648" s="1">
        <v>0</v>
      </c>
      <c r="CA648" s="1">
        <v>0</v>
      </c>
      <c r="CB648" s="1" t="s">
        <v>5</v>
      </c>
      <c r="CC648" s="1" t="s">
        <v>5</v>
      </c>
      <c r="CD648" s="1" t="s">
        <v>5</v>
      </c>
      <c r="CE648" s="1" t="s">
        <v>6</v>
      </c>
      <c r="CF648" s="1" t="s">
        <v>5</v>
      </c>
      <c r="CG648" s="1" t="s">
        <v>5</v>
      </c>
      <c r="CH648" s="1" t="s">
        <v>5</v>
      </c>
      <c r="CI648" s="1" t="s">
        <v>5</v>
      </c>
      <c r="CJ648" s="1" t="s">
        <v>5</v>
      </c>
      <c r="CK648" s="1" t="s">
        <v>6</v>
      </c>
      <c r="CL648" s="1" t="s">
        <v>5</v>
      </c>
      <c r="CM648" s="1" t="s">
        <v>6</v>
      </c>
      <c r="CN648" s="1" t="s">
        <v>5</v>
      </c>
      <c r="CO648" s="1" t="s">
        <v>5</v>
      </c>
      <c r="CP648" s="1" t="s">
        <v>6</v>
      </c>
      <c r="CQ648" s="1" t="s">
        <v>5</v>
      </c>
      <c r="CR648" s="1" t="s">
        <v>5</v>
      </c>
      <c r="CS648" s="1" t="s">
        <v>5</v>
      </c>
      <c r="CT648" s="1" t="s">
        <v>80</v>
      </c>
      <c r="CU648" s="1" t="s">
        <v>3</v>
      </c>
      <c r="DX648" s="1" t="s">
        <v>79</v>
      </c>
      <c r="DY648" s="1" t="s">
        <v>1</v>
      </c>
    </row>
    <row r="649" spans="1:129" ht="13.8" x14ac:dyDescent="0.3">
      <c r="A649" s="2">
        <v>44986.853406388887</v>
      </c>
      <c r="B649" s="1" t="s">
        <v>40</v>
      </c>
      <c r="C649" s="1">
        <v>25</v>
      </c>
      <c r="D649" s="1" t="s">
        <v>39</v>
      </c>
      <c r="E649" s="1" t="s">
        <v>18</v>
      </c>
      <c r="F649" s="1" t="s">
        <v>78</v>
      </c>
      <c r="G649" s="1" t="s">
        <v>77</v>
      </c>
      <c r="H649" s="1" t="s">
        <v>15</v>
      </c>
      <c r="I649" s="1" t="s">
        <v>52</v>
      </c>
      <c r="J649" s="1" t="s">
        <v>13</v>
      </c>
      <c r="K649" s="1" t="s">
        <v>27</v>
      </c>
      <c r="P649" s="1">
        <v>2</v>
      </c>
      <c r="Q649" s="1">
        <v>0</v>
      </c>
      <c r="R649" s="1">
        <v>0</v>
      </c>
      <c r="S649" s="1">
        <v>0</v>
      </c>
      <c r="T649" s="1">
        <v>0</v>
      </c>
      <c r="U649" s="1">
        <v>0</v>
      </c>
      <c r="V649" s="1" t="s">
        <v>43</v>
      </c>
      <c r="W649" s="1" t="s">
        <v>43</v>
      </c>
      <c r="X649" s="1" t="s">
        <v>43</v>
      </c>
      <c r="Y649" s="1" t="s">
        <v>6</v>
      </c>
      <c r="Z649" s="1" t="s">
        <v>76</v>
      </c>
      <c r="AA649" s="1">
        <v>0</v>
      </c>
      <c r="AB649" s="1">
        <v>0</v>
      </c>
      <c r="AC649" s="1">
        <v>1</v>
      </c>
      <c r="AD649" s="1">
        <v>1</v>
      </c>
      <c r="AE649" s="1">
        <v>0</v>
      </c>
      <c r="AF649" s="1">
        <v>1</v>
      </c>
      <c r="AG649" s="1">
        <v>1</v>
      </c>
      <c r="AH649" s="1">
        <v>0</v>
      </c>
      <c r="AI649" s="1">
        <v>0</v>
      </c>
      <c r="AJ649" s="1">
        <v>0</v>
      </c>
      <c r="AK649" s="1">
        <v>1</v>
      </c>
      <c r="AL649" s="1" t="s">
        <v>5</v>
      </c>
      <c r="AM649" s="1" t="s">
        <v>5</v>
      </c>
      <c r="AN649" s="1" t="s">
        <v>6</v>
      </c>
      <c r="AO649" s="1" t="s">
        <v>6</v>
      </c>
      <c r="AP649" s="1" t="s">
        <v>5</v>
      </c>
      <c r="AQ649" s="1" t="s">
        <v>5</v>
      </c>
      <c r="AR649" s="1" t="s">
        <v>6</v>
      </c>
      <c r="AS649" s="1" t="s">
        <v>5</v>
      </c>
      <c r="AT649" s="1" t="s">
        <v>5</v>
      </c>
      <c r="AU649" s="1" t="s">
        <v>6</v>
      </c>
      <c r="AV649" s="1" t="s">
        <v>6</v>
      </c>
      <c r="AW649" s="1" t="s">
        <v>6</v>
      </c>
      <c r="AX649" s="1" t="s">
        <v>5</v>
      </c>
      <c r="AY649" s="1" t="s">
        <v>5</v>
      </c>
      <c r="AZ649" s="1" t="s">
        <v>6</v>
      </c>
      <c r="BA649" s="1" t="s">
        <v>6</v>
      </c>
      <c r="BB649" s="1" t="s">
        <v>5</v>
      </c>
      <c r="BC649" s="1" t="s">
        <v>5</v>
      </c>
      <c r="BD649" s="1" t="s">
        <v>24</v>
      </c>
      <c r="BE649" s="1" t="s">
        <v>75</v>
      </c>
      <c r="DX649" s="1" t="s">
        <v>74</v>
      </c>
      <c r="DY649" s="1" t="s">
        <v>21</v>
      </c>
    </row>
    <row r="650" spans="1:129" ht="13.8" x14ac:dyDescent="0.3">
      <c r="A650" s="2">
        <v>44986.925426099537</v>
      </c>
      <c r="B650" s="1" t="s">
        <v>20</v>
      </c>
      <c r="C650" s="1">
        <v>22</v>
      </c>
      <c r="D650" s="1" t="s">
        <v>31</v>
      </c>
      <c r="E650" s="1" t="s">
        <v>55</v>
      </c>
      <c r="F650" s="1" t="s">
        <v>73</v>
      </c>
      <c r="G650" s="1" t="s">
        <v>16</v>
      </c>
      <c r="H650" s="1" t="s">
        <v>15</v>
      </c>
      <c r="I650" s="1" t="s">
        <v>29</v>
      </c>
      <c r="J650" s="1" t="s">
        <v>28</v>
      </c>
      <c r="K650" s="1" t="s">
        <v>27</v>
      </c>
      <c r="BF650" s="1">
        <v>3</v>
      </c>
      <c r="BG650" s="1">
        <v>4</v>
      </c>
      <c r="BH650" s="1">
        <v>3</v>
      </c>
      <c r="BI650" s="1">
        <v>4</v>
      </c>
      <c r="BJ650" s="1">
        <v>5</v>
      </c>
      <c r="BK650" s="1">
        <v>4</v>
      </c>
      <c r="BL650" s="1" t="s">
        <v>59</v>
      </c>
      <c r="BM650" s="1" t="s">
        <v>26</v>
      </c>
      <c r="BN650" s="1" t="s">
        <v>26</v>
      </c>
      <c r="BO650" s="1" t="s">
        <v>6</v>
      </c>
      <c r="BP650" s="1" t="s">
        <v>72</v>
      </c>
      <c r="BQ650" s="1">
        <v>0</v>
      </c>
      <c r="BR650" s="1">
        <v>0</v>
      </c>
      <c r="BS650" s="1">
        <v>0</v>
      </c>
      <c r="BT650" s="1">
        <v>0</v>
      </c>
      <c r="BU650" s="1">
        <v>0</v>
      </c>
      <c r="BV650" s="1">
        <v>0</v>
      </c>
      <c r="BW650" s="1">
        <v>0</v>
      </c>
      <c r="BX650" s="1">
        <v>0</v>
      </c>
      <c r="BY650" s="1">
        <v>0</v>
      </c>
      <c r="BZ650" s="1">
        <v>0</v>
      </c>
      <c r="CA650" s="1">
        <v>0</v>
      </c>
      <c r="CB650" s="1" t="s">
        <v>6</v>
      </c>
      <c r="CC650" s="1" t="s">
        <v>6</v>
      </c>
      <c r="CD650" s="1" t="s">
        <v>5</v>
      </c>
      <c r="CE650" s="1" t="s">
        <v>5</v>
      </c>
      <c r="CF650" s="1" t="s">
        <v>5</v>
      </c>
      <c r="CG650" s="1" t="s">
        <v>5</v>
      </c>
      <c r="CH650" s="1" t="s">
        <v>5</v>
      </c>
      <c r="CI650" s="1" t="s">
        <v>6</v>
      </c>
      <c r="CJ650" s="1" t="s">
        <v>5</v>
      </c>
      <c r="CK650" s="1" t="s">
        <v>5</v>
      </c>
      <c r="CL650" s="1" t="s">
        <v>5</v>
      </c>
      <c r="CM650" s="1" t="s">
        <v>5</v>
      </c>
      <c r="CN650" s="1" t="s">
        <v>5</v>
      </c>
      <c r="CO650" s="1" t="s">
        <v>5</v>
      </c>
      <c r="CP650" s="1" t="s">
        <v>6</v>
      </c>
      <c r="CQ650" s="1" t="s">
        <v>6</v>
      </c>
      <c r="CR650" s="1" t="s">
        <v>5</v>
      </c>
      <c r="CS650" s="1" t="s">
        <v>6</v>
      </c>
      <c r="CT650" s="1" t="s">
        <v>24</v>
      </c>
      <c r="CU650" s="1" t="s">
        <v>3</v>
      </c>
      <c r="DX650" s="1" t="s">
        <v>71</v>
      </c>
      <c r="DY650" s="1" t="s">
        <v>1</v>
      </c>
    </row>
    <row r="651" spans="1:129" ht="13.8" x14ac:dyDescent="0.3">
      <c r="A651" s="2">
        <v>44986.969066666672</v>
      </c>
      <c r="B651" s="1" t="s">
        <v>40</v>
      </c>
      <c r="C651" s="1">
        <v>23</v>
      </c>
      <c r="D651" s="1" t="s">
        <v>31</v>
      </c>
      <c r="E651" s="1" t="s">
        <v>55</v>
      </c>
      <c r="F651" s="1" t="s">
        <v>61</v>
      </c>
      <c r="G651" s="1" t="s">
        <v>16</v>
      </c>
      <c r="H651" s="1" t="s">
        <v>15</v>
      </c>
      <c r="I651" s="1" t="s">
        <v>29</v>
      </c>
      <c r="J651" s="1" t="s">
        <v>35</v>
      </c>
      <c r="K651" s="1" t="s">
        <v>27</v>
      </c>
      <c r="BF651" s="1">
        <v>1</v>
      </c>
      <c r="BG651" s="1">
        <v>1</v>
      </c>
      <c r="BH651" s="1">
        <v>1</v>
      </c>
      <c r="BI651" s="1">
        <v>4</v>
      </c>
      <c r="BJ651" s="1">
        <v>4</v>
      </c>
      <c r="BK651" s="1">
        <v>4</v>
      </c>
      <c r="BL651" s="1" t="s">
        <v>59</v>
      </c>
      <c r="BM651" s="1" t="s">
        <v>59</v>
      </c>
      <c r="BN651" s="1" t="s">
        <v>11</v>
      </c>
      <c r="BO651" s="1" t="s">
        <v>6</v>
      </c>
      <c r="BP651" s="1" t="s">
        <v>70</v>
      </c>
      <c r="BQ651" s="1">
        <v>0</v>
      </c>
      <c r="BR651" s="1">
        <v>0</v>
      </c>
      <c r="BS651" s="1">
        <v>0</v>
      </c>
      <c r="BT651" s="1">
        <v>0</v>
      </c>
      <c r="BU651" s="1">
        <v>0</v>
      </c>
      <c r="BV651" s="1">
        <v>0</v>
      </c>
      <c r="BW651" s="1">
        <v>0</v>
      </c>
      <c r="BX651" s="1">
        <v>0</v>
      </c>
      <c r="BY651" s="1">
        <v>0</v>
      </c>
      <c r="BZ651" s="1">
        <v>0</v>
      </c>
      <c r="CA651" s="1">
        <v>0</v>
      </c>
      <c r="CB651" s="1" t="s">
        <v>6</v>
      </c>
      <c r="CC651" s="1" t="s">
        <v>6</v>
      </c>
      <c r="CD651" s="1" t="s">
        <v>6</v>
      </c>
      <c r="CE651" s="1" t="s">
        <v>6</v>
      </c>
      <c r="CF651" s="1" t="s">
        <v>5</v>
      </c>
      <c r="CG651" s="1" t="s">
        <v>5</v>
      </c>
      <c r="CH651" s="1" t="s">
        <v>6</v>
      </c>
      <c r="CI651" s="1" t="s">
        <v>6</v>
      </c>
      <c r="CJ651" s="1" t="s">
        <v>6</v>
      </c>
      <c r="CK651" s="1" t="s">
        <v>6</v>
      </c>
      <c r="CL651" s="1" t="s">
        <v>6</v>
      </c>
      <c r="CM651" s="1" t="s">
        <v>6</v>
      </c>
      <c r="CN651" s="1" t="s">
        <v>6</v>
      </c>
      <c r="CO651" s="1" t="s">
        <v>6</v>
      </c>
      <c r="CP651" s="1" t="s">
        <v>6</v>
      </c>
      <c r="CQ651" s="1" t="s">
        <v>6</v>
      </c>
      <c r="CR651" s="1" t="s">
        <v>6</v>
      </c>
      <c r="CS651" s="1" t="s">
        <v>6</v>
      </c>
      <c r="CT651" s="1" t="s">
        <v>24</v>
      </c>
      <c r="CU651" s="1" t="s">
        <v>69</v>
      </c>
      <c r="DX651" s="1" t="s">
        <v>68</v>
      </c>
      <c r="DY651" s="1" t="s">
        <v>1</v>
      </c>
    </row>
    <row r="652" spans="1:129" ht="13.8" x14ac:dyDescent="0.3">
      <c r="A652" s="2">
        <v>44987.14144954861</v>
      </c>
      <c r="B652" s="1" t="s">
        <v>40</v>
      </c>
      <c r="C652" s="1">
        <v>24</v>
      </c>
      <c r="D652" s="1" t="s">
        <v>31</v>
      </c>
      <c r="E652" s="1" t="s">
        <v>18</v>
      </c>
      <c r="F652" s="1" t="s">
        <v>67</v>
      </c>
      <c r="G652" s="1" t="s">
        <v>16</v>
      </c>
      <c r="H652" s="1" t="s">
        <v>15</v>
      </c>
      <c r="I652" s="1" t="s">
        <v>29</v>
      </c>
      <c r="J652" s="1" t="s">
        <v>35</v>
      </c>
      <c r="K652" s="1" t="s">
        <v>27</v>
      </c>
      <c r="BF652" s="1">
        <v>3</v>
      </c>
      <c r="BG652" s="1">
        <v>4</v>
      </c>
      <c r="BH652" s="1">
        <v>2</v>
      </c>
      <c r="BI652" s="1">
        <v>1</v>
      </c>
      <c r="BJ652" s="1">
        <v>3</v>
      </c>
      <c r="BK652" s="1">
        <v>4</v>
      </c>
      <c r="BL652" s="1" t="s">
        <v>26</v>
      </c>
      <c r="BM652" s="1" t="s">
        <v>59</v>
      </c>
      <c r="BN652" s="1" t="s">
        <v>11</v>
      </c>
      <c r="BO652" s="1" t="s">
        <v>6</v>
      </c>
      <c r="BP652" s="1" t="s">
        <v>66</v>
      </c>
      <c r="BQ652" s="1">
        <v>0</v>
      </c>
      <c r="BR652" s="1">
        <v>0</v>
      </c>
      <c r="BS652" s="1" t="s">
        <v>65</v>
      </c>
      <c r="BT652" s="1" t="s">
        <v>8</v>
      </c>
      <c r="BU652" s="1">
        <v>0</v>
      </c>
      <c r="BV652" s="1" t="s">
        <v>8</v>
      </c>
      <c r="BW652" s="1">
        <v>0</v>
      </c>
      <c r="BX652" s="1">
        <v>0</v>
      </c>
      <c r="BY652" s="1">
        <v>0</v>
      </c>
      <c r="BZ652" s="1">
        <v>0</v>
      </c>
      <c r="CA652" s="1" t="s">
        <v>64</v>
      </c>
      <c r="CB652" s="1" t="s">
        <v>6</v>
      </c>
      <c r="CC652" s="1" t="s">
        <v>5</v>
      </c>
      <c r="CD652" s="1" t="s">
        <v>6</v>
      </c>
      <c r="CE652" s="1" t="s">
        <v>6</v>
      </c>
      <c r="CF652" s="1" t="s">
        <v>5</v>
      </c>
      <c r="CG652" s="1" t="s">
        <v>5</v>
      </c>
      <c r="CH652" s="1" t="s">
        <v>5</v>
      </c>
      <c r="CI652" s="1" t="s">
        <v>5</v>
      </c>
      <c r="CJ652" s="1" t="s">
        <v>5</v>
      </c>
      <c r="CK652" s="1" t="s">
        <v>6</v>
      </c>
      <c r="CL652" s="1" t="s">
        <v>5</v>
      </c>
      <c r="CM652" s="1" t="s">
        <v>6</v>
      </c>
      <c r="CN652" s="1" t="s">
        <v>6</v>
      </c>
      <c r="CO652" s="1" t="s">
        <v>5</v>
      </c>
      <c r="CP652" s="1" t="s">
        <v>6</v>
      </c>
      <c r="CQ652" s="1" t="s">
        <v>5</v>
      </c>
      <c r="CR652" s="1" t="s">
        <v>5</v>
      </c>
      <c r="CS652" s="1" t="s">
        <v>6</v>
      </c>
      <c r="CT652" s="1" t="s">
        <v>24</v>
      </c>
      <c r="CU652" s="1" t="s">
        <v>63</v>
      </c>
      <c r="DX652" s="1" t="s">
        <v>62</v>
      </c>
      <c r="DY652" s="1" t="s">
        <v>21</v>
      </c>
    </row>
    <row r="653" spans="1:129" ht="13.8" x14ac:dyDescent="0.3">
      <c r="A653" s="2">
        <v>44987.34144866898</v>
      </c>
      <c r="B653" s="1" t="s">
        <v>20</v>
      </c>
      <c r="C653" s="1">
        <v>17</v>
      </c>
      <c r="D653" s="1" t="s">
        <v>31</v>
      </c>
      <c r="E653" s="1" t="s">
        <v>55</v>
      </c>
      <c r="F653" s="1" t="s">
        <v>61</v>
      </c>
      <c r="G653" s="1" t="s">
        <v>16</v>
      </c>
      <c r="H653" s="1" t="s">
        <v>15</v>
      </c>
      <c r="I653" s="1" t="s">
        <v>29</v>
      </c>
      <c r="J653" s="1" t="s">
        <v>60</v>
      </c>
      <c r="K653" s="1" t="s">
        <v>27</v>
      </c>
      <c r="BF653" s="1">
        <v>5</v>
      </c>
      <c r="BG653" s="1">
        <v>3</v>
      </c>
      <c r="BH653" s="1">
        <v>5</v>
      </c>
      <c r="BI653" s="1">
        <v>5</v>
      </c>
      <c r="BJ653" s="1">
        <v>5</v>
      </c>
      <c r="BK653" s="1">
        <v>5</v>
      </c>
      <c r="BL653" s="1" t="s">
        <v>11</v>
      </c>
      <c r="BM653" s="1" t="s">
        <v>11</v>
      </c>
      <c r="BN653" s="1" t="s">
        <v>59</v>
      </c>
      <c r="BO653" s="1" t="s">
        <v>6</v>
      </c>
      <c r="BP653" s="1" t="s">
        <v>58</v>
      </c>
      <c r="BQ653" s="1">
        <v>2</v>
      </c>
      <c r="BR653" s="1">
        <v>0</v>
      </c>
      <c r="BS653" s="1">
        <v>3</v>
      </c>
      <c r="BT653" s="1">
        <v>0</v>
      </c>
      <c r="BU653" s="1">
        <v>0</v>
      </c>
      <c r="BV653" s="1">
        <v>0</v>
      </c>
      <c r="BW653" s="1">
        <v>0</v>
      </c>
      <c r="BX653" s="1">
        <v>0</v>
      </c>
      <c r="BY653" s="1">
        <v>0</v>
      </c>
      <c r="BZ653" s="1">
        <v>0</v>
      </c>
      <c r="CA653" s="1">
        <v>0</v>
      </c>
      <c r="CB653" s="1" t="s">
        <v>6</v>
      </c>
      <c r="CC653" s="1" t="s">
        <v>5</v>
      </c>
      <c r="CD653" s="1" t="s">
        <v>5</v>
      </c>
      <c r="CE653" s="1" t="s">
        <v>6</v>
      </c>
      <c r="CF653" s="1" t="s">
        <v>5</v>
      </c>
      <c r="CG653" s="1" t="s">
        <v>6</v>
      </c>
      <c r="CH653" s="1" t="s">
        <v>5</v>
      </c>
      <c r="CI653" s="1" t="s">
        <v>6</v>
      </c>
      <c r="CJ653" s="1" t="s">
        <v>5</v>
      </c>
      <c r="CK653" s="1" t="s">
        <v>6</v>
      </c>
      <c r="CL653" s="1" t="s">
        <v>5</v>
      </c>
      <c r="CM653" s="1" t="s">
        <v>6</v>
      </c>
      <c r="CN653" s="1" t="s">
        <v>6</v>
      </c>
      <c r="CO653" s="1" t="s">
        <v>5</v>
      </c>
      <c r="CP653" s="1" t="s">
        <v>6</v>
      </c>
      <c r="CQ653" s="1" t="s">
        <v>5</v>
      </c>
      <c r="CR653" s="1" t="s">
        <v>5</v>
      </c>
      <c r="CS653" s="1" t="s">
        <v>6</v>
      </c>
      <c r="CT653" s="1" t="s">
        <v>57</v>
      </c>
      <c r="CU653" s="1" t="s">
        <v>57</v>
      </c>
      <c r="DX653" s="1" t="s">
        <v>56</v>
      </c>
      <c r="DY653" s="1" t="s">
        <v>1</v>
      </c>
    </row>
    <row r="654" spans="1:129" ht="13.8" x14ac:dyDescent="0.3">
      <c r="A654" s="2">
        <v>44987.40006630787</v>
      </c>
      <c r="B654" s="1" t="s">
        <v>40</v>
      </c>
      <c r="C654" s="1">
        <v>29</v>
      </c>
      <c r="D654" s="1" t="s">
        <v>39</v>
      </c>
      <c r="E654" s="1" t="s">
        <v>55</v>
      </c>
      <c r="F654" s="1" t="s">
        <v>54</v>
      </c>
      <c r="G654" s="1" t="s">
        <v>37</v>
      </c>
      <c r="H654" s="1" t="s">
        <v>15</v>
      </c>
      <c r="L654" s="1" t="s">
        <v>53</v>
      </c>
      <c r="M654" s="1" t="s">
        <v>52</v>
      </c>
      <c r="N654" s="1" t="s">
        <v>28</v>
      </c>
      <c r="O654" s="1" t="s">
        <v>51</v>
      </c>
      <c r="CV654" s="1">
        <v>4</v>
      </c>
      <c r="CW654" s="1">
        <v>3</v>
      </c>
      <c r="CX654" s="1">
        <v>5</v>
      </c>
      <c r="CY654" s="1">
        <v>4</v>
      </c>
      <c r="CZ654" s="1">
        <v>5</v>
      </c>
      <c r="DA654" s="1">
        <v>5</v>
      </c>
      <c r="DB654" s="1">
        <v>4</v>
      </c>
      <c r="DC654" s="1" t="s">
        <v>50</v>
      </c>
      <c r="DD654" s="1" t="s">
        <v>43</v>
      </c>
      <c r="DE654" s="1" t="s">
        <v>11</v>
      </c>
      <c r="DF654" s="1" t="s">
        <v>11</v>
      </c>
      <c r="DG654" s="1" t="s">
        <v>11</v>
      </c>
      <c r="DH654" s="1" t="s">
        <v>11</v>
      </c>
      <c r="DI654" s="1" t="s">
        <v>26</v>
      </c>
      <c r="DJ654" s="1" t="s">
        <v>6</v>
      </c>
      <c r="DK654" s="1" t="s">
        <v>49</v>
      </c>
      <c r="DL654" s="1" t="s">
        <v>5</v>
      </c>
      <c r="DM654" s="1" t="s">
        <v>5</v>
      </c>
      <c r="DN654" s="1" t="s">
        <v>5</v>
      </c>
      <c r="DO654" s="1" t="s">
        <v>5</v>
      </c>
      <c r="DX654" s="1" t="s">
        <v>48</v>
      </c>
      <c r="DY654" s="1" t="s">
        <v>47</v>
      </c>
    </row>
    <row r="655" spans="1:129" ht="13.8" x14ac:dyDescent="0.3">
      <c r="A655" s="2">
        <v>44987.443803206013</v>
      </c>
      <c r="B655" s="1" t="s">
        <v>20</v>
      </c>
      <c r="C655" s="1">
        <v>21</v>
      </c>
      <c r="D655" s="1" t="s">
        <v>31</v>
      </c>
      <c r="E655" s="1" t="s">
        <v>18</v>
      </c>
      <c r="F655" s="1" t="s">
        <v>46</v>
      </c>
      <c r="G655" s="1" t="s">
        <v>37</v>
      </c>
      <c r="H655" s="1" t="s">
        <v>15</v>
      </c>
      <c r="L655" s="1" t="s">
        <v>45</v>
      </c>
      <c r="M655" s="1" t="s">
        <v>29</v>
      </c>
      <c r="N655" s="1" t="s">
        <v>28</v>
      </c>
      <c r="O655" s="1" t="s">
        <v>27</v>
      </c>
      <c r="CV655" s="1">
        <v>3</v>
      </c>
      <c r="CW655" s="1">
        <v>3</v>
      </c>
      <c r="CX655" s="1">
        <v>3</v>
      </c>
      <c r="CY655" s="1">
        <v>3</v>
      </c>
      <c r="CZ655" s="1">
        <v>3</v>
      </c>
      <c r="DA655" s="1">
        <v>3</v>
      </c>
      <c r="DB655" s="1">
        <v>3</v>
      </c>
      <c r="DC655" s="1" t="s">
        <v>44</v>
      </c>
      <c r="DD655" s="1" t="s">
        <v>43</v>
      </c>
      <c r="DE655" s="1" t="s">
        <v>43</v>
      </c>
      <c r="DF655" s="1" t="s">
        <v>43</v>
      </c>
      <c r="DG655" s="1" t="s">
        <v>43</v>
      </c>
      <c r="DH655" s="1" t="s">
        <v>43</v>
      </c>
      <c r="DI655" s="1" t="s">
        <v>43</v>
      </c>
      <c r="DJ655" s="1" t="s">
        <v>6</v>
      </c>
      <c r="DK655" s="1" t="s">
        <v>42</v>
      </c>
      <c r="DL655" s="1" t="s">
        <v>6</v>
      </c>
      <c r="DM655" s="1" t="s">
        <v>5</v>
      </c>
      <c r="DN655" s="1" t="s">
        <v>6</v>
      </c>
      <c r="DO655" s="1" t="s">
        <v>5</v>
      </c>
      <c r="DX655" s="1" t="s">
        <v>41</v>
      </c>
      <c r="DY655" s="1" t="s">
        <v>21</v>
      </c>
    </row>
    <row r="656" spans="1:129" ht="13.8" x14ac:dyDescent="0.3">
      <c r="A656" s="2">
        <v>44987.504082268519</v>
      </c>
      <c r="B656" s="1" t="s">
        <v>40</v>
      </c>
      <c r="C656" s="1">
        <v>24</v>
      </c>
      <c r="D656" s="1" t="s">
        <v>39</v>
      </c>
      <c r="E656" s="1" t="s">
        <v>18</v>
      </c>
      <c r="F656" s="1" t="s">
        <v>38</v>
      </c>
      <c r="G656" s="1" t="s">
        <v>37</v>
      </c>
      <c r="H656" s="1" t="s">
        <v>15</v>
      </c>
      <c r="L656" s="1" t="s">
        <v>36</v>
      </c>
      <c r="M656" s="1" t="s">
        <v>14</v>
      </c>
      <c r="N656" s="1" t="s">
        <v>35</v>
      </c>
      <c r="O656" s="1" t="s">
        <v>27</v>
      </c>
      <c r="CV656" s="1">
        <v>3</v>
      </c>
      <c r="CW656" s="1">
        <v>1</v>
      </c>
      <c r="CX656" s="1">
        <v>3</v>
      </c>
      <c r="CY656" s="1">
        <v>3</v>
      </c>
      <c r="CZ656" s="1">
        <v>3</v>
      </c>
      <c r="DA656" s="1">
        <v>3</v>
      </c>
      <c r="DB656" s="1">
        <v>3</v>
      </c>
      <c r="DC656" s="1" t="s">
        <v>34</v>
      </c>
      <c r="DD656" s="1" t="s">
        <v>11</v>
      </c>
      <c r="DE656" s="1" t="s">
        <v>11</v>
      </c>
      <c r="DF656" s="1" t="s">
        <v>11</v>
      </c>
      <c r="DG656" s="1" t="s">
        <v>11</v>
      </c>
      <c r="DH656" s="1" t="s">
        <v>11</v>
      </c>
      <c r="DI656" s="1" t="s">
        <v>11</v>
      </c>
      <c r="DJ656" s="1" t="s">
        <v>6</v>
      </c>
      <c r="DK656" s="1" t="s">
        <v>33</v>
      </c>
      <c r="DL656" s="1" t="s">
        <v>5</v>
      </c>
      <c r="DM656" s="1" t="s">
        <v>5</v>
      </c>
      <c r="DN656" s="1" t="s">
        <v>6</v>
      </c>
      <c r="DO656" s="1" t="s">
        <v>6</v>
      </c>
      <c r="DX656" s="1" t="s">
        <v>32</v>
      </c>
      <c r="DY656" s="1" t="s">
        <v>21</v>
      </c>
    </row>
    <row r="657" spans="1:129" ht="13.8" x14ac:dyDescent="0.3">
      <c r="A657" s="2">
        <v>44987.603610497681</v>
      </c>
      <c r="B657" s="1" t="s">
        <v>20</v>
      </c>
      <c r="C657" s="1">
        <v>20</v>
      </c>
      <c r="D657" s="1" t="s">
        <v>31</v>
      </c>
      <c r="E657" s="1" t="s">
        <v>18</v>
      </c>
      <c r="F657" s="1" t="s">
        <v>30</v>
      </c>
      <c r="G657" s="1" t="s">
        <v>16</v>
      </c>
      <c r="H657" s="1" t="s">
        <v>15</v>
      </c>
      <c r="I657" s="1" t="s">
        <v>29</v>
      </c>
      <c r="J657" s="1" t="s">
        <v>28</v>
      </c>
      <c r="K657" s="1" t="s">
        <v>27</v>
      </c>
      <c r="BF657" s="1">
        <v>1</v>
      </c>
      <c r="BG657" s="1">
        <v>2</v>
      </c>
      <c r="BH657" s="1">
        <v>1</v>
      </c>
      <c r="BI657" s="1">
        <v>0</v>
      </c>
      <c r="BJ657" s="1">
        <v>1</v>
      </c>
      <c r="BK657" s="1">
        <v>2</v>
      </c>
      <c r="BL657" s="1" t="s">
        <v>26</v>
      </c>
      <c r="BM657" s="1" t="s">
        <v>11</v>
      </c>
      <c r="BN657" s="1" t="s">
        <v>11</v>
      </c>
      <c r="BO657" s="1" t="s">
        <v>6</v>
      </c>
      <c r="BP657" s="1" t="s">
        <v>25</v>
      </c>
      <c r="BQ657" s="1">
        <v>1</v>
      </c>
      <c r="BR657" s="1">
        <v>0</v>
      </c>
      <c r="BS657" s="1">
        <v>1</v>
      </c>
      <c r="BT657" s="1">
        <v>0</v>
      </c>
      <c r="BU657" s="1">
        <v>0</v>
      </c>
      <c r="BV657" s="1">
        <v>0</v>
      </c>
      <c r="BW657" s="1">
        <v>0</v>
      </c>
      <c r="BX657" s="1">
        <v>0</v>
      </c>
      <c r="BY657" s="1">
        <v>0</v>
      </c>
      <c r="BZ657" s="1">
        <v>0</v>
      </c>
      <c r="CA657" s="1">
        <v>0</v>
      </c>
      <c r="CB657" s="1" t="s">
        <v>5</v>
      </c>
      <c r="CC657" s="1" t="s">
        <v>5</v>
      </c>
      <c r="CD657" s="1" t="s">
        <v>6</v>
      </c>
      <c r="CE657" s="1" t="s">
        <v>6</v>
      </c>
      <c r="CF657" s="1" t="s">
        <v>6</v>
      </c>
      <c r="CG657" s="1" t="s">
        <v>5</v>
      </c>
      <c r="CH657" s="1" t="s">
        <v>6</v>
      </c>
      <c r="CI657" s="1" t="s">
        <v>6</v>
      </c>
      <c r="CJ657" s="1" t="s">
        <v>5</v>
      </c>
      <c r="CK657" s="1" t="s">
        <v>6</v>
      </c>
      <c r="CL657" s="1" t="s">
        <v>5</v>
      </c>
      <c r="CM657" s="1" t="s">
        <v>6</v>
      </c>
      <c r="CN657" s="1" t="s">
        <v>6</v>
      </c>
      <c r="CO657" s="1" t="s">
        <v>6</v>
      </c>
      <c r="CP657" s="1" t="s">
        <v>6</v>
      </c>
      <c r="CQ657" s="1" t="s">
        <v>6</v>
      </c>
      <c r="CR657" s="1" t="s">
        <v>5</v>
      </c>
      <c r="CS657" s="1" t="s">
        <v>6</v>
      </c>
      <c r="CT657" s="1" t="s">
        <v>24</v>
      </c>
      <c r="CU657" s="1" t="s">
        <v>23</v>
      </c>
      <c r="DX657" s="1" t="s">
        <v>22</v>
      </c>
      <c r="DY657" s="1" t="s">
        <v>21</v>
      </c>
    </row>
    <row r="658" spans="1:129" ht="13.8" x14ac:dyDescent="0.3">
      <c r="A658" s="2">
        <v>44987.712612974537</v>
      </c>
      <c r="B658" s="1" t="s">
        <v>20</v>
      </c>
      <c r="C658" s="1">
        <v>34</v>
      </c>
      <c r="D658" s="1" t="s">
        <v>19</v>
      </c>
      <c r="E658" s="1" t="s">
        <v>18</v>
      </c>
      <c r="F658" s="1" t="s">
        <v>17</v>
      </c>
      <c r="G658" s="1" t="s">
        <v>16</v>
      </c>
      <c r="H658" s="1" t="s">
        <v>15</v>
      </c>
      <c r="I658" s="1" t="s">
        <v>14</v>
      </c>
      <c r="J658" s="1" t="s">
        <v>13</v>
      </c>
      <c r="K658" s="1" t="s">
        <v>12</v>
      </c>
      <c r="BF658" s="1">
        <v>3</v>
      </c>
      <c r="BG658" s="1">
        <v>3</v>
      </c>
      <c r="BH658" s="1">
        <v>1</v>
      </c>
      <c r="BI658" s="1">
        <v>0</v>
      </c>
      <c r="BJ658" s="1">
        <v>2</v>
      </c>
      <c r="BK658" s="1">
        <v>2</v>
      </c>
      <c r="BL658" s="1" t="s">
        <v>11</v>
      </c>
      <c r="BM658" s="1" t="s">
        <v>11</v>
      </c>
      <c r="BN658" s="1" t="s">
        <v>11</v>
      </c>
      <c r="BO658" s="1" t="s">
        <v>6</v>
      </c>
      <c r="BP658" s="1" t="s">
        <v>10</v>
      </c>
      <c r="BQ658" s="1" t="s">
        <v>9</v>
      </c>
      <c r="BR658" s="1" t="s">
        <v>8</v>
      </c>
      <c r="BS658" s="1" t="s">
        <v>7</v>
      </c>
      <c r="BT658" s="1" t="s">
        <v>7</v>
      </c>
      <c r="BU658" s="1" t="s">
        <v>7</v>
      </c>
      <c r="BV658" s="1" t="s">
        <v>8</v>
      </c>
      <c r="BW658" s="1" t="s">
        <v>8</v>
      </c>
      <c r="BX658" s="1" t="s">
        <v>7</v>
      </c>
      <c r="BY658" s="1" t="s">
        <v>7</v>
      </c>
      <c r="BZ658" s="1" t="s">
        <v>7</v>
      </c>
      <c r="CA658" s="1" t="s">
        <v>7</v>
      </c>
      <c r="CB658" s="1" t="s">
        <v>6</v>
      </c>
      <c r="CC658" s="1" t="s">
        <v>5</v>
      </c>
      <c r="CD658" s="1" t="s">
        <v>5</v>
      </c>
      <c r="CE658" s="1" t="s">
        <v>5</v>
      </c>
      <c r="CF658" s="1" t="s">
        <v>5</v>
      </c>
      <c r="CG658" s="1" t="s">
        <v>5</v>
      </c>
      <c r="CH658" s="1" t="s">
        <v>5</v>
      </c>
      <c r="CI658" s="1" t="s">
        <v>5</v>
      </c>
      <c r="CJ658" s="1" t="s">
        <v>5</v>
      </c>
      <c r="CK658" s="1" t="s">
        <v>5</v>
      </c>
      <c r="CL658" s="1" t="s">
        <v>5</v>
      </c>
      <c r="CM658" s="1" t="s">
        <v>6</v>
      </c>
      <c r="CN658" s="1" t="s">
        <v>6</v>
      </c>
      <c r="CO658" s="1" t="s">
        <v>5</v>
      </c>
      <c r="CP658" s="1" t="s">
        <v>6</v>
      </c>
      <c r="CQ658" s="1" t="s">
        <v>5</v>
      </c>
      <c r="CR658" s="1" t="s">
        <v>5</v>
      </c>
      <c r="CS658" s="1" t="s">
        <v>5</v>
      </c>
      <c r="CT658" s="1" t="s">
        <v>4</v>
      </c>
      <c r="CU658" s="1" t="s">
        <v>3</v>
      </c>
      <c r="DX658" s="1" t="s">
        <v>2</v>
      </c>
      <c r="DY658" s="1" t="s">
        <v>1</v>
      </c>
    </row>
    <row r="661" spans="1:129" ht="13.8" x14ac:dyDescent="0.3">
      <c r="A661" s="1"/>
      <c r="B661" s="1"/>
    </row>
    <row r="662" spans="1:129" ht="13.8" x14ac:dyDescent="0.3">
      <c r="A662" s="1"/>
      <c r="B662" s="1"/>
    </row>
    <row r="663" spans="1:129" ht="13.8" x14ac:dyDescent="0.3">
      <c r="A663" s="1"/>
      <c r="B663" s="1"/>
    </row>
    <row r="664" spans="1:129" ht="13.8" x14ac:dyDescent="0.3">
      <c r="A664" s="1"/>
      <c r="B664" s="1"/>
    </row>
    <row r="665" spans="1:129" ht="13.8" x14ac:dyDescent="0.3">
      <c r="A665" s="1"/>
      <c r="B665" s="1"/>
    </row>
    <row r="666" spans="1:129" ht="13.8" x14ac:dyDescent="0.3">
      <c r="A666" s="1"/>
      <c r="B666" s="1"/>
    </row>
    <row r="667" spans="1:129" ht="13.8" x14ac:dyDescent="0.3">
      <c r="A667" s="1"/>
      <c r="B667" s="1"/>
    </row>
    <row r="668" spans="1:129" ht="13.8" x14ac:dyDescent="0.3">
      <c r="A668" s="1"/>
      <c r="B668" s="1"/>
    </row>
    <row r="669" spans="1:129" ht="13.8" x14ac:dyDescent="0.3">
      <c r="A669" s="1"/>
      <c r="B669" s="1"/>
    </row>
    <row r="670" spans="1:129" ht="13.8" x14ac:dyDescent="0.3">
      <c r="A670" s="1"/>
      <c r="B670" s="1"/>
    </row>
    <row r="671" spans="1:129" ht="13.8" x14ac:dyDescent="0.3">
      <c r="A671" s="1"/>
      <c r="B671" s="1"/>
    </row>
    <row r="672" spans="1:129" ht="13.8" x14ac:dyDescent="0.3">
      <c r="A672" s="1"/>
      <c r="B672" s="1"/>
    </row>
    <row r="673" spans="1:2" ht="13.8" x14ac:dyDescent="0.3">
      <c r="A673" s="1"/>
      <c r="B673" s="1"/>
    </row>
    <row r="674" spans="1:2" ht="13.8" x14ac:dyDescent="0.3">
      <c r="A674" s="1"/>
      <c r="B674" s="1"/>
    </row>
    <row r="675" spans="1:2" ht="13.8" x14ac:dyDescent="0.3">
      <c r="A675" s="1"/>
      <c r="B675" s="1"/>
    </row>
    <row r="676" spans="1:2" ht="13.8" x14ac:dyDescent="0.3">
      <c r="A676" s="1"/>
      <c r="B676" s="1"/>
    </row>
    <row r="677" spans="1:2" ht="13.8" x14ac:dyDescent="0.3">
      <c r="A677" s="1"/>
      <c r="B677" s="1"/>
    </row>
    <row r="678" spans="1:2" ht="13.8" x14ac:dyDescent="0.3">
      <c r="A678" s="1"/>
      <c r="B678" s="1"/>
    </row>
    <row r="679" spans="1:2" ht="13.8" x14ac:dyDescent="0.3">
      <c r="A679" s="1"/>
      <c r="B679" s="1"/>
    </row>
    <row r="680" spans="1:2" ht="13.8" x14ac:dyDescent="0.3">
      <c r="A680" s="1"/>
      <c r="B680" s="1"/>
    </row>
    <row r="681" spans="1:2" ht="13.8" x14ac:dyDescent="0.3">
      <c r="A681" s="1"/>
      <c r="B681" s="1"/>
    </row>
    <row r="682" spans="1:2" ht="13.8" x14ac:dyDescent="0.3">
      <c r="A682" s="1"/>
      <c r="B682" s="1"/>
    </row>
    <row r="683" spans="1:2" ht="13.8" x14ac:dyDescent="0.3">
      <c r="A683" s="1"/>
      <c r="B683" s="1"/>
    </row>
    <row r="684" spans="1:2" ht="13.8" x14ac:dyDescent="0.3">
      <c r="A684" s="1"/>
      <c r="B684" s="1"/>
    </row>
    <row r="685" spans="1:2" ht="13.8" x14ac:dyDescent="0.3">
      <c r="A685" s="1"/>
      <c r="B685" s="1"/>
    </row>
    <row r="686" spans="1:2" ht="13.8" x14ac:dyDescent="0.3">
      <c r="A686" s="1"/>
      <c r="B686" s="1"/>
    </row>
    <row r="687" spans="1:2" ht="13.8" x14ac:dyDescent="0.3">
      <c r="A687" s="1"/>
      <c r="B687" s="1"/>
    </row>
    <row r="688" spans="1:2" ht="13.8" x14ac:dyDescent="0.3">
      <c r="A688" s="1"/>
      <c r="B688" s="1"/>
    </row>
    <row r="689" spans="1:2" ht="13.8" x14ac:dyDescent="0.3">
      <c r="A689" s="1"/>
      <c r="B689" s="1"/>
    </row>
    <row r="690" spans="1:2" ht="13.8" x14ac:dyDescent="0.3">
      <c r="A690" s="1"/>
      <c r="B690" s="1"/>
    </row>
    <row r="691" spans="1:2" ht="13.8" x14ac:dyDescent="0.3">
      <c r="A691" s="1"/>
      <c r="B691" s="1"/>
    </row>
    <row r="692" spans="1:2" ht="13.8" x14ac:dyDescent="0.3">
      <c r="A692" s="1"/>
      <c r="B692" s="1"/>
    </row>
    <row r="693" spans="1:2" ht="13.8" x14ac:dyDescent="0.3">
      <c r="A693" s="1"/>
      <c r="B693" s="1"/>
    </row>
    <row r="694" spans="1:2" ht="13.8" x14ac:dyDescent="0.3">
      <c r="A694" s="1"/>
      <c r="B694" s="1"/>
    </row>
    <row r="695" spans="1:2" ht="13.8" x14ac:dyDescent="0.3">
      <c r="A695" s="1"/>
      <c r="B695" s="1"/>
    </row>
    <row r="696" spans="1:2" ht="13.8" x14ac:dyDescent="0.3">
      <c r="A696" s="1"/>
      <c r="B696" s="1"/>
    </row>
    <row r="697" spans="1:2" ht="13.8" x14ac:dyDescent="0.3">
      <c r="A697" s="1"/>
      <c r="B697" s="1"/>
    </row>
    <row r="698" spans="1:2" ht="13.8" x14ac:dyDescent="0.3">
      <c r="A698" s="1"/>
      <c r="B698" s="1"/>
    </row>
    <row r="699" spans="1:2" ht="13.8" x14ac:dyDescent="0.3">
      <c r="A699" s="1"/>
      <c r="B699" s="1"/>
    </row>
    <row r="700" spans="1:2" ht="13.8" x14ac:dyDescent="0.3">
      <c r="A700" s="1"/>
      <c r="B700" s="1"/>
    </row>
    <row r="701" spans="1:2" ht="13.8" x14ac:dyDescent="0.3">
      <c r="A701" s="1"/>
      <c r="B701" s="1"/>
    </row>
    <row r="702" spans="1:2" ht="13.8" x14ac:dyDescent="0.3">
      <c r="A702" s="1"/>
      <c r="B702" s="1"/>
    </row>
    <row r="703" spans="1:2" ht="13.8" x14ac:dyDescent="0.3">
      <c r="A703" s="1"/>
      <c r="B703" s="1"/>
    </row>
    <row r="704" spans="1:2" ht="13.8" x14ac:dyDescent="0.3">
      <c r="A704" s="1"/>
      <c r="B704" s="1"/>
    </row>
    <row r="705" spans="1:2" ht="13.8" x14ac:dyDescent="0.3">
      <c r="A705" s="1"/>
      <c r="B705" s="1"/>
    </row>
    <row r="706" spans="1:2" ht="13.8" x14ac:dyDescent="0.3">
      <c r="A706" s="1"/>
      <c r="B706" s="1"/>
    </row>
    <row r="707" spans="1:2" ht="13.8" x14ac:dyDescent="0.3">
      <c r="A707" s="1"/>
      <c r="B707" s="1"/>
    </row>
    <row r="708" spans="1:2" ht="13.8" x14ac:dyDescent="0.3">
      <c r="A708" s="1"/>
      <c r="B708" s="1"/>
    </row>
    <row r="709" spans="1:2" ht="13.8" x14ac:dyDescent="0.3">
      <c r="A709" s="1"/>
      <c r="B709" s="1"/>
    </row>
    <row r="710" spans="1:2" ht="13.8" x14ac:dyDescent="0.3">
      <c r="A710" s="1"/>
      <c r="B710" s="1"/>
    </row>
    <row r="711" spans="1:2" ht="13.8" x14ac:dyDescent="0.3">
      <c r="A711" s="1"/>
      <c r="B711" s="1"/>
    </row>
    <row r="712" spans="1:2" ht="13.8" x14ac:dyDescent="0.3">
      <c r="A712" s="1"/>
      <c r="B712" s="1"/>
    </row>
    <row r="713" spans="1:2" ht="13.8" x14ac:dyDescent="0.3">
      <c r="A713" s="1"/>
      <c r="B713" s="1"/>
    </row>
    <row r="714" spans="1:2" ht="13.8" x14ac:dyDescent="0.3">
      <c r="A714" s="1"/>
      <c r="B714" s="1"/>
    </row>
    <row r="715" spans="1:2" ht="13.8" x14ac:dyDescent="0.3">
      <c r="A715" s="1"/>
      <c r="B715" s="1"/>
    </row>
    <row r="716" spans="1:2" ht="13.8" x14ac:dyDescent="0.3">
      <c r="A716" s="1"/>
      <c r="B716" s="1"/>
    </row>
    <row r="717" spans="1:2" ht="13.8" x14ac:dyDescent="0.3">
      <c r="A717" s="1"/>
      <c r="B717" s="1"/>
    </row>
    <row r="718" spans="1:2" ht="13.8" x14ac:dyDescent="0.3">
      <c r="A718" s="1"/>
      <c r="B718" s="1"/>
    </row>
    <row r="719" spans="1:2" ht="13.8" x14ac:dyDescent="0.3">
      <c r="A719" s="1"/>
      <c r="B719" s="1"/>
    </row>
    <row r="720" spans="1:2" ht="13.8" x14ac:dyDescent="0.3">
      <c r="A720" s="1"/>
      <c r="B720" s="1"/>
    </row>
    <row r="721" spans="1:2" ht="13.8" x14ac:dyDescent="0.3">
      <c r="A721" s="1"/>
      <c r="B721" s="1"/>
    </row>
    <row r="722" spans="1:2" ht="13.8" x14ac:dyDescent="0.3">
      <c r="A722" s="1"/>
      <c r="B722" s="1"/>
    </row>
  </sheetData>
  <hyperlinks>
    <hyperlink ref="DX87" r:id="rId1" xr:uid="{65068D4B-0192-4AD8-BFC1-8A812DCBCC9B}"/>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559E1-49CE-47D3-8B90-104593CB0E39}">
  <sheetPr>
    <tabColor theme="9"/>
  </sheetPr>
  <dimension ref="A1:X48"/>
  <sheetViews>
    <sheetView showGridLines="0" tabSelected="1" zoomScale="66" zoomScaleNormal="66" workbookViewId="0">
      <selection activeCell="Z8" sqref="Z8"/>
    </sheetView>
  </sheetViews>
  <sheetFormatPr baseColWidth="10" defaultRowHeight="13.8" x14ac:dyDescent="0.3"/>
  <sheetData>
    <row r="1" spans="1:24" x14ac:dyDescent="0.3">
      <c r="A1" s="7"/>
      <c r="B1" s="8"/>
      <c r="C1" s="8"/>
      <c r="D1" s="8"/>
      <c r="E1" s="8"/>
      <c r="F1" s="8"/>
      <c r="G1" s="8"/>
      <c r="H1" s="9"/>
      <c r="I1" s="7"/>
      <c r="J1" s="8"/>
      <c r="K1" s="8"/>
      <c r="L1" s="8"/>
      <c r="M1" s="8"/>
      <c r="N1" s="8"/>
      <c r="O1" s="8"/>
      <c r="P1" s="9"/>
      <c r="Q1" s="7"/>
      <c r="R1" s="8"/>
      <c r="S1" s="8"/>
      <c r="T1" s="8"/>
      <c r="U1" s="8"/>
      <c r="V1" s="8"/>
      <c r="W1" s="8"/>
      <c r="X1" s="9"/>
    </row>
    <row r="2" spans="1:24" x14ac:dyDescent="0.3">
      <c r="A2" s="15"/>
      <c r="B2" s="137" t="s">
        <v>1826</v>
      </c>
      <c r="C2" s="137"/>
      <c r="D2" s="137"/>
      <c r="E2" s="137"/>
      <c r="F2" s="137"/>
      <c r="G2" s="137"/>
      <c r="H2" s="17"/>
      <c r="I2" s="15"/>
      <c r="J2" s="137" t="s">
        <v>1690</v>
      </c>
      <c r="K2" s="137"/>
      <c r="L2" s="137"/>
      <c r="M2" s="137"/>
      <c r="N2" s="137"/>
      <c r="O2" s="137"/>
      <c r="P2" s="17"/>
      <c r="Q2" s="15"/>
      <c r="R2" s="137" t="s">
        <v>1691</v>
      </c>
      <c r="S2" s="137"/>
      <c r="T2" s="137"/>
      <c r="U2" s="137"/>
      <c r="V2" s="137"/>
      <c r="W2" s="137"/>
      <c r="X2" s="11"/>
    </row>
    <row r="3" spans="1:24" x14ac:dyDescent="0.3">
      <c r="A3" s="15"/>
      <c r="B3" s="137"/>
      <c r="C3" s="137"/>
      <c r="D3" s="137"/>
      <c r="E3" s="137"/>
      <c r="F3" s="137"/>
      <c r="G3" s="137"/>
      <c r="H3" s="17"/>
      <c r="I3" s="15"/>
      <c r="J3" s="137"/>
      <c r="K3" s="137"/>
      <c r="L3" s="137"/>
      <c r="M3" s="137"/>
      <c r="N3" s="137"/>
      <c r="O3" s="137"/>
      <c r="P3" s="17"/>
      <c r="Q3" s="15"/>
      <c r="R3" s="137"/>
      <c r="S3" s="137"/>
      <c r="T3" s="137"/>
      <c r="U3" s="137"/>
      <c r="V3" s="137"/>
      <c r="W3" s="137"/>
      <c r="X3" s="11"/>
    </row>
    <row r="4" spans="1:24" x14ac:dyDescent="0.3">
      <c r="A4" s="10"/>
      <c r="H4" s="11"/>
      <c r="I4" s="10"/>
      <c r="P4" s="11"/>
      <c r="Q4" s="10"/>
      <c r="X4" s="11"/>
    </row>
    <row r="5" spans="1:24" x14ac:dyDescent="0.3">
      <c r="A5" s="10"/>
      <c r="H5" s="11"/>
      <c r="I5" s="10"/>
      <c r="P5" s="11"/>
      <c r="Q5" s="10"/>
      <c r="X5" s="11"/>
    </row>
    <row r="6" spans="1:24" x14ac:dyDescent="0.3">
      <c r="A6" s="10"/>
      <c r="H6" s="11"/>
      <c r="I6" s="10"/>
      <c r="P6" s="11"/>
      <c r="Q6" s="10"/>
      <c r="X6" s="11"/>
    </row>
    <row r="7" spans="1:24" x14ac:dyDescent="0.3">
      <c r="A7" s="10"/>
      <c r="H7" s="11"/>
      <c r="I7" s="10"/>
      <c r="P7" s="11"/>
      <c r="Q7" s="10"/>
      <c r="X7" s="11"/>
    </row>
    <row r="8" spans="1:24" x14ac:dyDescent="0.3">
      <c r="A8" s="10"/>
      <c r="H8" s="11"/>
      <c r="I8" s="10"/>
      <c r="P8" s="11"/>
      <c r="Q8" s="10"/>
      <c r="X8" s="11"/>
    </row>
    <row r="9" spans="1:24" x14ac:dyDescent="0.3">
      <c r="A9" s="10"/>
      <c r="H9" s="11"/>
      <c r="I9" s="10"/>
      <c r="P9" s="11"/>
      <c r="Q9" s="10"/>
      <c r="X9" s="11"/>
    </row>
    <row r="10" spans="1:24" x14ac:dyDescent="0.3">
      <c r="A10" s="10"/>
      <c r="H10" s="11"/>
      <c r="I10" s="10"/>
      <c r="P10" s="11"/>
      <c r="Q10" s="10"/>
      <c r="X10" s="11"/>
    </row>
    <row r="11" spans="1:24" x14ac:dyDescent="0.3">
      <c r="A11" s="10"/>
      <c r="H11" s="11"/>
      <c r="I11" s="10"/>
      <c r="P11" s="11"/>
      <c r="Q11" s="10"/>
      <c r="X11" s="11"/>
    </row>
    <row r="12" spans="1:24" x14ac:dyDescent="0.3">
      <c r="A12" s="10"/>
      <c r="H12" s="11"/>
      <c r="I12" s="10"/>
      <c r="P12" s="11"/>
      <c r="Q12" s="10"/>
      <c r="X12" s="11"/>
    </row>
    <row r="13" spans="1:24" x14ac:dyDescent="0.3">
      <c r="A13" s="10"/>
      <c r="H13" s="11"/>
      <c r="I13" s="10"/>
      <c r="P13" s="11"/>
      <c r="Q13" s="10"/>
      <c r="X13" s="11"/>
    </row>
    <row r="14" spans="1:24" x14ac:dyDescent="0.3">
      <c r="A14" s="10"/>
      <c r="H14" s="11"/>
      <c r="I14" s="10"/>
      <c r="P14" s="11"/>
      <c r="Q14" s="10"/>
      <c r="X14" s="11"/>
    </row>
    <row r="15" spans="1:24" x14ac:dyDescent="0.3">
      <c r="A15" s="10"/>
      <c r="H15" s="11"/>
      <c r="I15" s="10"/>
      <c r="P15" s="11"/>
      <c r="Q15" s="10"/>
      <c r="X15" s="11"/>
    </row>
    <row r="16" spans="1:24" x14ac:dyDescent="0.3">
      <c r="A16" s="10"/>
      <c r="H16" s="11"/>
      <c r="I16" s="10"/>
      <c r="P16" s="11"/>
      <c r="Q16" s="10"/>
      <c r="X16" s="11"/>
    </row>
    <row r="17" spans="1:24" x14ac:dyDescent="0.3">
      <c r="A17" s="10"/>
      <c r="H17" s="11"/>
      <c r="I17" s="10"/>
      <c r="P17" s="11"/>
      <c r="Q17" s="10"/>
      <c r="X17" s="11"/>
    </row>
    <row r="18" spans="1:24" x14ac:dyDescent="0.3">
      <c r="A18" s="10"/>
      <c r="H18" s="11"/>
      <c r="I18" s="10"/>
      <c r="P18" s="11"/>
      <c r="Q18" s="10"/>
      <c r="X18" s="11"/>
    </row>
    <row r="19" spans="1:24" x14ac:dyDescent="0.3">
      <c r="A19" s="10"/>
      <c r="H19" s="11"/>
      <c r="I19" s="10"/>
      <c r="P19" s="11"/>
      <c r="Q19" s="10"/>
      <c r="X19" s="11"/>
    </row>
    <row r="20" spans="1:24" x14ac:dyDescent="0.3">
      <c r="A20" s="10"/>
      <c r="H20" s="11"/>
      <c r="I20" s="10"/>
      <c r="P20" s="11"/>
      <c r="Q20" s="10"/>
      <c r="X20" s="11"/>
    </row>
    <row r="21" spans="1:24" x14ac:dyDescent="0.3">
      <c r="A21" s="10"/>
      <c r="H21" s="11"/>
      <c r="I21" s="10"/>
      <c r="P21" s="11"/>
      <c r="Q21" s="10"/>
      <c r="X21" s="11"/>
    </row>
    <row r="22" spans="1:24" x14ac:dyDescent="0.3">
      <c r="A22" s="10"/>
      <c r="H22" s="11"/>
      <c r="I22" s="10"/>
      <c r="P22" s="11"/>
      <c r="Q22" s="10"/>
      <c r="X22" s="11"/>
    </row>
    <row r="23" spans="1:24" x14ac:dyDescent="0.3">
      <c r="A23" s="10"/>
      <c r="H23" s="11"/>
      <c r="I23" s="10"/>
      <c r="P23" s="11"/>
      <c r="Q23" s="10"/>
      <c r="X23" s="11"/>
    </row>
    <row r="24" spans="1:24" ht="14.4" thickBot="1" x14ac:dyDescent="0.35">
      <c r="A24" s="12"/>
      <c r="B24" s="13"/>
      <c r="C24" s="13"/>
      <c r="D24" s="13"/>
      <c r="E24" s="13"/>
      <c r="F24" s="13"/>
      <c r="G24" s="13"/>
      <c r="H24" s="14"/>
      <c r="I24" s="12"/>
      <c r="J24" s="13"/>
      <c r="K24" s="13"/>
      <c r="L24" s="13"/>
      <c r="M24" s="13"/>
      <c r="N24" s="13"/>
      <c r="O24" s="13"/>
      <c r="P24" s="14"/>
      <c r="Q24" s="12"/>
      <c r="R24" s="13"/>
      <c r="S24" s="13"/>
      <c r="T24" s="13"/>
      <c r="U24" s="13"/>
      <c r="V24" s="13"/>
      <c r="W24" s="13"/>
      <c r="X24" s="14"/>
    </row>
    <row r="25" spans="1:24" x14ac:dyDescent="0.3">
      <c r="A25" s="7"/>
      <c r="B25" s="8"/>
      <c r="C25" s="8"/>
      <c r="D25" s="8"/>
      <c r="E25" s="8"/>
      <c r="F25" s="8"/>
      <c r="G25" s="8"/>
      <c r="H25" s="9"/>
      <c r="I25" s="7"/>
      <c r="J25" s="8"/>
      <c r="K25" s="8"/>
      <c r="L25" s="8"/>
      <c r="M25" s="8"/>
      <c r="N25" s="8"/>
      <c r="O25" s="8"/>
      <c r="P25" s="9"/>
      <c r="Q25" s="7"/>
      <c r="R25" s="8"/>
      <c r="S25" s="8"/>
      <c r="T25" s="8"/>
      <c r="U25" s="8"/>
      <c r="V25" s="8"/>
      <c r="W25" s="8"/>
      <c r="X25" s="9"/>
    </row>
    <row r="26" spans="1:24" x14ac:dyDescent="0.3">
      <c r="A26" s="10"/>
      <c r="B26" s="137" t="s">
        <v>1692</v>
      </c>
      <c r="C26" s="138"/>
      <c r="D26" s="138"/>
      <c r="E26" s="138"/>
      <c r="F26" s="138"/>
      <c r="G26" s="138"/>
      <c r="H26" s="11"/>
      <c r="I26" s="10"/>
      <c r="J26" s="137" t="s">
        <v>1693</v>
      </c>
      <c r="K26" s="138"/>
      <c r="L26" s="138"/>
      <c r="M26" s="138"/>
      <c r="N26" s="138"/>
      <c r="O26" s="138"/>
      <c r="P26" s="11"/>
      <c r="Q26" s="10"/>
      <c r="R26" s="137" t="s">
        <v>1694</v>
      </c>
      <c r="S26" s="138"/>
      <c r="T26" s="138"/>
      <c r="U26" s="138"/>
      <c r="V26" s="138"/>
      <c r="W26" s="138"/>
      <c r="X26" s="11"/>
    </row>
    <row r="27" spans="1:24" x14ac:dyDescent="0.3">
      <c r="A27" s="10"/>
      <c r="B27" s="138"/>
      <c r="C27" s="138"/>
      <c r="D27" s="138"/>
      <c r="E27" s="138"/>
      <c r="F27" s="138"/>
      <c r="G27" s="138"/>
      <c r="H27" s="11"/>
      <c r="I27" s="10"/>
      <c r="J27" s="138"/>
      <c r="K27" s="138"/>
      <c r="L27" s="138"/>
      <c r="M27" s="138"/>
      <c r="N27" s="138"/>
      <c r="O27" s="138"/>
      <c r="P27" s="11"/>
      <c r="Q27" s="10"/>
      <c r="R27" s="138"/>
      <c r="S27" s="138"/>
      <c r="T27" s="138"/>
      <c r="U27" s="138"/>
      <c r="V27" s="138"/>
      <c r="W27" s="138"/>
      <c r="X27" s="11"/>
    </row>
    <row r="28" spans="1:24" x14ac:dyDescent="0.3">
      <c r="A28" s="10"/>
      <c r="H28" s="11"/>
      <c r="I28" s="10"/>
      <c r="P28" s="11"/>
      <c r="Q28" s="10"/>
      <c r="X28" s="11"/>
    </row>
    <row r="29" spans="1:24" x14ac:dyDescent="0.3">
      <c r="A29" s="10"/>
      <c r="H29" s="11"/>
      <c r="I29" s="10"/>
      <c r="P29" s="11"/>
      <c r="Q29" s="10"/>
      <c r="X29" s="11"/>
    </row>
    <row r="30" spans="1:24" x14ac:dyDescent="0.3">
      <c r="A30" s="10"/>
      <c r="H30" s="11"/>
      <c r="I30" s="10"/>
      <c r="P30" s="11"/>
      <c r="Q30" s="10"/>
      <c r="X30" s="11"/>
    </row>
    <row r="31" spans="1:24" x14ac:dyDescent="0.3">
      <c r="A31" s="10"/>
      <c r="H31" s="11"/>
      <c r="I31" s="10"/>
      <c r="P31" s="11"/>
      <c r="Q31" s="10"/>
      <c r="X31" s="11"/>
    </row>
    <row r="32" spans="1:24" x14ac:dyDescent="0.3">
      <c r="A32" s="10"/>
      <c r="H32" s="11"/>
      <c r="I32" s="10"/>
      <c r="P32" s="11"/>
      <c r="Q32" s="10"/>
      <c r="X32" s="11"/>
    </row>
    <row r="33" spans="1:24" x14ac:dyDescent="0.3">
      <c r="A33" s="10"/>
      <c r="H33" s="11"/>
      <c r="I33" s="10"/>
      <c r="P33" s="11"/>
      <c r="Q33" s="10"/>
      <c r="X33" s="11"/>
    </row>
    <row r="34" spans="1:24" x14ac:dyDescent="0.3">
      <c r="A34" s="10"/>
      <c r="H34" s="11"/>
      <c r="I34" s="10"/>
      <c r="P34" s="11"/>
      <c r="Q34" s="10"/>
      <c r="X34" s="11"/>
    </row>
    <row r="35" spans="1:24" x14ac:dyDescent="0.3">
      <c r="A35" s="10"/>
      <c r="H35" s="11"/>
      <c r="I35" s="10"/>
      <c r="P35" s="11"/>
      <c r="Q35" s="10"/>
      <c r="X35" s="11"/>
    </row>
    <row r="36" spans="1:24" x14ac:dyDescent="0.3">
      <c r="A36" s="10"/>
      <c r="H36" s="11"/>
      <c r="I36" s="10"/>
      <c r="P36" s="11"/>
      <c r="Q36" s="10"/>
      <c r="X36" s="11"/>
    </row>
    <row r="37" spans="1:24" x14ac:dyDescent="0.3">
      <c r="A37" s="10"/>
      <c r="H37" s="11"/>
      <c r="I37" s="10"/>
      <c r="P37" s="11"/>
      <c r="Q37" s="10"/>
      <c r="X37" s="11"/>
    </row>
    <row r="38" spans="1:24" x14ac:dyDescent="0.3">
      <c r="A38" s="10"/>
      <c r="H38" s="11"/>
      <c r="I38" s="10"/>
      <c r="P38" s="11"/>
      <c r="Q38" s="10"/>
      <c r="X38" s="11"/>
    </row>
    <row r="39" spans="1:24" x14ac:dyDescent="0.3">
      <c r="A39" s="10"/>
      <c r="H39" s="11"/>
      <c r="I39" s="10"/>
      <c r="P39" s="11"/>
      <c r="Q39" s="10"/>
      <c r="X39" s="11"/>
    </row>
    <row r="40" spans="1:24" x14ac:dyDescent="0.3">
      <c r="A40" s="10"/>
      <c r="H40" s="11"/>
      <c r="I40" s="10"/>
      <c r="P40" s="11"/>
      <c r="Q40" s="10"/>
      <c r="X40" s="11"/>
    </row>
    <row r="41" spans="1:24" x14ac:dyDescent="0.3">
      <c r="A41" s="10"/>
      <c r="H41" s="11"/>
      <c r="I41" s="10"/>
      <c r="P41" s="11"/>
      <c r="Q41" s="10"/>
      <c r="X41" s="11"/>
    </row>
    <row r="42" spans="1:24" x14ac:dyDescent="0.3">
      <c r="A42" s="10"/>
      <c r="H42" s="11"/>
      <c r="I42" s="10"/>
      <c r="P42" s="11"/>
      <c r="Q42" s="10"/>
      <c r="X42" s="11"/>
    </row>
    <row r="43" spans="1:24" x14ac:dyDescent="0.3">
      <c r="A43" s="10"/>
      <c r="H43" s="11"/>
      <c r="I43" s="10"/>
      <c r="P43" s="11"/>
      <c r="Q43" s="10"/>
      <c r="X43" s="11"/>
    </row>
    <row r="44" spans="1:24" x14ac:dyDescent="0.3">
      <c r="A44" s="10"/>
      <c r="H44" s="11"/>
      <c r="I44" s="10"/>
      <c r="P44" s="11"/>
      <c r="Q44" s="10"/>
      <c r="X44" s="11"/>
    </row>
    <row r="45" spans="1:24" x14ac:dyDescent="0.3">
      <c r="A45" s="10"/>
      <c r="H45" s="11"/>
      <c r="I45" s="10"/>
      <c r="P45" s="11"/>
      <c r="Q45" s="10"/>
      <c r="X45" s="11"/>
    </row>
    <row r="46" spans="1:24" x14ac:dyDescent="0.3">
      <c r="A46" s="10"/>
      <c r="H46" s="11"/>
      <c r="I46" s="10"/>
      <c r="P46" s="11"/>
      <c r="Q46" s="10"/>
      <c r="X46" s="11"/>
    </row>
    <row r="47" spans="1:24" x14ac:dyDescent="0.3">
      <c r="A47" s="10"/>
      <c r="H47" s="11"/>
      <c r="I47" s="10"/>
      <c r="P47" s="11"/>
      <c r="Q47" s="10"/>
      <c r="X47" s="11"/>
    </row>
    <row r="48" spans="1:24" ht="14.4" thickBot="1" x14ac:dyDescent="0.35">
      <c r="A48" s="12"/>
      <c r="B48" s="13"/>
      <c r="C48" s="13"/>
      <c r="D48" s="13"/>
      <c r="E48" s="13"/>
      <c r="F48" s="13"/>
      <c r="G48" s="13"/>
      <c r="H48" s="14"/>
      <c r="I48" s="12"/>
      <c r="J48" s="13"/>
      <c r="K48" s="13"/>
      <c r="L48" s="13"/>
      <c r="M48" s="13"/>
      <c r="N48" s="13"/>
      <c r="O48" s="13"/>
      <c r="P48" s="14"/>
      <c r="Q48" s="12"/>
      <c r="R48" s="13"/>
      <c r="S48" s="13"/>
      <c r="T48" s="13"/>
      <c r="U48" s="13"/>
      <c r="V48" s="13"/>
      <c r="W48" s="13"/>
      <c r="X48" s="14"/>
    </row>
  </sheetData>
  <mergeCells count="6">
    <mergeCell ref="B2:G3"/>
    <mergeCell ref="J2:O3"/>
    <mergeCell ref="B26:G27"/>
    <mergeCell ref="R2:W3"/>
    <mergeCell ref="J26:O27"/>
    <mergeCell ref="R26:W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0BF1C-648C-46DB-81B3-C39CCD00A4E6}">
  <sheetPr>
    <tabColor rgb="FF92D050"/>
  </sheetPr>
  <dimension ref="B1:AI56"/>
  <sheetViews>
    <sheetView showGridLines="0" zoomScale="98" zoomScaleNormal="98" zoomScaleSheetLayoutView="100" workbookViewId="0">
      <selection activeCell="F4" sqref="F4"/>
    </sheetView>
  </sheetViews>
  <sheetFormatPr baseColWidth="10" defaultColWidth="11.44140625" defaultRowHeight="13.2" x14ac:dyDescent="0.25"/>
  <cols>
    <col min="1" max="1" width="11.44140625" style="45"/>
    <col min="2" max="2" width="6.109375" style="101" customWidth="1"/>
    <col min="3" max="3" width="11.33203125" style="53" bestFit="1" customWidth="1"/>
    <col min="4" max="4" width="9.6640625" style="45" bestFit="1" customWidth="1"/>
    <col min="5" max="5" width="11.44140625" style="45" bestFit="1" customWidth="1"/>
    <col min="6" max="6" width="7" style="45" bestFit="1" customWidth="1"/>
    <col min="7" max="7" width="4.6640625" style="52" customWidth="1"/>
    <col min="8" max="8" width="6" style="45" customWidth="1"/>
    <col min="9" max="9" width="34.33203125" style="101" bestFit="1" customWidth="1"/>
    <col min="10" max="10" width="11.33203125" style="45" bestFit="1" customWidth="1"/>
    <col min="11" max="11" width="9.6640625" style="45" bestFit="1" customWidth="1"/>
    <col min="12" max="12" width="15.109375" style="45" bestFit="1" customWidth="1"/>
    <col min="13" max="13" width="6.44140625" style="52" customWidth="1"/>
    <col min="14" max="14" width="5.88671875" style="45" customWidth="1"/>
    <col min="15" max="15" width="26.44140625" style="101" bestFit="1" customWidth="1"/>
    <col min="16" max="16" width="8.6640625" style="45" bestFit="1" customWidth="1"/>
    <col min="17" max="17" width="9.33203125" style="45" bestFit="1" customWidth="1"/>
    <col min="18" max="18" width="11.6640625" style="45" bestFit="1" customWidth="1"/>
    <col min="19" max="19" width="27.88671875" style="101" bestFit="1" customWidth="1"/>
    <col min="20" max="20" width="8.6640625" style="45" bestFit="1" customWidth="1"/>
    <col min="21" max="21" width="9.33203125" style="45" bestFit="1" customWidth="1"/>
    <col min="22" max="22" width="5" style="71" customWidth="1"/>
    <col min="23" max="23" width="5.44140625" style="45" customWidth="1"/>
    <col min="24" max="24" width="30.109375" style="101" bestFit="1" customWidth="1"/>
    <col min="25" max="25" width="8.6640625" style="45" bestFit="1" customWidth="1"/>
    <col min="26" max="26" width="9.33203125" style="45" bestFit="1" customWidth="1"/>
    <col min="27" max="27" width="5.44140625" style="71" customWidth="1"/>
    <col min="28" max="28" width="6" style="45" customWidth="1"/>
    <col min="29" max="29" width="45.5546875" style="101" bestFit="1" customWidth="1"/>
    <col min="30" max="30" width="14.44140625" style="34" bestFit="1" customWidth="1"/>
    <col min="31" max="31" width="8.88671875" style="34" bestFit="1" customWidth="1"/>
    <col min="32" max="32" width="11.44140625" style="45"/>
    <col min="33" max="33" width="45.5546875" style="45" bestFit="1" customWidth="1"/>
    <col min="34" max="34" width="9.88671875" style="45" bestFit="1" customWidth="1"/>
    <col min="35" max="35" width="8.88671875" style="45" bestFit="1" customWidth="1"/>
    <col min="36" max="16384" width="11.44140625" style="45"/>
  </cols>
  <sheetData>
    <row r="1" spans="2:35" ht="12.75" customHeight="1" x14ac:dyDescent="0.3">
      <c r="B1" s="139" t="s">
        <v>1826</v>
      </c>
      <c r="C1" s="139"/>
      <c r="D1" s="139"/>
      <c r="E1" s="139"/>
      <c r="F1" s="139"/>
      <c r="G1" s="44"/>
      <c r="H1" s="16"/>
      <c r="I1" s="137" t="s">
        <v>1690</v>
      </c>
      <c r="J1" s="137"/>
      <c r="K1" s="137"/>
      <c r="L1" s="137"/>
      <c r="M1" s="44"/>
      <c r="O1" s="137" t="s">
        <v>1827</v>
      </c>
      <c r="P1" s="143"/>
      <c r="Q1" s="143"/>
      <c r="R1" s="143"/>
      <c r="S1" s="143"/>
      <c r="T1" s="143"/>
      <c r="U1" s="143"/>
      <c r="X1" s="139" t="s">
        <v>1825</v>
      </c>
      <c r="Y1" s="139"/>
      <c r="Z1" s="139"/>
      <c r="AA1" s="86"/>
      <c r="AC1" s="137" t="s">
        <v>1829</v>
      </c>
      <c r="AD1" s="137"/>
      <c r="AE1" s="137"/>
      <c r="AF1" s="137"/>
      <c r="AG1" s="46"/>
      <c r="AH1" s="46"/>
      <c r="AI1" s="46"/>
    </row>
    <row r="2" spans="2:35" x14ac:dyDescent="0.3">
      <c r="B2" s="139"/>
      <c r="C2" s="139"/>
      <c r="D2" s="139"/>
      <c r="E2" s="139"/>
      <c r="F2" s="139"/>
      <c r="G2" s="44"/>
      <c r="H2" s="16"/>
      <c r="I2" s="137"/>
      <c r="J2" s="137"/>
      <c r="K2" s="137"/>
      <c r="L2" s="137"/>
      <c r="M2" s="44"/>
      <c r="O2" s="143"/>
      <c r="P2" s="143"/>
      <c r="Q2" s="143"/>
      <c r="R2" s="143"/>
      <c r="S2" s="143"/>
      <c r="T2" s="143"/>
      <c r="U2" s="143"/>
      <c r="X2" s="139"/>
      <c r="Y2" s="139"/>
      <c r="Z2" s="139"/>
      <c r="AA2" s="86"/>
      <c r="AC2" s="137"/>
      <c r="AD2" s="137"/>
      <c r="AE2" s="137"/>
      <c r="AF2" s="137"/>
      <c r="AG2" s="46"/>
      <c r="AH2" s="46"/>
      <c r="AI2" s="46"/>
    </row>
    <row r="4" spans="2:35" ht="37.5" customHeight="1" x14ac:dyDescent="0.3">
      <c r="B4" s="111" t="s">
        <v>0</v>
      </c>
      <c r="C4" s="70"/>
      <c r="D4" s="78"/>
      <c r="E4" s="78"/>
      <c r="F4"/>
      <c r="G4" s="50"/>
      <c r="I4" s="111" t="s">
        <v>1830</v>
      </c>
      <c r="J4" s="78"/>
      <c r="K4" s="78"/>
      <c r="L4" s="78"/>
      <c r="M4" s="50"/>
      <c r="O4" s="140" t="s">
        <v>1814</v>
      </c>
      <c r="P4" s="140"/>
      <c r="Q4" s="140"/>
      <c r="R4" s="140"/>
      <c r="S4" s="140" t="s">
        <v>1815</v>
      </c>
      <c r="T4" s="140"/>
      <c r="U4" s="140"/>
      <c r="V4" s="72"/>
      <c r="X4" s="148" t="s">
        <v>1823</v>
      </c>
      <c r="Y4" s="148"/>
      <c r="Z4" s="148"/>
      <c r="AA4" s="87"/>
      <c r="AC4" s="140" t="s">
        <v>1814</v>
      </c>
      <c r="AD4" s="140"/>
      <c r="AE4" s="140"/>
      <c r="AF4" s="140"/>
    </row>
    <row r="5" spans="2:35" ht="28.5" customHeight="1" thickBot="1" x14ac:dyDescent="0.35">
      <c r="B5" s="112"/>
      <c r="C5" s="84" t="s">
        <v>77</v>
      </c>
      <c r="D5" s="84" t="s">
        <v>16</v>
      </c>
      <c r="E5" s="84" t="s">
        <v>1622</v>
      </c>
      <c r="F5"/>
      <c r="G5" s="51"/>
      <c r="I5" s="112"/>
      <c r="J5" s="84" t="s">
        <v>77</v>
      </c>
      <c r="K5" s="83" t="s">
        <v>16</v>
      </c>
      <c r="L5" s="84" t="s">
        <v>37</v>
      </c>
      <c r="M5" s="50"/>
      <c r="O5" s="144" t="s">
        <v>1817</v>
      </c>
      <c r="P5" s="144"/>
      <c r="Q5" s="144"/>
      <c r="R5" s="144"/>
      <c r="S5" s="144"/>
      <c r="T5" s="144"/>
      <c r="U5" s="144"/>
      <c r="V5" s="72"/>
      <c r="X5" s="145"/>
      <c r="Y5" s="146"/>
      <c r="Z5" s="146"/>
      <c r="AA5" s="147"/>
    </row>
    <row r="6" spans="2:35" ht="14.4" thickTop="1" x14ac:dyDescent="0.3">
      <c r="B6" s="96" t="s">
        <v>1623</v>
      </c>
      <c r="C6" s="77"/>
      <c r="D6" s="77">
        <v>1</v>
      </c>
      <c r="E6" s="77">
        <v>1</v>
      </c>
      <c r="F6"/>
      <c r="I6" s="96" t="s">
        <v>212</v>
      </c>
      <c r="J6" s="79">
        <v>0.40789473684210525</v>
      </c>
      <c r="K6" s="79">
        <v>0.48684210526315791</v>
      </c>
      <c r="L6" s="79">
        <v>0.10526315789473684</v>
      </c>
      <c r="O6" s="102" t="s">
        <v>1818</v>
      </c>
      <c r="P6" s="49"/>
      <c r="Q6" s="49"/>
      <c r="S6" s="108" t="s">
        <v>1820</v>
      </c>
      <c r="T6" s="76"/>
      <c r="U6" s="76"/>
      <c r="X6" s="102" t="s">
        <v>1824</v>
      </c>
      <c r="Y6" s="49"/>
      <c r="Z6" s="49"/>
      <c r="AA6" s="88"/>
      <c r="AC6" s="102" t="s">
        <v>1828</v>
      </c>
      <c r="AD6" s="92"/>
      <c r="AE6" s="92"/>
    </row>
    <row r="7" spans="2:35" ht="14.4" thickBot="1" x14ac:dyDescent="0.35">
      <c r="B7" s="96" t="s">
        <v>1624</v>
      </c>
      <c r="C7" s="77">
        <v>3</v>
      </c>
      <c r="D7" s="77">
        <v>8</v>
      </c>
      <c r="E7" s="77">
        <v>11</v>
      </c>
      <c r="F7"/>
      <c r="I7" s="96" t="s">
        <v>84</v>
      </c>
      <c r="J7" s="79">
        <v>0.375</v>
      </c>
      <c r="K7" s="79">
        <v>0.4732142857142857</v>
      </c>
      <c r="L7" s="79">
        <v>0.15178571428571427</v>
      </c>
      <c r="O7" s="110"/>
      <c r="P7" s="94" t="s">
        <v>20</v>
      </c>
      <c r="Q7" s="95" t="s">
        <v>40</v>
      </c>
      <c r="R7" s="67"/>
      <c r="S7" s="104"/>
      <c r="T7" s="85" t="s">
        <v>20</v>
      </c>
      <c r="U7" s="85" t="s">
        <v>40</v>
      </c>
      <c r="V7" s="73"/>
      <c r="X7" s="104"/>
      <c r="Y7" s="83" t="s">
        <v>20</v>
      </c>
      <c r="Z7" s="83" t="s">
        <v>40</v>
      </c>
      <c r="AA7" s="89"/>
      <c r="AC7" s="97"/>
      <c r="AD7" s="93" t="s">
        <v>77</v>
      </c>
      <c r="AE7" s="93"/>
    </row>
    <row r="8" spans="2:35" ht="15" thickTop="1" thickBot="1" x14ac:dyDescent="0.35">
      <c r="B8" s="96" t="s">
        <v>1625</v>
      </c>
      <c r="C8" s="77">
        <v>4</v>
      </c>
      <c r="D8" s="77">
        <v>21</v>
      </c>
      <c r="E8" s="77">
        <v>25</v>
      </c>
      <c r="F8"/>
      <c r="I8" s="96" t="s">
        <v>1</v>
      </c>
      <c r="J8" s="79">
        <v>0.33609958506224069</v>
      </c>
      <c r="K8" s="79">
        <v>0.45643153526970953</v>
      </c>
      <c r="L8" s="79">
        <v>0.2074688796680498</v>
      </c>
      <c r="O8" s="96" t="s">
        <v>43</v>
      </c>
      <c r="P8" s="79">
        <v>0.29870129870129869</v>
      </c>
      <c r="Q8" s="79">
        <v>0.203125</v>
      </c>
      <c r="R8" s="67"/>
      <c r="S8" s="96" t="s">
        <v>43</v>
      </c>
      <c r="T8" s="79">
        <v>0.24347826086956523</v>
      </c>
      <c r="U8" s="79">
        <v>5.5555555555555552E-2</v>
      </c>
      <c r="X8" s="106" t="s">
        <v>577</v>
      </c>
      <c r="Y8" s="98"/>
      <c r="Z8" s="98"/>
      <c r="AA8" s="89"/>
      <c r="AC8" s="103"/>
      <c r="AD8" s="99" t="s">
        <v>20</v>
      </c>
      <c r="AE8" s="99" t="s">
        <v>40</v>
      </c>
    </row>
    <row r="9" spans="2:35" ht="14.4" thickTop="1" x14ac:dyDescent="0.3">
      <c r="B9" s="96" t="s">
        <v>1626</v>
      </c>
      <c r="C9" s="77">
        <v>7</v>
      </c>
      <c r="D9" s="77">
        <v>33</v>
      </c>
      <c r="E9" s="77">
        <v>40</v>
      </c>
      <c r="F9"/>
      <c r="I9" s="96" t="s">
        <v>21</v>
      </c>
      <c r="J9" s="79">
        <v>0.22727272727272727</v>
      </c>
      <c r="K9" s="79">
        <v>0.45454545454545453</v>
      </c>
      <c r="L9" s="79">
        <v>0.31818181818181818</v>
      </c>
      <c r="O9" s="96" t="s">
        <v>11</v>
      </c>
      <c r="P9" s="79">
        <v>0.55194805194805197</v>
      </c>
      <c r="Q9" s="79">
        <v>0.53125</v>
      </c>
      <c r="R9" s="67"/>
      <c r="S9" s="96" t="s">
        <v>11</v>
      </c>
      <c r="T9" s="79">
        <v>0.56086956521739129</v>
      </c>
      <c r="U9" s="79">
        <v>0.47222222222222221</v>
      </c>
      <c r="X9" s="96" t="s">
        <v>218</v>
      </c>
      <c r="Y9" s="79">
        <v>6.41025641025641E-3</v>
      </c>
      <c r="Z9" s="79">
        <v>0</v>
      </c>
      <c r="AA9" s="89"/>
      <c r="AC9" s="96" t="s">
        <v>523</v>
      </c>
      <c r="AD9" s="91">
        <v>0.38961038961038963</v>
      </c>
      <c r="AE9" s="91">
        <v>0.28125</v>
      </c>
    </row>
    <row r="10" spans="2:35" ht="13.8" x14ac:dyDescent="0.3">
      <c r="B10" s="96" t="s">
        <v>1627</v>
      </c>
      <c r="C10" s="77">
        <v>11</v>
      </c>
      <c r="D10" s="77">
        <v>31</v>
      </c>
      <c r="E10" s="77">
        <v>42</v>
      </c>
      <c r="F10"/>
      <c r="I10" s="96" t="s">
        <v>140</v>
      </c>
      <c r="J10" s="79">
        <v>0.14285714285714285</v>
      </c>
      <c r="K10" s="79">
        <v>0.35714285714285715</v>
      </c>
      <c r="L10" s="79">
        <v>0.5</v>
      </c>
      <c r="O10" s="96" t="s">
        <v>26</v>
      </c>
      <c r="P10" s="79">
        <v>8.4415584415584416E-2</v>
      </c>
      <c r="Q10" s="79">
        <v>9.375E-2</v>
      </c>
      <c r="R10" s="67"/>
      <c r="S10" s="96" t="s">
        <v>26</v>
      </c>
      <c r="T10" s="79">
        <v>5.6521739130434782E-2</v>
      </c>
      <c r="U10" s="79">
        <v>0.15277777777777779</v>
      </c>
      <c r="X10" s="96" t="s">
        <v>98</v>
      </c>
      <c r="Y10" s="79">
        <v>6.41025641025641E-3</v>
      </c>
      <c r="Z10" s="79">
        <v>0</v>
      </c>
      <c r="AA10" s="89"/>
      <c r="AC10" s="96" t="s">
        <v>102</v>
      </c>
      <c r="AD10" s="91">
        <v>0.1038961038961039</v>
      </c>
      <c r="AE10" s="91">
        <v>0.125</v>
      </c>
    </row>
    <row r="11" spans="2:35" ht="13.8" x14ac:dyDescent="0.3">
      <c r="B11" s="96" t="s">
        <v>1628</v>
      </c>
      <c r="C11" s="77">
        <v>14</v>
      </c>
      <c r="D11" s="77">
        <v>35</v>
      </c>
      <c r="E11" s="77">
        <v>49</v>
      </c>
      <c r="F11"/>
      <c r="I11" s="96" t="s">
        <v>47</v>
      </c>
      <c r="J11" s="79">
        <v>0</v>
      </c>
      <c r="K11" s="79">
        <v>0.2</v>
      </c>
      <c r="L11" s="79">
        <v>0.8</v>
      </c>
      <c r="O11" s="96" t="s">
        <v>59</v>
      </c>
      <c r="P11" s="79">
        <v>5.844155844155844E-2</v>
      </c>
      <c r="Q11" s="79">
        <v>0.140625</v>
      </c>
      <c r="R11" s="67"/>
      <c r="S11" s="96" t="s">
        <v>59</v>
      </c>
      <c r="T11" s="79">
        <v>0.12608695652173912</v>
      </c>
      <c r="U11" s="79">
        <v>0.25</v>
      </c>
      <c r="X11" s="96" t="s">
        <v>116</v>
      </c>
      <c r="Y11" s="79">
        <v>1.9230769230769232E-2</v>
      </c>
      <c r="Z11" s="79">
        <v>0</v>
      </c>
      <c r="AA11" s="89"/>
      <c r="AC11" s="96" t="s">
        <v>1738</v>
      </c>
      <c r="AD11" s="91">
        <v>6.4935064935064939E-3</v>
      </c>
      <c r="AE11" s="91">
        <v>7.8125E-2</v>
      </c>
    </row>
    <row r="12" spans="2:35" ht="13.8" x14ac:dyDescent="0.3">
      <c r="B12" s="96" t="s">
        <v>1629</v>
      </c>
      <c r="C12" s="77">
        <v>18</v>
      </c>
      <c r="D12" s="77">
        <v>20</v>
      </c>
      <c r="E12" s="77">
        <v>38</v>
      </c>
      <c r="F12"/>
      <c r="I12" s="109" t="s">
        <v>1622</v>
      </c>
      <c r="J12" s="80">
        <v>0.33641975308641975</v>
      </c>
      <c r="K12" s="80">
        <v>0.46141975308641975</v>
      </c>
      <c r="L12" s="80">
        <v>0.2021604938271605</v>
      </c>
      <c r="O12" s="96" t="s">
        <v>353</v>
      </c>
      <c r="P12" s="79">
        <v>6.4935064935064939E-3</v>
      </c>
      <c r="Q12" s="79">
        <v>3.125E-2</v>
      </c>
      <c r="R12" s="67"/>
      <c r="S12" s="96" t="s">
        <v>353</v>
      </c>
      <c r="T12" s="79">
        <v>1.3043478260869565E-2</v>
      </c>
      <c r="U12" s="79">
        <v>6.9444444444444448E-2</v>
      </c>
      <c r="X12" s="96" t="s">
        <v>222</v>
      </c>
      <c r="Y12" s="79">
        <v>6.41025641025641E-3</v>
      </c>
      <c r="Z12" s="79">
        <v>0</v>
      </c>
      <c r="AA12" s="89"/>
      <c r="AC12" s="96" t="s">
        <v>537</v>
      </c>
      <c r="AD12" s="91">
        <v>6.4935064935064939E-3</v>
      </c>
      <c r="AE12" s="91">
        <v>3.125E-2</v>
      </c>
    </row>
    <row r="13" spans="2:35" ht="13.8" x14ac:dyDescent="0.3">
      <c r="B13" s="96" t="s">
        <v>1630</v>
      </c>
      <c r="C13" s="77">
        <v>15</v>
      </c>
      <c r="D13" s="77">
        <v>18</v>
      </c>
      <c r="E13" s="77">
        <v>33</v>
      </c>
      <c r="F13"/>
      <c r="O13" s="97" t="s">
        <v>1622</v>
      </c>
      <c r="P13" s="81">
        <v>1</v>
      </c>
      <c r="Q13" s="81">
        <v>1</v>
      </c>
      <c r="R13" s="67"/>
      <c r="S13" s="109" t="s">
        <v>1622</v>
      </c>
      <c r="T13" s="80">
        <v>1</v>
      </c>
      <c r="U13" s="80">
        <v>1</v>
      </c>
      <c r="X13" s="96" t="s">
        <v>127</v>
      </c>
      <c r="Y13" s="79">
        <v>6.41025641025641E-3</v>
      </c>
      <c r="Z13" s="79">
        <v>0</v>
      </c>
      <c r="AA13" s="89"/>
      <c r="AC13" s="96" t="s">
        <v>264</v>
      </c>
      <c r="AD13" s="91">
        <v>2.5974025974025976E-2</v>
      </c>
      <c r="AE13" s="91">
        <v>6.25E-2</v>
      </c>
    </row>
    <row r="14" spans="2:35" ht="13.8" x14ac:dyDescent="0.3">
      <c r="B14" s="96" t="s">
        <v>1631</v>
      </c>
      <c r="C14" s="77">
        <v>11</v>
      </c>
      <c r="D14" s="77">
        <v>25</v>
      </c>
      <c r="E14" s="77">
        <v>36</v>
      </c>
      <c r="F14"/>
      <c r="R14" s="67"/>
      <c r="S14" s="68"/>
      <c r="X14" s="96" t="s">
        <v>150</v>
      </c>
      <c r="Y14" s="79">
        <v>1.282051282051282E-2</v>
      </c>
      <c r="Z14" s="79">
        <v>9.0909090909090912E-2</v>
      </c>
      <c r="AA14" s="89"/>
      <c r="AC14" s="96" t="s">
        <v>1739</v>
      </c>
      <c r="AD14" s="91">
        <v>3.2467532467532464E-2</v>
      </c>
      <c r="AE14" s="91">
        <v>4.6875E-2</v>
      </c>
    </row>
    <row r="15" spans="2:35" ht="13.8" x14ac:dyDescent="0.3">
      <c r="B15" s="96" t="s">
        <v>1632</v>
      </c>
      <c r="C15" s="77">
        <v>10</v>
      </c>
      <c r="D15" s="77">
        <v>12</v>
      </c>
      <c r="E15" s="77">
        <v>22</v>
      </c>
      <c r="F15"/>
      <c r="I15" s="137" t="s">
        <v>1691</v>
      </c>
      <c r="J15" s="137"/>
      <c r="K15" s="137"/>
      <c r="L15" s="137"/>
      <c r="O15" s="144" t="s">
        <v>1822</v>
      </c>
      <c r="P15" s="144"/>
      <c r="Q15" s="144"/>
      <c r="R15" s="144"/>
      <c r="S15" s="144"/>
      <c r="T15" s="144"/>
      <c r="U15" s="144"/>
      <c r="V15" s="72"/>
      <c r="X15" s="107" t="s">
        <v>128</v>
      </c>
      <c r="Y15" s="98"/>
      <c r="Z15" s="98"/>
      <c r="AA15" s="89"/>
      <c r="AC15" s="96" t="s">
        <v>379</v>
      </c>
      <c r="AD15" s="91">
        <v>6.4935064935064929E-2</v>
      </c>
      <c r="AE15" s="91">
        <v>0.21875</v>
      </c>
    </row>
    <row r="16" spans="2:35" ht="13.8" x14ac:dyDescent="0.3">
      <c r="B16" s="96" t="s">
        <v>1633</v>
      </c>
      <c r="C16" s="77">
        <v>5</v>
      </c>
      <c r="D16" s="77">
        <v>8</v>
      </c>
      <c r="E16" s="77">
        <v>13</v>
      </c>
      <c r="F16"/>
      <c r="I16" s="137"/>
      <c r="J16" s="137"/>
      <c r="K16" s="137"/>
      <c r="L16" s="137"/>
      <c r="O16" s="68"/>
      <c r="P16" s="67"/>
      <c r="Q16" s="67"/>
      <c r="R16" s="67"/>
      <c r="S16" s="68"/>
      <c r="T16" s="67"/>
      <c r="U16" s="67"/>
      <c r="V16" s="73"/>
      <c r="X16" s="96" t="s">
        <v>218</v>
      </c>
      <c r="Y16" s="79">
        <v>3.8461538461538464E-2</v>
      </c>
      <c r="Z16" s="79">
        <v>0</v>
      </c>
      <c r="AA16" s="89"/>
      <c r="AC16" s="96" t="s">
        <v>49</v>
      </c>
      <c r="AD16" s="91">
        <v>0.37012987012987014</v>
      </c>
      <c r="AE16" s="91">
        <v>0.15625</v>
      </c>
    </row>
    <row r="17" spans="2:31" ht="14.4" thickBot="1" x14ac:dyDescent="0.35">
      <c r="B17" s="96" t="s">
        <v>1634</v>
      </c>
      <c r="C17" s="77">
        <v>9</v>
      </c>
      <c r="D17" s="77">
        <v>4</v>
      </c>
      <c r="E17" s="77">
        <v>13</v>
      </c>
      <c r="F17"/>
      <c r="O17" s="108" t="s">
        <v>1819</v>
      </c>
      <c r="P17" s="76"/>
      <c r="Q17" s="76"/>
      <c r="S17" s="108" t="s">
        <v>1820</v>
      </c>
      <c r="T17" s="76"/>
      <c r="U17" s="76"/>
      <c r="X17" s="96" t="s">
        <v>98</v>
      </c>
      <c r="Y17" s="79">
        <v>4.4871794871794872E-2</v>
      </c>
      <c r="Z17" s="79">
        <v>0</v>
      </c>
      <c r="AA17" s="89"/>
      <c r="AC17" s="104" t="s">
        <v>1622</v>
      </c>
      <c r="AD17" s="100">
        <v>1</v>
      </c>
      <c r="AE17" s="100">
        <v>1</v>
      </c>
    </row>
    <row r="18" spans="2:31" ht="27.6" thickTop="1" thickBot="1" x14ac:dyDescent="0.35">
      <c r="B18" s="96" t="s">
        <v>1635</v>
      </c>
      <c r="C18" s="77">
        <v>6</v>
      </c>
      <c r="D18" s="77">
        <v>8</v>
      </c>
      <c r="E18" s="77">
        <v>14</v>
      </c>
      <c r="F18"/>
      <c r="I18" s="111" t="s">
        <v>1821</v>
      </c>
      <c r="J18" s="78"/>
      <c r="K18" s="78"/>
      <c r="L18"/>
      <c r="O18" s="104"/>
      <c r="P18" s="85" t="s">
        <v>20</v>
      </c>
      <c r="Q18" s="85" t="s">
        <v>40</v>
      </c>
      <c r="R18" s="69"/>
      <c r="S18" s="104"/>
      <c r="T18" s="85" t="s">
        <v>20</v>
      </c>
      <c r="U18" s="85" t="s">
        <v>40</v>
      </c>
      <c r="V18" s="73"/>
      <c r="X18" s="96" t="s">
        <v>406</v>
      </c>
      <c r="Y18" s="79">
        <v>3.8461538461538464E-2</v>
      </c>
      <c r="Z18" s="79">
        <v>0</v>
      </c>
      <c r="AA18" s="89"/>
    </row>
    <row r="19" spans="2:31" ht="15" thickTop="1" thickBot="1" x14ac:dyDescent="0.35">
      <c r="B19" s="96" t="s">
        <v>1636</v>
      </c>
      <c r="C19" s="77">
        <v>6</v>
      </c>
      <c r="D19" s="77">
        <v>9</v>
      </c>
      <c r="E19" s="77">
        <v>15</v>
      </c>
      <c r="F19"/>
      <c r="I19" s="104"/>
      <c r="J19" s="83" t="s">
        <v>20</v>
      </c>
      <c r="K19" s="83" t="s">
        <v>40</v>
      </c>
      <c r="L19"/>
      <c r="O19" s="96" t="s">
        <v>43</v>
      </c>
      <c r="P19" s="79">
        <v>0.33766233766233766</v>
      </c>
      <c r="Q19" s="79">
        <v>0.1875</v>
      </c>
      <c r="R19" s="67"/>
      <c r="S19" s="96" t="s">
        <v>43</v>
      </c>
      <c r="T19" s="79">
        <v>0.34782608695652173</v>
      </c>
      <c r="U19" s="79">
        <v>0.125</v>
      </c>
      <c r="X19" s="96" t="s">
        <v>116</v>
      </c>
      <c r="Y19" s="79">
        <v>0.13461538461538461</v>
      </c>
      <c r="Z19" s="79">
        <v>9.0909090909090912E-2</v>
      </c>
      <c r="AA19" s="89"/>
    </row>
    <row r="20" spans="2:31" ht="14.4" thickTop="1" x14ac:dyDescent="0.3">
      <c r="B20" s="96" t="s">
        <v>1637</v>
      </c>
      <c r="C20" s="77">
        <v>2</v>
      </c>
      <c r="D20" s="77">
        <v>2</v>
      </c>
      <c r="E20" s="77">
        <v>4</v>
      </c>
      <c r="F20"/>
      <c r="I20" s="106" t="s">
        <v>77</v>
      </c>
      <c r="J20" s="80"/>
      <c r="K20" s="80"/>
      <c r="L20"/>
      <c r="O20" s="96" t="s">
        <v>11</v>
      </c>
      <c r="P20" s="79">
        <v>0.51948051948051943</v>
      </c>
      <c r="Q20" s="79">
        <v>0.453125</v>
      </c>
      <c r="R20" s="67"/>
      <c r="S20" s="96" t="s">
        <v>11</v>
      </c>
      <c r="T20" s="79">
        <v>0.54347826086956519</v>
      </c>
      <c r="U20" s="79">
        <v>0.45833333333333331</v>
      </c>
      <c r="X20" s="96" t="s">
        <v>222</v>
      </c>
      <c r="Y20" s="79">
        <v>2.564102564102564E-2</v>
      </c>
      <c r="Z20" s="79">
        <v>9.0909090909090912E-2</v>
      </c>
      <c r="AA20" s="89"/>
      <c r="AC20" s="141" t="s">
        <v>1815</v>
      </c>
      <c r="AD20" s="141"/>
      <c r="AE20" s="141"/>
    </row>
    <row r="21" spans="2:31" ht="13.8" x14ac:dyDescent="0.3">
      <c r="B21" s="96" t="s">
        <v>1638</v>
      </c>
      <c r="C21" s="77">
        <v>6</v>
      </c>
      <c r="D21" s="77">
        <v>5</v>
      </c>
      <c r="E21" s="77">
        <v>11</v>
      </c>
      <c r="F21"/>
      <c r="I21" s="96" t="s">
        <v>370</v>
      </c>
      <c r="J21" s="79">
        <v>0.66666666666666663</v>
      </c>
      <c r="K21" s="79">
        <v>0.33333333333333331</v>
      </c>
      <c r="L21"/>
      <c r="O21" s="96" t="s">
        <v>26</v>
      </c>
      <c r="P21" s="79">
        <v>6.4935064935064929E-2</v>
      </c>
      <c r="Q21" s="79">
        <v>0.140625</v>
      </c>
      <c r="R21" s="67"/>
      <c r="S21" s="96" t="s">
        <v>26</v>
      </c>
      <c r="T21" s="79">
        <v>3.9130434782608699E-2</v>
      </c>
      <c r="U21" s="79">
        <v>0.1388888888888889</v>
      </c>
      <c r="X21" s="96" t="s">
        <v>127</v>
      </c>
      <c r="Y21" s="79">
        <v>3.2051282051282048E-2</v>
      </c>
      <c r="Z21" s="79">
        <v>0.18181818181818182</v>
      </c>
      <c r="AA21" s="89"/>
      <c r="AC21" s="142"/>
      <c r="AD21" s="142"/>
      <c r="AE21" s="142"/>
    </row>
    <row r="22" spans="2:31" ht="13.8" x14ac:dyDescent="0.3">
      <c r="B22" s="96" t="s">
        <v>1639</v>
      </c>
      <c r="C22" s="77"/>
      <c r="D22" s="77">
        <v>1</v>
      </c>
      <c r="E22" s="77">
        <v>1</v>
      </c>
      <c r="F22"/>
      <c r="I22" s="96" t="s">
        <v>29</v>
      </c>
      <c r="J22" s="79">
        <v>0.69117647058823528</v>
      </c>
      <c r="K22" s="79">
        <v>0.30882352941176472</v>
      </c>
      <c r="L22"/>
      <c r="O22" s="96" t="s">
        <v>59</v>
      </c>
      <c r="P22" s="79">
        <v>7.1428571428571425E-2</v>
      </c>
      <c r="Q22" s="79">
        <v>0.203125</v>
      </c>
      <c r="R22" s="67"/>
      <c r="S22" s="96" t="s">
        <v>59</v>
      </c>
      <c r="T22" s="79">
        <v>6.0869565217391307E-2</v>
      </c>
      <c r="U22" s="79">
        <v>0.2361111111111111</v>
      </c>
      <c r="X22" s="96" t="s">
        <v>150</v>
      </c>
      <c r="Y22" s="79">
        <v>3.8461538461538464E-2</v>
      </c>
      <c r="Z22" s="79">
        <v>9.0909090909090912E-2</v>
      </c>
      <c r="AA22" s="89"/>
    </row>
    <row r="23" spans="2:31" ht="13.8" x14ac:dyDescent="0.3">
      <c r="B23" s="96" t="s">
        <v>1640</v>
      </c>
      <c r="C23" s="77">
        <v>4</v>
      </c>
      <c r="D23" s="77">
        <v>8</v>
      </c>
      <c r="E23" s="77">
        <v>12</v>
      </c>
      <c r="F23"/>
      <c r="I23" s="96" t="s">
        <v>193</v>
      </c>
      <c r="J23" s="79">
        <v>1</v>
      </c>
      <c r="K23" s="79">
        <v>0</v>
      </c>
      <c r="L23"/>
      <c r="O23" s="96" t="s">
        <v>353</v>
      </c>
      <c r="P23" s="79">
        <v>6.4935064935064939E-3</v>
      </c>
      <c r="Q23" s="79">
        <v>1.5625E-2</v>
      </c>
      <c r="R23" s="67"/>
      <c r="S23" s="96" t="s">
        <v>353</v>
      </c>
      <c r="T23" s="79">
        <v>8.6956521739130436E-3</v>
      </c>
      <c r="U23" s="79">
        <v>4.1666666666666664E-2</v>
      </c>
      <c r="X23" s="107" t="s">
        <v>99</v>
      </c>
      <c r="Y23" s="98"/>
      <c r="Z23" s="98"/>
      <c r="AA23" s="89"/>
      <c r="AC23" s="74" t="s">
        <v>1828</v>
      </c>
      <c r="AD23" s="92"/>
      <c r="AE23" s="92"/>
    </row>
    <row r="24" spans="2:31" ht="13.8" x14ac:dyDescent="0.3">
      <c r="B24" s="96" t="s">
        <v>1641</v>
      </c>
      <c r="C24" s="77">
        <v>7</v>
      </c>
      <c r="D24" s="77">
        <v>1</v>
      </c>
      <c r="E24" s="77">
        <v>8</v>
      </c>
      <c r="F24"/>
      <c r="I24" s="96" t="s">
        <v>308</v>
      </c>
      <c r="J24" s="79">
        <v>1</v>
      </c>
      <c r="K24" s="79">
        <v>0</v>
      </c>
      <c r="L24"/>
      <c r="O24" s="97" t="s">
        <v>1622</v>
      </c>
      <c r="P24" s="81">
        <v>1</v>
      </c>
      <c r="Q24" s="81">
        <v>1</v>
      </c>
      <c r="R24" s="67"/>
      <c r="S24" s="97" t="s">
        <v>1622</v>
      </c>
      <c r="T24" s="81">
        <v>1</v>
      </c>
      <c r="U24" s="81">
        <v>1</v>
      </c>
      <c r="X24" s="96" t="s">
        <v>218</v>
      </c>
      <c r="Y24" s="79">
        <v>1.9230769230769232E-2</v>
      </c>
      <c r="Z24" s="79">
        <v>0</v>
      </c>
      <c r="AA24" s="89"/>
      <c r="AC24" s="75"/>
      <c r="AD24" s="93" t="s">
        <v>16</v>
      </c>
      <c r="AE24" s="93"/>
    </row>
    <row r="25" spans="2:31" ht="14.4" thickBot="1" x14ac:dyDescent="0.35">
      <c r="B25" s="96" t="s">
        <v>1642</v>
      </c>
      <c r="C25" s="77">
        <v>2</v>
      </c>
      <c r="D25" s="77">
        <v>2</v>
      </c>
      <c r="E25" s="77">
        <v>4</v>
      </c>
      <c r="F25"/>
      <c r="I25" s="96" t="s">
        <v>52</v>
      </c>
      <c r="J25" s="79">
        <v>0.70297029702970293</v>
      </c>
      <c r="K25" s="79">
        <v>0.29702970297029702</v>
      </c>
      <c r="L25"/>
      <c r="R25" s="67"/>
      <c r="S25" s="68"/>
      <c r="X25" s="96" t="s">
        <v>98</v>
      </c>
      <c r="Y25" s="79">
        <v>9.6153846153846159E-2</v>
      </c>
      <c r="Z25" s="79">
        <v>9.0909090909090912E-2</v>
      </c>
      <c r="AA25" s="89"/>
      <c r="AC25" s="105"/>
      <c r="AD25" s="99" t="s">
        <v>20</v>
      </c>
      <c r="AE25" s="99" t="s">
        <v>40</v>
      </c>
    </row>
    <row r="26" spans="2:31" ht="14.4" thickTop="1" x14ac:dyDescent="0.3">
      <c r="B26" s="96" t="s">
        <v>1643</v>
      </c>
      <c r="C26" s="77">
        <v>3</v>
      </c>
      <c r="D26" s="77">
        <v>2</v>
      </c>
      <c r="E26" s="77">
        <v>5</v>
      </c>
      <c r="F26"/>
      <c r="I26" s="96" t="s">
        <v>14</v>
      </c>
      <c r="J26" s="79">
        <v>0.6875</v>
      </c>
      <c r="K26" s="79">
        <v>0.3125</v>
      </c>
      <c r="L26"/>
      <c r="R26" s="67"/>
      <c r="S26" s="68"/>
      <c r="X26" s="96" t="s">
        <v>406</v>
      </c>
      <c r="Y26" s="79">
        <v>6.4102564102564097E-2</v>
      </c>
      <c r="Z26" s="79">
        <v>0</v>
      </c>
      <c r="AA26" s="89"/>
      <c r="AC26" s="82" t="s">
        <v>523</v>
      </c>
      <c r="AD26" s="91">
        <v>0.38260869565217392</v>
      </c>
      <c r="AE26" s="91">
        <v>0.1111111111111111</v>
      </c>
    </row>
    <row r="27" spans="2:31" ht="13.8" x14ac:dyDescent="0.3">
      <c r="B27" s="96" t="s">
        <v>1644</v>
      </c>
      <c r="C27" s="77">
        <v>9</v>
      </c>
      <c r="D27" s="77">
        <v>4</v>
      </c>
      <c r="E27" s="77">
        <v>13</v>
      </c>
      <c r="F27"/>
      <c r="I27" s="107" t="s">
        <v>16</v>
      </c>
      <c r="J27" s="81"/>
      <c r="K27" s="81"/>
      <c r="L27"/>
      <c r="X27" s="96" t="s">
        <v>116</v>
      </c>
      <c r="Y27" s="79">
        <v>0.16666666666666666</v>
      </c>
      <c r="Z27" s="79">
        <v>0</v>
      </c>
      <c r="AA27" s="89"/>
      <c r="AC27" s="82" t="s">
        <v>102</v>
      </c>
      <c r="AD27" s="91">
        <v>0.1391304347826087</v>
      </c>
      <c r="AE27" s="91">
        <v>0.30555555555555558</v>
      </c>
    </row>
    <row r="28" spans="2:31" ht="13.8" x14ac:dyDescent="0.3">
      <c r="B28" s="96" t="s">
        <v>1645</v>
      </c>
      <c r="C28" s="77">
        <v>7</v>
      </c>
      <c r="D28" s="77">
        <v>4</v>
      </c>
      <c r="E28" s="77">
        <v>11</v>
      </c>
      <c r="F28"/>
      <c r="I28" s="96" t="s">
        <v>370</v>
      </c>
      <c r="J28" s="79">
        <v>0.44444444444444442</v>
      </c>
      <c r="K28" s="79">
        <v>0.55555555555555558</v>
      </c>
      <c r="L28"/>
      <c r="X28" s="96" t="s">
        <v>222</v>
      </c>
      <c r="Y28" s="79">
        <v>2.564102564102564E-2</v>
      </c>
      <c r="Z28" s="79">
        <v>9.0909090909090912E-2</v>
      </c>
      <c r="AA28" s="89"/>
      <c r="AC28" s="82" t="s">
        <v>1738</v>
      </c>
      <c r="AD28" s="91">
        <v>2.6086956521739129E-2</v>
      </c>
      <c r="AE28" s="91">
        <v>0.1388888888888889</v>
      </c>
    </row>
    <row r="29" spans="2:31" ht="13.8" x14ac:dyDescent="0.3">
      <c r="B29" s="96" t="s">
        <v>1646</v>
      </c>
      <c r="C29" s="77">
        <v>5</v>
      </c>
      <c r="D29" s="77">
        <v>5</v>
      </c>
      <c r="E29" s="77">
        <v>10</v>
      </c>
      <c r="F29"/>
      <c r="I29" s="96" t="s">
        <v>29</v>
      </c>
      <c r="J29" s="79">
        <v>0.84357541899441346</v>
      </c>
      <c r="K29" s="79">
        <v>0.15642458100558659</v>
      </c>
      <c r="L29"/>
      <c r="X29" s="96" t="s">
        <v>127</v>
      </c>
      <c r="Y29" s="79">
        <v>2.564102564102564E-2</v>
      </c>
      <c r="Z29" s="79">
        <v>9.0909090909090912E-2</v>
      </c>
      <c r="AA29" s="89"/>
      <c r="AC29" s="82" t="s">
        <v>537</v>
      </c>
      <c r="AD29" s="91">
        <v>4.3478260869565218E-3</v>
      </c>
      <c r="AE29" s="91">
        <v>0</v>
      </c>
    </row>
    <row r="30" spans="2:31" ht="13.8" x14ac:dyDescent="0.3">
      <c r="B30" s="96" t="s">
        <v>1647</v>
      </c>
      <c r="C30" s="77">
        <v>2</v>
      </c>
      <c r="D30" s="77">
        <v>3</v>
      </c>
      <c r="E30" s="77">
        <v>5</v>
      </c>
      <c r="F30"/>
      <c r="I30" s="96" t="s">
        <v>193</v>
      </c>
      <c r="J30" s="79">
        <v>1</v>
      </c>
      <c r="K30" s="79">
        <v>0</v>
      </c>
      <c r="L30"/>
      <c r="X30" s="96" t="s">
        <v>150</v>
      </c>
      <c r="Y30" s="79">
        <v>7.0512820512820512E-2</v>
      </c>
      <c r="Z30" s="79">
        <v>0</v>
      </c>
      <c r="AA30" s="89"/>
      <c r="AC30" s="82" t="s">
        <v>264</v>
      </c>
      <c r="AD30" s="91">
        <v>1.7391304347826087E-2</v>
      </c>
      <c r="AE30" s="91">
        <v>5.5555555555555552E-2</v>
      </c>
    </row>
    <row r="31" spans="2:31" ht="13.8" x14ac:dyDescent="0.3">
      <c r="B31" s="96" t="s">
        <v>1648</v>
      </c>
      <c r="C31" s="77">
        <v>9</v>
      </c>
      <c r="D31" s="77">
        <v>6</v>
      </c>
      <c r="E31" s="77">
        <v>15</v>
      </c>
      <c r="F31"/>
      <c r="I31" s="96" t="s">
        <v>308</v>
      </c>
      <c r="J31" s="79">
        <v>0.5</v>
      </c>
      <c r="K31" s="79">
        <v>0.5</v>
      </c>
      <c r="L31"/>
      <c r="X31" s="107" t="s">
        <v>219</v>
      </c>
      <c r="Y31" s="98"/>
      <c r="Z31" s="98"/>
      <c r="AA31" s="89"/>
      <c r="AC31" s="82" t="s">
        <v>1739</v>
      </c>
      <c r="AD31" s="91">
        <v>4.3478260869565218E-3</v>
      </c>
      <c r="AE31" s="91">
        <v>1.3888888888888888E-2</v>
      </c>
    </row>
    <row r="32" spans="2:31" ht="13.8" x14ac:dyDescent="0.3">
      <c r="B32" s="96" t="s">
        <v>1649</v>
      </c>
      <c r="C32" s="77">
        <v>6</v>
      </c>
      <c r="D32" s="77">
        <v>4</v>
      </c>
      <c r="E32" s="77">
        <v>10</v>
      </c>
      <c r="F32"/>
      <c r="I32" s="96" t="s">
        <v>52</v>
      </c>
      <c r="J32" s="79">
        <v>0.74647887323943662</v>
      </c>
      <c r="K32" s="79">
        <v>0.25352112676056338</v>
      </c>
      <c r="L32"/>
      <c r="X32" s="96" t="s">
        <v>218</v>
      </c>
      <c r="Y32" s="79">
        <v>1.282051282051282E-2</v>
      </c>
      <c r="Z32" s="79">
        <v>0</v>
      </c>
      <c r="AA32" s="89"/>
      <c r="AC32" s="82" t="s">
        <v>1816</v>
      </c>
      <c r="AD32" s="91">
        <v>4.3478260869565218E-3</v>
      </c>
      <c r="AE32" s="91">
        <v>0</v>
      </c>
    </row>
    <row r="33" spans="2:31" ht="13.8" x14ac:dyDescent="0.3">
      <c r="B33" s="96" t="s">
        <v>1650</v>
      </c>
      <c r="C33" s="77">
        <v>16</v>
      </c>
      <c r="D33" s="77">
        <v>3</v>
      </c>
      <c r="E33" s="77">
        <v>19</v>
      </c>
      <c r="F33"/>
      <c r="I33" s="96" t="s">
        <v>14</v>
      </c>
      <c r="J33" s="79">
        <v>0.44444444444444442</v>
      </c>
      <c r="K33" s="79">
        <v>0.55555555555555558</v>
      </c>
      <c r="L33"/>
      <c r="X33" s="96" t="s">
        <v>98</v>
      </c>
      <c r="Y33" s="79">
        <v>1.282051282051282E-2</v>
      </c>
      <c r="Z33" s="79">
        <v>0</v>
      </c>
      <c r="AA33" s="89"/>
      <c r="AC33" s="82" t="s">
        <v>379</v>
      </c>
      <c r="AD33" s="91">
        <v>2.6086956521739129E-2</v>
      </c>
      <c r="AE33" s="91">
        <v>0.1388888888888889</v>
      </c>
    </row>
    <row r="34" spans="2:31" ht="13.8" x14ac:dyDescent="0.3">
      <c r="B34" s="96" t="s">
        <v>1651</v>
      </c>
      <c r="C34" s="77">
        <v>3</v>
      </c>
      <c r="D34" s="77">
        <v>3</v>
      </c>
      <c r="E34" s="77">
        <v>6</v>
      </c>
      <c r="F34"/>
      <c r="I34" s="97" t="s">
        <v>1622</v>
      </c>
      <c r="J34" s="81">
        <v>0.74358974358974361</v>
      </c>
      <c r="K34" s="81">
        <v>0.25641025641025639</v>
      </c>
      <c r="L34"/>
      <c r="X34" s="96" t="s">
        <v>406</v>
      </c>
      <c r="Y34" s="79">
        <v>6.41025641025641E-3</v>
      </c>
      <c r="Z34" s="79">
        <v>0</v>
      </c>
      <c r="AA34" s="89"/>
      <c r="AC34" s="82" t="s">
        <v>49</v>
      </c>
      <c r="AD34" s="91">
        <v>0.39565217391304347</v>
      </c>
      <c r="AE34" s="91">
        <v>0.2361111111111111</v>
      </c>
    </row>
    <row r="35" spans="2:31" ht="14.4" thickBot="1" x14ac:dyDescent="0.35">
      <c r="B35" s="96" t="s">
        <v>1652</v>
      </c>
      <c r="C35" s="77">
        <v>2</v>
      </c>
      <c r="D35" s="77"/>
      <c r="E35" s="77">
        <v>2</v>
      </c>
      <c r="F35"/>
      <c r="X35" s="96" t="s">
        <v>116</v>
      </c>
      <c r="Y35" s="79">
        <v>6.41025641025641E-3</v>
      </c>
      <c r="Z35" s="79">
        <v>0</v>
      </c>
      <c r="AA35" s="89"/>
      <c r="AC35" s="90" t="s">
        <v>1622</v>
      </c>
      <c r="AD35" s="100">
        <v>1</v>
      </c>
      <c r="AE35" s="100">
        <v>1</v>
      </c>
    </row>
    <row r="36" spans="2:31" ht="14.4" thickTop="1" x14ac:dyDescent="0.3">
      <c r="B36" s="96" t="s">
        <v>1653</v>
      </c>
      <c r="C36" s="77">
        <v>3</v>
      </c>
      <c r="D36" s="77">
        <v>3</v>
      </c>
      <c r="E36" s="77">
        <v>6</v>
      </c>
      <c r="F36"/>
      <c r="X36" s="96" t="s">
        <v>222</v>
      </c>
      <c r="Y36" s="79">
        <v>6.41025641025641E-3</v>
      </c>
      <c r="Z36" s="79">
        <v>0</v>
      </c>
      <c r="AA36" s="89"/>
    </row>
    <row r="37" spans="2:31" ht="13.8" x14ac:dyDescent="0.3">
      <c r="B37" s="96" t="s">
        <v>1654</v>
      </c>
      <c r="C37" s="77">
        <v>2</v>
      </c>
      <c r="D37" s="77">
        <v>2</v>
      </c>
      <c r="E37" s="77">
        <v>4</v>
      </c>
      <c r="F37"/>
      <c r="X37" s="96" t="s">
        <v>127</v>
      </c>
      <c r="Y37" s="79">
        <v>6.41025641025641E-3</v>
      </c>
      <c r="Z37" s="79">
        <v>9.0909090909090912E-2</v>
      </c>
      <c r="AA37" s="89"/>
    </row>
    <row r="38" spans="2:31" ht="13.8" x14ac:dyDescent="0.3">
      <c r="B38" s="96" t="s">
        <v>1655</v>
      </c>
      <c r="C38" s="77">
        <v>3</v>
      </c>
      <c r="D38" s="77">
        <v>1</v>
      </c>
      <c r="E38" s="77">
        <v>4</v>
      </c>
      <c r="F38"/>
      <c r="X38" s="96" t="s">
        <v>150</v>
      </c>
      <c r="Y38" s="79">
        <v>1.282051282051282E-2</v>
      </c>
      <c r="Z38" s="79">
        <v>0</v>
      </c>
      <c r="AA38" s="89"/>
    </row>
    <row r="39" spans="2:31" ht="13.8" x14ac:dyDescent="0.3">
      <c r="B39" s="96" t="s">
        <v>1656</v>
      </c>
      <c r="C39" s="77"/>
      <c r="D39" s="77">
        <v>2</v>
      </c>
      <c r="E39" s="77">
        <v>2</v>
      </c>
      <c r="F39"/>
      <c r="X39" s="97" t="s">
        <v>277</v>
      </c>
      <c r="Y39" s="81"/>
      <c r="Z39" s="81"/>
      <c r="AA39" s="89"/>
    </row>
    <row r="40" spans="2:31" ht="13.8" x14ac:dyDescent="0.3">
      <c r="B40" s="96" t="s">
        <v>1657</v>
      </c>
      <c r="C40" s="77">
        <v>1</v>
      </c>
      <c r="D40" s="77"/>
      <c r="E40" s="77">
        <v>1</v>
      </c>
      <c r="F40"/>
      <c r="X40" s="96" t="s">
        <v>218</v>
      </c>
      <c r="Y40" s="79">
        <v>1.282051282051282E-2</v>
      </c>
      <c r="Z40" s="79">
        <v>0</v>
      </c>
      <c r="AA40" s="89"/>
    </row>
    <row r="41" spans="2:31" ht="13.8" x14ac:dyDescent="0.3">
      <c r="B41" s="96" t="s">
        <v>1658</v>
      </c>
      <c r="C41" s="77">
        <v>2</v>
      </c>
      <c r="D41" s="77"/>
      <c r="E41" s="77">
        <v>2</v>
      </c>
      <c r="F41"/>
      <c r="X41" s="96" t="s">
        <v>98</v>
      </c>
      <c r="Y41" s="79">
        <v>6.41025641025641E-3</v>
      </c>
      <c r="Z41" s="79">
        <v>0</v>
      </c>
      <c r="AA41" s="89"/>
    </row>
    <row r="42" spans="2:31" ht="13.8" x14ac:dyDescent="0.3">
      <c r="B42" s="96" t="s">
        <v>1659</v>
      </c>
      <c r="C42" s="77">
        <v>2</v>
      </c>
      <c r="D42" s="77"/>
      <c r="E42" s="77">
        <v>2</v>
      </c>
      <c r="F42"/>
      <c r="X42" s="96" t="s">
        <v>406</v>
      </c>
      <c r="Y42" s="79">
        <v>6.41025641025641E-3</v>
      </c>
      <c r="Z42" s="79">
        <v>0</v>
      </c>
      <c r="AA42" s="89"/>
    </row>
    <row r="43" spans="2:31" ht="13.8" x14ac:dyDescent="0.3">
      <c r="B43" s="96" t="s">
        <v>1660</v>
      </c>
      <c r="C43" s="77">
        <v>1</v>
      </c>
      <c r="D43" s="77">
        <v>1</v>
      </c>
      <c r="E43" s="77">
        <v>2</v>
      </c>
      <c r="F43"/>
      <c r="X43" s="96" t="s">
        <v>116</v>
      </c>
      <c r="Y43" s="79">
        <v>1.9230769230769232E-2</v>
      </c>
      <c r="Z43" s="79">
        <v>9.0909090909090912E-2</v>
      </c>
      <c r="AA43" s="89"/>
    </row>
    <row r="44" spans="2:31" ht="13.8" x14ac:dyDescent="0.3">
      <c r="B44" s="96" t="s">
        <v>1661</v>
      </c>
      <c r="C44" s="77">
        <v>1</v>
      </c>
      <c r="D44" s="77"/>
      <c r="E44" s="77">
        <v>1</v>
      </c>
      <c r="F44"/>
      <c r="X44" s="96" t="s">
        <v>150</v>
      </c>
      <c r="Y44" s="79">
        <v>1.282051282051282E-2</v>
      </c>
      <c r="Z44" s="79">
        <v>0</v>
      </c>
      <c r="AA44" s="89"/>
    </row>
    <row r="45" spans="2:31" ht="13.8" x14ac:dyDescent="0.3">
      <c r="B45" s="96" t="s">
        <v>1662</v>
      </c>
      <c r="C45" s="77"/>
      <c r="D45" s="77">
        <v>1</v>
      </c>
      <c r="E45" s="77">
        <v>1</v>
      </c>
      <c r="F45"/>
      <c r="X45" s="97" t="s">
        <v>1622</v>
      </c>
      <c r="Y45" s="81">
        <v>1</v>
      </c>
      <c r="Z45" s="81">
        <v>1</v>
      </c>
      <c r="AA45" s="89"/>
    </row>
    <row r="46" spans="2:31" ht="13.8" x14ac:dyDescent="0.3">
      <c r="B46" s="96" t="s">
        <v>1663</v>
      </c>
      <c r="C46" s="77">
        <v>2</v>
      </c>
      <c r="D46" s="77"/>
      <c r="E46" s="77">
        <v>2</v>
      </c>
      <c r="F46"/>
      <c r="AA46" s="89"/>
    </row>
    <row r="47" spans="2:31" ht="13.8" x14ac:dyDescent="0.3">
      <c r="B47" s="96" t="s">
        <v>1664</v>
      </c>
      <c r="C47" s="77">
        <v>1</v>
      </c>
      <c r="D47" s="77"/>
      <c r="E47" s="77">
        <v>1</v>
      </c>
      <c r="F47"/>
    </row>
    <row r="48" spans="2:31" ht="13.8" x14ac:dyDescent="0.3">
      <c r="B48" s="96" t="s">
        <v>1665</v>
      </c>
      <c r="C48" s="77"/>
      <c r="D48" s="77">
        <v>2</v>
      </c>
      <c r="E48" s="77">
        <v>2</v>
      </c>
      <c r="F48"/>
    </row>
    <row r="49" spans="2:6" ht="13.8" x14ac:dyDescent="0.3">
      <c r="B49" s="96" t="s">
        <v>1666</v>
      </c>
      <c r="C49" s="77"/>
      <c r="D49" s="77">
        <v>1</v>
      </c>
      <c r="E49" s="77">
        <v>1</v>
      </c>
      <c r="F49"/>
    </row>
    <row r="50" spans="2:6" ht="13.8" x14ac:dyDescent="0.3">
      <c r="B50" s="96" t="s">
        <v>1667</v>
      </c>
      <c r="C50" s="77"/>
      <c r="D50" s="77">
        <v>1</v>
      </c>
      <c r="E50" s="77">
        <v>1</v>
      </c>
      <c r="F50"/>
    </row>
    <row r="51" spans="2:6" ht="13.8" x14ac:dyDescent="0.3">
      <c r="B51" s="96" t="s">
        <v>1668</v>
      </c>
      <c r="C51" s="77"/>
      <c r="D51" s="77">
        <v>1</v>
      </c>
      <c r="E51" s="77">
        <v>1</v>
      </c>
      <c r="F51"/>
    </row>
    <row r="52" spans="2:6" ht="13.8" x14ac:dyDescent="0.3">
      <c r="B52" s="109" t="s">
        <v>1622</v>
      </c>
      <c r="C52" s="47">
        <v>220</v>
      </c>
      <c r="D52" s="47">
        <v>301</v>
      </c>
      <c r="E52" s="47">
        <v>521</v>
      </c>
      <c r="F52"/>
    </row>
    <row r="53" spans="2:6" ht="13.8" x14ac:dyDescent="0.3">
      <c r="B53" s="5"/>
      <c r="C53"/>
      <c r="D53"/>
      <c r="E53"/>
      <c r="F53"/>
    </row>
    <row r="54" spans="2:6" ht="13.8" x14ac:dyDescent="0.3">
      <c r="B54" s="5"/>
      <c r="C54"/>
      <c r="D54"/>
      <c r="E54"/>
      <c r="F54"/>
    </row>
    <row r="55" spans="2:6" ht="13.8" x14ac:dyDescent="0.3">
      <c r="B55" s="5"/>
      <c r="C55"/>
      <c r="D55"/>
      <c r="E55"/>
      <c r="F55"/>
    </row>
    <row r="56" spans="2:6" x14ac:dyDescent="0.25">
      <c r="C56" s="45"/>
    </row>
  </sheetData>
  <mergeCells count="14">
    <mergeCell ref="B1:F2"/>
    <mergeCell ref="I1:L2"/>
    <mergeCell ref="I15:L16"/>
    <mergeCell ref="O4:R4"/>
    <mergeCell ref="AC20:AE21"/>
    <mergeCell ref="O1:U2"/>
    <mergeCell ref="S4:U4"/>
    <mergeCell ref="O5:U5"/>
    <mergeCell ref="O15:U15"/>
    <mergeCell ref="X5:AA5"/>
    <mergeCell ref="X1:Z2"/>
    <mergeCell ref="X4:Z4"/>
    <mergeCell ref="AC4:AF4"/>
    <mergeCell ref="AC1:AF2"/>
  </mergeCells>
  <pageMargins left="0.7" right="0.7" top="0.75" bottom="0.75" header="0.3" footer="0.3"/>
  <pageSetup paperSize="9" orientation="portrait"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097F4-03D3-40C7-BD0B-12A1B4E7F757}">
  <sheetPr>
    <tabColor theme="9" tint="0.59999389629810485"/>
  </sheetPr>
  <dimension ref="B2:V43"/>
  <sheetViews>
    <sheetView zoomScaleNormal="100" workbookViewId="0">
      <selection activeCell="B2" sqref="B2:D2"/>
    </sheetView>
  </sheetViews>
  <sheetFormatPr baseColWidth="10" defaultColWidth="11.5546875" defaultRowHeight="13.2" x14ac:dyDescent="0.25"/>
  <cols>
    <col min="1" max="1" width="11.5546875" style="19"/>
    <col min="2" max="2" width="24.109375" style="19" customWidth="1"/>
    <col min="3" max="3" width="6.33203125" style="19" customWidth="1"/>
    <col min="4" max="4" width="10.109375" style="19" customWidth="1"/>
    <col min="5" max="5" width="4" style="39" customWidth="1"/>
    <col min="6" max="6" width="5.5546875" style="19" customWidth="1"/>
    <col min="7" max="7" width="26.33203125" style="19" customWidth="1"/>
    <col min="8" max="10" width="11.5546875" style="19"/>
    <col min="11" max="11" width="4.88671875" style="39" customWidth="1"/>
    <col min="12" max="12" width="5.6640625" style="19" customWidth="1"/>
    <col min="13" max="13" width="21.109375" style="19" customWidth="1"/>
    <col min="14" max="14" width="13.88671875" style="19" customWidth="1"/>
    <col min="15" max="17" width="11.5546875" style="19"/>
    <col min="18" max="18" width="5.6640625" style="39" customWidth="1"/>
    <col min="19" max="19" width="5.6640625" style="19" customWidth="1"/>
    <col min="20" max="20" width="27.44140625" style="19" customWidth="1"/>
    <col min="21" max="16384" width="11.5546875" style="19"/>
  </cols>
  <sheetData>
    <row r="2" spans="2:22" x14ac:dyDescent="0.25">
      <c r="B2" s="159" t="s">
        <v>1778</v>
      </c>
      <c r="C2" s="159"/>
      <c r="D2" s="159"/>
      <c r="E2" s="35"/>
      <c r="G2" s="159" t="s">
        <v>1779</v>
      </c>
      <c r="H2" s="159"/>
      <c r="I2" s="159"/>
      <c r="J2" s="159"/>
      <c r="K2" s="35"/>
      <c r="M2" s="159" t="s">
        <v>1780</v>
      </c>
      <c r="N2" s="159"/>
      <c r="O2" s="159"/>
      <c r="P2" s="159"/>
      <c r="Q2" s="159"/>
      <c r="R2" s="35"/>
      <c r="T2" s="163" t="s">
        <v>1781</v>
      </c>
      <c r="U2" s="163"/>
      <c r="V2" s="163"/>
    </row>
    <row r="4" spans="2:22" ht="12.75" customHeight="1" x14ac:dyDescent="0.25">
      <c r="B4" s="150" t="s">
        <v>1695</v>
      </c>
      <c r="C4" s="150" t="s">
        <v>1696</v>
      </c>
      <c r="D4" s="150"/>
      <c r="E4" s="35"/>
      <c r="G4" s="150" t="s">
        <v>1695</v>
      </c>
      <c r="H4" s="157" t="s">
        <v>1711</v>
      </c>
      <c r="I4" s="157" t="s">
        <v>1712</v>
      </c>
      <c r="J4" s="157" t="s">
        <v>1713</v>
      </c>
      <c r="K4" s="42"/>
      <c r="M4" s="150" t="s">
        <v>1695</v>
      </c>
      <c r="N4" s="18"/>
      <c r="O4" s="157" t="s">
        <v>1711</v>
      </c>
      <c r="P4" s="157" t="s">
        <v>1712</v>
      </c>
      <c r="Q4" s="157" t="s">
        <v>1713</v>
      </c>
      <c r="R4" s="42"/>
      <c r="T4" s="150" t="s">
        <v>1760</v>
      </c>
      <c r="U4" s="150" t="s">
        <v>1761</v>
      </c>
      <c r="V4" s="150"/>
    </row>
    <row r="5" spans="2:22" ht="12.75" customHeight="1" x14ac:dyDescent="0.25">
      <c r="B5" s="151"/>
      <c r="C5" s="151"/>
      <c r="D5" s="151"/>
      <c r="E5" s="35"/>
      <c r="G5" s="151"/>
      <c r="H5" s="158"/>
      <c r="I5" s="158"/>
      <c r="J5" s="158"/>
      <c r="K5" s="42"/>
      <c r="M5" s="151"/>
      <c r="N5" s="20"/>
      <c r="O5" s="158"/>
      <c r="P5" s="158"/>
      <c r="Q5" s="158"/>
      <c r="R5" s="42"/>
      <c r="T5" s="151"/>
      <c r="U5" s="151"/>
      <c r="V5" s="151"/>
    </row>
    <row r="6" spans="2:22" ht="12.75" customHeight="1" x14ac:dyDescent="0.25">
      <c r="B6" s="21" t="s">
        <v>1697</v>
      </c>
      <c r="C6" s="22"/>
      <c r="D6" s="22"/>
      <c r="E6" s="40"/>
      <c r="G6" s="29" t="s">
        <v>1714</v>
      </c>
      <c r="H6" s="30"/>
      <c r="I6" s="30"/>
      <c r="J6" s="30"/>
      <c r="K6" s="38"/>
      <c r="M6" s="29" t="s">
        <v>1730</v>
      </c>
      <c r="N6" s="29"/>
      <c r="O6" s="30"/>
      <c r="P6" s="30"/>
      <c r="Q6" s="30"/>
      <c r="R6" s="38"/>
      <c r="T6" s="29" t="s">
        <v>1762</v>
      </c>
      <c r="U6" s="30"/>
      <c r="V6" s="30"/>
    </row>
    <row r="7" spans="2:22" ht="12.75" customHeight="1" x14ac:dyDescent="0.25">
      <c r="B7" s="23" t="s">
        <v>20</v>
      </c>
      <c r="C7" s="152">
        <v>0.69299999999999995</v>
      </c>
      <c r="D7" s="152"/>
      <c r="E7" s="36"/>
      <c r="G7" s="23" t="s">
        <v>52</v>
      </c>
      <c r="H7" s="113">
        <v>0.46800000000000003</v>
      </c>
      <c r="I7" s="117">
        <v>0.23499999999999999</v>
      </c>
      <c r="J7" s="113">
        <v>0.56999999999999995</v>
      </c>
      <c r="K7" s="36"/>
      <c r="M7" s="160" t="s">
        <v>1415</v>
      </c>
      <c r="N7" s="23" t="s">
        <v>11</v>
      </c>
      <c r="O7" s="117">
        <f>180/220</f>
        <v>0.81818181818181823</v>
      </c>
      <c r="P7" s="117">
        <v>0.73841059602649006</v>
      </c>
      <c r="Q7" s="117">
        <v>0.88888888888888884</v>
      </c>
      <c r="R7" s="43"/>
      <c r="T7" s="23" t="s">
        <v>1763</v>
      </c>
      <c r="U7" s="154">
        <v>0.751</v>
      </c>
      <c r="V7" s="154"/>
    </row>
    <row r="8" spans="2:22" ht="15.6" customHeight="1" x14ac:dyDescent="0.25">
      <c r="B8" s="23" t="s">
        <v>40</v>
      </c>
      <c r="C8" s="152">
        <v>0.30399999999999999</v>
      </c>
      <c r="D8" s="152"/>
      <c r="E8" s="36"/>
      <c r="G8" s="23" t="s">
        <v>29</v>
      </c>
      <c r="H8" s="113">
        <v>0.309</v>
      </c>
      <c r="I8" s="117">
        <v>0.59299999999999997</v>
      </c>
      <c r="J8" s="113">
        <v>0.13300000000000001</v>
      </c>
      <c r="K8" s="36"/>
      <c r="M8" s="160"/>
      <c r="N8" s="23" t="s">
        <v>26</v>
      </c>
      <c r="O8" s="117">
        <v>8.6363636363636365E-2</v>
      </c>
      <c r="P8" s="117">
        <v>7.9470198675496692E-2</v>
      </c>
      <c r="Q8" s="117">
        <v>2.9629629629629631E-2</v>
      </c>
      <c r="R8" s="43"/>
      <c r="T8" s="23" t="s">
        <v>1764</v>
      </c>
      <c r="U8" s="154">
        <v>5.2999999999999999E-2</v>
      </c>
      <c r="V8" s="154"/>
    </row>
    <row r="9" spans="2:22" ht="15" customHeight="1" x14ac:dyDescent="0.25">
      <c r="B9" s="24" t="s">
        <v>565</v>
      </c>
      <c r="C9" s="153">
        <v>3.0000000000000001E-3</v>
      </c>
      <c r="D9" s="153"/>
      <c r="E9" s="36"/>
      <c r="G9" s="23" t="s">
        <v>1715</v>
      </c>
      <c r="H9" s="113">
        <v>0.14499999999999999</v>
      </c>
      <c r="I9" s="117">
        <v>8.8999999999999996E-2</v>
      </c>
      <c r="J9" s="113">
        <v>0.13300000000000001</v>
      </c>
      <c r="K9" s="36"/>
      <c r="M9" s="160"/>
      <c r="N9" s="23" t="s">
        <v>59</v>
      </c>
      <c r="O9" s="117">
        <f>21/220</f>
        <v>9.5454545454545459E-2</v>
      </c>
      <c r="P9" s="117">
        <v>0.18211920529801323</v>
      </c>
      <c r="Q9" s="117">
        <v>8.1481481481481488E-2</v>
      </c>
      <c r="R9" s="43"/>
      <c r="T9" s="23" t="s">
        <v>1765</v>
      </c>
      <c r="U9" s="154">
        <v>0.19500000000000001</v>
      </c>
      <c r="V9" s="154"/>
    </row>
    <row r="10" spans="2:22" x14ac:dyDescent="0.25">
      <c r="B10" s="21" t="s">
        <v>0</v>
      </c>
      <c r="C10" s="115"/>
      <c r="D10" s="115"/>
      <c r="E10" s="38"/>
      <c r="G10" s="23" t="s">
        <v>370</v>
      </c>
      <c r="H10" s="113">
        <v>2.7E-2</v>
      </c>
      <c r="I10" s="117">
        <v>0.03</v>
      </c>
      <c r="J10" s="113">
        <v>1.4999999999999999E-2</v>
      </c>
      <c r="K10" s="36"/>
      <c r="M10" s="161" t="s">
        <v>1731</v>
      </c>
      <c r="N10" s="31" t="s">
        <v>11</v>
      </c>
      <c r="O10" s="121">
        <f>175/220</f>
        <v>0.79545454545454541</v>
      </c>
      <c r="P10" s="121">
        <v>0.81788079470198671</v>
      </c>
      <c r="Q10" s="121">
        <v>0.88888888888888884</v>
      </c>
      <c r="R10" s="43"/>
      <c r="T10" s="29" t="s">
        <v>1766</v>
      </c>
      <c r="U10" s="118"/>
      <c r="V10" s="118"/>
    </row>
    <row r="11" spans="2:22" x14ac:dyDescent="0.25">
      <c r="B11" s="23" t="s">
        <v>1698</v>
      </c>
      <c r="C11" s="154">
        <v>6.3926940639269403E-2</v>
      </c>
      <c r="D11" s="154"/>
      <c r="E11" s="37"/>
      <c r="G11" s="23" t="s">
        <v>199</v>
      </c>
      <c r="H11" s="113">
        <v>8.9999999999999993E-3</v>
      </c>
      <c r="I11" s="117">
        <v>2.5999999999999999E-2</v>
      </c>
      <c r="J11" s="113">
        <v>5.8999999999999997E-2</v>
      </c>
      <c r="K11" s="36"/>
      <c r="M11" s="160"/>
      <c r="N11" s="23" t="s">
        <v>26</v>
      </c>
      <c r="O11" s="117">
        <f>19/220</f>
        <v>8.6363636363636365E-2</v>
      </c>
      <c r="P11" s="117">
        <v>6.2913907284768214E-2</v>
      </c>
      <c r="Q11" s="117">
        <v>5.9259259259259262E-2</v>
      </c>
      <c r="R11" s="43"/>
      <c r="T11" s="23" t="s">
        <v>99</v>
      </c>
      <c r="U11" s="154">
        <v>0.45</v>
      </c>
      <c r="V11" s="154"/>
    </row>
    <row r="12" spans="2:22" x14ac:dyDescent="0.25">
      <c r="B12" s="23" t="s">
        <v>1699</v>
      </c>
      <c r="C12" s="154">
        <v>0.47945205479452052</v>
      </c>
      <c r="D12" s="154"/>
      <c r="E12" s="37"/>
      <c r="G12" s="23" t="s">
        <v>308</v>
      </c>
      <c r="H12" s="113">
        <v>2.7E-2</v>
      </c>
      <c r="I12" s="117">
        <v>7.0000000000000001E-3</v>
      </c>
      <c r="J12" s="113">
        <v>2.1999999999999999E-2</v>
      </c>
      <c r="K12" s="36"/>
      <c r="M12" s="162"/>
      <c r="N12" s="25" t="s">
        <v>59</v>
      </c>
      <c r="O12" s="120">
        <f>26/220</f>
        <v>0.11818181818181818</v>
      </c>
      <c r="P12" s="120">
        <v>0.11920529801324503</v>
      </c>
      <c r="Q12" s="120">
        <v>5.185185185185185E-2</v>
      </c>
      <c r="R12" s="43"/>
      <c r="T12" s="23" t="s">
        <v>1767</v>
      </c>
      <c r="U12" s="154">
        <v>0.36699999999999999</v>
      </c>
      <c r="V12" s="154"/>
    </row>
    <row r="13" spans="2:22" x14ac:dyDescent="0.25">
      <c r="B13" s="23" t="s">
        <v>1700</v>
      </c>
      <c r="C13" s="154">
        <v>0.11263318112633181</v>
      </c>
      <c r="D13" s="154"/>
      <c r="E13" s="37"/>
      <c r="G13" s="23" t="s">
        <v>1716</v>
      </c>
      <c r="H13" s="113">
        <v>1.4E-2</v>
      </c>
      <c r="I13" s="117">
        <v>0.01</v>
      </c>
      <c r="J13" s="113">
        <v>4.3999999999999997E-2</v>
      </c>
      <c r="K13" s="36"/>
      <c r="M13" s="160" t="s">
        <v>1732</v>
      </c>
      <c r="N13" s="23" t="s">
        <v>11</v>
      </c>
      <c r="O13" s="117">
        <f>106/220</f>
        <v>0.48181818181818181</v>
      </c>
      <c r="P13" s="117">
        <v>0.55960264900662249</v>
      </c>
      <c r="Q13" s="117">
        <v>0.6518518518518519</v>
      </c>
      <c r="R13" s="43"/>
      <c r="T13" s="23" t="s">
        <v>219</v>
      </c>
      <c r="U13" s="154">
        <v>6.5000000000000002E-2</v>
      </c>
      <c r="V13" s="154"/>
    </row>
    <row r="14" spans="2:22" x14ac:dyDescent="0.25">
      <c r="B14" s="23" t="s">
        <v>1701</v>
      </c>
      <c r="C14" s="154">
        <v>0.18873668188736681</v>
      </c>
      <c r="D14" s="154"/>
      <c r="E14" s="37"/>
      <c r="G14" s="29" t="s">
        <v>1717</v>
      </c>
      <c r="H14" s="118"/>
      <c r="I14" s="119"/>
      <c r="J14" s="118"/>
      <c r="K14" s="38"/>
      <c r="M14" s="160"/>
      <c r="N14" s="23" t="s">
        <v>26</v>
      </c>
      <c r="O14" s="117">
        <f>61/220</f>
        <v>0.27727272727272728</v>
      </c>
      <c r="P14" s="117">
        <v>0.19867549668874171</v>
      </c>
      <c r="Q14" s="117">
        <v>0.21481481481481482</v>
      </c>
      <c r="R14" s="43"/>
      <c r="T14" s="23" t="s">
        <v>277</v>
      </c>
      <c r="U14" s="154">
        <v>5.8999999999999997E-2</v>
      </c>
      <c r="V14" s="154"/>
    </row>
    <row r="15" spans="2:22" x14ac:dyDescent="0.25">
      <c r="B15" s="23" t="s">
        <v>1702</v>
      </c>
      <c r="C15" s="154">
        <v>0.12328767123287671</v>
      </c>
      <c r="D15" s="154"/>
      <c r="E15" s="37"/>
      <c r="G15" s="23" t="s">
        <v>1718</v>
      </c>
      <c r="H15" s="113">
        <v>0.17299999999999999</v>
      </c>
      <c r="I15" s="117">
        <v>0.14199999999999999</v>
      </c>
      <c r="J15" s="113">
        <v>7.3999999999999996E-2</v>
      </c>
      <c r="K15" s="36"/>
      <c r="M15" s="160"/>
      <c r="N15" s="23" t="s">
        <v>59</v>
      </c>
      <c r="O15" s="117">
        <f>53/220</f>
        <v>0.24090909090909091</v>
      </c>
      <c r="P15" s="117">
        <v>0.27483443708609273</v>
      </c>
      <c r="Q15" s="117">
        <v>0.13333333333333333</v>
      </c>
      <c r="R15" s="43"/>
      <c r="T15" s="23" t="s">
        <v>1768</v>
      </c>
      <c r="U15" s="154">
        <v>5.8999999999999997E-2</v>
      </c>
      <c r="V15" s="154"/>
    </row>
    <row r="16" spans="2:22" x14ac:dyDescent="0.25">
      <c r="B16" s="23" t="s">
        <v>1703</v>
      </c>
      <c r="C16" s="154">
        <v>2.4353120243531201E-2</v>
      </c>
      <c r="D16" s="154"/>
      <c r="E16" s="37"/>
      <c r="G16" s="23" t="s">
        <v>1719</v>
      </c>
      <c r="H16" s="113">
        <v>9.5000000000000001E-2</v>
      </c>
      <c r="I16" s="117">
        <v>9.2999999999999999E-2</v>
      </c>
      <c r="J16" s="113">
        <v>5.8999999999999997E-2</v>
      </c>
      <c r="K16" s="36"/>
      <c r="M16" s="29" t="s">
        <v>1733</v>
      </c>
      <c r="N16" s="29"/>
      <c r="O16" s="118"/>
      <c r="P16" s="119"/>
      <c r="Q16" s="118"/>
      <c r="R16" s="38"/>
      <c r="T16" s="32" t="s">
        <v>1769</v>
      </c>
      <c r="U16" s="118"/>
      <c r="V16" s="118"/>
    </row>
    <row r="17" spans="2:22" x14ac:dyDescent="0.25">
      <c r="B17" s="25" t="s">
        <v>1704</v>
      </c>
      <c r="C17" s="149">
        <v>7.6103500761035003E-3</v>
      </c>
      <c r="D17" s="149"/>
      <c r="E17" s="37"/>
      <c r="F17" s="26"/>
      <c r="G17" s="23" t="s">
        <v>1720</v>
      </c>
      <c r="H17" s="113">
        <v>0.14099999999999999</v>
      </c>
      <c r="I17" s="117">
        <v>0.10299999999999999</v>
      </c>
      <c r="J17" s="113">
        <v>8.8999999999999996E-2</v>
      </c>
      <c r="K17" s="36"/>
      <c r="M17" s="23" t="s">
        <v>1734</v>
      </c>
      <c r="N17" s="23"/>
      <c r="O17" s="113">
        <v>0.309</v>
      </c>
      <c r="P17" s="117">
        <v>0.35799999999999998</v>
      </c>
      <c r="Q17" s="113">
        <v>0.36299999999999999</v>
      </c>
      <c r="R17" s="36"/>
      <c r="T17" s="23" t="s">
        <v>406</v>
      </c>
      <c r="U17" s="152">
        <v>0.112</v>
      </c>
      <c r="V17" s="152"/>
    </row>
    <row r="18" spans="2:22" x14ac:dyDescent="0.25">
      <c r="B18" s="27" t="s">
        <v>1705</v>
      </c>
      <c r="C18" s="115"/>
      <c r="D18" s="115"/>
      <c r="E18" s="38"/>
      <c r="G18" s="23" t="s">
        <v>1721</v>
      </c>
      <c r="H18" s="113">
        <v>7.6999999999999999E-2</v>
      </c>
      <c r="I18" s="117">
        <v>0.123</v>
      </c>
      <c r="J18" s="113">
        <v>8.8999999999999996E-2</v>
      </c>
      <c r="K18" s="36"/>
      <c r="M18" s="23" t="s">
        <v>1735</v>
      </c>
      <c r="N18" s="23"/>
      <c r="O18" s="113">
        <v>0.53600000000000003</v>
      </c>
      <c r="P18" s="117">
        <v>0.51</v>
      </c>
      <c r="Q18" s="113">
        <v>0.46700000000000003</v>
      </c>
      <c r="R18" s="36"/>
      <c r="T18" s="23" t="s">
        <v>222</v>
      </c>
      <c r="U18" s="152">
        <v>7.0999999999999994E-2</v>
      </c>
      <c r="V18" s="152"/>
    </row>
    <row r="19" spans="2:22" x14ac:dyDescent="0.25">
      <c r="B19" s="23" t="s">
        <v>31</v>
      </c>
      <c r="C19" s="152">
        <v>0.45700000000000002</v>
      </c>
      <c r="D19" s="152"/>
      <c r="E19" s="36"/>
      <c r="G19" s="23" t="s">
        <v>1722</v>
      </c>
      <c r="H19" s="113">
        <v>0.255</v>
      </c>
      <c r="I19" s="117">
        <v>0.27800000000000002</v>
      </c>
      <c r="J19" s="113">
        <v>0.193</v>
      </c>
      <c r="K19" s="36"/>
      <c r="M19" s="23" t="s">
        <v>1736</v>
      </c>
      <c r="N19" s="23"/>
      <c r="O19" s="113">
        <v>0.29499999999999998</v>
      </c>
      <c r="P19" s="117">
        <v>0.53600000000000003</v>
      </c>
      <c r="Q19" s="113">
        <v>0.42199999999999999</v>
      </c>
      <c r="R19" s="36"/>
      <c r="T19" s="23" t="s">
        <v>218</v>
      </c>
      <c r="U19" s="152">
        <v>8.3000000000000004E-2</v>
      </c>
      <c r="V19" s="152"/>
    </row>
    <row r="20" spans="2:22" x14ac:dyDescent="0.25">
      <c r="B20" s="23" t="s">
        <v>185</v>
      </c>
      <c r="C20" s="152">
        <v>0.29399999999999998</v>
      </c>
      <c r="D20" s="152"/>
      <c r="E20" s="36"/>
      <c r="G20" s="23" t="s">
        <v>1723</v>
      </c>
      <c r="H20" s="113">
        <v>0.25900000000000001</v>
      </c>
      <c r="I20" s="117">
        <v>0.26200000000000001</v>
      </c>
      <c r="J20" s="113">
        <v>0.496</v>
      </c>
      <c r="K20" s="36"/>
      <c r="M20" s="23" t="s">
        <v>1737</v>
      </c>
      <c r="N20" s="23"/>
      <c r="O20" s="113">
        <v>0.63200000000000001</v>
      </c>
      <c r="P20" s="117">
        <v>0.57599999999999996</v>
      </c>
      <c r="Q20" s="113">
        <v>0.48899999999999999</v>
      </c>
      <c r="R20" s="36"/>
      <c r="T20" s="23" t="s">
        <v>98</v>
      </c>
      <c r="U20" s="152">
        <v>0.16</v>
      </c>
      <c r="V20" s="152"/>
    </row>
    <row r="21" spans="2:22" x14ac:dyDescent="0.25">
      <c r="B21" s="23" t="s">
        <v>39</v>
      </c>
      <c r="C21" s="152">
        <v>0.16300000000000001</v>
      </c>
      <c r="D21" s="152"/>
      <c r="E21" s="36"/>
      <c r="G21" s="29" t="s">
        <v>1724</v>
      </c>
      <c r="H21" s="118"/>
      <c r="I21" s="119"/>
      <c r="J21" s="118"/>
      <c r="K21" s="38"/>
      <c r="M21" s="23" t="s">
        <v>1738</v>
      </c>
      <c r="N21" s="23"/>
      <c r="O21" s="113">
        <v>0.41799999999999998</v>
      </c>
      <c r="P21" s="117">
        <v>0.51</v>
      </c>
      <c r="Q21" s="113">
        <v>0.54100000000000004</v>
      </c>
      <c r="R21" s="36"/>
      <c r="T21" s="23" t="s">
        <v>116</v>
      </c>
      <c r="U21" s="152">
        <v>0.33100000000000002</v>
      </c>
      <c r="V21" s="152"/>
    </row>
    <row r="22" spans="2:22" x14ac:dyDescent="0.25">
      <c r="B22" s="23" t="s">
        <v>19</v>
      </c>
      <c r="C22" s="152">
        <v>4.1000000000000002E-2</v>
      </c>
      <c r="D22" s="152"/>
      <c r="E22" s="36"/>
      <c r="G22" s="23" t="s">
        <v>1725</v>
      </c>
      <c r="H22" s="113">
        <v>0.89500000000000002</v>
      </c>
      <c r="I22" s="117">
        <v>0.92100000000000004</v>
      </c>
      <c r="J22" s="113">
        <v>0.6</v>
      </c>
      <c r="K22" s="36"/>
      <c r="M22" s="23" t="s">
        <v>1739</v>
      </c>
      <c r="N22" s="23"/>
      <c r="O22" s="113">
        <v>0.35499999999999998</v>
      </c>
      <c r="P22" s="117">
        <v>0.24199999999999999</v>
      </c>
      <c r="Q22" s="113">
        <v>0.42199999999999999</v>
      </c>
      <c r="R22" s="36"/>
      <c r="T22" s="23" t="s">
        <v>127</v>
      </c>
      <c r="U22" s="152">
        <v>8.8999999999999996E-2</v>
      </c>
      <c r="V22" s="152"/>
    </row>
    <row r="23" spans="2:22" x14ac:dyDescent="0.25">
      <c r="B23" s="23" t="s">
        <v>104</v>
      </c>
      <c r="C23" s="152">
        <v>2.9000000000000001E-2</v>
      </c>
      <c r="D23" s="152"/>
      <c r="E23" s="36"/>
      <c r="G23" s="23" t="s">
        <v>1726</v>
      </c>
      <c r="H23" s="113">
        <v>7.6999999999999999E-2</v>
      </c>
      <c r="I23" s="117">
        <v>4.5999999999999999E-2</v>
      </c>
      <c r="J23" s="113">
        <v>0.104</v>
      </c>
      <c r="K23" s="36"/>
      <c r="M23" s="23" t="s">
        <v>1740</v>
      </c>
      <c r="N23" s="23"/>
      <c r="O23" s="113">
        <v>0.314</v>
      </c>
      <c r="P23" s="117">
        <v>0.29099999999999998</v>
      </c>
      <c r="Q23" s="113">
        <v>0.35599999999999998</v>
      </c>
      <c r="R23" s="36"/>
      <c r="T23" s="23" t="s">
        <v>150</v>
      </c>
      <c r="U23" s="152">
        <v>0.154</v>
      </c>
      <c r="V23" s="152"/>
    </row>
    <row r="24" spans="2:22" x14ac:dyDescent="0.25">
      <c r="B24" s="25" t="s">
        <v>396</v>
      </c>
      <c r="C24" s="153">
        <v>1.4E-2</v>
      </c>
      <c r="D24" s="153"/>
      <c r="E24" s="36"/>
      <c r="G24" s="23" t="s">
        <v>1727</v>
      </c>
      <c r="H24" s="113">
        <v>8.9999999999999993E-3</v>
      </c>
      <c r="I24" s="117">
        <v>2.3E-2</v>
      </c>
      <c r="J24" s="113">
        <v>0.03</v>
      </c>
      <c r="K24" s="36"/>
      <c r="M24" s="29" t="s">
        <v>1741</v>
      </c>
      <c r="N24" s="29"/>
      <c r="O24" s="118"/>
      <c r="P24" s="119"/>
      <c r="Q24" s="118"/>
      <c r="R24" s="38"/>
      <c r="T24" s="29" t="s">
        <v>1770</v>
      </c>
      <c r="U24" s="118"/>
      <c r="V24" s="118"/>
    </row>
    <row r="25" spans="2:22" x14ac:dyDescent="0.25">
      <c r="B25" s="21" t="s">
        <v>1706</v>
      </c>
      <c r="C25" s="115"/>
      <c r="D25" s="115"/>
      <c r="E25" s="36"/>
      <c r="G25" s="23" t="s">
        <v>1728</v>
      </c>
      <c r="H25" s="113">
        <v>3.2000000000000001E-2</v>
      </c>
      <c r="I25" s="117">
        <v>0.05</v>
      </c>
      <c r="J25" s="113">
        <v>0.252</v>
      </c>
      <c r="K25" s="36"/>
      <c r="M25" s="23" t="s">
        <v>1742</v>
      </c>
      <c r="N25" s="23"/>
      <c r="O25" s="113">
        <v>0.65</v>
      </c>
      <c r="P25" s="117">
        <v>0.66</v>
      </c>
      <c r="Q25" s="113"/>
      <c r="R25" s="36"/>
      <c r="T25" s="23" t="s">
        <v>1771</v>
      </c>
      <c r="U25" s="152">
        <v>0.27200000000000002</v>
      </c>
      <c r="V25" s="152"/>
    </row>
    <row r="26" spans="2:22" x14ac:dyDescent="0.25">
      <c r="B26" s="23" t="s">
        <v>18</v>
      </c>
      <c r="C26" s="152">
        <v>0.438</v>
      </c>
      <c r="D26" s="152"/>
      <c r="E26" s="36"/>
      <c r="G26" s="25" t="s">
        <v>1729</v>
      </c>
      <c r="H26" s="114">
        <v>2.3E-2</v>
      </c>
      <c r="I26" s="120">
        <v>0.01</v>
      </c>
      <c r="J26" s="114">
        <v>0.03</v>
      </c>
      <c r="K26" s="36"/>
      <c r="M26" s="23" t="s">
        <v>1743</v>
      </c>
      <c r="N26" s="23"/>
      <c r="O26" s="113">
        <v>0.55000000000000004</v>
      </c>
      <c r="P26" s="117">
        <v>0.51</v>
      </c>
      <c r="Q26" s="113"/>
      <c r="R26" s="36"/>
      <c r="T26" s="23" t="s">
        <v>6</v>
      </c>
      <c r="U26" s="152">
        <v>0.72799999999999998</v>
      </c>
      <c r="V26" s="152"/>
    </row>
    <row r="27" spans="2:22" x14ac:dyDescent="0.25">
      <c r="B27" s="23" t="s">
        <v>55</v>
      </c>
      <c r="C27" s="152">
        <v>0.315</v>
      </c>
      <c r="D27" s="152"/>
      <c r="E27" s="36"/>
      <c r="M27" s="23" t="s">
        <v>1744</v>
      </c>
      <c r="N27" s="23"/>
      <c r="O27" s="113">
        <v>0.57999999999999996</v>
      </c>
      <c r="P27" s="117">
        <v>0.56999999999999995</v>
      </c>
      <c r="Q27" s="113"/>
      <c r="R27" s="36"/>
      <c r="T27" s="29" t="s">
        <v>1772</v>
      </c>
      <c r="U27" s="124"/>
      <c r="V27" s="124"/>
    </row>
    <row r="28" spans="2:22" x14ac:dyDescent="0.25">
      <c r="B28" s="23" t="s">
        <v>164</v>
      </c>
      <c r="C28" s="152">
        <v>0.13900000000000001</v>
      </c>
      <c r="D28" s="152"/>
      <c r="E28" s="36"/>
      <c r="M28" s="23" t="s">
        <v>1745</v>
      </c>
      <c r="N28" s="23"/>
      <c r="O28" s="113">
        <v>0.31</v>
      </c>
      <c r="P28" s="117">
        <v>0.28999999999999998</v>
      </c>
      <c r="Q28" s="113"/>
      <c r="R28" s="36"/>
      <c r="T28" s="19" t="s">
        <v>1773</v>
      </c>
      <c r="U28" s="152">
        <v>0.56799999999999995</v>
      </c>
      <c r="V28" s="152"/>
    </row>
    <row r="29" spans="2:22" x14ac:dyDescent="0.25">
      <c r="B29" s="25" t="s">
        <v>132</v>
      </c>
      <c r="C29" s="153">
        <v>9.9000000000000005E-2</v>
      </c>
      <c r="D29" s="153"/>
      <c r="E29" s="36"/>
      <c r="M29" s="23" t="s">
        <v>1746</v>
      </c>
      <c r="N29" s="23"/>
      <c r="O29" s="113">
        <v>0.21</v>
      </c>
      <c r="P29" s="117">
        <v>0.13</v>
      </c>
      <c r="Q29" s="113"/>
      <c r="R29" s="36"/>
      <c r="T29" s="19" t="s">
        <v>149</v>
      </c>
      <c r="U29" s="152">
        <v>0.36699999999999999</v>
      </c>
      <c r="V29" s="152"/>
    </row>
    <row r="30" spans="2:22" x14ac:dyDescent="0.25">
      <c r="B30" s="21" t="s">
        <v>1707</v>
      </c>
      <c r="C30" s="116"/>
      <c r="D30" s="116"/>
      <c r="E30" s="41"/>
      <c r="M30" s="23" t="s">
        <v>1747</v>
      </c>
      <c r="N30" s="23"/>
      <c r="O30" s="113">
        <v>0.46</v>
      </c>
      <c r="P30" s="117">
        <v>0.47</v>
      </c>
      <c r="Q30" s="113"/>
      <c r="R30" s="36"/>
      <c r="T30" s="19" t="s">
        <v>216</v>
      </c>
      <c r="U30" s="152">
        <v>0.32</v>
      </c>
      <c r="V30" s="152"/>
    </row>
    <row r="31" spans="2:22" x14ac:dyDescent="0.25">
      <c r="B31" s="19" t="s">
        <v>1708</v>
      </c>
      <c r="C31" s="152">
        <v>0.33500000000000002</v>
      </c>
      <c r="D31" s="152"/>
      <c r="E31" s="36"/>
      <c r="F31" s="26"/>
      <c r="M31" s="23" t="s">
        <v>1748</v>
      </c>
      <c r="N31" s="23"/>
      <c r="O31" s="113">
        <v>0.2</v>
      </c>
      <c r="P31" s="117">
        <v>0.26</v>
      </c>
      <c r="Q31" s="113"/>
      <c r="R31" s="36"/>
      <c r="T31" s="19" t="s">
        <v>1774</v>
      </c>
      <c r="U31" s="152">
        <v>0.254</v>
      </c>
      <c r="V31" s="152"/>
    </row>
    <row r="32" spans="2:22" x14ac:dyDescent="0.25">
      <c r="B32" s="19" t="s">
        <v>16</v>
      </c>
      <c r="C32" s="152">
        <v>0.46</v>
      </c>
      <c r="D32" s="152"/>
      <c r="E32" s="36"/>
      <c r="M32" s="19" t="s">
        <v>1749</v>
      </c>
      <c r="N32" s="23"/>
      <c r="O32" s="113">
        <v>0.16</v>
      </c>
      <c r="P32" s="117">
        <v>0.14000000000000001</v>
      </c>
      <c r="Q32" s="113"/>
      <c r="R32" s="36"/>
      <c r="T32" s="19" t="s">
        <v>629</v>
      </c>
      <c r="U32" s="152">
        <v>0.20699999999999999</v>
      </c>
      <c r="V32" s="152"/>
    </row>
    <row r="33" spans="2:22" x14ac:dyDescent="0.25">
      <c r="B33" s="28" t="s">
        <v>1709</v>
      </c>
      <c r="C33" s="153">
        <v>0.20499999999999999</v>
      </c>
      <c r="D33" s="153"/>
      <c r="E33" s="36"/>
      <c r="M33" s="19" t="s">
        <v>1750</v>
      </c>
      <c r="N33" s="23"/>
      <c r="O33" s="113">
        <v>0.14000000000000001</v>
      </c>
      <c r="P33" s="117">
        <v>0.08</v>
      </c>
      <c r="Q33" s="113"/>
      <c r="R33" s="36"/>
      <c r="T33" s="28" t="s">
        <v>405</v>
      </c>
      <c r="U33" s="153">
        <v>0.16</v>
      </c>
      <c r="V33" s="153"/>
    </row>
    <row r="34" spans="2:22" x14ac:dyDescent="0.25">
      <c r="B34" s="27" t="s">
        <v>1710</v>
      </c>
      <c r="C34" s="115"/>
      <c r="D34" s="115"/>
      <c r="E34" s="36"/>
      <c r="M34" s="19" t="s">
        <v>1751</v>
      </c>
      <c r="N34" s="23"/>
      <c r="O34" s="113">
        <v>0.12</v>
      </c>
      <c r="P34" s="117">
        <v>0.09</v>
      </c>
      <c r="Q34" s="113"/>
      <c r="R34" s="36"/>
      <c r="T34" s="27" t="s">
        <v>1775</v>
      </c>
      <c r="U34" s="115"/>
      <c r="V34" s="115"/>
    </row>
    <row r="35" spans="2:22" x14ac:dyDescent="0.25">
      <c r="B35" s="23" t="s">
        <v>212</v>
      </c>
      <c r="C35" s="152">
        <v>0.1173</v>
      </c>
      <c r="D35" s="152"/>
      <c r="E35" s="36"/>
      <c r="M35" s="25" t="s">
        <v>1415</v>
      </c>
      <c r="N35" s="25"/>
      <c r="O35" s="114">
        <v>0.35</v>
      </c>
      <c r="P35" s="120">
        <v>0.28999999999999998</v>
      </c>
      <c r="Q35" s="114"/>
      <c r="R35" s="36"/>
      <c r="T35" s="23" t="s">
        <v>95</v>
      </c>
      <c r="U35" s="152">
        <v>0.69199999999999995</v>
      </c>
      <c r="V35" s="152"/>
    </row>
    <row r="36" spans="2:22" x14ac:dyDescent="0.25">
      <c r="B36" s="23" t="s">
        <v>84</v>
      </c>
      <c r="C36" s="152">
        <v>0.34570000000000001</v>
      </c>
      <c r="D36" s="152"/>
      <c r="E36" s="36"/>
      <c r="M36" s="29" t="s">
        <v>1752</v>
      </c>
      <c r="N36" s="29"/>
      <c r="O36" s="118"/>
      <c r="P36" s="119"/>
      <c r="Q36" s="118"/>
      <c r="R36" s="38"/>
      <c r="T36" s="23" t="s">
        <v>190</v>
      </c>
      <c r="U36" s="152">
        <v>0.11799999999999999</v>
      </c>
      <c r="V36" s="152"/>
    </row>
    <row r="37" spans="2:22" x14ac:dyDescent="0.25">
      <c r="B37" s="23" t="s">
        <v>1</v>
      </c>
      <c r="C37" s="152">
        <v>0.37190000000000001</v>
      </c>
      <c r="D37" s="152"/>
      <c r="E37" s="36"/>
      <c r="M37" s="23" t="s">
        <v>1753</v>
      </c>
      <c r="N37" s="23"/>
      <c r="O37" s="117">
        <v>0.75454545454545452</v>
      </c>
      <c r="P37" s="117">
        <v>0.75496688741721851</v>
      </c>
      <c r="Q37" s="113"/>
      <c r="R37" s="36"/>
      <c r="T37" s="23" t="s">
        <v>1776</v>
      </c>
      <c r="U37" s="152">
        <v>0.11799999999999999</v>
      </c>
      <c r="V37" s="152"/>
    </row>
    <row r="38" spans="2:22" x14ac:dyDescent="0.25">
      <c r="B38" s="23" t="s">
        <v>21</v>
      </c>
      <c r="C38" s="152">
        <v>0.1358</v>
      </c>
      <c r="D38" s="152"/>
      <c r="E38" s="36"/>
      <c r="M38" s="19" t="s">
        <v>1754</v>
      </c>
      <c r="O38" s="122">
        <v>0.62272727272727268</v>
      </c>
      <c r="P38" s="123">
        <f>125/302</f>
        <v>0.41390728476821192</v>
      </c>
      <c r="Q38" s="26"/>
      <c r="T38" s="23" t="s">
        <v>1777</v>
      </c>
      <c r="U38" s="152">
        <v>5.8999999999999997E-2</v>
      </c>
      <c r="V38" s="152"/>
    </row>
    <row r="39" spans="2:22" x14ac:dyDescent="0.25">
      <c r="B39" s="23" t="s">
        <v>140</v>
      </c>
      <c r="C39" s="152">
        <v>2.1600000000000001E-2</v>
      </c>
      <c r="D39" s="152"/>
      <c r="E39" s="36"/>
      <c r="M39" s="19" t="s">
        <v>1755</v>
      </c>
      <c r="O39" s="122">
        <v>0.85</v>
      </c>
      <c r="P39" s="123">
        <f>252/302</f>
        <v>0.83443708609271527</v>
      </c>
      <c r="Q39" s="26"/>
      <c r="U39" s="33"/>
    </row>
    <row r="40" spans="2:22" x14ac:dyDescent="0.25">
      <c r="B40" s="25" t="s">
        <v>47</v>
      </c>
      <c r="C40" s="153">
        <v>7.7000000000000002E-3</v>
      </c>
      <c r="D40" s="153"/>
      <c r="E40" s="36"/>
      <c r="M40" s="19" t="s">
        <v>1756</v>
      </c>
      <c r="O40" s="122">
        <v>0.31363636363636366</v>
      </c>
      <c r="P40" s="123">
        <f>116/302</f>
        <v>0.38410596026490068</v>
      </c>
      <c r="Q40" s="26"/>
    </row>
    <row r="41" spans="2:22" x14ac:dyDescent="0.25">
      <c r="C41" s="155"/>
      <c r="D41" s="156"/>
      <c r="E41" s="38"/>
      <c r="M41" s="19" t="s">
        <v>1757</v>
      </c>
      <c r="O41" s="122">
        <v>0.90454545454545454</v>
      </c>
      <c r="P41" s="123">
        <f>275/302</f>
        <v>0.91059602649006621</v>
      </c>
      <c r="Q41" s="26"/>
    </row>
    <row r="42" spans="2:22" x14ac:dyDescent="0.25">
      <c r="M42" s="19" t="s">
        <v>1758</v>
      </c>
      <c r="O42" s="122">
        <v>0.59545454545454546</v>
      </c>
      <c r="P42" s="123">
        <f>158/302</f>
        <v>0.52317880794701987</v>
      </c>
      <c r="Q42" s="26"/>
    </row>
    <row r="43" spans="2:22" x14ac:dyDescent="0.25">
      <c r="M43" s="19" t="s">
        <v>1759</v>
      </c>
      <c r="O43" s="122">
        <v>0.32727272727272727</v>
      </c>
      <c r="P43" s="123">
        <f>105/302</f>
        <v>0.34768211920529801</v>
      </c>
      <c r="Q43" s="26"/>
    </row>
  </sheetData>
  <mergeCells count="76">
    <mergeCell ref="U33:V33"/>
    <mergeCell ref="U35:V35"/>
    <mergeCell ref="U36:V36"/>
    <mergeCell ref="U37:V37"/>
    <mergeCell ref="U38:V38"/>
    <mergeCell ref="U17:V17"/>
    <mergeCell ref="U18:V18"/>
    <mergeCell ref="U4:V5"/>
    <mergeCell ref="U7:V7"/>
    <mergeCell ref="U8:V8"/>
    <mergeCell ref="U9:V9"/>
    <mergeCell ref="U11:V11"/>
    <mergeCell ref="U31:V31"/>
    <mergeCell ref="U32:V32"/>
    <mergeCell ref="U19:V19"/>
    <mergeCell ref="U20:V20"/>
    <mergeCell ref="U21:V21"/>
    <mergeCell ref="U22:V22"/>
    <mergeCell ref="U23:V23"/>
    <mergeCell ref="U25:V25"/>
    <mergeCell ref="U26:V26"/>
    <mergeCell ref="U28:V28"/>
    <mergeCell ref="U29:V29"/>
    <mergeCell ref="U30:V30"/>
    <mergeCell ref="M7:M9"/>
    <mergeCell ref="M10:M12"/>
    <mergeCell ref="M13:M15"/>
    <mergeCell ref="M2:Q2"/>
    <mergeCell ref="T4:T5"/>
    <mergeCell ref="Q4:Q5"/>
    <mergeCell ref="T2:V2"/>
    <mergeCell ref="U12:V12"/>
    <mergeCell ref="U13:V13"/>
    <mergeCell ref="U14:V14"/>
    <mergeCell ref="U15:V15"/>
    <mergeCell ref="B2:D2"/>
    <mergeCell ref="G2:J2"/>
    <mergeCell ref="M4:M5"/>
    <mergeCell ref="O4:O5"/>
    <mergeCell ref="P4:P5"/>
    <mergeCell ref="J4:J5"/>
    <mergeCell ref="C40:D40"/>
    <mergeCell ref="C41:D41"/>
    <mergeCell ref="G4:G5"/>
    <mergeCell ref="H4:H5"/>
    <mergeCell ref="I4:I5"/>
    <mergeCell ref="C33:D33"/>
    <mergeCell ref="C35:D35"/>
    <mergeCell ref="C36:D36"/>
    <mergeCell ref="C37:D37"/>
    <mergeCell ref="C38:D38"/>
    <mergeCell ref="C39:D39"/>
    <mergeCell ref="C26:D26"/>
    <mergeCell ref="C27:D27"/>
    <mergeCell ref="C28:D28"/>
    <mergeCell ref="C29:D29"/>
    <mergeCell ref="C31:D31"/>
    <mergeCell ref="C32:D32"/>
    <mergeCell ref="C19:D19"/>
    <mergeCell ref="C20:D20"/>
    <mergeCell ref="C21:D21"/>
    <mergeCell ref="C22:D22"/>
    <mergeCell ref="C23:D23"/>
    <mergeCell ref="C24:D24"/>
    <mergeCell ref="C17:D17"/>
    <mergeCell ref="B4:B5"/>
    <mergeCell ref="C4:D5"/>
    <mergeCell ref="C7:D7"/>
    <mergeCell ref="C8:D8"/>
    <mergeCell ref="C9:D9"/>
    <mergeCell ref="C11:D11"/>
    <mergeCell ref="C12:D12"/>
    <mergeCell ref="C13:D13"/>
    <mergeCell ref="C14:D14"/>
    <mergeCell ref="C15:D15"/>
    <mergeCell ref="C16:D16"/>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Hoja3</vt:lpstr>
      <vt:lpstr>13</vt:lpstr>
      <vt:lpstr>Respuestas de formulario</vt:lpstr>
      <vt:lpstr>Gráficas</vt:lpstr>
      <vt:lpstr>Tablas análisis</vt:lpstr>
      <vt:lpstr>Tablas Resumen</vt:lpstr>
      <vt:lpstr>'Respuestas de formulario'!tabla1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Stefany</cp:lastModifiedBy>
  <dcterms:created xsi:type="dcterms:W3CDTF">2023-03-22T19:16:02Z</dcterms:created>
  <dcterms:modified xsi:type="dcterms:W3CDTF">2023-05-15T23:17:28Z</dcterms:modified>
</cp:coreProperties>
</file>