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Ex1.xml" ContentType="application/vnd.ms-office.chartex+xml"/>
  <Override PartName="/xl/charts/style8.xml" ContentType="application/vnd.ms-office.chartstyle+xml"/>
  <Override PartName="/xl/charts/colors8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imac/Downloads/"/>
    </mc:Choice>
  </mc:AlternateContent>
  <xr:revisionPtr revIDLastSave="0" documentId="8_{82B9AE13-F0A1-E346-AE6E-AAEAA1966EA8}" xr6:coauthVersionLast="47" xr6:coauthVersionMax="47" xr10:uidLastSave="{00000000-0000-0000-0000-000000000000}"/>
  <bookViews>
    <workbookView xWindow="0" yWindow="0" windowWidth="38400" windowHeight="21600" xr2:uid="{00000000-000D-0000-FFFF-FFFF00000000}"/>
  </bookViews>
  <sheets>
    <sheet name="Caso de Estudio W_A" sheetId="4" r:id="rId1"/>
  </sheets>
  <definedNames>
    <definedName name="_xlchart.v2.0" hidden="1">'Caso de Estudio W_A'!$AT$7:$AT$9</definedName>
    <definedName name="_xlchart.v2.1" hidden="1">'Caso de Estudio W_A'!$AU$7:$AU$9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P5" i="4" l="1"/>
  <c r="AU8" i="4" l="1"/>
  <c r="X5" i="4"/>
  <c r="W5" i="4"/>
  <c r="AN5" i="4"/>
  <c r="AO5" i="4"/>
  <c r="AN6" i="4"/>
  <c r="AN7" i="4"/>
  <c r="AN8" i="4"/>
  <c r="AN9" i="4"/>
  <c r="AN10" i="4"/>
  <c r="AO6" i="4"/>
  <c r="AO7" i="4"/>
  <c r="AO8" i="4"/>
  <c r="AO9" i="4"/>
  <c r="AO10" i="4"/>
  <c r="AG5" i="4"/>
  <c r="X6" i="4"/>
  <c r="X7" i="4"/>
  <c r="X8" i="4"/>
  <c r="X9" i="4"/>
  <c r="X10" i="4"/>
  <c r="AF10" i="4"/>
  <c r="AF6" i="4"/>
  <c r="AF7" i="4"/>
  <c r="AF8" i="4"/>
  <c r="AF9" i="4"/>
  <c r="W6" i="4"/>
  <c r="W11" i="4" s="1"/>
  <c r="AU7" i="4" s="1"/>
  <c r="W7" i="4"/>
  <c r="W8" i="4"/>
  <c r="W9" i="4"/>
  <c r="W10" i="4"/>
  <c r="AN11" i="4" l="1"/>
  <c r="AU9" i="4" s="1"/>
  <c r="AP10" i="4"/>
  <c r="AP8" i="4"/>
  <c r="AP9" i="4"/>
  <c r="AP7" i="4"/>
  <c r="AP6" i="4"/>
  <c r="AG6" i="4" l="1"/>
  <c r="AG7" i="4"/>
  <c r="AG8" i="4"/>
  <c r="AG9" i="4"/>
  <c r="AG10" i="4"/>
  <c r="AF5" i="4"/>
  <c r="AF11" i="4" l="1"/>
  <c r="AQ5" i="4" l="1"/>
  <c r="AR5" i="4"/>
</calcChain>
</file>

<file path=xl/sharedStrings.xml><?xml version="1.0" encoding="utf-8"?>
<sst xmlns="http://schemas.openxmlformats.org/spreadsheetml/2006/main" count="82" uniqueCount="76">
  <si>
    <t>POZO PROBLEMA - ESTUDIO</t>
  </si>
  <si>
    <t>INDICE INTEGRIDAD DEL ELEMENTO</t>
  </si>
  <si>
    <t>INDICE INTEGRIDAD DEL SISTEMA</t>
  </si>
  <si>
    <t xml:space="preserve">INFORMACIÓN CARACTERISTICAS TUBERIA </t>
  </si>
  <si>
    <t>PROPIEDADES MECANICAS</t>
  </si>
  <si>
    <t>CEMENTO</t>
  </si>
  <si>
    <t>CATEGORIA QUÍMICA</t>
  </si>
  <si>
    <t>CATEGORIA MECANICA</t>
  </si>
  <si>
    <t>CATEGORIA FISICA</t>
  </si>
  <si>
    <t>Tubulares</t>
  </si>
  <si>
    <t>OD</t>
  </si>
  <si>
    <t>LBS/ FT</t>
  </si>
  <si>
    <t>GRADO</t>
  </si>
  <si>
    <t>CONECTOR</t>
  </si>
  <si>
    <t>TOP (FT)</t>
  </si>
  <si>
    <t>SHOE (FT)</t>
  </si>
  <si>
    <t>Minimo esfuerzo (PSI)</t>
  </si>
  <si>
    <t>Máximo esfuerzo
(PSI)</t>
  </si>
  <si>
    <t>Minima tensión (PSI)</t>
  </si>
  <si>
    <t>Minima Elongación ( %)</t>
  </si>
  <si>
    <t xml:space="preserve">Clase </t>
  </si>
  <si>
    <t xml:space="preserve">Profundidad </t>
  </si>
  <si>
    <t>Temperatura</t>
  </si>
  <si>
    <t>Q-TR</t>
  </si>
  <si>
    <t>Q-TQP</t>
  </si>
  <si>
    <t>Q-PCA</t>
  </si>
  <si>
    <t>Q-GAPI</t>
  </si>
  <si>
    <t>Q-TGN</t>
  </si>
  <si>
    <t>Q-EVC</t>
  </si>
  <si>
    <t>Q-SAF</t>
  </si>
  <si>
    <t>Icat_Qca (elemento)</t>
  </si>
  <si>
    <t>IC_Qca</t>
  </si>
  <si>
    <t>M-EBC</t>
  </si>
  <si>
    <t>M-CBC</t>
  </si>
  <si>
    <t>M-LTP</t>
  </si>
  <si>
    <t>M-PET</t>
  </si>
  <si>
    <t>M-DER</t>
  </si>
  <si>
    <t>M-EGP</t>
  </si>
  <si>
    <t>M-ECF</t>
  </si>
  <si>
    <t>Icat_Mca (elemento)</t>
  </si>
  <si>
    <t xml:space="preserve">IC_Met </t>
  </si>
  <si>
    <t>F-ETCP</t>
  </si>
  <si>
    <t>F- RMPTA</t>
  </si>
  <si>
    <t>F-AIAH</t>
  </si>
  <si>
    <t>F-AIAL-P</t>
  </si>
  <si>
    <t>F-APIP</t>
  </si>
  <si>
    <t>F-ARP</t>
  </si>
  <si>
    <t>Icat_Fca (elemento)</t>
  </si>
  <si>
    <t>IC_Fis</t>
  </si>
  <si>
    <t>INDICE INTEGRAL DEL SISTEMA ( MULTIPLICAR)</t>
  </si>
  <si>
    <t># Variable Qca</t>
  </si>
  <si>
    <t># Variable Mca</t>
  </si>
  <si>
    <t># Variable Fca</t>
  </si>
  <si>
    <t>Tubing  Producción</t>
  </si>
  <si>
    <t>Máx Ponderación</t>
  </si>
  <si>
    <t>Revestimiento Producción</t>
  </si>
  <si>
    <t>SM 110</t>
  </si>
  <si>
    <t>Newn Vam</t>
  </si>
  <si>
    <t>Revestimiento Intermedio</t>
  </si>
  <si>
    <t>11  7/8</t>
  </si>
  <si>
    <t xml:space="preserve">New Vam </t>
  </si>
  <si>
    <t xml:space="preserve">Indice categoria química del sistema tubular </t>
  </si>
  <si>
    <t>11  3/4</t>
  </si>
  <si>
    <t xml:space="preserve">Indice categoría mecánica del sistema tubular </t>
  </si>
  <si>
    <t>Revestimiento Superficie</t>
  </si>
  <si>
    <t>106.5</t>
  </si>
  <si>
    <t>K55</t>
  </si>
  <si>
    <t>Buttres</t>
  </si>
  <si>
    <t>Revestimiento Conductor</t>
  </si>
  <si>
    <t>243.3</t>
  </si>
  <si>
    <t>GR 5</t>
  </si>
  <si>
    <t>STC</t>
  </si>
  <si>
    <t>Indice categoria física del sistema tubular</t>
  </si>
  <si>
    <t>Icat_Qca_S</t>
  </si>
  <si>
    <t>Icat_Mca_S</t>
  </si>
  <si>
    <t>Icat_Fca_S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</si>
</sst>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theme="1"/>
      <name val="Times New Roman"/>
      <family val="1"/>
    </font>
    <font>
      <b/>
      <sz val="10"/>
      <color theme="1"/>
      <name val="Times New Roman"/>
      <family val="1"/>
    </font>
    <font>
      <sz val="11"/>
      <color theme="1"/>
      <name val="Times New Roman"/>
      <family val="1"/>
    </font>
    <font>
      <b/>
      <sz val="9"/>
      <color theme="1"/>
      <name val="Times New Roman"/>
      <family val="1"/>
    </font>
    <font>
      <sz val="10"/>
      <color theme="1"/>
      <name val="Times New Roman"/>
      <family val="1"/>
    </font>
    <font>
      <sz val="10"/>
      <name val="Times New Roman"/>
      <family val="1"/>
    </font>
    <font>
      <b/>
      <sz val="12"/>
      <name val="Times New Roman"/>
      <family val="1"/>
    </font>
    <font>
      <b/>
      <sz val="10"/>
      <color theme="0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FC000"/>
        <bgColor indexed="64"/>
      </patternFill>
    </fill>
  </fills>
  <borders count="10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2" borderId="0" xfId="0" applyFill="1"/>
    <xf numFmtId="0" fontId="0" fillId="2" borderId="1" xfId="0" applyFill="1" applyBorder="1"/>
    <xf numFmtId="0" fontId="2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0" fillId="2" borderId="2" xfId="0" applyFill="1" applyBorder="1"/>
    <xf numFmtId="0" fontId="4" fillId="2" borderId="1" xfId="0" applyFont="1" applyFill="1" applyBorder="1" applyAlignment="1">
      <alignment wrapText="1"/>
    </xf>
    <xf numFmtId="0" fontId="0" fillId="2" borderId="8" xfId="0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/>
    </xf>
    <xf numFmtId="0" fontId="0" fillId="2" borderId="4" xfId="0" applyFill="1" applyBorder="1"/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left" vertical="center" wrapText="1"/>
    </xf>
    <xf numFmtId="0" fontId="9" fillId="2" borderId="3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vertical="center"/>
    </xf>
    <xf numFmtId="0" fontId="9" fillId="2" borderId="1" xfId="0" applyFont="1" applyFill="1" applyBorder="1" applyAlignment="1">
      <alignment horizontal="left" vertical="center" wrapText="1"/>
    </xf>
    <xf numFmtId="12" fontId="9" fillId="2" borderId="3" xfId="0" applyNumberFormat="1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left" vertical="center" wrapText="1"/>
    </xf>
    <xf numFmtId="12" fontId="9" fillId="2" borderId="1" xfId="0" applyNumberFormat="1" applyFont="1" applyFill="1" applyBorder="1" applyAlignment="1">
      <alignment horizontal="center" vertical="center"/>
    </xf>
    <xf numFmtId="0" fontId="7" fillId="2" borderId="0" xfId="0" applyFont="1" applyFill="1"/>
    <xf numFmtId="2" fontId="5" fillId="2" borderId="1" xfId="0" applyNumberFormat="1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10" fillId="5" borderId="1" xfId="0" applyFont="1" applyFill="1" applyBorder="1" applyAlignment="1">
      <alignment horizontal="center" vertical="center"/>
    </xf>
    <xf numFmtId="0" fontId="9" fillId="5" borderId="1" xfId="0" applyFont="1" applyFill="1" applyBorder="1" applyAlignment="1">
      <alignment horizontal="center" vertical="center"/>
    </xf>
    <xf numFmtId="2" fontId="11" fillId="2" borderId="1" xfId="0" applyNumberFormat="1" applyFont="1" applyFill="1" applyBorder="1" applyAlignment="1">
      <alignment horizontal="center" vertical="center"/>
    </xf>
    <xf numFmtId="2" fontId="11" fillId="2" borderId="2" xfId="0" applyNumberFormat="1" applyFont="1" applyFill="1" applyBorder="1" applyAlignment="1">
      <alignment horizontal="center" vertical="center"/>
    </xf>
    <xf numFmtId="2" fontId="7" fillId="2" borderId="0" xfId="0" applyNumberFormat="1" applyFont="1" applyFill="1"/>
    <xf numFmtId="0" fontId="6" fillId="2" borderId="9" xfId="0" applyFont="1" applyFill="1" applyBorder="1" applyAlignment="1">
      <alignment vertical="center" wrapText="1"/>
    </xf>
    <xf numFmtId="2" fontId="11" fillId="6" borderId="1" xfId="0" applyNumberFormat="1" applyFont="1" applyFill="1" applyBorder="1" applyAlignment="1">
      <alignment horizontal="center" vertical="center"/>
    </xf>
    <xf numFmtId="2" fontId="11" fillId="7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vertical="center" wrapText="1"/>
    </xf>
    <xf numFmtId="2" fontId="0" fillId="2" borderId="1" xfId="0" applyNumberFormat="1" applyFill="1" applyBorder="1" applyAlignment="1">
      <alignment horizontal="center"/>
    </xf>
    <xf numFmtId="0" fontId="7" fillId="2" borderId="2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2" fontId="1" fillId="7" borderId="5" xfId="0" applyNumberFormat="1" applyFont="1" applyFill="1" applyBorder="1" applyAlignment="1">
      <alignment horizontal="center" vertical="center"/>
    </xf>
    <xf numFmtId="0" fontId="1" fillId="7" borderId="6" xfId="0" applyFont="1" applyFill="1" applyBorder="1" applyAlignment="1">
      <alignment horizontal="center" vertical="center"/>
    </xf>
    <xf numFmtId="0" fontId="1" fillId="7" borderId="7" xfId="0" applyFont="1" applyFill="1" applyBorder="1" applyAlignment="1">
      <alignment horizontal="center" vertical="center"/>
    </xf>
    <xf numFmtId="2" fontId="1" fillId="2" borderId="5" xfId="0" applyNumberFormat="1" applyFont="1" applyFill="1" applyBorder="1" applyAlignment="1">
      <alignment horizontal="center" vertical="center"/>
    </xf>
    <xf numFmtId="2" fontId="1" fillId="2" borderId="6" xfId="0" applyNumberFormat="1" applyFont="1" applyFill="1" applyBorder="1" applyAlignment="1">
      <alignment horizontal="center" vertical="center"/>
    </xf>
    <xf numFmtId="2" fontId="1" fillId="2" borderId="7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12" fillId="2" borderId="2" xfId="0" applyFont="1" applyFill="1" applyBorder="1" applyAlignment="1">
      <alignment horizontal="center" vertical="center" wrapText="1"/>
    </xf>
    <xf numFmtId="0" fontId="12" fillId="2" borderId="4" xfId="0" applyFont="1" applyFill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4" borderId="2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0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Ex1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stacked"/>
        <c:varyColors val="0"/>
        <c:ser>
          <c:idx val="0"/>
          <c:order val="0"/>
          <c:tx>
            <c:strRef>
              <c:f>'Caso de Estudio W_A'!$C$4</c:f>
              <c:strCache>
                <c:ptCount val="1"/>
                <c:pt idx="0">
                  <c:v>OD</c:v>
                </c:pt>
              </c:strCache>
            </c:strRef>
          </c:tx>
          <c:spPr>
            <a:solidFill>
              <a:schemeClr val="accent1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419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'Caso de Estudio W_A'!$B$5:$B$10</c:f>
              <c:strCache>
                <c:ptCount val="6"/>
                <c:pt idx="0">
                  <c:v>Tubing  Producción</c:v>
                </c:pt>
                <c:pt idx="1">
                  <c:v>Revestimiento Producción</c:v>
                </c:pt>
                <c:pt idx="2">
                  <c:v>Revestimiento Intermedio</c:v>
                </c:pt>
                <c:pt idx="3">
                  <c:v>Revestimiento Intermedio</c:v>
                </c:pt>
                <c:pt idx="4">
                  <c:v>Revestimiento Superficie</c:v>
                </c:pt>
                <c:pt idx="5">
                  <c:v>Revestimiento Conductor</c:v>
                </c:pt>
              </c:strCache>
            </c:strRef>
          </c:cat>
          <c:val>
            <c:numRef>
              <c:f>'Caso de Estudio W_A'!$C$5:$C$10</c:f>
            </c:numRef>
          </c:val>
          <c:extLst>
            <c:ext xmlns:c16="http://schemas.microsoft.com/office/drawing/2014/chart" uri="{C3380CC4-5D6E-409C-BE32-E72D297353CC}">
              <c16:uniqueId val="{00000000-2EFE-425C-925E-B78ADCFF8C08}"/>
            </c:ext>
          </c:extLst>
        </c:ser>
        <c:ser>
          <c:idx val="1"/>
          <c:order val="1"/>
          <c:tx>
            <c:strRef>
              <c:f>'Caso de Estudio W_A'!$D$4</c:f>
              <c:strCache>
                <c:ptCount val="1"/>
                <c:pt idx="0">
                  <c:v>LBS/ FT</c:v>
                </c:pt>
              </c:strCache>
            </c:strRef>
          </c:tx>
          <c:spPr>
            <a:solidFill>
              <a:schemeClr val="accent2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419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'Caso de Estudio W_A'!$B$5:$B$10</c:f>
              <c:strCache>
                <c:ptCount val="6"/>
                <c:pt idx="0">
                  <c:v>Tubing  Producción</c:v>
                </c:pt>
                <c:pt idx="1">
                  <c:v>Revestimiento Producción</c:v>
                </c:pt>
                <c:pt idx="2">
                  <c:v>Revestimiento Intermedio</c:v>
                </c:pt>
                <c:pt idx="3">
                  <c:v>Revestimiento Intermedio</c:v>
                </c:pt>
                <c:pt idx="4">
                  <c:v>Revestimiento Superficie</c:v>
                </c:pt>
                <c:pt idx="5">
                  <c:v>Revestimiento Conductor</c:v>
                </c:pt>
              </c:strCache>
            </c:strRef>
          </c:cat>
          <c:val>
            <c:numRef>
              <c:f>'Caso de Estudio W_A'!$D$5:$D$10</c:f>
            </c:numRef>
          </c:val>
          <c:extLst>
            <c:ext xmlns:c16="http://schemas.microsoft.com/office/drawing/2014/chart" uri="{C3380CC4-5D6E-409C-BE32-E72D297353CC}">
              <c16:uniqueId val="{00000001-2EFE-425C-925E-B78ADCFF8C08}"/>
            </c:ext>
          </c:extLst>
        </c:ser>
        <c:ser>
          <c:idx val="2"/>
          <c:order val="2"/>
          <c:tx>
            <c:strRef>
              <c:f>'Caso de Estudio W_A'!$E$4</c:f>
              <c:strCache>
                <c:ptCount val="1"/>
                <c:pt idx="0">
                  <c:v>GRADO</c:v>
                </c:pt>
              </c:strCache>
            </c:strRef>
          </c:tx>
          <c:spPr>
            <a:solidFill>
              <a:schemeClr val="accent3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419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'Caso de Estudio W_A'!$B$5:$B$10</c:f>
              <c:strCache>
                <c:ptCount val="6"/>
                <c:pt idx="0">
                  <c:v>Tubing  Producción</c:v>
                </c:pt>
                <c:pt idx="1">
                  <c:v>Revestimiento Producción</c:v>
                </c:pt>
                <c:pt idx="2">
                  <c:v>Revestimiento Intermedio</c:v>
                </c:pt>
                <c:pt idx="3">
                  <c:v>Revestimiento Intermedio</c:v>
                </c:pt>
                <c:pt idx="4">
                  <c:v>Revestimiento Superficie</c:v>
                </c:pt>
                <c:pt idx="5">
                  <c:v>Revestimiento Conductor</c:v>
                </c:pt>
              </c:strCache>
            </c:strRef>
          </c:cat>
          <c:val>
            <c:numRef>
              <c:f>'Caso de Estudio W_A'!$E$5:$E$10</c:f>
            </c:numRef>
          </c:val>
          <c:extLst>
            <c:ext xmlns:c16="http://schemas.microsoft.com/office/drawing/2014/chart" uri="{C3380CC4-5D6E-409C-BE32-E72D297353CC}">
              <c16:uniqueId val="{00000002-2EFE-425C-925E-B78ADCFF8C08}"/>
            </c:ext>
          </c:extLst>
        </c:ser>
        <c:ser>
          <c:idx val="3"/>
          <c:order val="3"/>
          <c:tx>
            <c:strRef>
              <c:f>'Caso de Estudio W_A'!$F$4</c:f>
              <c:strCache>
                <c:ptCount val="1"/>
                <c:pt idx="0">
                  <c:v>CONECTOR</c:v>
                </c:pt>
              </c:strCache>
            </c:strRef>
          </c:tx>
          <c:spPr>
            <a:solidFill>
              <a:schemeClr val="accent4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419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'Caso de Estudio W_A'!$B$5:$B$10</c:f>
              <c:strCache>
                <c:ptCount val="6"/>
                <c:pt idx="0">
                  <c:v>Tubing  Producción</c:v>
                </c:pt>
                <c:pt idx="1">
                  <c:v>Revestimiento Producción</c:v>
                </c:pt>
                <c:pt idx="2">
                  <c:v>Revestimiento Intermedio</c:v>
                </c:pt>
                <c:pt idx="3">
                  <c:v>Revestimiento Intermedio</c:v>
                </c:pt>
                <c:pt idx="4">
                  <c:v>Revestimiento Superficie</c:v>
                </c:pt>
                <c:pt idx="5">
                  <c:v>Revestimiento Conductor</c:v>
                </c:pt>
              </c:strCache>
            </c:strRef>
          </c:cat>
          <c:val>
            <c:numRef>
              <c:f>'Caso de Estudio W_A'!$F$5:$F$10</c:f>
            </c:numRef>
          </c:val>
          <c:extLst>
            <c:ext xmlns:c16="http://schemas.microsoft.com/office/drawing/2014/chart" uri="{C3380CC4-5D6E-409C-BE32-E72D297353CC}">
              <c16:uniqueId val="{00000003-2EFE-425C-925E-B78ADCFF8C08}"/>
            </c:ext>
          </c:extLst>
        </c:ser>
        <c:ser>
          <c:idx val="4"/>
          <c:order val="4"/>
          <c:tx>
            <c:strRef>
              <c:f>'Caso de Estudio W_A'!$G$4</c:f>
              <c:strCache>
                <c:ptCount val="1"/>
                <c:pt idx="0">
                  <c:v>TOP (FT)</c:v>
                </c:pt>
              </c:strCache>
            </c:strRef>
          </c:tx>
          <c:spPr>
            <a:solidFill>
              <a:schemeClr val="accent5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419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'Caso de Estudio W_A'!$B$5:$B$10</c:f>
              <c:strCache>
                <c:ptCount val="6"/>
                <c:pt idx="0">
                  <c:v>Tubing  Producción</c:v>
                </c:pt>
                <c:pt idx="1">
                  <c:v>Revestimiento Producción</c:v>
                </c:pt>
                <c:pt idx="2">
                  <c:v>Revestimiento Intermedio</c:v>
                </c:pt>
                <c:pt idx="3">
                  <c:v>Revestimiento Intermedio</c:v>
                </c:pt>
                <c:pt idx="4">
                  <c:v>Revestimiento Superficie</c:v>
                </c:pt>
                <c:pt idx="5">
                  <c:v>Revestimiento Conductor</c:v>
                </c:pt>
              </c:strCache>
            </c:strRef>
          </c:cat>
          <c:val>
            <c:numRef>
              <c:f>'Caso de Estudio W_A'!$G$5:$G$10</c:f>
            </c:numRef>
          </c:val>
          <c:extLst>
            <c:ext xmlns:c16="http://schemas.microsoft.com/office/drawing/2014/chart" uri="{C3380CC4-5D6E-409C-BE32-E72D297353CC}">
              <c16:uniqueId val="{00000004-2EFE-425C-925E-B78ADCFF8C08}"/>
            </c:ext>
          </c:extLst>
        </c:ser>
        <c:ser>
          <c:idx val="5"/>
          <c:order val="5"/>
          <c:tx>
            <c:strRef>
              <c:f>'Caso de Estudio W_A'!$H$4</c:f>
              <c:strCache>
                <c:ptCount val="1"/>
                <c:pt idx="0">
                  <c:v>SHOE (FT)</c:v>
                </c:pt>
              </c:strCache>
            </c:strRef>
          </c:tx>
          <c:spPr>
            <a:solidFill>
              <a:schemeClr val="accent6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419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'Caso de Estudio W_A'!$B$5:$B$10</c:f>
              <c:strCache>
                <c:ptCount val="6"/>
                <c:pt idx="0">
                  <c:v>Tubing  Producción</c:v>
                </c:pt>
                <c:pt idx="1">
                  <c:v>Revestimiento Producción</c:v>
                </c:pt>
                <c:pt idx="2">
                  <c:v>Revestimiento Intermedio</c:v>
                </c:pt>
                <c:pt idx="3">
                  <c:v>Revestimiento Intermedio</c:v>
                </c:pt>
                <c:pt idx="4">
                  <c:v>Revestimiento Superficie</c:v>
                </c:pt>
                <c:pt idx="5">
                  <c:v>Revestimiento Conductor</c:v>
                </c:pt>
              </c:strCache>
            </c:strRef>
          </c:cat>
          <c:val>
            <c:numRef>
              <c:f>'Caso de Estudio W_A'!$H$5:$H$10</c:f>
            </c:numRef>
          </c:val>
          <c:extLst>
            <c:ext xmlns:c16="http://schemas.microsoft.com/office/drawing/2014/chart" uri="{C3380CC4-5D6E-409C-BE32-E72D297353CC}">
              <c16:uniqueId val="{00000005-2EFE-425C-925E-B78ADCFF8C08}"/>
            </c:ext>
          </c:extLst>
        </c:ser>
        <c:ser>
          <c:idx val="6"/>
          <c:order val="6"/>
          <c:tx>
            <c:strRef>
              <c:f>'Caso de Estudio W_A'!$I$4</c:f>
              <c:strCache>
                <c:ptCount val="1"/>
                <c:pt idx="0">
                  <c:v>Minimo esfuerzo (PSI)</c:v>
                </c:pt>
              </c:strCache>
            </c:strRef>
          </c:tx>
          <c:spPr>
            <a:solidFill>
              <a:schemeClr val="accent1">
                <a:lumMod val="60000"/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419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'Caso de Estudio W_A'!$B$5:$B$10</c:f>
              <c:strCache>
                <c:ptCount val="6"/>
                <c:pt idx="0">
                  <c:v>Tubing  Producción</c:v>
                </c:pt>
                <c:pt idx="1">
                  <c:v>Revestimiento Producción</c:v>
                </c:pt>
                <c:pt idx="2">
                  <c:v>Revestimiento Intermedio</c:v>
                </c:pt>
                <c:pt idx="3">
                  <c:v>Revestimiento Intermedio</c:v>
                </c:pt>
                <c:pt idx="4">
                  <c:v>Revestimiento Superficie</c:v>
                </c:pt>
                <c:pt idx="5">
                  <c:v>Revestimiento Conductor</c:v>
                </c:pt>
              </c:strCache>
            </c:strRef>
          </c:cat>
          <c:val>
            <c:numRef>
              <c:f>'Caso de Estudio W_A'!$I$5:$I$10</c:f>
            </c:numRef>
          </c:val>
          <c:extLst>
            <c:ext xmlns:c16="http://schemas.microsoft.com/office/drawing/2014/chart" uri="{C3380CC4-5D6E-409C-BE32-E72D297353CC}">
              <c16:uniqueId val="{00000006-2EFE-425C-925E-B78ADCFF8C08}"/>
            </c:ext>
          </c:extLst>
        </c:ser>
        <c:ser>
          <c:idx val="7"/>
          <c:order val="7"/>
          <c:tx>
            <c:strRef>
              <c:f>'Caso de Estudio W_A'!$J$4</c:f>
              <c:strCache>
                <c:ptCount val="1"/>
                <c:pt idx="0">
                  <c:v>Máximo esfuerzo
(PSI)</c:v>
                </c:pt>
              </c:strCache>
            </c:strRef>
          </c:tx>
          <c:spPr>
            <a:solidFill>
              <a:schemeClr val="accent2">
                <a:lumMod val="60000"/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419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'Caso de Estudio W_A'!$B$5:$B$10</c:f>
              <c:strCache>
                <c:ptCount val="6"/>
                <c:pt idx="0">
                  <c:v>Tubing  Producción</c:v>
                </c:pt>
                <c:pt idx="1">
                  <c:v>Revestimiento Producción</c:v>
                </c:pt>
                <c:pt idx="2">
                  <c:v>Revestimiento Intermedio</c:v>
                </c:pt>
                <c:pt idx="3">
                  <c:v>Revestimiento Intermedio</c:v>
                </c:pt>
                <c:pt idx="4">
                  <c:v>Revestimiento Superficie</c:v>
                </c:pt>
                <c:pt idx="5">
                  <c:v>Revestimiento Conductor</c:v>
                </c:pt>
              </c:strCache>
            </c:strRef>
          </c:cat>
          <c:val>
            <c:numRef>
              <c:f>'Caso de Estudio W_A'!$J$5:$J$10</c:f>
            </c:numRef>
          </c:val>
          <c:extLst>
            <c:ext xmlns:c16="http://schemas.microsoft.com/office/drawing/2014/chart" uri="{C3380CC4-5D6E-409C-BE32-E72D297353CC}">
              <c16:uniqueId val="{00000007-2EFE-425C-925E-B78ADCFF8C08}"/>
            </c:ext>
          </c:extLst>
        </c:ser>
        <c:ser>
          <c:idx val="8"/>
          <c:order val="8"/>
          <c:tx>
            <c:strRef>
              <c:f>'Caso de Estudio W_A'!$K$4</c:f>
              <c:strCache>
                <c:ptCount val="1"/>
                <c:pt idx="0">
                  <c:v>Minima tensión (PSI)</c:v>
                </c:pt>
              </c:strCache>
            </c:strRef>
          </c:tx>
          <c:spPr>
            <a:solidFill>
              <a:schemeClr val="accent3">
                <a:lumMod val="60000"/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419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'Caso de Estudio W_A'!$B$5:$B$10</c:f>
              <c:strCache>
                <c:ptCount val="6"/>
                <c:pt idx="0">
                  <c:v>Tubing  Producción</c:v>
                </c:pt>
                <c:pt idx="1">
                  <c:v>Revestimiento Producción</c:v>
                </c:pt>
                <c:pt idx="2">
                  <c:v>Revestimiento Intermedio</c:v>
                </c:pt>
                <c:pt idx="3">
                  <c:v>Revestimiento Intermedio</c:v>
                </c:pt>
                <c:pt idx="4">
                  <c:v>Revestimiento Superficie</c:v>
                </c:pt>
                <c:pt idx="5">
                  <c:v>Revestimiento Conductor</c:v>
                </c:pt>
              </c:strCache>
            </c:strRef>
          </c:cat>
          <c:val>
            <c:numRef>
              <c:f>'Caso de Estudio W_A'!$K$5:$K$10</c:f>
            </c:numRef>
          </c:val>
          <c:extLst>
            <c:ext xmlns:c16="http://schemas.microsoft.com/office/drawing/2014/chart" uri="{C3380CC4-5D6E-409C-BE32-E72D297353CC}">
              <c16:uniqueId val="{00000008-2EFE-425C-925E-B78ADCFF8C08}"/>
            </c:ext>
          </c:extLst>
        </c:ser>
        <c:ser>
          <c:idx val="9"/>
          <c:order val="9"/>
          <c:tx>
            <c:strRef>
              <c:f>'Caso de Estudio W_A'!$L$4</c:f>
              <c:strCache>
                <c:ptCount val="1"/>
                <c:pt idx="0">
                  <c:v>Minima Elongación ( %)</c:v>
                </c:pt>
              </c:strCache>
            </c:strRef>
          </c:tx>
          <c:spPr>
            <a:solidFill>
              <a:schemeClr val="accent4">
                <a:lumMod val="60000"/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419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'Caso de Estudio W_A'!$B$5:$B$10</c:f>
              <c:strCache>
                <c:ptCount val="6"/>
                <c:pt idx="0">
                  <c:v>Tubing  Producción</c:v>
                </c:pt>
                <c:pt idx="1">
                  <c:v>Revestimiento Producción</c:v>
                </c:pt>
                <c:pt idx="2">
                  <c:v>Revestimiento Intermedio</c:v>
                </c:pt>
                <c:pt idx="3">
                  <c:v>Revestimiento Intermedio</c:v>
                </c:pt>
                <c:pt idx="4">
                  <c:v>Revestimiento Superficie</c:v>
                </c:pt>
                <c:pt idx="5">
                  <c:v>Revestimiento Conductor</c:v>
                </c:pt>
              </c:strCache>
            </c:strRef>
          </c:cat>
          <c:val>
            <c:numRef>
              <c:f>'Caso de Estudio W_A'!$L$5:$L$10</c:f>
            </c:numRef>
          </c:val>
          <c:extLst>
            <c:ext xmlns:c16="http://schemas.microsoft.com/office/drawing/2014/chart" uri="{C3380CC4-5D6E-409C-BE32-E72D297353CC}">
              <c16:uniqueId val="{00000009-2EFE-425C-925E-B78ADCFF8C08}"/>
            </c:ext>
          </c:extLst>
        </c:ser>
        <c:ser>
          <c:idx val="10"/>
          <c:order val="10"/>
          <c:tx>
            <c:strRef>
              <c:f>'Caso de Estudio W_A'!$M$4</c:f>
              <c:strCache>
                <c:ptCount val="1"/>
                <c:pt idx="0">
                  <c:v>Clase </c:v>
                </c:pt>
              </c:strCache>
            </c:strRef>
          </c:tx>
          <c:spPr>
            <a:solidFill>
              <a:schemeClr val="accent5">
                <a:lumMod val="60000"/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419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'Caso de Estudio W_A'!$B$5:$B$10</c:f>
              <c:strCache>
                <c:ptCount val="6"/>
                <c:pt idx="0">
                  <c:v>Tubing  Producción</c:v>
                </c:pt>
                <c:pt idx="1">
                  <c:v>Revestimiento Producción</c:v>
                </c:pt>
                <c:pt idx="2">
                  <c:v>Revestimiento Intermedio</c:v>
                </c:pt>
                <c:pt idx="3">
                  <c:v>Revestimiento Intermedio</c:v>
                </c:pt>
                <c:pt idx="4">
                  <c:v>Revestimiento Superficie</c:v>
                </c:pt>
                <c:pt idx="5">
                  <c:v>Revestimiento Conductor</c:v>
                </c:pt>
              </c:strCache>
            </c:strRef>
          </c:cat>
          <c:val>
            <c:numRef>
              <c:f>'Caso de Estudio W_A'!$M$5:$M$10</c:f>
            </c:numRef>
          </c:val>
          <c:extLst>
            <c:ext xmlns:c16="http://schemas.microsoft.com/office/drawing/2014/chart" uri="{C3380CC4-5D6E-409C-BE32-E72D297353CC}">
              <c16:uniqueId val="{0000000A-2EFE-425C-925E-B78ADCFF8C08}"/>
            </c:ext>
          </c:extLst>
        </c:ser>
        <c:ser>
          <c:idx val="11"/>
          <c:order val="11"/>
          <c:tx>
            <c:strRef>
              <c:f>'Caso de Estudio W_A'!$N$4</c:f>
              <c:strCache>
                <c:ptCount val="1"/>
                <c:pt idx="0">
                  <c:v>Profundidad </c:v>
                </c:pt>
              </c:strCache>
            </c:strRef>
          </c:tx>
          <c:spPr>
            <a:solidFill>
              <a:schemeClr val="accent6">
                <a:lumMod val="60000"/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419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'Caso de Estudio W_A'!$B$5:$B$10</c:f>
              <c:strCache>
                <c:ptCount val="6"/>
                <c:pt idx="0">
                  <c:v>Tubing  Producción</c:v>
                </c:pt>
                <c:pt idx="1">
                  <c:v>Revestimiento Producción</c:v>
                </c:pt>
                <c:pt idx="2">
                  <c:v>Revestimiento Intermedio</c:v>
                </c:pt>
                <c:pt idx="3">
                  <c:v>Revestimiento Intermedio</c:v>
                </c:pt>
                <c:pt idx="4">
                  <c:v>Revestimiento Superficie</c:v>
                </c:pt>
                <c:pt idx="5">
                  <c:v>Revestimiento Conductor</c:v>
                </c:pt>
              </c:strCache>
            </c:strRef>
          </c:cat>
          <c:val>
            <c:numRef>
              <c:f>'Caso de Estudio W_A'!$N$5:$N$10</c:f>
            </c:numRef>
          </c:val>
          <c:extLst>
            <c:ext xmlns:c16="http://schemas.microsoft.com/office/drawing/2014/chart" uri="{C3380CC4-5D6E-409C-BE32-E72D297353CC}">
              <c16:uniqueId val="{0000000B-2EFE-425C-925E-B78ADCFF8C08}"/>
            </c:ext>
          </c:extLst>
        </c:ser>
        <c:ser>
          <c:idx val="12"/>
          <c:order val="12"/>
          <c:tx>
            <c:strRef>
              <c:f>'Caso de Estudio W_A'!$O$4</c:f>
              <c:strCache>
                <c:ptCount val="1"/>
                <c:pt idx="0">
                  <c:v>Temperatura</c:v>
                </c:pt>
              </c:strCache>
            </c:strRef>
          </c:tx>
          <c:spPr>
            <a:solidFill>
              <a:schemeClr val="accent1">
                <a:lumMod val="80000"/>
                <a:lumOff val="20000"/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419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'Caso de Estudio W_A'!$B$5:$B$10</c:f>
              <c:strCache>
                <c:ptCount val="6"/>
                <c:pt idx="0">
                  <c:v>Tubing  Producción</c:v>
                </c:pt>
                <c:pt idx="1">
                  <c:v>Revestimiento Producción</c:v>
                </c:pt>
                <c:pt idx="2">
                  <c:v>Revestimiento Intermedio</c:v>
                </c:pt>
                <c:pt idx="3">
                  <c:v>Revestimiento Intermedio</c:v>
                </c:pt>
                <c:pt idx="4">
                  <c:v>Revestimiento Superficie</c:v>
                </c:pt>
                <c:pt idx="5">
                  <c:v>Revestimiento Conductor</c:v>
                </c:pt>
              </c:strCache>
            </c:strRef>
          </c:cat>
          <c:val>
            <c:numRef>
              <c:f>'Caso de Estudio W_A'!$O$5:$O$10</c:f>
            </c:numRef>
          </c:val>
          <c:extLst>
            <c:ext xmlns:c16="http://schemas.microsoft.com/office/drawing/2014/chart" uri="{C3380CC4-5D6E-409C-BE32-E72D297353CC}">
              <c16:uniqueId val="{0000000C-2EFE-425C-925E-B78ADCFF8C08}"/>
            </c:ext>
          </c:extLst>
        </c:ser>
        <c:ser>
          <c:idx val="13"/>
          <c:order val="13"/>
          <c:tx>
            <c:strRef>
              <c:f>'Caso de Estudio W_A'!$P$4</c:f>
              <c:strCache>
                <c:ptCount val="1"/>
                <c:pt idx="0">
                  <c:v>Q-TR</c:v>
                </c:pt>
              </c:strCache>
            </c:strRef>
          </c:tx>
          <c:spPr>
            <a:solidFill>
              <a:schemeClr val="accent2">
                <a:lumMod val="80000"/>
                <a:lumOff val="20000"/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419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'Caso de Estudio W_A'!$B$5:$B$10</c:f>
              <c:strCache>
                <c:ptCount val="6"/>
                <c:pt idx="0">
                  <c:v>Tubing  Producción</c:v>
                </c:pt>
                <c:pt idx="1">
                  <c:v>Revestimiento Producción</c:v>
                </c:pt>
                <c:pt idx="2">
                  <c:v>Revestimiento Intermedio</c:v>
                </c:pt>
                <c:pt idx="3">
                  <c:v>Revestimiento Intermedio</c:v>
                </c:pt>
                <c:pt idx="4">
                  <c:v>Revestimiento Superficie</c:v>
                </c:pt>
                <c:pt idx="5">
                  <c:v>Revestimiento Conductor</c:v>
                </c:pt>
              </c:strCache>
            </c:strRef>
          </c:cat>
          <c:val>
            <c:numRef>
              <c:f>'Caso de Estudio W_A'!$P$5:$P$10</c:f>
              <c:numCache>
                <c:formatCode>General</c:formatCode>
                <c:ptCount val="6"/>
                <c:pt idx="0">
                  <c:v>4</c:v>
                </c:pt>
                <c:pt idx="1">
                  <c:v>4</c:v>
                </c:pt>
                <c:pt idx="2">
                  <c:v>4</c:v>
                </c:pt>
                <c:pt idx="3">
                  <c:v>4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2EFE-425C-925E-B78ADCFF8C08}"/>
            </c:ext>
          </c:extLst>
        </c:ser>
        <c:ser>
          <c:idx val="14"/>
          <c:order val="14"/>
          <c:tx>
            <c:strRef>
              <c:f>'Caso de Estudio W_A'!$Q$4</c:f>
              <c:strCache>
                <c:ptCount val="1"/>
                <c:pt idx="0">
                  <c:v>Q-TQP</c:v>
                </c:pt>
              </c:strCache>
            </c:strRef>
          </c:tx>
          <c:spPr>
            <a:solidFill>
              <a:schemeClr val="accent3">
                <a:lumMod val="80000"/>
                <a:lumOff val="20000"/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419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'Caso de Estudio W_A'!$B$5:$B$10</c:f>
              <c:strCache>
                <c:ptCount val="6"/>
                <c:pt idx="0">
                  <c:v>Tubing  Producción</c:v>
                </c:pt>
                <c:pt idx="1">
                  <c:v>Revestimiento Producción</c:v>
                </c:pt>
                <c:pt idx="2">
                  <c:v>Revestimiento Intermedio</c:v>
                </c:pt>
                <c:pt idx="3">
                  <c:v>Revestimiento Intermedio</c:v>
                </c:pt>
                <c:pt idx="4">
                  <c:v>Revestimiento Superficie</c:v>
                </c:pt>
                <c:pt idx="5">
                  <c:v>Revestimiento Conductor</c:v>
                </c:pt>
              </c:strCache>
            </c:strRef>
          </c:cat>
          <c:val>
            <c:numRef>
              <c:f>'Caso de Estudio W_A'!$Q$5:$Q$10</c:f>
              <c:numCache>
                <c:formatCode>General</c:formatCode>
                <c:ptCount val="6"/>
                <c:pt idx="0">
                  <c:v>5</c:v>
                </c:pt>
                <c:pt idx="1">
                  <c:v>5</c:v>
                </c:pt>
                <c:pt idx="2">
                  <c:v>2</c:v>
                </c:pt>
                <c:pt idx="3">
                  <c:v>2</c:v>
                </c:pt>
                <c:pt idx="4">
                  <c:v>2</c:v>
                </c:pt>
                <c:pt idx="5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2EFE-425C-925E-B78ADCFF8C08}"/>
            </c:ext>
          </c:extLst>
        </c:ser>
        <c:ser>
          <c:idx val="15"/>
          <c:order val="15"/>
          <c:tx>
            <c:strRef>
              <c:f>'Caso de Estudio W_A'!$R$4</c:f>
              <c:strCache>
                <c:ptCount val="1"/>
                <c:pt idx="0">
                  <c:v>Q-PCA</c:v>
                </c:pt>
              </c:strCache>
            </c:strRef>
          </c:tx>
          <c:spPr>
            <a:solidFill>
              <a:schemeClr val="accent4">
                <a:lumMod val="80000"/>
                <a:lumOff val="20000"/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419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'Caso de Estudio W_A'!$B$5:$B$10</c:f>
              <c:strCache>
                <c:ptCount val="6"/>
                <c:pt idx="0">
                  <c:v>Tubing  Producción</c:v>
                </c:pt>
                <c:pt idx="1">
                  <c:v>Revestimiento Producción</c:v>
                </c:pt>
                <c:pt idx="2">
                  <c:v>Revestimiento Intermedio</c:v>
                </c:pt>
                <c:pt idx="3">
                  <c:v>Revestimiento Intermedio</c:v>
                </c:pt>
                <c:pt idx="4">
                  <c:v>Revestimiento Superficie</c:v>
                </c:pt>
                <c:pt idx="5">
                  <c:v>Revestimiento Conductor</c:v>
                </c:pt>
              </c:strCache>
            </c:strRef>
          </c:cat>
          <c:val>
            <c:numRef>
              <c:f>'Caso de Estudio W_A'!$R$5:$R$10</c:f>
              <c:numCache>
                <c:formatCode>General</c:formatCode>
                <c:ptCount val="6"/>
                <c:pt idx="0">
                  <c:v>4</c:v>
                </c:pt>
                <c:pt idx="1">
                  <c:v>4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2EFE-425C-925E-B78ADCFF8C08}"/>
            </c:ext>
          </c:extLst>
        </c:ser>
        <c:ser>
          <c:idx val="16"/>
          <c:order val="16"/>
          <c:tx>
            <c:strRef>
              <c:f>'Caso de Estudio W_A'!$S$4</c:f>
              <c:strCache>
                <c:ptCount val="1"/>
                <c:pt idx="0">
                  <c:v>Q-GAPI</c:v>
                </c:pt>
              </c:strCache>
            </c:strRef>
          </c:tx>
          <c:spPr>
            <a:solidFill>
              <a:schemeClr val="accent5">
                <a:lumMod val="80000"/>
                <a:lumOff val="20000"/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419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'Caso de Estudio W_A'!$B$5:$B$10</c:f>
              <c:strCache>
                <c:ptCount val="6"/>
                <c:pt idx="0">
                  <c:v>Tubing  Producción</c:v>
                </c:pt>
                <c:pt idx="1">
                  <c:v>Revestimiento Producción</c:v>
                </c:pt>
                <c:pt idx="2">
                  <c:v>Revestimiento Intermedio</c:v>
                </c:pt>
                <c:pt idx="3">
                  <c:v>Revestimiento Intermedio</c:v>
                </c:pt>
                <c:pt idx="4">
                  <c:v>Revestimiento Superficie</c:v>
                </c:pt>
                <c:pt idx="5">
                  <c:v>Revestimiento Conductor</c:v>
                </c:pt>
              </c:strCache>
            </c:strRef>
          </c:cat>
          <c:val>
            <c:numRef>
              <c:f>'Caso de Estudio W_A'!$S$5:$S$10</c:f>
              <c:numCache>
                <c:formatCode>General</c:formatCode>
                <c:ptCount val="6"/>
                <c:pt idx="0">
                  <c:v>3</c:v>
                </c:pt>
                <c:pt idx="1">
                  <c:v>3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2EFE-425C-925E-B78ADCFF8C08}"/>
            </c:ext>
          </c:extLst>
        </c:ser>
        <c:ser>
          <c:idx val="17"/>
          <c:order val="17"/>
          <c:tx>
            <c:strRef>
              <c:f>'Caso de Estudio W_A'!$T$4</c:f>
              <c:strCache>
                <c:ptCount val="1"/>
                <c:pt idx="0">
                  <c:v>Q-TGN</c:v>
                </c:pt>
              </c:strCache>
            </c:strRef>
          </c:tx>
          <c:spPr>
            <a:solidFill>
              <a:schemeClr val="accent6">
                <a:lumMod val="80000"/>
                <a:lumOff val="20000"/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419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'Caso de Estudio W_A'!$B$5:$B$10</c:f>
              <c:strCache>
                <c:ptCount val="6"/>
                <c:pt idx="0">
                  <c:v>Tubing  Producción</c:v>
                </c:pt>
                <c:pt idx="1">
                  <c:v>Revestimiento Producción</c:v>
                </c:pt>
                <c:pt idx="2">
                  <c:v>Revestimiento Intermedio</c:v>
                </c:pt>
                <c:pt idx="3">
                  <c:v>Revestimiento Intermedio</c:v>
                </c:pt>
                <c:pt idx="4">
                  <c:v>Revestimiento Superficie</c:v>
                </c:pt>
                <c:pt idx="5">
                  <c:v>Revestimiento Conductor</c:v>
                </c:pt>
              </c:strCache>
            </c:strRef>
          </c:cat>
          <c:val>
            <c:numRef>
              <c:f>'Caso de Estudio W_A'!$T$5:$T$10</c:f>
              <c:numCache>
                <c:formatCode>General</c:formatCode>
                <c:ptCount val="6"/>
                <c:pt idx="0">
                  <c:v>5</c:v>
                </c:pt>
                <c:pt idx="1">
                  <c:v>5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2EFE-425C-925E-B78ADCFF8C08}"/>
            </c:ext>
          </c:extLst>
        </c:ser>
        <c:ser>
          <c:idx val="18"/>
          <c:order val="18"/>
          <c:tx>
            <c:strRef>
              <c:f>'Caso de Estudio W_A'!$U$4</c:f>
              <c:strCache>
                <c:ptCount val="1"/>
                <c:pt idx="0">
                  <c:v>Q-EVC</c:v>
                </c:pt>
              </c:strCache>
            </c:strRef>
          </c:tx>
          <c:spPr>
            <a:solidFill>
              <a:schemeClr val="accent1">
                <a:lumMod val="80000"/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419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'Caso de Estudio W_A'!$B$5:$B$10</c:f>
              <c:strCache>
                <c:ptCount val="6"/>
                <c:pt idx="0">
                  <c:v>Tubing  Producción</c:v>
                </c:pt>
                <c:pt idx="1">
                  <c:v>Revestimiento Producción</c:v>
                </c:pt>
                <c:pt idx="2">
                  <c:v>Revestimiento Intermedio</c:v>
                </c:pt>
                <c:pt idx="3">
                  <c:v>Revestimiento Intermedio</c:v>
                </c:pt>
                <c:pt idx="4">
                  <c:v>Revestimiento Superficie</c:v>
                </c:pt>
                <c:pt idx="5">
                  <c:v>Revestimiento Conductor</c:v>
                </c:pt>
              </c:strCache>
            </c:strRef>
          </c:cat>
          <c:val>
            <c:numRef>
              <c:f>'Caso de Estudio W_A'!$U$5:$U$10</c:f>
              <c:numCache>
                <c:formatCode>General</c:formatCode>
                <c:ptCount val="6"/>
                <c:pt idx="0">
                  <c:v>4</c:v>
                </c:pt>
                <c:pt idx="1">
                  <c:v>4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2EFE-425C-925E-B78ADCFF8C08}"/>
            </c:ext>
          </c:extLst>
        </c:ser>
        <c:ser>
          <c:idx val="19"/>
          <c:order val="19"/>
          <c:tx>
            <c:strRef>
              <c:f>'Caso de Estudio W_A'!$V$4</c:f>
              <c:strCache>
                <c:ptCount val="1"/>
                <c:pt idx="0">
                  <c:v>Q-SAF</c:v>
                </c:pt>
              </c:strCache>
            </c:strRef>
          </c:tx>
          <c:spPr>
            <a:solidFill>
              <a:schemeClr val="accent2">
                <a:lumMod val="80000"/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419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'Caso de Estudio W_A'!$B$5:$B$10</c:f>
              <c:strCache>
                <c:ptCount val="6"/>
                <c:pt idx="0">
                  <c:v>Tubing  Producción</c:v>
                </c:pt>
                <c:pt idx="1">
                  <c:v>Revestimiento Producción</c:v>
                </c:pt>
                <c:pt idx="2">
                  <c:v>Revestimiento Intermedio</c:v>
                </c:pt>
                <c:pt idx="3">
                  <c:v>Revestimiento Intermedio</c:v>
                </c:pt>
                <c:pt idx="4">
                  <c:v>Revestimiento Superficie</c:v>
                </c:pt>
                <c:pt idx="5">
                  <c:v>Revestimiento Conductor</c:v>
                </c:pt>
              </c:strCache>
            </c:strRef>
          </c:cat>
          <c:val>
            <c:numRef>
              <c:f>'Caso de Estudio W_A'!$V$5:$V$10</c:f>
              <c:numCache>
                <c:formatCode>General</c:formatCode>
                <c:ptCount val="6"/>
                <c:pt idx="0">
                  <c:v>5</c:v>
                </c:pt>
                <c:pt idx="1">
                  <c:v>5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2EFE-425C-925E-B78ADCFF8C08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100"/>
        <c:axId val="569793912"/>
        <c:axId val="569794240"/>
      </c:barChart>
      <c:catAx>
        <c:axId val="569793912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419"/>
          </a:p>
        </c:txPr>
        <c:crossAx val="569794240"/>
        <c:crosses val="autoZero"/>
        <c:auto val="1"/>
        <c:lblAlgn val="ctr"/>
        <c:lblOffset val="100"/>
        <c:noMultiLvlLbl val="0"/>
      </c:catAx>
      <c:valAx>
        <c:axId val="569794240"/>
        <c:scaling>
          <c:orientation val="minMax"/>
        </c:scaling>
        <c:delete val="1"/>
        <c:axPos val="b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56979391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419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419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stacked"/>
        <c:varyColors val="0"/>
        <c:ser>
          <c:idx val="0"/>
          <c:order val="0"/>
          <c:tx>
            <c:strRef>
              <c:f>'Caso de Estudio W_A'!$Y$4</c:f>
              <c:strCache>
                <c:ptCount val="1"/>
                <c:pt idx="0">
                  <c:v>M-EBC</c:v>
                </c:pt>
              </c:strCache>
            </c:strRef>
          </c:tx>
          <c:spPr>
            <a:solidFill>
              <a:schemeClr val="accent1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419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'Caso de Estudio W_A'!$B$5:$B$10</c:f>
              <c:strCache>
                <c:ptCount val="6"/>
                <c:pt idx="0">
                  <c:v>Tubing  Producción</c:v>
                </c:pt>
                <c:pt idx="1">
                  <c:v>Revestimiento Producción</c:v>
                </c:pt>
                <c:pt idx="2">
                  <c:v>Revestimiento Intermedio</c:v>
                </c:pt>
                <c:pt idx="3">
                  <c:v>Revestimiento Intermedio</c:v>
                </c:pt>
                <c:pt idx="4">
                  <c:v>Revestimiento Superficie</c:v>
                </c:pt>
                <c:pt idx="5">
                  <c:v>Revestimiento Conductor</c:v>
                </c:pt>
              </c:strCache>
            </c:strRef>
          </c:cat>
          <c:val>
            <c:numRef>
              <c:f>'Caso de Estudio W_A'!$Y$5:$Y$10</c:f>
              <c:numCache>
                <c:formatCode>General</c:formatCode>
                <c:ptCount val="6"/>
                <c:pt idx="0">
                  <c:v>0</c:v>
                </c:pt>
                <c:pt idx="1">
                  <c:v>1</c:v>
                </c:pt>
                <c:pt idx="2">
                  <c:v>5</c:v>
                </c:pt>
                <c:pt idx="3">
                  <c:v>5</c:v>
                </c:pt>
                <c:pt idx="4">
                  <c:v>1</c:v>
                </c:pt>
                <c:pt idx="5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A6A-4430-91BC-6E268DC9F4A4}"/>
            </c:ext>
          </c:extLst>
        </c:ser>
        <c:ser>
          <c:idx val="1"/>
          <c:order val="1"/>
          <c:tx>
            <c:strRef>
              <c:f>'Caso de Estudio W_A'!$Z$4</c:f>
              <c:strCache>
                <c:ptCount val="1"/>
                <c:pt idx="0">
                  <c:v>M-CBC</c:v>
                </c:pt>
              </c:strCache>
            </c:strRef>
          </c:tx>
          <c:spPr>
            <a:solidFill>
              <a:schemeClr val="accent2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419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'Caso de Estudio W_A'!$B$5:$B$10</c:f>
              <c:strCache>
                <c:ptCount val="6"/>
                <c:pt idx="0">
                  <c:v>Tubing  Producción</c:v>
                </c:pt>
                <c:pt idx="1">
                  <c:v>Revestimiento Producción</c:v>
                </c:pt>
                <c:pt idx="2">
                  <c:v>Revestimiento Intermedio</c:v>
                </c:pt>
                <c:pt idx="3">
                  <c:v>Revestimiento Intermedio</c:v>
                </c:pt>
                <c:pt idx="4">
                  <c:v>Revestimiento Superficie</c:v>
                </c:pt>
                <c:pt idx="5">
                  <c:v>Revestimiento Conductor</c:v>
                </c:pt>
              </c:strCache>
            </c:strRef>
          </c:cat>
          <c:val>
            <c:numRef>
              <c:f>'Caso de Estudio W_A'!$Z$5:$Z$10</c:f>
              <c:numCache>
                <c:formatCode>General</c:formatCode>
                <c:ptCount val="6"/>
                <c:pt idx="0">
                  <c:v>0</c:v>
                </c:pt>
                <c:pt idx="1">
                  <c:v>4</c:v>
                </c:pt>
                <c:pt idx="2">
                  <c:v>4</c:v>
                </c:pt>
                <c:pt idx="3">
                  <c:v>4</c:v>
                </c:pt>
                <c:pt idx="4">
                  <c:v>5</c:v>
                </c:pt>
                <c:pt idx="5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A6A-4430-91BC-6E268DC9F4A4}"/>
            </c:ext>
          </c:extLst>
        </c:ser>
        <c:ser>
          <c:idx val="2"/>
          <c:order val="2"/>
          <c:tx>
            <c:strRef>
              <c:f>'Caso de Estudio W_A'!$AA$4</c:f>
              <c:strCache>
                <c:ptCount val="1"/>
                <c:pt idx="0">
                  <c:v>M-LTP</c:v>
                </c:pt>
              </c:strCache>
            </c:strRef>
          </c:tx>
          <c:spPr>
            <a:solidFill>
              <a:schemeClr val="accent3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419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'Caso de Estudio W_A'!$B$5:$B$10</c:f>
              <c:strCache>
                <c:ptCount val="6"/>
                <c:pt idx="0">
                  <c:v>Tubing  Producción</c:v>
                </c:pt>
                <c:pt idx="1">
                  <c:v>Revestimiento Producción</c:v>
                </c:pt>
                <c:pt idx="2">
                  <c:v>Revestimiento Intermedio</c:v>
                </c:pt>
                <c:pt idx="3">
                  <c:v>Revestimiento Intermedio</c:v>
                </c:pt>
                <c:pt idx="4">
                  <c:v>Revestimiento Superficie</c:v>
                </c:pt>
                <c:pt idx="5">
                  <c:v>Revestimiento Conductor</c:v>
                </c:pt>
              </c:strCache>
            </c:strRef>
          </c:cat>
          <c:val>
            <c:numRef>
              <c:f>'Caso de Estudio W_A'!$AA$5:$AA$10</c:f>
              <c:numCache>
                <c:formatCode>General</c:formatCode>
                <c:ptCount val="6"/>
                <c:pt idx="0">
                  <c:v>5</c:v>
                </c:pt>
                <c:pt idx="1">
                  <c:v>5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A6A-4430-91BC-6E268DC9F4A4}"/>
            </c:ext>
          </c:extLst>
        </c:ser>
        <c:ser>
          <c:idx val="3"/>
          <c:order val="3"/>
          <c:tx>
            <c:strRef>
              <c:f>'Caso de Estudio W_A'!$AB$4</c:f>
              <c:strCache>
                <c:ptCount val="1"/>
                <c:pt idx="0">
                  <c:v>M-PET</c:v>
                </c:pt>
              </c:strCache>
            </c:strRef>
          </c:tx>
          <c:spPr>
            <a:solidFill>
              <a:schemeClr val="accent4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419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'Caso de Estudio W_A'!$B$5:$B$10</c:f>
              <c:strCache>
                <c:ptCount val="6"/>
                <c:pt idx="0">
                  <c:v>Tubing  Producción</c:v>
                </c:pt>
                <c:pt idx="1">
                  <c:v>Revestimiento Producción</c:v>
                </c:pt>
                <c:pt idx="2">
                  <c:v>Revestimiento Intermedio</c:v>
                </c:pt>
                <c:pt idx="3">
                  <c:v>Revestimiento Intermedio</c:v>
                </c:pt>
                <c:pt idx="4">
                  <c:v>Revestimiento Superficie</c:v>
                </c:pt>
                <c:pt idx="5">
                  <c:v>Revestimiento Conductor</c:v>
                </c:pt>
              </c:strCache>
            </c:strRef>
          </c:cat>
          <c:val>
            <c:numRef>
              <c:f>'Caso de Estudio W_A'!$AB$5:$AB$10</c:f>
              <c:numCache>
                <c:formatCode>General</c:formatCode>
                <c:ptCount val="6"/>
                <c:pt idx="0">
                  <c:v>1</c:v>
                </c:pt>
                <c:pt idx="1">
                  <c:v>3</c:v>
                </c:pt>
                <c:pt idx="2">
                  <c:v>1</c:v>
                </c:pt>
                <c:pt idx="3">
                  <c:v>3</c:v>
                </c:pt>
                <c:pt idx="4">
                  <c:v>1</c:v>
                </c:pt>
                <c:pt idx="5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A6A-4430-91BC-6E268DC9F4A4}"/>
            </c:ext>
          </c:extLst>
        </c:ser>
        <c:ser>
          <c:idx val="4"/>
          <c:order val="4"/>
          <c:tx>
            <c:strRef>
              <c:f>'Caso de Estudio W_A'!$AC$4</c:f>
              <c:strCache>
                <c:ptCount val="1"/>
                <c:pt idx="0">
                  <c:v>M-DER</c:v>
                </c:pt>
              </c:strCache>
            </c:strRef>
          </c:tx>
          <c:spPr>
            <a:solidFill>
              <a:schemeClr val="accent5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419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'Caso de Estudio W_A'!$B$5:$B$10</c:f>
              <c:strCache>
                <c:ptCount val="6"/>
                <c:pt idx="0">
                  <c:v>Tubing  Producción</c:v>
                </c:pt>
                <c:pt idx="1">
                  <c:v>Revestimiento Producción</c:v>
                </c:pt>
                <c:pt idx="2">
                  <c:v>Revestimiento Intermedio</c:v>
                </c:pt>
                <c:pt idx="3">
                  <c:v>Revestimiento Intermedio</c:v>
                </c:pt>
                <c:pt idx="4">
                  <c:v>Revestimiento Superficie</c:v>
                </c:pt>
                <c:pt idx="5">
                  <c:v>Revestimiento Conductor</c:v>
                </c:pt>
              </c:strCache>
            </c:strRef>
          </c:cat>
          <c:val>
            <c:numRef>
              <c:f>'Caso de Estudio W_A'!$AC$5:$AC$10</c:f>
              <c:numCache>
                <c:formatCode>General</c:formatCode>
                <c:ptCount val="6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3</c:v>
                </c:pt>
                <c:pt idx="4">
                  <c:v>1</c:v>
                </c:pt>
                <c:pt idx="5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A6A-4430-91BC-6E268DC9F4A4}"/>
            </c:ext>
          </c:extLst>
        </c:ser>
        <c:ser>
          <c:idx val="5"/>
          <c:order val="5"/>
          <c:tx>
            <c:strRef>
              <c:f>'Caso de Estudio W_A'!$AD$4</c:f>
              <c:strCache>
                <c:ptCount val="1"/>
                <c:pt idx="0">
                  <c:v>M-EGP</c:v>
                </c:pt>
              </c:strCache>
            </c:strRef>
          </c:tx>
          <c:spPr>
            <a:solidFill>
              <a:schemeClr val="accent6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419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'Caso de Estudio W_A'!$B$5:$B$10</c:f>
              <c:strCache>
                <c:ptCount val="6"/>
                <c:pt idx="0">
                  <c:v>Tubing  Producción</c:v>
                </c:pt>
                <c:pt idx="1">
                  <c:v>Revestimiento Producción</c:v>
                </c:pt>
                <c:pt idx="2">
                  <c:v>Revestimiento Intermedio</c:v>
                </c:pt>
                <c:pt idx="3">
                  <c:v>Revestimiento Intermedio</c:v>
                </c:pt>
                <c:pt idx="4">
                  <c:v>Revestimiento Superficie</c:v>
                </c:pt>
                <c:pt idx="5">
                  <c:v>Revestimiento Conductor</c:v>
                </c:pt>
              </c:strCache>
            </c:strRef>
          </c:cat>
          <c:val>
            <c:numRef>
              <c:f>'Caso de Estudio W_A'!$AD$5:$AD$10</c:f>
              <c:numCache>
                <c:formatCode>General</c:formatCode>
                <c:ptCount val="6"/>
                <c:pt idx="0">
                  <c:v>3</c:v>
                </c:pt>
                <c:pt idx="1">
                  <c:v>3</c:v>
                </c:pt>
                <c:pt idx="2">
                  <c:v>3</c:v>
                </c:pt>
                <c:pt idx="3">
                  <c:v>3</c:v>
                </c:pt>
                <c:pt idx="4">
                  <c:v>3</c:v>
                </c:pt>
                <c:pt idx="5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3A6A-4430-91BC-6E268DC9F4A4}"/>
            </c:ext>
          </c:extLst>
        </c:ser>
        <c:ser>
          <c:idx val="6"/>
          <c:order val="6"/>
          <c:tx>
            <c:strRef>
              <c:f>'Caso de Estudio W_A'!$AE$4</c:f>
              <c:strCache>
                <c:ptCount val="1"/>
                <c:pt idx="0">
                  <c:v>M-ECF</c:v>
                </c:pt>
              </c:strCache>
            </c:strRef>
          </c:tx>
          <c:spPr>
            <a:solidFill>
              <a:schemeClr val="accent1">
                <a:lumMod val="60000"/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419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'Caso de Estudio W_A'!$B$5:$B$10</c:f>
              <c:strCache>
                <c:ptCount val="6"/>
                <c:pt idx="0">
                  <c:v>Tubing  Producción</c:v>
                </c:pt>
                <c:pt idx="1">
                  <c:v>Revestimiento Producción</c:v>
                </c:pt>
                <c:pt idx="2">
                  <c:v>Revestimiento Intermedio</c:v>
                </c:pt>
                <c:pt idx="3">
                  <c:v>Revestimiento Intermedio</c:v>
                </c:pt>
                <c:pt idx="4">
                  <c:v>Revestimiento Superficie</c:v>
                </c:pt>
                <c:pt idx="5">
                  <c:v>Revestimiento Conductor</c:v>
                </c:pt>
              </c:strCache>
            </c:strRef>
          </c:cat>
          <c:val>
            <c:numRef>
              <c:f>'Caso de Estudio W_A'!$AE$5:$AE$10</c:f>
              <c:numCache>
                <c:formatCode>General</c:formatCode>
                <c:ptCount val="6"/>
                <c:pt idx="0">
                  <c:v>3</c:v>
                </c:pt>
                <c:pt idx="1">
                  <c:v>3</c:v>
                </c:pt>
                <c:pt idx="2">
                  <c:v>3</c:v>
                </c:pt>
                <c:pt idx="3">
                  <c:v>3</c:v>
                </c:pt>
                <c:pt idx="4">
                  <c:v>3</c:v>
                </c:pt>
                <c:pt idx="5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3A6A-4430-91BC-6E268DC9F4A4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100"/>
        <c:axId val="1725490600"/>
        <c:axId val="1725506016"/>
      </c:barChart>
      <c:catAx>
        <c:axId val="172549060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419"/>
          </a:p>
        </c:txPr>
        <c:crossAx val="1725506016"/>
        <c:crosses val="autoZero"/>
        <c:auto val="1"/>
        <c:lblAlgn val="ctr"/>
        <c:lblOffset val="100"/>
        <c:noMultiLvlLbl val="0"/>
      </c:catAx>
      <c:valAx>
        <c:axId val="1725506016"/>
        <c:scaling>
          <c:orientation val="minMax"/>
        </c:scaling>
        <c:delete val="1"/>
        <c:axPos val="b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7254906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419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419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stacked"/>
        <c:varyColors val="0"/>
        <c:ser>
          <c:idx val="0"/>
          <c:order val="0"/>
          <c:tx>
            <c:strRef>
              <c:f>'Caso de Estudio W_A'!$AH$4</c:f>
              <c:strCache>
                <c:ptCount val="1"/>
                <c:pt idx="0">
                  <c:v>F-ETCP</c:v>
                </c:pt>
              </c:strCache>
            </c:strRef>
          </c:tx>
          <c:spPr>
            <a:solidFill>
              <a:schemeClr val="accent1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419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'Caso de Estudio W_A'!$B$5:$B$10</c:f>
              <c:strCache>
                <c:ptCount val="6"/>
                <c:pt idx="0">
                  <c:v>Tubing  Producción</c:v>
                </c:pt>
                <c:pt idx="1">
                  <c:v>Revestimiento Producción</c:v>
                </c:pt>
                <c:pt idx="2">
                  <c:v>Revestimiento Intermedio</c:v>
                </c:pt>
                <c:pt idx="3">
                  <c:v>Revestimiento Intermedio</c:v>
                </c:pt>
                <c:pt idx="4">
                  <c:v>Revestimiento Superficie</c:v>
                </c:pt>
                <c:pt idx="5">
                  <c:v>Revestimiento Conductor</c:v>
                </c:pt>
              </c:strCache>
            </c:strRef>
          </c:cat>
          <c:val>
            <c:numRef>
              <c:f>'Caso de Estudio W_A'!$AH$5:$AH$10</c:f>
              <c:numCache>
                <c:formatCode>General</c:formatCode>
                <c:ptCount val="6"/>
                <c:pt idx="0">
                  <c:v>3</c:v>
                </c:pt>
                <c:pt idx="1">
                  <c:v>3</c:v>
                </c:pt>
                <c:pt idx="2">
                  <c:v>3</c:v>
                </c:pt>
                <c:pt idx="3">
                  <c:v>3</c:v>
                </c:pt>
                <c:pt idx="4">
                  <c:v>3</c:v>
                </c:pt>
                <c:pt idx="5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466-4257-A61C-FAE6F3E992DD}"/>
            </c:ext>
          </c:extLst>
        </c:ser>
        <c:ser>
          <c:idx val="1"/>
          <c:order val="1"/>
          <c:tx>
            <c:strRef>
              <c:f>'Caso de Estudio W_A'!$AI$4</c:f>
              <c:strCache>
                <c:ptCount val="1"/>
                <c:pt idx="0">
                  <c:v>F- RMPTA</c:v>
                </c:pt>
              </c:strCache>
            </c:strRef>
          </c:tx>
          <c:spPr>
            <a:solidFill>
              <a:schemeClr val="accent2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419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'Caso de Estudio W_A'!$B$5:$B$10</c:f>
              <c:strCache>
                <c:ptCount val="6"/>
                <c:pt idx="0">
                  <c:v>Tubing  Producción</c:v>
                </c:pt>
                <c:pt idx="1">
                  <c:v>Revestimiento Producción</c:v>
                </c:pt>
                <c:pt idx="2">
                  <c:v>Revestimiento Intermedio</c:v>
                </c:pt>
                <c:pt idx="3">
                  <c:v>Revestimiento Intermedio</c:v>
                </c:pt>
                <c:pt idx="4">
                  <c:v>Revestimiento Superficie</c:v>
                </c:pt>
                <c:pt idx="5">
                  <c:v>Revestimiento Conductor</c:v>
                </c:pt>
              </c:strCache>
            </c:strRef>
          </c:cat>
          <c:val>
            <c:numRef>
              <c:f>'Caso de Estudio W_A'!$AI$5:$AI$10</c:f>
              <c:numCache>
                <c:formatCode>General</c:formatCode>
                <c:ptCount val="6"/>
                <c:pt idx="0">
                  <c:v>2</c:v>
                </c:pt>
                <c:pt idx="1">
                  <c:v>2</c:v>
                </c:pt>
                <c:pt idx="2">
                  <c:v>2</c:v>
                </c:pt>
                <c:pt idx="3">
                  <c:v>2</c:v>
                </c:pt>
                <c:pt idx="4">
                  <c:v>3</c:v>
                </c:pt>
                <c:pt idx="5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466-4257-A61C-FAE6F3E992DD}"/>
            </c:ext>
          </c:extLst>
        </c:ser>
        <c:ser>
          <c:idx val="2"/>
          <c:order val="2"/>
          <c:tx>
            <c:strRef>
              <c:f>'Caso de Estudio W_A'!$AJ$4</c:f>
              <c:strCache>
                <c:ptCount val="1"/>
                <c:pt idx="0">
                  <c:v>F-AIAH</c:v>
                </c:pt>
              </c:strCache>
            </c:strRef>
          </c:tx>
          <c:spPr>
            <a:solidFill>
              <a:schemeClr val="accent3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419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'Caso de Estudio W_A'!$B$5:$B$10</c:f>
              <c:strCache>
                <c:ptCount val="6"/>
                <c:pt idx="0">
                  <c:v>Tubing  Producción</c:v>
                </c:pt>
                <c:pt idx="1">
                  <c:v>Revestimiento Producción</c:v>
                </c:pt>
                <c:pt idx="2">
                  <c:v>Revestimiento Intermedio</c:v>
                </c:pt>
                <c:pt idx="3">
                  <c:v>Revestimiento Intermedio</c:v>
                </c:pt>
                <c:pt idx="4">
                  <c:v>Revestimiento Superficie</c:v>
                </c:pt>
                <c:pt idx="5">
                  <c:v>Revestimiento Conductor</c:v>
                </c:pt>
              </c:strCache>
            </c:strRef>
          </c:cat>
          <c:val>
            <c:numRef>
              <c:f>'Caso de Estudio W_A'!$AJ$5:$AJ$10</c:f>
              <c:numCache>
                <c:formatCode>General</c:formatCode>
                <c:ptCount val="6"/>
                <c:pt idx="0">
                  <c:v>4</c:v>
                </c:pt>
                <c:pt idx="1">
                  <c:v>4</c:v>
                </c:pt>
                <c:pt idx="2">
                  <c:v>4</c:v>
                </c:pt>
                <c:pt idx="3">
                  <c:v>4</c:v>
                </c:pt>
                <c:pt idx="4">
                  <c:v>4</c:v>
                </c:pt>
                <c:pt idx="5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466-4257-A61C-FAE6F3E992DD}"/>
            </c:ext>
          </c:extLst>
        </c:ser>
        <c:ser>
          <c:idx val="3"/>
          <c:order val="3"/>
          <c:tx>
            <c:strRef>
              <c:f>'Caso de Estudio W_A'!$AK$4</c:f>
              <c:strCache>
                <c:ptCount val="1"/>
                <c:pt idx="0">
                  <c:v>F-AIAL-P</c:v>
                </c:pt>
              </c:strCache>
            </c:strRef>
          </c:tx>
          <c:spPr>
            <a:solidFill>
              <a:schemeClr val="accent4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419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'Caso de Estudio W_A'!$B$5:$B$10</c:f>
              <c:strCache>
                <c:ptCount val="6"/>
                <c:pt idx="0">
                  <c:v>Tubing  Producción</c:v>
                </c:pt>
                <c:pt idx="1">
                  <c:v>Revestimiento Producción</c:v>
                </c:pt>
                <c:pt idx="2">
                  <c:v>Revestimiento Intermedio</c:v>
                </c:pt>
                <c:pt idx="3">
                  <c:v>Revestimiento Intermedio</c:v>
                </c:pt>
                <c:pt idx="4">
                  <c:v>Revestimiento Superficie</c:v>
                </c:pt>
                <c:pt idx="5">
                  <c:v>Revestimiento Conductor</c:v>
                </c:pt>
              </c:strCache>
            </c:strRef>
          </c:cat>
          <c:val>
            <c:numRef>
              <c:f>'Caso de Estudio W_A'!$AK$5:$AK$10</c:f>
              <c:numCache>
                <c:formatCode>General</c:formatCode>
                <c:ptCount val="6"/>
                <c:pt idx="0">
                  <c:v>3</c:v>
                </c:pt>
                <c:pt idx="1">
                  <c:v>3</c:v>
                </c:pt>
                <c:pt idx="2">
                  <c:v>3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466-4257-A61C-FAE6F3E992DD}"/>
            </c:ext>
          </c:extLst>
        </c:ser>
        <c:ser>
          <c:idx val="4"/>
          <c:order val="4"/>
          <c:tx>
            <c:strRef>
              <c:f>'Caso de Estudio W_A'!$AL$4</c:f>
              <c:strCache>
                <c:ptCount val="1"/>
                <c:pt idx="0">
                  <c:v>F-APIP</c:v>
                </c:pt>
              </c:strCache>
            </c:strRef>
          </c:tx>
          <c:spPr>
            <a:solidFill>
              <a:schemeClr val="accent5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419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'Caso de Estudio W_A'!$B$5:$B$10</c:f>
              <c:strCache>
                <c:ptCount val="6"/>
                <c:pt idx="0">
                  <c:v>Tubing  Producción</c:v>
                </c:pt>
                <c:pt idx="1">
                  <c:v>Revestimiento Producción</c:v>
                </c:pt>
                <c:pt idx="2">
                  <c:v>Revestimiento Intermedio</c:v>
                </c:pt>
                <c:pt idx="3">
                  <c:v>Revestimiento Intermedio</c:v>
                </c:pt>
                <c:pt idx="4">
                  <c:v>Revestimiento Superficie</c:v>
                </c:pt>
                <c:pt idx="5">
                  <c:v>Revestimiento Conductor</c:v>
                </c:pt>
              </c:strCache>
            </c:strRef>
          </c:cat>
          <c:val>
            <c:numRef>
              <c:f>'Caso de Estudio W_A'!$AL$5:$AL$10</c:f>
              <c:numCache>
                <c:formatCode>General</c:formatCode>
                <c:ptCount val="6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466-4257-A61C-FAE6F3E992DD}"/>
            </c:ext>
          </c:extLst>
        </c:ser>
        <c:ser>
          <c:idx val="5"/>
          <c:order val="5"/>
          <c:tx>
            <c:strRef>
              <c:f>'Caso de Estudio W_A'!$AM$4</c:f>
              <c:strCache>
                <c:ptCount val="1"/>
                <c:pt idx="0">
                  <c:v>F-ARP</c:v>
                </c:pt>
              </c:strCache>
            </c:strRef>
          </c:tx>
          <c:spPr>
            <a:solidFill>
              <a:schemeClr val="accent6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419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'Caso de Estudio W_A'!$B$5:$B$10</c:f>
              <c:strCache>
                <c:ptCount val="6"/>
                <c:pt idx="0">
                  <c:v>Tubing  Producción</c:v>
                </c:pt>
                <c:pt idx="1">
                  <c:v>Revestimiento Producción</c:v>
                </c:pt>
                <c:pt idx="2">
                  <c:v>Revestimiento Intermedio</c:v>
                </c:pt>
                <c:pt idx="3">
                  <c:v>Revestimiento Intermedio</c:v>
                </c:pt>
                <c:pt idx="4">
                  <c:v>Revestimiento Superficie</c:v>
                </c:pt>
                <c:pt idx="5">
                  <c:v>Revestimiento Conductor</c:v>
                </c:pt>
              </c:strCache>
            </c:strRef>
          </c:cat>
          <c:val>
            <c:numRef>
              <c:f>'Caso de Estudio W_A'!$AM$5:$AM$10</c:f>
              <c:numCache>
                <c:formatCode>General</c:formatCode>
                <c:ptCount val="6"/>
                <c:pt idx="0">
                  <c:v>3</c:v>
                </c:pt>
                <c:pt idx="1">
                  <c:v>3</c:v>
                </c:pt>
                <c:pt idx="2">
                  <c:v>3</c:v>
                </c:pt>
                <c:pt idx="3">
                  <c:v>3</c:v>
                </c:pt>
                <c:pt idx="4">
                  <c:v>3</c:v>
                </c:pt>
                <c:pt idx="5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C466-4257-A61C-FAE6F3E992DD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100"/>
        <c:axId val="1632207024"/>
        <c:axId val="1632205384"/>
      </c:barChart>
      <c:catAx>
        <c:axId val="163220702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419"/>
          </a:p>
        </c:txPr>
        <c:crossAx val="1632205384"/>
        <c:crosses val="autoZero"/>
        <c:auto val="1"/>
        <c:lblAlgn val="ctr"/>
        <c:lblOffset val="100"/>
        <c:noMultiLvlLbl val="0"/>
      </c:catAx>
      <c:valAx>
        <c:axId val="1632205384"/>
        <c:scaling>
          <c:orientation val="minMax"/>
        </c:scaling>
        <c:delete val="1"/>
        <c:axPos val="b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6322070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419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419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419"/>
        </a:p>
      </c:txPr>
    </c:title>
    <c:autoTitleDeleted val="0"/>
    <c:plotArea>
      <c:layout/>
      <c:radarChart>
        <c:radarStyle val="filled"/>
        <c:varyColors val="0"/>
        <c:ser>
          <c:idx val="0"/>
          <c:order val="0"/>
          <c:tx>
            <c:strRef>
              <c:f>'Caso de Estudio W_A'!$W$4</c:f>
              <c:strCache>
                <c:ptCount val="1"/>
                <c:pt idx="0">
                  <c:v>Icat_Qca (elemento)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419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'Caso de Estudio W_A'!$B$5:$B$11</c:f>
              <c:strCache>
                <c:ptCount val="6"/>
                <c:pt idx="0">
                  <c:v>Tubing  Producción</c:v>
                </c:pt>
                <c:pt idx="1">
                  <c:v>Revestimiento Producción</c:v>
                </c:pt>
                <c:pt idx="2">
                  <c:v>Revestimiento Intermedio</c:v>
                </c:pt>
                <c:pt idx="3">
                  <c:v>Revestimiento Intermedio</c:v>
                </c:pt>
                <c:pt idx="4">
                  <c:v>Revestimiento Superficie</c:v>
                </c:pt>
                <c:pt idx="5">
                  <c:v>Revestimiento Conductor</c:v>
                </c:pt>
              </c:strCache>
            </c:strRef>
          </c:cat>
          <c:val>
            <c:numRef>
              <c:f>'Caso de Estudio W_A'!$W$5:$W$11</c:f>
              <c:numCache>
                <c:formatCode>0.00</c:formatCode>
                <c:ptCount val="7"/>
                <c:pt idx="0">
                  <c:v>0.8571428571428571</c:v>
                </c:pt>
                <c:pt idx="1">
                  <c:v>0.8571428571428571</c:v>
                </c:pt>
                <c:pt idx="2">
                  <c:v>0.17142857142857143</c:v>
                </c:pt>
                <c:pt idx="3">
                  <c:v>0.17142857142857143</c:v>
                </c:pt>
                <c:pt idx="4">
                  <c:v>5.7142857142857141E-2</c:v>
                </c:pt>
                <c:pt idx="5">
                  <c:v>5.7142857142857141E-2</c:v>
                </c:pt>
                <c:pt idx="6">
                  <c:v>0.36190476190476178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180-4123-8DF3-7553F1FE3A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65730856"/>
        <c:axId val="465725280"/>
      </c:radarChart>
      <c:catAx>
        <c:axId val="4657308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419"/>
          </a:p>
        </c:txPr>
        <c:crossAx val="465725280"/>
        <c:crosses val="autoZero"/>
        <c:auto val="1"/>
        <c:lblAlgn val="ctr"/>
        <c:lblOffset val="100"/>
        <c:noMultiLvlLbl val="0"/>
      </c:catAx>
      <c:valAx>
        <c:axId val="465725280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crossAx val="46573085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419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419"/>
        </a:p>
      </c:txPr>
    </c:title>
    <c:autoTitleDeleted val="0"/>
    <c:plotArea>
      <c:layout/>
      <c:radarChart>
        <c:radarStyle val="filled"/>
        <c:varyColors val="0"/>
        <c:ser>
          <c:idx val="0"/>
          <c:order val="0"/>
          <c:tx>
            <c:strRef>
              <c:f>'Caso de Estudio W_A'!$AF$4</c:f>
              <c:strCache>
                <c:ptCount val="1"/>
                <c:pt idx="0">
                  <c:v>Icat_Mca (elemento)</c:v>
                </c:pt>
              </c:strCache>
            </c:strRef>
          </c:tx>
          <c:spPr>
            <a:solidFill>
              <a:schemeClr val="accent1"/>
            </a:solidFill>
            <a:ln w="25400">
              <a:noFill/>
            </a:ln>
            <a:effectLst/>
          </c:spP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419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'Caso de Estudio W_A'!$B$5:$B$11</c:f>
              <c:strCache>
                <c:ptCount val="6"/>
                <c:pt idx="0">
                  <c:v>Tubing  Producción</c:v>
                </c:pt>
                <c:pt idx="1">
                  <c:v>Revestimiento Producción</c:v>
                </c:pt>
                <c:pt idx="2">
                  <c:v>Revestimiento Intermedio</c:v>
                </c:pt>
                <c:pt idx="3">
                  <c:v>Revestimiento Intermedio</c:v>
                </c:pt>
                <c:pt idx="4">
                  <c:v>Revestimiento Superficie</c:v>
                </c:pt>
                <c:pt idx="5">
                  <c:v>Revestimiento Conductor</c:v>
                </c:pt>
              </c:strCache>
            </c:strRef>
          </c:cat>
          <c:val>
            <c:numRef>
              <c:f>'Caso de Estudio W_A'!$AF$5:$AF$11</c:f>
              <c:numCache>
                <c:formatCode>0.00</c:formatCode>
                <c:ptCount val="7"/>
                <c:pt idx="0">
                  <c:v>0.37142857142857144</c:v>
                </c:pt>
                <c:pt idx="1">
                  <c:v>0.5714285714285714</c:v>
                </c:pt>
                <c:pt idx="2">
                  <c:v>0.48571428571428571</c:v>
                </c:pt>
                <c:pt idx="3">
                  <c:v>0.6</c:v>
                </c:pt>
                <c:pt idx="4">
                  <c:v>0.4</c:v>
                </c:pt>
                <c:pt idx="5">
                  <c:v>0.4</c:v>
                </c:pt>
                <c:pt idx="6">
                  <c:v>0.47142857142857136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0D5-4A5A-97C5-44BA10269F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65730856"/>
        <c:axId val="465725280"/>
      </c:radarChart>
      <c:catAx>
        <c:axId val="4657308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419"/>
          </a:p>
        </c:txPr>
        <c:crossAx val="465725280"/>
        <c:crosses val="autoZero"/>
        <c:auto val="1"/>
        <c:lblAlgn val="ctr"/>
        <c:lblOffset val="100"/>
        <c:noMultiLvlLbl val="0"/>
      </c:catAx>
      <c:valAx>
        <c:axId val="465725280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crossAx val="46573085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419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419"/>
        </a:p>
      </c:txPr>
    </c:title>
    <c:autoTitleDeleted val="0"/>
    <c:plotArea>
      <c:layout>
        <c:manualLayout>
          <c:layoutTarget val="inner"/>
          <c:xMode val="edge"/>
          <c:yMode val="edge"/>
          <c:x val="0.34431763717371205"/>
          <c:y val="0.27665135608048996"/>
          <c:w val="0.364342969353946"/>
          <c:h val="0.60493802857976098"/>
        </c:manualLayout>
      </c:layout>
      <c:radarChart>
        <c:radarStyle val="filled"/>
        <c:varyColors val="0"/>
        <c:ser>
          <c:idx val="0"/>
          <c:order val="0"/>
          <c:tx>
            <c:strRef>
              <c:f>'Caso de Estudio W_A'!$AN$4</c:f>
              <c:strCache>
                <c:ptCount val="1"/>
                <c:pt idx="0">
                  <c:v>Icat_Fca (elemento)</c:v>
                </c:pt>
              </c:strCache>
            </c:strRef>
          </c:tx>
          <c:spPr>
            <a:solidFill>
              <a:schemeClr val="accent1"/>
            </a:solidFill>
            <a:ln w="25400">
              <a:noFill/>
            </a:ln>
            <a:effectLst/>
          </c:spPr>
          <c:cat>
            <c:strRef>
              <c:f>'Caso de Estudio W_A'!$B$5:$B$11</c:f>
              <c:strCache>
                <c:ptCount val="6"/>
                <c:pt idx="0">
                  <c:v>Tubing  Producción</c:v>
                </c:pt>
                <c:pt idx="1">
                  <c:v>Revestimiento Producción</c:v>
                </c:pt>
                <c:pt idx="2">
                  <c:v>Revestimiento Intermedio</c:v>
                </c:pt>
                <c:pt idx="3">
                  <c:v>Revestimiento Intermedio</c:v>
                </c:pt>
                <c:pt idx="4">
                  <c:v>Revestimiento Superficie</c:v>
                </c:pt>
                <c:pt idx="5">
                  <c:v>Revestimiento Conductor</c:v>
                </c:pt>
              </c:strCache>
            </c:strRef>
          </c:cat>
          <c:val>
            <c:numRef>
              <c:f>'Caso de Estudio W_A'!$AN$5:$AN$11</c:f>
              <c:numCache>
                <c:formatCode>0.00</c:formatCode>
                <c:ptCount val="7"/>
                <c:pt idx="0">
                  <c:v>0.53333333333333333</c:v>
                </c:pt>
                <c:pt idx="1">
                  <c:v>0.53333333333333333</c:v>
                </c:pt>
                <c:pt idx="2">
                  <c:v>0.53333333333333333</c:v>
                </c:pt>
                <c:pt idx="3">
                  <c:v>0.46666666666666667</c:v>
                </c:pt>
                <c:pt idx="4">
                  <c:v>0.5</c:v>
                </c:pt>
                <c:pt idx="5">
                  <c:v>0.5</c:v>
                </c:pt>
                <c:pt idx="6">
                  <c:v>0.51111111111111118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9FB-4AD0-928F-9D1E2F6C37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65730856"/>
        <c:axId val="465725280"/>
      </c:radarChart>
      <c:catAx>
        <c:axId val="4657308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419"/>
          </a:p>
        </c:txPr>
        <c:crossAx val="465725280"/>
        <c:crosses val="autoZero"/>
        <c:auto val="1"/>
        <c:lblAlgn val="ctr"/>
        <c:lblOffset val="100"/>
        <c:noMultiLvlLbl val="0"/>
      </c:catAx>
      <c:valAx>
        <c:axId val="465725280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crossAx val="46573085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419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419"/>
        </a:p>
      </c:txPr>
    </c:title>
    <c:autoTitleDeleted val="0"/>
    <c:plotArea>
      <c:layout/>
      <c:radarChart>
        <c:radarStyle val="marker"/>
        <c:varyColors val="0"/>
        <c:ser>
          <c:idx val="0"/>
          <c:order val="0"/>
          <c:tx>
            <c:strRef>
              <c:f>'Caso de Estudio W_A'!$AP$2</c:f>
              <c:strCache>
                <c:ptCount val="1"/>
                <c:pt idx="0">
                  <c:v>INDICE INTEGRIDAD DEL ELEMENTO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'Caso de Estudio W_A'!$B$5:$B$10</c:f>
              <c:strCache>
                <c:ptCount val="6"/>
                <c:pt idx="0">
                  <c:v>Tubing  Producción</c:v>
                </c:pt>
                <c:pt idx="1">
                  <c:v>Revestimiento Producción</c:v>
                </c:pt>
                <c:pt idx="2">
                  <c:v>Revestimiento Intermedio</c:v>
                </c:pt>
                <c:pt idx="3">
                  <c:v>Revestimiento Intermedio</c:v>
                </c:pt>
                <c:pt idx="4">
                  <c:v>Revestimiento Superficie</c:v>
                </c:pt>
                <c:pt idx="5">
                  <c:v>Revestimiento Conductor</c:v>
                </c:pt>
              </c:strCache>
            </c:strRef>
          </c:cat>
          <c:val>
            <c:numRef>
              <c:f>'Caso de Estudio W_A'!$AP$5:$AP$10</c:f>
              <c:numCache>
                <c:formatCode>0.00</c:formatCode>
                <c:ptCount val="6"/>
                <c:pt idx="0">
                  <c:v>1.7619047619047619</c:v>
                </c:pt>
                <c:pt idx="1">
                  <c:v>1.9619047619047616</c:v>
                </c:pt>
                <c:pt idx="2">
                  <c:v>1.1904761904761905</c:v>
                </c:pt>
                <c:pt idx="3">
                  <c:v>1.2380952380952381</c:v>
                </c:pt>
                <c:pt idx="4">
                  <c:v>0.95714285714285718</c:v>
                </c:pt>
                <c:pt idx="5">
                  <c:v>0.95714285714285718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357-4A6F-9E29-05FDE4231B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81913728"/>
        <c:axId val="681912088"/>
      </c:radarChart>
      <c:catAx>
        <c:axId val="6819137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419"/>
          </a:p>
        </c:txPr>
        <c:crossAx val="681912088"/>
        <c:crosses val="autoZero"/>
        <c:auto val="1"/>
        <c:lblAlgn val="ctr"/>
        <c:lblOffset val="100"/>
        <c:noMultiLvlLbl val="0"/>
      </c:catAx>
      <c:valAx>
        <c:axId val="681912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419"/>
          </a:p>
        </c:txPr>
        <c:crossAx val="68191372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419"/>
    </a:p>
  </c:txPr>
  <c:printSettings>
    <c:headerFooter/>
    <c:pageMargins b="0.75" l="0.7" r="0.7" t="0.75" header="0.3" footer="0.3"/>
    <c:pageSetup/>
  </c:printSettings>
</c:chartSpace>
</file>

<file path=xl/charts/chartEx1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_xlchart.v2.0</cx:f>
      </cx:strDim>
      <cx:numDim type="val">
        <cx:f>_xlchart.v2.1</cx:f>
      </cx:numDim>
    </cx:data>
  </cx:chartData>
  <cx:chart>
    <cx:title pos="t" align="ctr" overlay="0">
      <cx:tx>
        <cx:txData>
          <cx:v>INDICES DE CATEGORIAS DEL SISTEMA TUBULAR</cx:v>
        </cx:txData>
      </cx:tx>
      <cx:txPr>
        <a:bodyPr spcFirstLastPara="1" vertOverflow="ellipsis" horzOverflow="overflow" wrap="square" lIns="0" tIns="0" rIns="0" bIns="0" anchor="ctr" anchorCtr="1"/>
        <a:lstStyle/>
        <a:p>
          <a:pPr algn="ctr" rtl="0">
            <a:defRPr b="1"/>
          </a:pPr>
          <a:r>
            <a:rPr lang="es-ES" sz="1400" b="1" i="0" u="none" strike="noStrike" baseline="0">
              <a:solidFill>
                <a:sysClr val="windowText" lastClr="000000">
                  <a:lumMod val="65000"/>
                  <a:lumOff val="35000"/>
                </a:sysClr>
              </a:solidFill>
              <a:latin typeface="Calibri" panose="020F0502020204030204"/>
            </a:rPr>
            <a:t>INDICES DE CATEGORIAS DEL SISTEMA TUBULAR</a:t>
          </a:r>
        </a:p>
      </cx:txPr>
    </cx:title>
    <cx:plotArea>
      <cx:plotAreaRegion>
        <cx:series layoutId="funnel" uniqueId="{1A77E491-9000-474D-9B47-A20B8A46897E}" formatIdx="0">
          <cx:dataLabels>
            <cx:visibility seriesName="0" categoryName="0" value="1"/>
          </cx:dataLabels>
          <cx:dataId val="0"/>
        </cx:series>
      </cx:plotAreaRegion>
      <cx:axis id="0">
        <cx:catScaling gapWidth="0.0599999987"/>
        <cx:tickLabels/>
      </cx:axis>
    </cx:plotArea>
  </cx:chart>
</cx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00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300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300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31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1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31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31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41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8" Type="http://schemas.microsoft.com/office/2014/relationships/chartEx" Target="../charts/chartEx1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17319</xdr:colOff>
      <xdr:row>11</xdr:row>
      <xdr:rowOff>169718</xdr:rowOff>
    </xdr:from>
    <xdr:to>
      <xdr:col>21</xdr:col>
      <xdr:colOff>588819</xdr:colOff>
      <xdr:row>23</xdr:row>
      <xdr:rowOff>72736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B01BC8D8-42EC-06F4-0D7B-73E8EE26B04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24</xdr:col>
      <xdr:colOff>0</xdr:colOff>
      <xdr:row>11</xdr:row>
      <xdr:rowOff>204355</xdr:rowOff>
    </xdr:from>
    <xdr:to>
      <xdr:col>31</xdr:col>
      <xdr:colOff>138546</xdr:colOff>
      <xdr:row>23</xdr:row>
      <xdr:rowOff>107373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518600CF-BEF2-8B93-8FCA-F548B9AFBEC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33</xdr:col>
      <xdr:colOff>190500</xdr:colOff>
      <xdr:row>11</xdr:row>
      <xdr:rowOff>187037</xdr:rowOff>
    </xdr:from>
    <xdr:to>
      <xdr:col>39</xdr:col>
      <xdr:colOff>381000</xdr:colOff>
      <xdr:row>23</xdr:row>
      <xdr:rowOff>90055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48EB6760-B69F-6BFB-AD47-52B3803AC27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1354282</xdr:colOff>
      <xdr:row>24</xdr:row>
      <xdr:rowOff>31172</xdr:rowOff>
    </xdr:from>
    <xdr:to>
      <xdr:col>21</xdr:col>
      <xdr:colOff>612322</xdr:colOff>
      <xdr:row>38</xdr:row>
      <xdr:rowOff>107372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E1A47DD-D4F7-A9DE-F444-F6740217679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23</xdr:col>
      <xdr:colOff>13608</xdr:colOff>
      <xdr:row>23</xdr:row>
      <xdr:rowOff>163285</xdr:rowOff>
    </xdr:from>
    <xdr:to>
      <xdr:col>31</xdr:col>
      <xdr:colOff>155864</xdr:colOff>
      <xdr:row>38</xdr:row>
      <xdr:rowOff>48985</xdr:rowOff>
    </xdr:to>
    <xdr:graphicFrame macro="">
      <xdr:nvGraphicFramePr>
        <xdr:cNvPr id="9" name="Gráfico 8">
          <a:extLst>
            <a:ext uri="{FF2B5EF4-FFF2-40B4-BE49-F238E27FC236}">
              <a16:creationId xmlns:a16="http://schemas.microsoft.com/office/drawing/2014/main" id="{9931F1C2-34A9-46A8-A0BE-9C2A3005D83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33</xdr:col>
      <xdr:colOff>207819</xdr:colOff>
      <xdr:row>24</xdr:row>
      <xdr:rowOff>51954</xdr:rowOff>
    </xdr:from>
    <xdr:to>
      <xdr:col>39</xdr:col>
      <xdr:colOff>381000</xdr:colOff>
      <xdr:row>38</xdr:row>
      <xdr:rowOff>128154</xdr:rowOff>
    </xdr:to>
    <xdr:graphicFrame macro="">
      <xdr:nvGraphicFramePr>
        <xdr:cNvPr id="10" name="Gráfico 9">
          <a:extLst>
            <a:ext uri="{FF2B5EF4-FFF2-40B4-BE49-F238E27FC236}">
              <a16:creationId xmlns:a16="http://schemas.microsoft.com/office/drawing/2014/main" id="{AD4EE2E7-42AF-42BE-A0B1-84788BEEF9C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27</xdr:col>
      <xdr:colOff>396875</xdr:colOff>
      <xdr:row>41</xdr:row>
      <xdr:rowOff>17462</xdr:rowOff>
    </xdr:from>
    <xdr:to>
      <xdr:col>35</xdr:col>
      <xdr:colOff>142875</xdr:colOff>
      <xdr:row>55</xdr:row>
      <xdr:rowOff>93662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2215E68A-6391-9732-013A-8CF361D1EB6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17</xdr:col>
      <xdr:colOff>247650</xdr:colOff>
      <xdr:row>40</xdr:row>
      <xdr:rowOff>187036</xdr:rowOff>
    </xdr:from>
    <xdr:to>
      <xdr:col>25</xdr:col>
      <xdr:colOff>428625</xdr:colOff>
      <xdr:row>55</xdr:row>
      <xdr:rowOff>72736</xdr:rowOff>
    </xdr:to>
    <mc:AlternateContent xmlns:mc="http://schemas.openxmlformats.org/markup-compatibility/2006">
      <mc:Choice xmlns:cx2="http://schemas.microsoft.com/office/drawing/2015/10/21/chartex" Requires="cx2">
        <xdr:graphicFrame macro="">
          <xdr:nvGraphicFramePr>
            <xdr:cNvPr id="13" name="Gráfico 12">
              <a:extLst>
                <a:ext uri="{FF2B5EF4-FFF2-40B4-BE49-F238E27FC236}">
                  <a16:creationId xmlns:a16="http://schemas.microsoft.com/office/drawing/2014/main" id="{CF06764D-F95A-007D-0E05-CD7172C7F90B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8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4197350" y="10982036"/>
              <a:ext cx="5718175" cy="27432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S_tradnl" sz="1100"/>
                <a:t>Este gráfico no está disponible en su versión de Excel.
Si edita esta forma o guarda el libro en un formato de archivo diferente, el gráfico no se podrá utilizar.</a:t>
              </a:r>
            </a:p>
          </xdr:txBody>
        </xdr:sp>
      </mc:Fallback>
    </mc:AlternateContent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BA23"/>
  <sheetViews>
    <sheetView tabSelected="1" zoomScale="86" zoomScaleNormal="86" workbookViewId="0">
      <selection activeCell="Z9" sqref="Z9:Z10"/>
    </sheetView>
  </sheetViews>
  <sheetFormatPr baseColWidth="10" defaultColWidth="11.5" defaultRowHeight="15" x14ac:dyDescent="0.2"/>
  <cols>
    <col min="1" max="1" width="11.5" style="1"/>
    <col min="2" max="2" width="20.5" style="1" customWidth="1"/>
    <col min="3" max="3" width="10" style="1" hidden="1" customWidth="1"/>
    <col min="4" max="4" width="9.6640625" style="1" hidden="1" customWidth="1"/>
    <col min="5" max="5" width="9.5" style="1" hidden="1" customWidth="1"/>
    <col min="6" max="7" width="12.83203125" style="1" hidden="1" customWidth="1"/>
    <col min="8" max="13" width="11.5" style="1" hidden="1" customWidth="1"/>
    <col min="14" max="14" width="11.83203125" style="1" hidden="1" customWidth="1"/>
    <col min="15" max="15" width="2" style="1" hidden="1" customWidth="1"/>
    <col min="16" max="16" width="9.1640625" style="1" customWidth="1"/>
    <col min="17" max="17" width="10.6640625" style="1" customWidth="1"/>
    <col min="18" max="18" width="10" style="1" customWidth="1"/>
    <col min="19" max="19" width="11.5" style="1"/>
    <col min="20" max="20" width="9.1640625" style="1" customWidth="1"/>
    <col min="21" max="21" width="9.5" style="1" customWidth="1"/>
    <col min="22" max="22" width="9.83203125" style="1" customWidth="1"/>
    <col min="23" max="23" width="13.33203125" style="1" customWidth="1"/>
    <col min="24" max="24" width="0" style="1" hidden="1" customWidth="1"/>
    <col min="25" max="25" width="9.33203125" style="1" customWidth="1"/>
    <col min="26" max="26" width="9.83203125" style="1" customWidth="1"/>
    <col min="27" max="28" width="9.33203125" style="1" customWidth="1"/>
    <col min="29" max="30" width="9.5" style="1" customWidth="1"/>
    <col min="31" max="31" width="9.6640625" style="1" customWidth="1"/>
    <col min="32" max="32" width="12.5" style="1" customWidth="1"/>
    <col min="33" max="33" width="0" style="1" hidden="1" customWidth="1"/>
    <col min="34" max="34" width="9.5" style="1" customWidth="1"/>
    <col min="35" max="35" width="12.5" style="1" customWidth="1"/>
    <col min="36" max="36" width="12.33203125" style="1" customWidth="1"/>
    <col min="37" max="37" width="11.5" style="1" customWidth="1"/>
    <col min="38" max="38" width="10.5" style="1" customWidth="1"/>
    <col min="39" max="39" width="9.33203125" style="1" customWidth="1"/>
    <col min="40" max="40" width="13" style="1" customWidth="1"/>
    <col min="41" max="41" width="0" style="1" hidden="1" customWidth="1"/>
    <col min="42" max="42" width="16.6640625" style="1" customWidth="1"/>
    <col min="43" max="43" width="15.83203125" style="1" customWidth="1"/>
    <col min="44" max="44" width="2.5" style="1" hidden="1" customWidth="1"/>
    <col min="45" max="45" width="11.5" style="1"/>
    <col min="46" max="46" width="17.5" style="1" customWidth="1"/>
    <col min="47" max="53" width="11.5" style="1" customWidth="1"/>
    <col min="54" max="16384" width="11.5" style="1"/>
  </cols>
  <sheetData>
    <row r="1" spans="2:53" ht="27.75" customHeight="1" x14ac:dyDescent="0.2"/>
    <row r="2" spans="2:53" ht="23.25" customHeight="1" x14ac:dyDescent="0.2">
      <c r="B2" s="63" t="s">
        <v>0</v>
      </c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  <c r="U2" s="64"/>
      <c r="V2" s="64"/>
      <c r="W2" s="64"/>
      <c r="X2" s="64"/>
      <c r="Y2" s="64"/>
      <c r="Z2" s="64"/>
      <c r="AA2" s="64"/>
      <c r="AB2" s="64"/>
      <c r="AC2" s="64"/>
      <c r="AD2" s="64"/>
      <c r="AE2" s="64"/>
      <c r="AF2" s="64"/>
      <c r="AG2" s="64"/>
      <c r="AH2" s="64"/>
      <c r="AI2" s="64"/>
      <c r="AJ2" s="64"/>
      <c r="AK2" s="64"/>
      <c r="AL2" s="64"/>
      <c r="AM2" s="64"/>
      <c r="AN2" s="64"/>
      <c r="AO2" s="11"/>
      <c r="AP2" s="60" t="s">
        <v>1</v>
      </c>
      <c r="AQ2" s="60" t="s">
        <v>2</v>
      </c>
    </row>
    <row r="3" spans="2:53" ht="36" customHeight="1" x14ac:dyDescent="0.2">
      <c r="B3" s="50" t="s">
        <v>3</v>
      </c>
      <c r="C3" s="51"/>
      <c r="D3" s="51"/>
      <c r="E3" s="51"/>
      <c r="F3" s="51"/>
      <c r="G3" s="51"/>
      <c r="H3" s="52"/>
      <c r="I3" s="48" t="s">
        <v>4</v>
      </c>
      <c r="J3" s="48"/>
      <c r="K3" s="48"/>
      <c r="L3" s="48"/>
      <c r="M3" s="49" t="s">
        <v>5</v>
      </c>
      <c r="N3" s="49"/>
      <c r="O3" s="49"/>
      <c r="P3" s="53" t="s">
        <v>6</v>
      </c>
      <c r="Q3" s="54"/>
      <c r="R3" s="54"/>
      <c r="S3" s="54"/>
      <c r="T3" s="54"/>
      <c r="U3" s="54"/>
      <c r="V3" s="54"/>
      <c r="W3" s="54"/>
      <c r="X3" s="55"/>
      <c r="Y3" s="56" t="s">
        <v>7</v>
      </c>
      <c r="Z3" s="57"/>
      <c r="AA3" s="57"/>
      <c r="AB3" s="57"/>
      <c r="AC3" s="57"/>
      <c r="AD3" s="57"/>
      <c r="AE3" s="57"/>
      <c r="AF3" s="57"/>
      <c r="AG3" s="57"/>
      <c r="AH3" s="58" t="s">
        <v>8</v>
      </c>
      <c r="AI3" s="59"/>
      <c r="AJ3" s="59"/>
      <c r="AK3" s="59"/>
      <c r="AL3" s="59"/>
      <c r="AM3" s="59"/>
      <c r="AN3" s="59"/>
      <c r="AO3" s="59"/>
      <c r="AP3" s="61"/>
      <c r="AQ3" s="61"/>
    </row>
    <row r="4" spans="2:53" ht="43.5" customHeight="1" x14ac:dyDescent="0.2">
      <c r="B4" s="16" t="s">
        <v>9</v>
      </c>
      <c r="C4" s="12" t="s">
        <v>10</v>
      </c>
      <c r="D4" s="12" t="s">
        <v>11</v>
      </c>
      <c r="E4" s="12" t="s">
        <v>12</v>
      </c>
      <c r="F4" s="17" t="s">
        <v>13</v>
      </c>
      <c r="G4" s="17" t="s">
        <v>14</v>
      </c>
      <c r="H4" s="12" t="s">
        <v>15</v>
      </c>
      <c r="I4" s="3" t="s">
        <v>16</v>
      </c>
      <c r="J4" s="3" t="s">
        <v>17</v>
      </c>
      <c r="K4" s="3" t="s">
        <v>18</v>
      </c>
      <c r="L4" s="3" t="s">
        <v>19</v>
      </c>
      <c r="M4" s="3" t="s">
        <v>20</v>
      </c>
      <c r="N4" s="3" t="s">
        <v>21</v>
      </c>
      <c r="O4" s="3" t="s">
        <v>22</v>
      </c>
      <c r="P4" s="12" t="s">
        <v>23</v>
      </c>
      <c r="Q4" s="12" t="s">
        <v>24</v>
      </c>
      <c r="R4" s="12" t="s">
        <v>25</v>
      </c>
      <c r="S4" s="13" t="s">
        <v>26</v>
      </c>
      <c r="T4" s="13" t="s">
        <v>27</v>
      </c>
      <c r="U4" s="14" t="s">
        <v>28</v>
      </c>
      <c r="V4" s="12" t="s">
        <v>29</v>
      </c>
      <c r="W4" s="12" t="s">
        <v>30</v>
      </c>
      <c r="X4" s="12" t="s">
        <v>31</v>
      </c>
      <c r="Y4" s="12" t="s">
        <v>32</v>
      </c>
      <c r="Z4" s="12" t="s">
        <v>33</v>
      </c>
      <c r="AA4" s="12" t="s">
        <v>34</v>
      </c>
      <c r="AB4" s="12" t="s">
        <v>35</v>
      </c>
      <c r="AC4" s="12" t="s">
        <v>36</v>
      </c>
      <c r="AD4" s="12" t="s">
        <v>37</v>
      </c>
      <c r="AE4" s="12" t="s">
        <v>38</v>
      </c>
      <c r="AF4" s="12" t="s">
        <v>39</v>
      </c>
      <c r="AG4" s="12" t="s">
        <v>40</v>
      </c>
      <c r="AH4" s="12" t="s">
        <v>41</v>
      </c>
      <c r="AI4" s="12" t="s">
        <v>42</v>
      </c>
      <c r="AJ4" s="12" t="s">
        <v>43</v>
      </c>
      <c r="AK4" s="12" t="s">
        <v>44</v>
      </c>
      <c r="AL4" s="12" t="s">
        <v>45</v>
      </c>
      <c r="AM4" s="12" t="s">
        <v>46</v>
      </c>
      <c r="AN4" s="12" t="s">
        <v>47</v>
      </c>
      <c r="AO4" s="15" t="s">
        <v>48</v>
      </c>
      <c r="AP4" s="62"/>
      <c r="AQ4" s="62"/>
      <c r="AR4" s="34" t="s">
        <v>49</v>
      </c>
      <c r="AT4" s="9" t="s">
        <v>50</v>
      </c>
      <c r="AU4" s="10">
        <v>7</v>
      </c>
      <c r="AW4" s="9" t="s">
        <v>51</v>
      </c>
      <c r="AX4" s="10">
        <v>7</v>
      </c>
      <c r="AZ4" s="9" t="s">
        <v>52</v>
      </c>
      <c r="BA4" s="10">
        <v>6</v>
      </c>
    </row>
    <row r="5" spans="2:53" ht="30" customHeight="1" x14ac:dyDescent="0.2">
      <c r="B5" s="18" t="s">
        <v>53</v>
      </c>
      <c r="C5" s="19"/>
      <c r="D5" s="20"/>
      <c r="E5" s="21"/>
      <c r="F5" s="21"/>
      <c r="G5" s="21"/>
      <c r="H5" s="20"/>
      <c r="I5" s="2"/>
      <c r="J5" s="2"/>
      <c r="K5" s="2"/>
      <c r="L5" s="4"/>
      <c r="M5" s="2"/>
      <c r="N5" s="2"/>
      <c r="O5" s="7"/>
      <c r="P5" s="20">
        <v>4</v>
      </c>
      <c r="Q5" s="20">
        <v>5</v>
      </c>
      <c r="R5" s="20">
        <v>4</v>
      </c>
      <c r="S5" s="20">
        <v>3</v>
      </c>
      <c r="T5" s="20">
        <v>5</v>
      </c>
      <c r="U5" s="28">
        <v>4</v>
      </c>
      <c r="V5" s="28">
        <v>5</v>
      </c>
      <c r="W5" s="31">
        <f t="shared" ref="W5:W10" si="0">SUM(P5:V5)/($AU$4*$AU$5)</f>
        <v>0.8571428571428571</v>
      </c>
      <c r="X5" s="31">
        <f t="shared" ref="X5:X10" si="1">SUM(Q5:V5)/($AU$4+$AX$4+$BA$4)</f>
        <v>1.3</v>
      </c>
      <c r="Y5" s="28">
        <v>0</v>
      </c>
      <c r="Z5" s="28">
        <v>0</v>
      </c>
      <c r="AA5" s="28">
        <v>5</v>
      </c>
      <c r="AB5" s="28">
        <v>1</v>
      </c>
      <c r="AC5" s="28">
        <v>1</v>
      </c>
      <c r="AD5" s="28">
        <v>3</v>
      </c>
      <c r="AE5" s="28">
        <v>3</v>
      </c>
      <c r="AF5" s="31">
        <f t="shared" ref="AF5:AF10" si="2">SUM(Y5:AE5)/($AX$4*$AX$5)</f>
        <v>0.37142857142857144</v>
      </c>
      <c r="AG5" s="31">
        <f t="shared" ref="AG5:AG10" si="3">SUM(Y5:AE5)/($AU$4+$AX$4+$BA$4)</f>
        <v>0.65</v>
      </c>
      <c r="AH5" s="20">
        <v>3</v>
      </c>
      <c r="AI5" s="20">
        <v>2</v>
      </c>
      <c r="AJ5" s="28">
        <v>4</v>
      </c>
      <c r="AK5" s="20">
        <v>3</v>
      </c>
      <c r="AL5" s="20">
        <v>1</v>
      </c>
      <c r="AM5" s="20">
        <v>3</v>
      </c>
      <c r="AN5" s="31">
        <f t="shared" ref="AN5:AN10" si="4">SUM(AH5:AM5)/($BA$4*$BA$5)</f>
        <v>0.53333333333333333</v>
      </c>
      <c r="AO5" s="32">
        <f t="shared" ref="AO5:AO10" si="5">SUM(AH5:AM5)/($AU$4+$AX$4+$BA$4)</f>
        <v>0.8</v>
      </c>
      <c r="AP5" s="36">
        <f>W5+AF5+AN5</f>
        <v>1.7619047619047619</v>
      </c>
      <c r="AQ5" s="42">
        <f>SUM(AP5:AP10)/6</f>
        <v>1.3444444444444443</v>
      </c>
      <c r="AR5" s="45">
        <f>AP5*AP6*AP7*AP8*AP9*AP10</f>
        <v>4.6675463916573774</v>
      </c>
      <c r="AT5" s="9" t="s">
        <v>54</v>
      </c>
      <c r="AU5" s="10">
        <v>5</v>
      </c>
      <c r="AW5" s="9" t="s">
        <v>54</v>
      </c>
      <c r="AX5" s="10">
        <v>5</v>
      </c>
      <c r="AZ5" s="9" t="s">
        <v>54</v>
      </c>
      <c r="BA5" s="10">
        <v>5</v>
      </c>
    </row>
    <row r="6" spans="2:53" ht="34.5" customHeight="1" x14ac:dyDescent="0.2">
      <c r="B6" s="22" t="s">
        <v>55</v>
      </c>
      <c r="C6" s="23">
        <v>9.625</v>
      </c>
      <c r="D6" s="20">
        <v>53.5</v>
      </c>
      <c r="E6" s="21" t="s">
        <v>56</v>
      </c>
      <c r="F6" s="21" t="s">
        <v>57</v>
      </c>
      <c r="G6" s="21">
        <v>12678</v>
      </c>
      <c r="H6" s="20">
        <v>16656</v>
      </c>
      <c r="I6" s="6">
        <v>110000</v>
      </c>
      <c r="J6" s="6">
        <v>140000</v>
      </c>
      <c r="K6" s="6">
        <v>125000</v>
      </c>
      <c r="L6" s="6">
        <v>15</v>
      </c>
      <c r="M6" s="2"/>
      <c r="N6" s="2"/>
      <c r="O6" s="7"/>
      <c r="P6" s="20">
        <v>4</v>
      </c>
      <c r="Q6" s="20">
        <v>5</v>
      </c>
      <c r="R6" s="20">
        <v>4</v>
      </c>
      <c r="S6" s="20">
        <v>3</v>
      </c>
      <c r="T6" s="20">
        <v>5</v>
      </c>
      <c r="U6" s="28">
        <v>4</v>
      </c>
      <c r="V6" s="28">
        <v>5</v>
      </c>
      <c r="W6" s="31">
        <f t="shared" si="0"/>
        <v>0.8571428571428571</v>
      </c>
      <c r="X6" s="31">
        <f t="shared" si="1"/>
        <v>1.3</v>
      </c>
      <c r="Y6" s="28">
        <v>1</v>
      </c>
      <c r="Z6" s="29">
        <v>4</v>
      </c>
      <c r="AA6" s="28">
        <v>5</v>
      </c>
      <c r="AB6" s="28">
        <v>3</v>
      </c>
      <c r="AC6" s="28">
        <v>1</v>
      </c>
      <c r="AD6" s="28">
        <v>3</v>
      </c>
      <c r="AE6" s="28">
        <v>3</v>
      </c>
      <c r="AF6" s="31">
        <f t="shared" si="2"/>
        <v>0.5714285714285714</v>
      </c>
      <c r="AG6" s="31">
        <f t="shared" si="3"/>
        <v>1</v>
      </c>
      <c r="AH6" s="20">
        <v>3</v>
      </c>
      <c r="AI6" s="20">
        <v>2</v>
      </c>
      <c r="AJ6" s="28">
        <v>4</v>
      </c>
      <c r="AK6" s="20">
        <v>3</v>
      </c>
      <c r="AL6" s="20">
        <v>1</v>
      </c>
      <c r="AM6" s="20">
        <v>3</v>
      </c>
      <c r="AN6" s="31">
        <f t="shared" si="4"/>
        <v>0.53333333333333333</v>
      </c>
      <c r="AO6" s="32">
        <f t="shared" si="5"/>
        <v>0.8</v>
      </c>
      <c r="AP6" s="36">
        <f t="shared" ref="AP6:AP10" si="6">W6+AF6+AN6</f>
        <v>1.9619047619047616</v>
      </c>
      <c r="AQ6" s="43"/>
      <c r="AR6" s="46"/>
    </row>
    <row r="7" spans="2:53" ht="30" customHeight="1" x14ac:dyDescent="0.2">
      <c r="B7" s="24" t="s">
        <v>58</v>
      </c>
      <c r="C7" s="25" t="s">
        <v>59</v>
      </c>
      <c r="D7" s="20">
        <v>71.8</v>
      </c>
      <c r="E7" s="21" t="s">
        <v>56</v>
      </c>
      <c r="F7" s="20" t="s">
        <v>60</v>
      </c>
      <c r="G7" s="21">
        <v>6920</v>
      </c>
      <c r="H7" s="20">
        <v>14909</v>
      </c>
      <c r="I7" s="6">
        <v>110000</v>
      </c>
      <c r="J7" s="6">
        <v>140000</v>
      </c>
      <c r="K7" s="6">
        <v>125000</v>
      </c>
      <c r="L7" s="6">
        <v>15</v>
      </c>
      <c r="M7" s="2"/>
      <c r="N7" s="2"/>
      <c r="O7" s="7"/>
      <c r="P7" s="20">
        <v>4</v>
      </c>
      <c r="Q7" s="20">
        <v>2</v>
      </c>
      <c r="R7" s="20">
        <v>0</v>
      </c>
      <c r="S7" s="20">
        <v>0</v>
      </c>
      <c r="T7" s="20">
        <v>0</v>
      </c>
      <c r="U7" s="28">
        <v>0</v>
      </c>
      <c r="V7" s="28">
        <v>0</v>
      </c>
      <c r="W7" s="31">
        <f t="shared" si="0"/>
        <v>0.17142857142857143</v>
      </c>
      <c r="X7" s="31">
        <f t="shared" si="1"/>
        <v>0.1</v>
      </c>
      <c r="Y7" s="28">
        <v>5</v>
      </c>
      <c r="Z7" s="28">
        <v>4</v>
      </c>
      <c r="AA7" s="28">
        <v>0</v>
      </c>
      <c r="AB7" s="28">
        <v>1</v>
      </c>
      <c r="AC7" s="28">
        <v>1</v>
      </c>
      <c r="AD7" s="28">
        <v>3</v>
      </c>
      <c r="AE7" s="28">
        <v>3</v>
      </c>
      <c r="AF7" s="31">
        <f t="shared" si="2"/>
        <v>0.48571428571428571</v>
      </c>
      <c r="AG7" s="31">
        <f t="shared" si="3"/>
        <v>0.85</v>
      </c>
      <c r="AH7" s="20">
        <v>3</v>
      </c>
      <c r="AI7" s="20">
        <v>2</v>
      </c>
      <c r="AJ7" s="28">
        <v>4</v>
      </c>
      <c r="AK7" s="20">
        <v>3</v>
      </c>
      <c r="AL7" s="20">
        <v>1</v>
      </c>
      <c r="AM7" s="20">
        <v>3</v>
      </c>
      <c r="AN7" s="31">
        <f t="shared" si="4"/>
        <v>0.53333333333333333</v>
      </c>
      <c r="AO7" s="32">
        <f t="shared" si="5"/>
        <v>0.8</v>
      </c>
      <c r="AP7" s="36">
        <f t="shared" si="6"/>
        <v>1.1904761904761905</v>
      </c>
      <c r="AQ7" s="43"/>
      <c r="AR7" s="46"/>
      <c r="AT7" s="37" t="s">
        <v>73</v>
      </c>
      <c r="AU7" s="38">
        <f>W11</f>
        <v>0.36190476190476178</v>
      </c>
    </row>
    <row r="8" spans="2:53" ht="30" customHeight="1" x14ac:dyDescent="0.2">
      <c r="B8" s="24" t="s">
        <v>58</v>
      </c>
      <c r="C8" s="25" t="s">
        <v>62</v>
      </c>
      <c r="D8" s="20">
        <v>65</v>
      </c>
      <c r="E8" s="20" t="s">
        <v>56</v>
      </c>
      <c r="F8" s="20" t="s">
        <v>60</v>
      </c>
      <c r="G8" s="20">
        <v>0</v>
      </c>
      <c r="H8" s="20">
        <v>6920</v>
      </c>
      <c r="I8" s="6">
        <v>110000</v>
      </c>
      <c r="J8" s="6">
        <v>140000</v>
      </c>
      <c r="K8" s="6">
        <v>125000</v>
      </c>
      <c r="L8" s="6">
        <v>15</v>
      </c>
      <c r="M8" s="2"/>
      <c r="N8" s="2"/>
      <c r="O8" s="7"/>
      <c r="P8" s="20">
        <v>4</v>
      </c>
      <c r="Q8" s="20">
        <v>2</v>
      </c>
      <c r="R8" s="20">
        <v>0</v>
      </c>
      <c r="S8" s="20">
        <v>0</v>
      </c>
      <c r="T8" s="20">
        <v>0</v>
      </c>
      <c r="U8" s="28">
        <v>0</v>
      </c>
      <c r="V8" s="28">
        <v>0</v>
      </c>
      <c r="W8" s="31">
        <f t="shared" si="0"/>
        <v>0.17142857142857143</v>
      </c>
      <c r="X8" s="31">
        <f t="shared" si="1"/>
        <v>0.1</v>
      </c>
      <c r="Y8" s="28">
        <v>5</v>
      </c>
      <c r="Z8" s="28">
        <v>4</v>
      </c>
      <c r="AA8" s="28">
        <v>0</v>
      </c>
      <c r="AB8" s="28">
        <v>3</v>
      </c>
      <c r="AC8" s="28">
        <v>3</v>
      </c>
      <c r="AD8" s="28">
        <v>3</v>
      </c>
      <c r="AE8" s="28">
        <v>3</v>
      </c>
      <c r="AF8" s="31">
        <f t="shared" si="2"/>
        <v>0.6</v>
      </c>
      <c r="AG8" s="31">
        <f t="shared" si="3"/>
        <v>1.05</v>
      </c>
      <c r="AH8" s="20">
        <v>3</v>
      </c>
      <c r="AI8" s="20">
        <v>2</v>
      </c>
      <c r="AJ8" s="28">
        <v>4</v>
      </c>
      <c r="AK8" s="20">
        <v>1</v>
      </c>
      <c r="AL8" s="20">
        <v>1</v>
      </c>
      <c r="AM8" s="20">
        <v>3</v>
      </c>
      <c r="AN8" s="31">
        <f t="shared" si="4"/>
        <v>0.46666666666666667</v>
      </c>
      <c r="AO8" s="32">
        <f t="shared" si="5"/>
        <v>0.7</v>
      </c>
      <c r="AP8" s="36">
        <f t="shared" si="6"/>
        <v>1.2380952380952381</v>
      </c>
      <c r="AQ8" s="43"/>
      <c r="AR8" s="46"/>
      <c r="AT8" s="37" t="s">
        <v>74</v>
      </c>
      <c r="AU8" s="38">
        <f>AF11</f>
        <v>0.47142857142857136</v>
      </c>
    </row>
    <row r="9" spans="2:53" ht="30" customHeight="1" x14ac:dyDescent="0.2">
      <c r="B9" s="24" t="s">
        <v>64</v>
      </c>
      <c r="C9" s="25">
        <v>20</v>
      </c>
      <c r="D9" s="20" t="s">
        <v>65</v>
      </c>
      <c r="E9" s="20" t="s">
        <v>66</v>
      </c>
      <c r="F9" s="20" t="s">
        <v>67</v>
      </c>
      <c r="G9" s="20">
        <v>0</v>
      </c>
      <c r="H9" s="20">
        <v>2490</v>
      </c>
      <c r="I9" s="6">
        <v>55000</v>
      </c>
      <c r="J9" s="6">
        <v>80000</v>
      </c>
      <c r="K9" s="6">
        <v>95000</v>
      </c>
      <c r="L9" s="6">
        <v>19.5</v>
      </c>
      <c r="M9" s="2"/>
      <c r="N9" s="2"/>
      <c r="O9" s="7"/>
      <c r="P9" s="30">
        <v>0</v>
      </c>
      <c r="Q9" s="30">
        <v>2</v>
      </c>
      <c r="R9" s="30">
        <v>0</v>
      </c>
      <c r="S9" s="30">
        <v>0</v>
      </c>
      <c r="T9" s="30">
        <v>0</v>
      </c>
      <c r="U9" s="29">
        <v>0</v>
      </c>
      <c r="V9" s="29">
        <v>0</v>
      </c>
      <c r="W9" s="31">
        <f t="shared" si="0"/>
        <v>5.7142857142857141E-2</v>
      </c>
      <c r="X9" s="31">
        <f t="shared" si="1"/>
        <v>0.1</v>
      </c>
      <c r="Y9" s="29">
        <v>1</v>
      </c>
      <c r="Z9" s="65">
        <v>5</v>
      </c>
      <c r="AA9" s="29">
        <v>0</v>
      </c>
      <c r="AB9" s="29">
        <v>1</v>
      </c>
      <c r="AC9" s="29">
        <v>1</v>
      </c>
      <c r="AD9" s="29">
        <v>3</v>
      </c>
      <c r="AE9" s="29">
        <v>3</v>
      </c>
      <c r="AF9" s="31">
        <f t="shared" si="2"/>
        <v>0.4</v>
      </c>
      <c r="AG9" s="31">
        <f t="shared" si="3"/>
        <v>0.7</v>
      </c>
      <c r="AH9" s="30">
        <v>3</v>
      </c>
      <c r="AI9" s="30">
        <v>3</v>
      </c>
      <c r="AJ9" s="29">
        <v>4</v>
      </c>
      <c r="AK9" s="30">
        <v>1</v>
      </c>
      <c r="AL9" s="30">
        <v>1</v>
      </c>
      <c r="AM9" s="30">
        <v>3</v>
      </c>
      <c r="AN9" s="31">
        <f t="shared" si="4"/>
        <v>0.5</v>
      </c>
      <c r="AO9" s="32">
        <f t="shared" si="5"/>
        <v>0.75</v>
      </c>
      <c r="AP9" s="35">
        <f t="shared" si="6"/>
        <v>0.95714285714285718</v>
      </c>
      <c r="AQ9" s="43"/>
      <c r="AR9" s="46"/>
      <c r="AT9" s="37" t="s">
        <v>75</v>
      </c>
      <c r="AU9" s="38">
        <f>AN11</f>
        <v>0.51111111111111118</v>
      </c>
    </row>
    <row r="10" spans="2:53" ht="39.75" customHeight="1" x14ac:dyDescent="0.2">
      <c r="B10" s="24" t="s">
        <v>68</v>
      </c>
      <c r="C10" s="25">
        <v>30</v>
      </c>
      <c r="D10" s="20" t="s">
        <v>69</v>
      </c>
      <c r="E10" s="20" t="s">
        <v>70</v>
      </c>
      <c r="F10" s="20" t="s">
        <v>71</v>
      </c>
      <c r="G10" s="20">
        <v>0</v>
      </c>
      <c r="H10" s="20">
        <v>128</v>
      </c>
      <c r="I10" s="6"/>
      <c r="J10" s="6"/>
      <c r="K10" s="6"/>
      <c r="L10" s="4"/>
      <c r="M10" s="2"/>
      <c r="N10" s="8"/>
      <c r="O10" s="7"/>
      <c r="P10" s="20">
        <v>0</v>
      </c>
      <c r="Q10" s="20">
        <v>2</v>
      </c>
      <c r="R10" s="20">
        <v>0</v>
      </c>
      <c r="S10" s="20">
        <v>0</v>
      </c>
      <c r="T10" s="20">
        <v>0</v>
      </c>
      <c r="U10" s="28">
        <v>0</v>
      </c>
      <c r="V10" s="28">
        <v>0</v>
      </c>
      <c r="W10" s="31">
        <f t="shared" si="0"/>
        <v>5.7142857142857141E-2</v>
      </c>
      <c r="X10" s="31">
        <f t="shared" si="1"/>
        <v>0.1</v>
      </c>
      <c r="Y10" s="28">
        <v>1</v>
      </c>
      <c r="Z10" s="28">
        <v>5</v>
      </c>
      <c r="AA10" s="28">
        <v>0</v>
      </c>
      <c r="AB10" s="28">
        <v>1</v>
      </c>
      <c r="AC10" s="28">
        <v>1</v>
      </c>
      <c r="AD10" s="28">
        <v>3</v>
      </c>
      <c r="AE10" s="28">
        <v>3</v>
      </c>
      <c r="AF10" s="31">
        <f t="shared" si="2"/>
        <v>0.4</v>
      </c>
      <c r="AG10" s="31">
        <f t="shared" si="3"/>
        <v>0.7</v>
      </c>
      <c r="AH10" s="20">
        <v>3</v>
      </c>
      <c r="AI10" s="20">
        <v>3</v>
      </c>
      <c r="AJ10" s="28">
        <v>4</v>
      </c>
      <c r="AK10" s="20">
        <v>1</v>
      </c>
      <c r="AL10" s="20">
        <v>1</v>
      </c>
      <c r="AM10" s="20">
        <v>3</v>
      </c>
      <c r="AN10" s="31">
        <f t="shared" si="4"/>
        <v>0.5</v>
      </c>
      <c r="AO10" s="32">
        <f t="shared" si="5"/>
        <v>0.75</v>
      </c>
      <c r="AP10" s="35">
        <f t="shared" si="6"/>
        <v>0.95714285714285718</v>
      </c>
      <c r="AQ10" s="44"/>
      <c r="AR10" s="47"/>
    </row>
    <row r="11" spans="2:53" s="26" customFormat="1" ht="51" customHeight="1" x14ac:dyDescent="0.15">
      <c r="B11" s="22"/>
      <c r="P11" s="39" t="s">
        <v>61</v>
      </c>
      <c r="Q11" s="40"/>
      <c r="R11" s="40"/>
      <c r="S11" s="40"/>
      <c r="T11" s="40"/>
      <c r="U11" s="40"/>
      <c r="V11" s="41"/>
      <c r="W11" s="27">
        <f xml:space="preserve"> AVERAGE(W5:W10)</f>
        <v>0.36190476190476178</v>
      </c>
      <c r="Y11" s="39" t="s">
        <v>63</v>
      </c>
      <c r="Z11" s="40"/>
      <c r="AA11" s="40"/>
      <c r="AB11" s="40"/>
      <c r="AC11" s="40"/>
      <c r="AD11" s="40"/>
      <c r="AE11" s="41"/>
      <c r="AF11" s="27">
        <f xml:space="preserve"> AVERAGE(AF5:AF10)</f>
        <v>0.47142857142857136</v>
      </c>
      <c r="AH11" s="39" t="s">
        <v>72</v>
      </c>
      <c r="AI11" s="40"/>
      <c r="AJ11" s="40"/>
      <c r="AK11" s="40"/>
      <c r="AL11" s="40"/>
      <c r="AM11" s="41"/>
      <c r="AN11" s="27">
        <f>AVERAGE(AN5:AN10)</f>
        <v>0.51111111111111118</v>
      </c>
      <c r="AP11" s="33"/>
    </row>
    <row r="12" spans="2:53" ht="25.5" customHeight="1" x14ac:dyDescent="0.2">
      <c r="B12" s="5"/>
    </row>
    <row r="13" spans="2:53" ht="21" customHeight="1" x14ac:dyDescent="0.2">
      <c r="B13" s="5"/>
    </row>
    <row r="14" spans="2:53" ht="21" customHeight="1" x14ac:dyDescent="0.2">
      <c r="B14" s="5"/>
    </row>
    <row r="15" spans="2:53" ht="25.5" customHeight="1" x14ac:dyDescent="0.2">
      <c r="B15" s="5"/>
    </row>
    <row r="16" spans="2:53" x14ac:dyDescent="0.2">
      <c r="B16" s="5"/>
    </row>
    <row r="17" spans="2:2" x14ac:dyDescent="0.2">
      <c r="B17" s="5"/>
    </row>
    <row r="18" spans="2:2" ht="25.5" customHeight="1" x14ac:dyDescent="0.2">
      <c r="B18" s="5"/>
    </row>
    <row r="19" spans="2:2" x14ac:dyDescent="0.2">
      <c r="B19" s="5"/>
    </row>
    <row r="20" spans="2:2" x14ac:dyDescent="0.2">
      <c r="B20" s="5"/>
    </row>
    <row r="21" spans="2:2" x14ac:dyDescent="0.2">
      <c r="B21" s="5"/>
    </row>
    <row r="22" spans="2:2" x14ac:dyDescent="0.2">
      <c r="B22" s="5"/>
    </row>
    <row r="23" spans="2:2" x14ac:dyDescent="0.2">
      <c r="B23" s="5"/>
    </row>
  </sheetData>
  <mergeCells count="14">
    <mergeCell ref="AH3:AO3"/>
    <mergeCell ref="AP2:AP4"/>
    <mergeCell ref="AQ2:AQ4"/>
    <mergeCell ref="B2:AN2"/>
    <mergeCell ref="I3:L3"/>
    <mergeCell ref="M3:O3"/>
    <mergeCell ref="B3:H3"/>
    <mergeCell ref="P3:X3"/>
    <mergeCell ref="Y3:AG3"/>
    <mergeCell ref="P11:V11"/>
    <mergeCell ref="Y11:AE11"/>
    <mergeCell ref="AH11:AM11"/>
    <mergeCell ref="AQ5:AQ10"/>
    <mergeCell ref="AR5:AR10"/>
  </mergeCells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Caso de Estudio W_A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Usuario</dc:creator>
  <cp:keywords/>
  <dc:description/>
  <cp:lastModifiedBy>Edwin Acosta</cp:lastModifiedBy>
  <cp:revision/>
  <dcterms:created xsi:type="dcterms:W3CDTF">2021-07-15T17:23:41Z</dcterms:created>
  <dcterms:modified xsi:type="dcterms:W3CDTF">2022-11-08T19:24:28Z</dcterms:modified>
  <cp:category/>
  <cp:contentStatus/>
</cp:coreProperties>
</file>