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1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rreouisedu-my.sharepoint.com/personal/karen2194207_correo_uis_edu_co/Documents/"/>
    </mc:Choice>
  </mc:AlternateContent>
  <xr:revisionPtr revIDLastSave="0" documentId="8_{17030108-AC2E-4C74-8652-7F18E6E056D0}" xr6:coauthVersionLast="47" xr6:coauthVersionMax="47" xr10:uidLastSave="{00000000-0000-0000-0000-000000000000}"/>
  <bookViews>
    <workbookView xWindow="-120" yWindow="-120" windowWidth="20730" windowHeight="11310" xr2:uid="{35931A53-D479-4271-A0D8-4C02E18BDF82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1" i="1" l="1"/>
  <c r="C90" i="1"/>
  <c r="D25" i="1"/>
  <c r="D24" i="1"/>
  <c r="D23" i="1"/>
  <c r="D22" i="1"/>
  <c r="D21" i="1"/>
  <c r="D20" i="1"/>
  <c r="D19" i="1"/>
  <c r="D18" i="1"/>
  <c r="D17" i="1"/>
  <c r="D16" i="1"/>
  <c r="D15" i="1"/>
  <c r="D14" i="1"/>
  <c r="D9" i="1"/>
  <c r="D10" i="1"/>
  <c r="D11" i="1"/>
  <c r="D12" i="1"/>
  <c r="D13" i="1"/>
  <c r="D8" i="1"/>
</calcChain>
</file>

<file path=xl/sharedStrings.xml><?xml version="1.0" encoding="utf-8"?>
<sst xmlns="http://schemas.openxmlformats.org/spreadsheetml/2006/main" count="106" uniqueCount="80">
  <si>
    <t>Estructura de Costos de la Universidad Nacional de Colombia</t>
  </si>
  <si>
    <t>AREA DE ACTIVIDAD FÍSICA Y DEPORTE</t>
  </si>
  <si>
    <t>SMMLV</t>
  </si>
  <si>
    <t>CONCEPTO</t>
  </si>
  <si>
    <t>TARIFA SMLV</t>
  </si>
  <si>
    <t>VALOR REAL</t>
  </si>
  <si>
    <t>Se aproxima sobre 500</t>
  </si>
  <si>
    <t>Cancha de futbol, reglamentaria por hora</t>
  </si>
  <si>
    <t>Cancha de futbol, no reglamentaria por hora</t>
  </si>
  <si>
    <t>Coliseo cubierto cancha completa por hora</t>
  </si>
  <si>
    <t>Coliseo cubierto media cancha por hora</t>
  </si>
  <si>
    <t>Coliseo cubierto para eventos por día (6:00 am a 10:00 pm)</t>
  </si>
  <si>
    <t>Coliseo cubierto para eventos por hora</t>
  </si>
  <si>
    <t>Placa polideportiva por hora (valor de cada cancha para baloncesto, balonmano, futbol sala, tenis de campo y volibol) en horarios de 6:00 am a 5:00 pm</t>
  </si>
  <si>
    <t>Placa polideportiva por hora (valor de cada cancha para baloncesto, balonmano, furbol sala, tenis de campo y volibol) en horarios de 5:00 pm a 10:00 pm</t>
  </si>
  <si>
    <t>Canchas de voley playa (diurno) en horarios de 6:00 am a 6:00 pm</t>
  </si>
  <si>
    <t>Canchas de voley playa (nocturno) en horarios de 6:00 pm a 10:00 pm</t>
  </si>
  <si>
    <t>Canchas de futbol playa (diurno) en horarios de 6:00 am a 6:00 pm</t>
  </si>
  <si>
    <t>Canchas de futbol playa (nocturno) en horarios de 6:00 pm a 10:00 pm</t>
  </si>
  <si>
    <t>Cancha de tenis de campo en polvo de ladrillo por hora (diurno) en horarios de 6:00 am a 6:00 pm</t>
  </si>
  <si>
    <t>Cancha de tenis de campo en polvo de ladrillo por hora (nocturno) en horarios de 6:00 pm a 10:00 pm</t>
  </si>
  <si>
    <t>Piscina completa (50x25) por hora</t>
  </si>
  <si>
    <t>Media piscina (25x25) por hora</t>
  </si>
  <si>
    <t>Cuarto de piscina (12.5x25) por hora</t>
  </si>
  <si>
    <t>Cancha de tejo por hora</t>
  </si>
  <si>
    <t>UNIVERSIDAD PONTIFICIA BOLIVARIANA</t>
  </si>
  <si>
    <t>ESPACIO</t>
  </si>
  <si>
    <t>HORARIO</t>
  </si>
  <si>
    <t>PRECIO</t>
  </si>
  <si>
    <t>Tenis de campo</t>
  </si>
  <si>
    <t>L-V: 6 -9 PM</t>
  </si>
  <si>
    <t>Placa polideportiva sur</t>
  </si>
  <si>
    <t>Cancha de futbol Monseñor Luis Alfonso Londoño Bernal (x hora)</t>
  </si>
  <si>
    <t>S: 12-9 PM</t>
  </si>
  <si>
    <t>D: 8 AM - 9 PM</t>
  </si>
  <si>
    <t>F: 8 AM - 9 PM</t>
  </si>
  <si>
    <t>L-V: 6 Y7 PM/ V toda la noche</t>
  </si>
  <si>
    <t>L-J: 8 Y 9 PM</t>
  </si>
  <si>
    <t>L-V: 6 AM - 8 AM</t>
  </si>
  <si>
    <t>Cancha futbol Fundadores (x hora)</t>
  </si>
  <si>
    <t>L -V: 6 Y 7 PM / V toda la noche</t>
  </si>
  <si>
    <t>L-V: 6 AM - 11 AM</t>
  </si>
  <si>
    <t>Fundadores completa según disponibilidad</t>
  </si>
  <si>
    <t>Cancha futbol Fundadores espacio reducido y Mons. Luis Alfonso Londoño por convenio</t>
  </si>
  <si>
    <t xml:space="preserve">Franja de la semana horas de la mañana </t>
  </si>
  <si>
    <t>Cancha futbol Fundadorea completa por convenio</t>
  </si>
  <si>
    <t>Piscina universitaria</t>
  </si>
  <si>
    <r>
      <t xml:space="preserve"> </t>
    </r>
    <r>
      <rPr>
        <b/>
        <sz val="11"/>
        <color theme="1"/>
        <rFont val="Calibri"/>
        <family val="2"/>
        <scheme val="minor"/>
      </rPr>
      <t>(X 60 MIN</t>
    </r>
    <r>
      <rPr>
        <sz val="11"/>
        <color theme="1"/>
        <rFont val="Calibri"/>
        <family val="2"/>
        <scheme val="minor"/>
      </rPr>
      <t>) L-V: 7 - 9 PM ; S: 1-6 PM ; D Y F: 8 AM - 6 PM</t>
    </r>
  </si>
  <si>
    <r>
      <rPr>
        <b/>
        <sz val="11"/>
        <color theme="1"/>
        <rFont val="Calibri"/>
        <family val="2"/>
        <scheme val="minor"/>
      </rPr>
      <t xml:space="preserve"> (X 90 MIN)</t>
    </r>
    <r>
      <rPr>
        <sz val="11"/>
        <color theme="1"/>
        <rFont val="Calibri"/>
        <family val="2"/>
        <scheme val="minor"/>
      </rPr>
      <t xml:space="preserve"> L-V: 7 - 9 PM ; S: 1-6 PM ; D Y F: 8 AM - 6 PM</t>
    </r>
  </si>
  <si>
    <r>
      <t xml:space="preserve"> </t>
    </r>
    <r>
      <rPr>
        <b/>
        <sz val="11"/>
        <color theme="1"/>
        <rFont val="Calibri"/>
        <family val="2"/>
        <scheme val="minor"/>
      </rPr>
      <t>(CONVENIO</t>
    </r>
    <r>
      <rPr>
        <sz val="11"/>
        <color theme="1"/>
        <rFont val="Calibri"/>
        <family val="2"/>
        <scheme val="minor"/>
      </rPr>
      <t>) L-V: 7 - 9 PM ; S: 1-6 PM ; D Y F: 8 AM - 6 PM</t>
    </r>
  </si>
  <si>
    <t>Prestamo de petos (no incluido en el precio de alquiler de la cancha)</t>
  </si>
  <si>
    <t>Cantidad 8 petos</t>
  </si>
  <si>
    <t>UNIVERSIDAD DE MEDELLIN</t>
  </si>
  <si>
    <t>Cancha de fútbol 7 sintética (X HORA)</t>
  </si>
  <si>
    <t>L-V: 6 AM - 12 M</t>
  </si>
  <si>
    <t>L-V: 12 M - 6 PM</t>
  </si>
  <si>
    <t>L-V:6 PM - 10 PM</t>
  </si>
  <si>
    <t>FIN DE SEMANA</t>
  </si>
  <si>
    <t>Cancha de fútbol 11 sintética (X HORA)</t>
  </si>
  <si>
    <t xml:space="preserve">Cancha de squash </t>
  </si>
  <si>
    <t>(X HORA) Según disponibilidad</t>
  </si>
  <si>
    <t>Cancha de tenia de campo</t>
  </si>
  <si>
    <t>Coliseo</t>
  </si>
  <si>
    <t>(DIA) Según disponibilidad</t>
  </si>
  <si>
    <t>(MEDIO DIA) Según disponibilidad</t>
  </si>
  <si>
    <t>Uso del maderamen del coliseo</t>
  </si>
  <si>
    <t>Piscina</t>
  </si>
  <si>
    <t>Entrada</t>
  </si>
  <si>
    <t>Gimnasio</t>
  </si>
  <si>
    <t>(X DOS HORAS)</t>
  </si>
  <si>
    <t>Placa deportiva</t>
  </si>
  <si>
    <t>Salón de artes marciales</t>
  </si>
  <si>
    <t>Zona húmeda</t>
  </si>
  <si>
    <t>UNIVERSIDAD CATOLICA DE ORIENTE</t>
  </si>
  <si>
    <t>Cancha sintética de futbol 7- no reglamentaria</t>
  </si>
  <si>
    <t>UNIVERSIDAD CATPOLICA LUIS AMIGÓ</t>
  </si>
  <si>
    <t>Coliseo cubierto. Capacidad 250 per.</t>
  </si>
  <si>
    <t>se arrienda mín 2 h</t>
  </si>
  <si>
    <t xml:space="preserve">hora extra </t>
  </si>
  <si>
    <t>Dominicales y festivos. Adicional 15%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</si>
</sst>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\ * #,##0_-;\-&quot;$&quot;\ * #,##0_-;_-&quot;$&quot;\ * &quot;-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7">
    <xf numFmtId="0" fontId="0" fillId="0" borderId="0" xfId="0"/>
    <xf numFmtId="164" fontId="0" fillId="0" borderId="0" xfId="1" applyFont="1"/>
    <xf numFmtId="9" fontId="0" fillId="0" borderId="7" xfId="0" applyNumberFormat="1" applyBorder="1"/>
    <xf numFmtId="164" fontId="0" fillId="0" borderId="7" xfId="1" applyFont="1" applyBorder="1"/>
    <xf numFmtId="0" fontId="0" fillId="0" borderId="8" xfId="0" applyBorder="1"/>
    <xf numFmtId="164" fontId="0" fillId="0" borderId="9" xfId="1" applyFont="1" applyBorder="1"/>
    <xf numFmtId="0" fontId="0" fillId="0" borderId="8" xfId="0" applyBorder="1" applyAlignment="1">
      <alignment horizontal="center" wrapText="1"/>
    </xf>
    <xf numFmtId="9" fontId="0" fillId="0" borderId="11" xfId="0" applyNumberFormat="1" applyBorder="1"/>
    <xf numFmtId="0" fontId="0" fillId="0" borderId="13" xfId="0" applyBorder="1"/>
    <xf numFmtId="9" fontId="0" fillId="0" borderId="14" xfId="0" applyNumberFormat="1" applyBorder="1"/>
    <xf numFmtId="164" fontId="0" fillId="0" borderId="14" xfId="1" applyFont="1" applyBorder="1"/>
    <xf numFmtId="164" fontId="0" fillId="0" borderId="15" xfId="1" applyFont="1" applyBorder="1"/>
    <xf numFmtId="164" fontId="0" fillId="0" borderId="7" xfId="1" applyFont="1" applyFill="1" applyBorder="1"/>
    <xf numFmtId="164" fontId="0" fillId="0" borderId="9" xfId="1" applyFont="1" applyFill="1" applyBorder="1"/>
    <xf numFmtId="0" fontId="0" fillId="0" borderId="10" xfId="0" applyBorder="1" applyAlignment="1">
      <alignment horizontal="center" wrapText="1"/>
    </xf>
    <xf numFmtId="164" fontId="0" fillId="0" borderId="11" xfId="1" applyFont="1" applyFill="1" applyBorder="1"/>
    <xf numFmtId="164" fontId="0" fillId="0" borderId="12" xfId="1" applyFont="1" applyFill="1" applyBorder="1"/>
    <xf numFmtId="0" fontId="2" fillId="2" borderId="16" xfId="0" applyFont="1" applyFill="1" applyBorder="1"/>
    <xf numFmtId="0" fontId="2" fillId="2" borderId="17" xfId="0" applyFont="1" applyFill="1" applyBorder="1" applyAlignment="1">
      <alignment horizontal="center" wrapText="1"/>
    </xf>
    <xf numFmtId="0" fontId="2" fillId="2" borderId="17" xfId="0" applyFont="1" applyFill="1" applyBorder="1"/>
    <xf numFmtId="0" fontId="2" fillId="2" borderId="18" xfId="0" applyFont="1" applyFill="1" applyBorder="1" applyAlignment="1">
      <alignment horizontal="center" wrapText="1"/>
    </xf>
    <xf numFmtId="0" fontId="0" fillId="0" borderId="7" xfId="0" applyBorder="1"/>
    <xf numFmtId="0" fontId="0" fillId="0" borderId="8" xfId="0" applyBorder="1" applyAlignment="1">
      <alignment vertical="center"/>
    </xf>
    <xf numFmtId="0" fontId="0" fillId="0" borderId="11" xfId="0" applyBorder="1"/>
    <xf numFmtId="0" fontId="0" fillId="0" borderId="14" xfId="0" applyBorder="1"/>
    <xf numFmtId="164" fontId="0" fillId="0" borderId="12" xfId="1" applyFont="1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0" fillId="0" borderId="7" xfId="0" applyBorder="1" applyAlignment="1">
      <alignment horizontal="center" wrapText="1"/>
    </xf>
    <xf numFmtId="0" fontId="0" fillId="2" borderId="0" xfId="0" applyFill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0" borderId="13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/>
    <xf numFmtId="164" fontId="0" fillId="0" borderId="23" xfId="1" applyFont="1" applyBorder="1"/>
    <xf numFmtId="0" fontId="0" fillId="0" borderId="24" xfId="0" applyBorder="1"/>
    <xf numFmtId="164" fontId="0" fillId="0" borderId="25" xfId="1" applyFont="1" applyBorder="1"/>
    <xf numFmtId="0" fontId="0" fillId="0" borderId="10" xfId="0" applyBorder="1" applyAlignment="1">
      <alignment vertical="center"/>
    </xf>
    <xf numFmtId="0" fontId="0" fillId="0" borderId="21" xfId="0" applyBorder="1"/>
    <xf numFmtId="0" fontId="0" fillId="0" borderId="13" xfId="0" applyBorder="1" applyAlignment="1">
      <alignment horizontal="center" vertical="center" wrapText="1"/>
    </xf>
    <xf numFmtId="164" fontId="0" fillId="0" borderId="15" xfId="1" applyFont="1" applyBorder="1" applyAlignment="1">
      <alignment vertical="center"/>
    </xf>
    <xf numFmtId="164" fontId="0" fillId="0" borderId="23" xfId="1" applyFont="1" applyBorder="1" applyAlignment="1">
      <alignment vertical="center"/>
    </xf>
    <xf numFmtId="0" fontId="0" fillId="0" borderId="26" xfId="0" applyBorder="1" applyAlignment="1">
      <alignment vertical="center" wrapText="1"/>
    </xf>
    <xf numFmtId="0" fontId="0" fillId="0" borderId="28" xfId="0" applyBorder="1"/>
    <xf numFmtId="164" fontId="0" fillId="0" borderId="29" xfId="1" applyFont="1" applyBorder="1"/>
    <xf numFmtId="0" fontId="0" fillId="0" borderId="24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4" borderId="0" xfId="0" applyFill="1"/>
    <xf numFmtId="0" fontId="0" fillId="4" borderId="19" xfId="0" applyFill="1" applyBorder="1"/>
    <xf numFmtId="0" fontId="0" fillId="4" borderId="30" xfId="0" applyFill="1" applyBorder="1"/>
    <xf numFmtId="0" fontId="0" fillId="4" borderId="31" xfId="0" applyFill="1" applyBorder="1"/>
    <xf numFmtId="0" fontId="0" fillId="0" borderId="16" xfId="0" applyBorder="1"/>
    <xf numFmtId="0" fontId="0" fillId="0" borderId="17" xfId="0" applyBorder="1"/>
    <xf numFmtId="164" fontId="0" fillId="0" borderId="18" xfId="1" applyFont="1" applyBorder="1"/>
    <xf numFmtId="0" fontId="2" fillId="5" borderId="0" xfId="0" applyFont="1" applyFill="1" applyAlignment="1">
      <alignment horizontal="left" vertical="center" indent="5"/>
    </xf>
    <xf numFmtId="0" fontId="0" fillId="5" borderId="19" xfId="0" applyFill="1" applyBorder="1"/>
    <xf numFmtId="0" fontId="0" fillId="5" borderId="30" xfId="0" applyFill="1" applyBorder="1"/>
    <xf numFmtId="0" fontId="0" fillId="5" borderId="31" xfId="0" applyFill="1" applyBorder="1"/>
    <xf numFmtId="0" fontId="0" fillId="0" borderId="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164" fontId="0" fillId="0" borderId="25" xfId="1" applyFont="1" applyBorder="1" applyAlignment="1">
      <alignment horizontal="center" vertical="center"/>
    </xf>
    <xf numFmtId="164" fontId="0" fillId="0" borderId="9" xfId="1" applyFont="1" applyBorder="1" applyAlignment="1">
      <alignment horizontal="center" vertical="center"/>
    </xf>
  </cellXfs>
  <cellStyles count="2">
    <cellStyle name="Currency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02955-9CE8-4FED-869A-0E63126801C8}">
  <dimension ref="A1:D91"/>
  <sheetViews>
    <sheetView tabSelected="1" topLeftCell="A12" zoomScale="80" zoomScaleNormal="80" workbookViewId="0">
      <selection activeCell="A15" sqref="A15"/>
    </sheetView>
  </sheetViews>
  <sheetFormatPr defaultColWidth="11.42578125" defaultRowHeight="15"/>
  <cols>
    <col min="1" max="1" width="46.28515625" customWidth="1"/>
    <col min="2" max="2" width="39.42578125" customWidth="1"/>
    <col min="3" max="3" width="19" customWidth="1"/>
    <col min="4" max="4" width="12.85546875" customWidth="1"/>
  </cols>
  <sheetData>
    <row r="1" spans="1:4" ht="15.75" thickBot="1"/>
    <row r="2" spans="1:4">
      <c r="A2" s="69" t="s">
        <v>0</v>
      </c>
      <c r="B2" s="70"/>
      <c r="C2" s="70"/>
      <c r="D2" s="71"/>
    </row>
    <row r="3" spans="1:4" ht="15.75" thickBot="1">
      <c r="A3" s="72"/>
      <c r="B3" s="73"/>
      <c r="C3" s="73"/>
      <c r="D3" s="74"/>
    </row>
    <row r="5" spans="1:4">
      <c r="A5" t="s">
        <v>1</v>
      </c>
      <c r="B5" s="1">
        <v>1160000</v>
      </c>
      <c r="C5" t="s">
        <v>2</v>
      </c>
    </row>
    <row r="6" spans="1:4" ht="15.75" thickBot="1"/>
    <row r="7" spans="1:4" ht="31.5" customHeight="1" thickBot="1">
      <c r="A7" s="17" t="s">
        <v>3</v>
      </c>
      <c r="B7" s="18" t="s">
        <v>4</v>
      </c>
      <c r="C7" s="19" t="s">
        <v>5</v>
      </c>
      <c r="D7" s="20" t="s">
        <v>6</v>
      </c>
    </row>
    <row r="8" spans="1:4">
      <c r="A8" s="8" t="s">
        <v>7</v>
      </c>
      <c r="B8" s="9">
        <v>0.12</v>
      </c>
      <c r="C8" s="10">
        <v>139000</v>
      </c>
      <c r="D8" s="11">
        <f>+$B$5*B8</f>
        <v>139200</v>
      </c>
    </row>
    <row r="9" spans="1:4">
      <c r="A9" s="4" t="s">
        <v>8</v>
      </c>
      <c r="B9" s="2">
        <v>0.06</v>
      </c>
      <c r="C9" s="3">
        <v>70000</v>
      </c>
      <c r="D9" s="5">
        <f t="shared" ref="D9:D25" si="0">+$B$5*B9</f>
        <v>69600</v>
      </c>
    </row>
    <row r="10" spans="1:4">
      <c r="A10" s="4" t="s">
        <v>9</v>
      </c>
      <c r="B10" s="2">
        <v>0.2</v>
      </c>
      <c r="C10" s="3">
        <v>232000</v>
      </c>
      <c r="D10" s="5">
        <f t="shared" si="0"/>
        <v>232000</v>
      </c>
    </row>
    <row r="11" spans="1:4">
      <c r="A11" s="4" t="s">
        <v>10</v>
      </c>
      <c r="B11" s="2">
        <v>0.1</v>
      </c>
      <c r="C11" s="3">
        <v>116000</v>
      </c>
      <c r="D11" s="5">
        <f t="shared" si="0"/>
        <v>116000</v>
      </c>
    </row>
    <row r="12" spans="1:4" ht="30">
      <c r="A12" s="6" t="s">
        <v>11</v>
      </c>
      <c r="B12" s="2">
        <v>6.5</v>
      </c>
      <c r="C12" s="3">
        <v>7540000</v>
      </c>
      <c r="D12" s="5">
        <f t="shared" si="0"/>
        <v>7540000</v>
      </c>
    </row>
    <row r="13" spans="1:4">
      <c r="A13" s="4" t="s">
        <v>12</v>
      </c>
      <c r="B13" s="2">
        <v>0.4</v>
      </c>
      <c r="C13" s="3">
        <v>464000</v>
      </c>
      <c r="D13" s="5">
        <f t="shared" si="0"/>
        <v>464000</v>
      </c>
    </row>
    <row r="14" spans="1:4" ht="68.25" customHeight="1">
      <c r="A14" s="6" t="s">
        <v>13</v>
      </c>
      <c r="B14" s="2">
        <v>0.05</v>
      </c>
      <c r="C14" s="12">
        <v>58000</v>
      </c>
      <c r="D14" s="13">
        <f t="shared" si="0"/>
        <v>58000</v>
      </c>
    </row>
    <row r="15" spans="1:4" ht="59.25" customHeight="1">
      <c r="A15" s="6" t="s">
        <v>14</v>
      </c>
      <c r="B15" s="2">
        <v>0.1</v>
      </c>
      <c r="C15" s="12">
        <v>116000</v>
      </c>
      <c r="D15" s="13">
        <f t="shared" si="0"/>
        <v>116000</v>
      </c>
    </row>
    <row r="16" spans="1:4" ht="30">
      <c r="A16" s="6" t="s">
        <v>15</v>
      </c>
      <c r="B16" s="2">
        <v>7.0000000000000007E-2</v>
      </c>
      <c r="C16" s="12">
        <v>81000</v>
      </c>
      <c r="D16" s="13">
        <f t="shared" si="0"/>
        <v>81200.000000000015</v>
      </c>
    </row>
    <row r="17" spans="1:4" ht="30">
      <c r="A17" s="6" t="s">
        <v>16</v>
      </c>
      <c r="B17" s="2">
        <v>0.1</v>
      </c>
      <c r="C17" s="12">
        <v>116000</v>
      </c>
      <c r="D17" s="13">
        <f t="shared" si="0"/>
        <v>116000</v>
      </c>
    </row>
    <row r="18" spans="1:4" ht="30">
      <c r="A18" s="6" t="s">
        <v>17</v>
      </c>
      <c r="B18" s="2">
        <v>0.08</v>
      </c>
      <c r="C18" s="12">
        <v>93000</v>
      </c>
      <c r="D18" s="13">
        <f t="shared" si="0"/>
        <v>92800</v>
      </c>
    </row>
    <row r="19" spans="1:4" ht="30">
      <c r="A19" s="6" t="s">
        <v>18</v>
      </c>
      <c r="B19" s="2">
        <v>0.1</v>
      </c>
      <c r="C19" s="12">
        <v>116000</v>
      </c>
      <c r="D19" s="13">
        <f t="shared" si="0"/>
        <v>116000</v>
      </c>
    </row>
    <row r="20" spans="1:4" ht="30">
      <c r="A20" s="6" t="s">
        <v>19</v>
      </c>
      <c r="B20" s="2">
        <v>7.0000000000000007E-2</v>
      </c>
      <c r="C20" s="12">
        <v>81000</v>
      </c>
      <c r="D20" s="13">
        <f t="shared" si="0"/>
        <v>81200.000000000015</v>
      </c>
    </row>
    <row r="21" spans="1:4" ht="30">
      <c r="A21" s="6" t="s">
        <v>20</v>
      </c>
      <c r="B21" s="2">
        <v>0.1</v>
      </c>
      <c r="C21" s="12">
        <v>116000</v>
      </c>
      <c r="D21" s="13">
        <f t="shared" si="0"/>
        <v>116000</v>
      </c>
    </row>
    <row r="22" spans="1:4">
      <c r="A22" s="6" t="s">
        <v>21</v>
      </c>
      <c r="B22" s="2">
        <v>0.24</v>
      </c>
      <c r="C22" s="12">
        <v>278000</v>
      </c>
      <c r="D22" s="13">
        <f t="shared" si="0"/>
        <v>278400</v>
      </c>
    </row>
    <row r="23" spans="1:4">
      <c r="A23" s="6" t="s">
        <v>22</v>
      </c>
      <c r="B23" s="2">
        <v>0.12</v>
      </c>
      <c r="C23" s="12">
        <v>139000</v>
      </c>
      <c r="D23" s="13">
        <f t="shared" si="0"/>
        <v>139200</v>
      </c>
    </row>
    <row r="24" spans="1:4">
      <c r="A24" s="6" t="s">
        <v>23</v>
      </c>
      <c r="B24" s="2">
        <v>0.06</v>
      </c>
      <c r="C24" s="12">
        <v>70000</v>
      </c>
      <c r="D24" s="13">
        <f t="shared" si="0"/>
        <v>69600</v>
      </c>
    </row>
    <row r="25" spans="1:4" ht="15.75" thickBot="1">
      <c r="A25" s="14" t="s">
        <v>24</v>
      </c>
      <c r="B25" s="7">
        <v>0.03</v>
      </c>
      <c r="C25" s="15">
        <v>35000</v>
      </c>
      <c r="D25" s="16">
        <f t="shared" si="0"/>
        <v>34800</v>
      </c>
    </row>
    <row r="29" spans="1:4">
      <c r="A29" s="26" t="s">
        <v>25</v>
      </c>
    </row>
    <row r="30" spans="1:4" ht="15.75" thickBot="1"/>
    <row r="31" spans="1:4" ht="27.75" customHeight="1" thickBot="1">
      <c r="A31" s="27" t="s">
        <v>26</v>
      </c>
      <c r="B31" s="28" t="s">
        <v>27</v>
      </c>
      <c r="C31" s="29" t="s">
        <v>28</v>
      </c>
    </row>
    <row r="32" spans="1:4" ht="27" customHeight="1">
      <c r="A32" s="8" t="s">
        <v>29</v>
      </c>
      <c r="B32" s="24" t="s">
        <v>30</v>
      </c>
      <c r="C32" s="11">
        <v>28400</v>
      </c>
    </row>
    <row r="33" spans="1:3" ht="27" customHeight="1" thickBot="1">
      <c r="A33" s="42" t="s">
        <v>31</v>
      </c>
      <c r="B33" s="37" t="s">
        <v>30</v>
      </c>
      <c r="C33" s="38">
        <v>56800</v>
      </c>
    </row>
    <row r="34" spans="1:3">
      <c r="A34" s="66" t="s">
        <v>32</v>
      </c>
      <c r="B34" s="39" t="s">
        <v>33</v>
      </c>
      <c r="C34" s="75">
        <v>158900</v>
      </c>
    </row>
    <row r="35" spans="1:3">
      <c r="A35" s="67"/>
      <c r="B35" s="21" t="s">
        <v>34</v>
      </c>
      <c r="C35" s="76"/>
    </row>
    <row r="36" spans="1:3">
      <c r="A36" s="67"/>
      <c r="B36" s="21" t="s">
        <v>35</v>
      </c>
      <c r="C36" s="76"/>
    </row>
    <row r="37" spans="1:3">
      <c r="A37" s="67"/>
      <c r="B37" s="21" t="s">
        <v>36</v>
      </c>
      <c r="C37" s="5">
        <v>176000</v>
      </c>
    </row>
    <row r="38" spans="1:3">
      <c r="A38" s="67"/>
      <c r="B38" s="21" t="s">
        <v>37</v>
      </c>
      <c r="C38" s="5">
        <v>221400</v>
      </c>
    </row>
    <row r="39" spans="1:3" ht="15.75" thickBot="1">
      <c r="A39" s="68"/>
      <c r="B39" s="23" t="s">
        <v>38</v>
      </c>
      <c r="C39" s="25">
        <v>62500</v>
      </c>
    </row>
    <row r="40" spans="1:3">
      <c r="A40" s="66" t="s">
        <v>39</v>
      </c>
      <c r="B40" s="39" t="s">
        <v>33</v>
      </c>
      <c r="C40" s="75">
        <v>158900</v>
      </c>
    </row>
    <row r="41" spans="1:3">
      <c r="A41" s="67"/>
      <c r="B41" s="21" t="s">
        <v>34</v>
      </c>
      <c r="C41" s="76"/>
    </row>
    <row r="42" spans="1:3">
      <c r="A42" s="67"/>
      <c r="B42" s="21" t="s">
        <v>35</v>
      </c>
      <c r="C42" s="76"/>
    </row>
    <row r="43" spans="1:3">
      <c r="A43" s="67"/>
      <c r="B43" s="21" t="s">
        <v>40</v>
      </c>
      <c r="C43" s="5">
        <v>176000</v>
      </c>
    </row>
    <row r="44" spans="1:3">
      <c r="A44" s="67"/>
      <c r="B44" s="21" t="s">
        <v>37</v>
      </c>
      <c r="C44" s="5">
        <v>221400</v>
      </c>
    </row>
    <row r="45" spans="1:3">
      <c r="A45" s="67"/>
      <c r="B45" s="21" t="s">
        <v>41</v>
      </c>
      <c r="C45" s="5">
        <v>62500</v>
      </c>
    </row>
    <row r="46" spans="1:3" ht="15.75" thickBot="1">
      <c r="A46" s="68"/>
      <c r="B46" s="23" t="s">
        <v>42</v>
      </c>
      <c r="C46" s="25">
        <v>262500</v>
      </c>
    </row>
    <row r="47" spans="1:3" ht="30">
      <c r="A47" s="43" t="s">
        <v>43</v>
      </c>
      <c r="B47" s="24" t="s">
        <v>44</v>
      </c>
      <c r="C47" s="44">
        <v>150000</v>
      </c>
    </row>
    <row r="48" spans="1:3" ht="22.5" customHeight="1" thickBot="1">
      <c r="A48" s="36" t="s">
        <v>45</v>
      </c>
      <c r="B48" s="37" t="s">
        <v>37</v>
      </c>
      <c r="C48" s="45">
        <v>243800</v>
      </c>
    </row>
    <row r="49" spans="1:3" ht="34.5" customHeight="1">
      <c r="A49" s="66" t="s">
        <v>46</v>
      </c>
      <c r="B49" s="49" t="s">
        <v>47</v>
      </c>
      <c r="C49" s="40">
        <v>116800</v>
      </c>
    </row>
    <row r="50" spans="1:3" ht="30">
      <c r="A50" s="67"/>
      <c r="B50" s="30" t="s">
        <v>48</v>
      </c>
      <c r="C50" s="5">
        <v>168500</v>
      </c>
    </row>
    <row r="51" spans="1:3" ht="30.75" thickBot="1">
      <c r="A51" s="68"/>
      <c r="B51" s="50" t="s">
        <v>49</v>
      </c>
      <c r="C51" s="25">
        <v>98700</v>
      </c>
    </row>
    <row r="52" spans="1:3" ht="30.75" thickBot="1">
      <c r="A52" s="46" t="s">
        <v>50</v>
      </c>
      <c r="B52" s="47" t="s">
        <v>51</v>
      </c>
      <c r="C52" s="48">
        <v>15900</v>
      </c>
    </row>
    <row r="56" spans="1:3">
      <c r="A56" s="31" t="s">
        <v>52</v>
      </c>
    </row>
    <row r="57" spans="1:3" ht="15.75" thickBot="1"/>
    <row r="58" spans="1:3" ht="21.75" customHeight="1" thickBot="1">
      <c r="A58" s="32" t="s">
        <v>26</v>
      </c>
      <c r="B58" s="33" t="s">
        <v>27</v>
      </c>
      <c r="C58" s="34" t="s">
        <v>28</v>
      </c>
    </row>
    <row r="59" spans="1:3">
      <c r="A59" s="63" t="s">
        <v>53</v>
      </c>
      <c r="B59" s="39" t="s">
        <v>54</v>
      </c>
      <c r="C59" s="40">
        <v>66000</v>
      </c>
    </row>
    <row r="60" spans="1:3">
      <c r="A60" s="64"/>
      <c r="B60" s="24" t="s">
        <v>55</v>
      </c>
      <c r="C60" s="5">
        <v>126000</v>
      </c>
    </row>
    <row r="61" spans="1:3">
      <c r="A61" s="64"/>
      <c r="B61" s="21" t="s">
        <v>56</v>
      </c>
      <c r="C61" s="5">
        <v>151000</v>
      </c>
    </row>
    <row r="62" spans="1:3" ht="15.75" thickBot="1">
      <c r="A62" s="65"/>
      <c r="B62" s="23" t="s">
        <v>57</v>
      </c>
      <c r="C62" s="25">
        <v>139000</v>
      </c>
    </row>
    <row r="63" spans="1:3">
      <c r="A63" s="63" t="s">
        <v>58</v>
      </c>
      <c r="B63" s="39" t="s">
        <v>54</v>
      </c>
      <c r="C63" s="40">
        <v>95000</v>
      </c>
    </row>
    <row r="64" spans="1:3">
      <c r="A64" s="64"/>
      <c r="B64" s="24" t="s">
        <v>55</v>
      </c>
      <c r="C64" s="5">
        <v>189000</v>
      </c>
    </row>
    <row r="65" spans="1:3">
      <c r="A65" s="64"/>
      <c r="B65" s="21" t="s">
        <v>56</v>
      </c>
      <c r="C65" s="5">
        <v>223000</v>
      </c>
    </row>
    <row r="66" spans="1:3" ht="15.75" thickBot="1">
      <c r="A66" s="65"/>
      <c r="B66" s="23" t="s">
        <v>57</v>
      </c>
      <c r="C66" s="25">
        <v>199000</v>
      </c>
    </row>
    <row r="67" spans="1:3">
      <c r="A67" s="35" t="s">
        <v>59</v>
      </c>
      <c r="B67" s="24" t="s">
        <v>60</v>
      </c>
      <c r="C67" s="11">
        <v>20000</v>
      </c>
    </row>
    <row r="68" spans="1:3">
      <c r="A68" s="22" t="s">
        <v>61</v>
      </c>
      <c r="B68" s="21" t="s">
        <v>60</v>
      </c>
      <c r="C68" s="5">
        <v>29000</v>
      </c>
    </row>
    <row r="69" spans="1:3">
      <c r="A69" s="22" t="s">
        <v>62</v>
      </c>
      <c r="B69" s="21" t="s">
        <v>63</v>
      </c>
      <c r="C69" s="5">
        <v>8415000</v>
      </c>
    </row>
    <row r="70" spans="1:3">
      <c r="A70" s="36" t="s">
        <v>62</v>
      </c>
      <c r="B70" s="37" t="s">
        <v>64</v>
      </c>
      <c r="C70" s="38">
        <v>5490000</v>
      </c>
    </row>
    <row r="71" spans="1:3">
      <c r="A71" s="22" t="s">
        <v>65</v>
      </c>
      <c r="B71" s="21" t="s">
        <v>60</v>
      </c>
      <c r="C71" s="13">
        <v>531000</v>
      </c>
    </row>
    <row r="72" spans="1:3">
      <c r="A72" s="22" t="s">
        <v>66</v>
      </c>
      <c r="B72" s="21" t="s">
        <v>67</v>
      </c>
      <c r="C72" s="13">
        <v>4000</v>
      </c>
    </row>
    <row r="73" spans="1:3">
      <c r="A73" s="22" t="s">
        <v>68</v>
      </c>
      <c r="B73" s="21" t="s">
        <v>69</v>
      </c>
      <c r="C73" s="13">
        <v>4000</v>
      </c>
    </row>
    <row r="74" spans="1:3">
      <c r="A74" s="22" t="s">
        <v>70</v>
      </c>
      <c r="B74" s="21" t="s">
        <v>60</v>
      </c>
      <c r="C74" s="13">
        <v>56000</v>
      </c>
    </row>
    <row r="75" spans="1:3">
      <c r="A75" s="22" t="s">
        <v>71</v>
      </c>
      <c r="B75" s="21" t="s">
        <v>60</v>
      </c>
      <c r="C75" s="13">
        <v>56000</v>
      </c>
    </row>
    <row r="76" spans="1:3" ht="15.75" thickBot="1">
      <c r="A76" s="41" t="s">
        <v>72</v>
      </c>
      <c r="B76" s="23" t="s">
        <v>60</v>
      </c>
      <c r="C76" s="16">
        <v>105000</v>
      </c>
    </row>
    <row r="80" spans="1:3">
      <c r="A80" s="51" t="s">
        <v>73</v>
      </c>
    </row>
    <row r="81" spans="1:3" ht="15.75" thickBot="1"/>
    <row r="82" spans="1:3" ht="15.75" thickBot="1">
      <c r="A82" s="52" t="s">
        <v>26</v>
      </c>
      <c r="B82" s="53" t="s">
        <v>27</v>
      </c>
      <c r="C82" s="54" t="s">
        <v>28</v>
      </c>
    </row>
    <row r="83" spans="1:3" ht="15.75" thickBot="1">
      <c r="A83" s="55" t="s">
        <v>74</v>
      </c>
      <c r="B83" s="56" t="s">
        <v>60</v>
      </c>
      <c r="C83" s="57">
        <v>115000</v>
      </c>
    </row>
    <row r="86" spans="1:3">
      <c r="A86" s="58" t="s">
        <v>75</v>
      </c>
    </row>
    <row r="87" spans="1:3" ht="15.75" thickBot="1"/>
    <row r="88" spans="1:3">
      <c r="A88" s="59" t="s">
        <v>26</v>
      </c>
      <c r="B88" s="60" t="s">
        <v>27</v>
      </c>
      <c r="C88" s="61" t="s">
        <v>28</v>
      </c>
    </row>
    <row r="89" spans="1:3">
      <c r="A89" s="62" t="s">
        <v>76</v>
      </c>
      <c r="B89" s="21" t="s">
        <v>77</v>
      </c>
      <c r="C89" s="3">
        <v>1160000</v>
      </c>
    </row>
    <row r="90" spans="1:3">
      <c r="A90" s="62"/>
      <c r="B90" s="21" t="s">
        <v>78</v>
      </c>
      <c r="C90" s="3">
        <f>+C89/2</f>
        <v>580000</v>
      </c>
    </row>
    <row r="91" spans="1:3">
      <c r="A91" s="62"/>
      <c r="B91" s="21" t="s">
        <v>79</v>
      </c>
      <c r="C91" s="3">
        <f>+C89*(1+15%)</f>
        <v>1334000</v>
      </c>
    </row>
  </sheetData>
  <mergeCells count="9">
    <mergeCell ref="A89:A91"/>
    <mergeCell ref="A59:A62"/>
    <mergeCell ref="A63:A66"/>
    <mergeCell ref="A49:A51"/>
    <mergeCell ref="A2:D3"/>
    <mergeCell ref="C34:C36"/>
    <mergeCell ref="A34:A39"/>
    <mergeCell ref="C40:C42"/>
    <mergeCell ref="A40:A4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e94254b-3d1f-4c49-b1fe-ff8812a1638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B98D4E05131742B819684729F33B8E" ma:contentTypeVersion="7" ma:contentTypeDescription="Create a new document." ma:contentTypeScope="" ma:versionID="6d7d303f8bcc415db7bde960103530a0">
  <xsd:schema xmlns:xsd="http://www.w3.org/2001/XMLSchema" xmlns:xs="http://www.w3.org/2001/XMLSchema" xmlns:p="http://schemas.microsoft.com/office/2006/metadata/properties" xmlns:ns3="145bea92-4d54-4e5d-bb61-bff1bb2932ed" xmlns:ns4="1e94254b-3d1f-4c49-b1fe-ff8812a16388" targetNamespace="http://schemas.microsoft.com/office/2006/metadata/properties" ma:root="true" ma:fieldsID="413b4c992733570c1ee9e91ff8a92f57" ns3:_="" ns4:_="">
    <xsd:import namespace="145bea92-4d54-4e5d-bb61-bff1bb2932ed"/>
    <xsd:import namespace="1e94254b-3d1f-4c49-b1fe-ff8812a1638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_activity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5bea92-4d54-4e5d-bb61-bff1bb2932e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4254b-3d1f-4c49-b1fe-ff8812a163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5F7771-6F01-4C42-949F-F417601277FD}"/>
</file>

<file path=customXml/itemProps2.xml><?xml version="1.0" encoding="utf-8"?>
<ds:datastoreItem xmlns:ds="http://schemas.openxmlformats.org/officeDocument/2006/customXml" ds:itemID="{BA7E6AFC-3E13-4AE6-8FF9-C826C7220622}"/>
</file>

<file path=customXml/itemProps3.xml><?xml version="1.0" encoding="utf-8"?>
<ds:datastoreItem xmlns:ds="http://schemas.openxmlformats.org/officeDocument/2006/customXml" ds:itemID="{92C62D4F-121F-4C6F-97B1-EE443F0BBE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</dc:creator>
  <cp:keywords/>
  <dc:description/>
  <cp:lastModifiedBy/>
  <cp:revision/>
  <dcterms:created xsi:type="dcterms:W3CDTF">2023-08-11T16:33:15Z</dcterms:created>
  <dcterms:modified xsi:type="dcterms:W3CDTF">2024-01-24T14:41:33Z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0x01010020B98D4E05131742B819684729F33B8E</vt:lpwstr>
  </property>
</Properties>
</file>