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166925"/>
  <mc:AlternateContent xmlns:mc="http://schemas.openxmlformats.org/markup-compatibility/2006">
    <mc:Choice Requires="x15">
      <x15ac:absPath xmlns:x15ac="http://schemas.microsoft.com/office/spreadsheetml/2010/11/ac" url="C:\Users\crist\Downloads\"/>
    </mc:Choice>
  </mc:AlternateContent>
  <xr:revisionPtr revIDLastSave="0" documentId="13_ncr:1_{11101E23-87AF-4DF5-9FE3-AF7C055A2CE9}" xr6:coauthVersionLast="47" xr6:coauthVersionMax="47" xr10:uidLastSave="{00000000-0000-0000-0000-000000000000}"/>
  <bookViews>
    <workbookView xWindow="-108" yWindow="-108" windowWidth="23256" windowHeight="12456" xr2:uid="{F6FDDECF-A1E6-4C99-AE45-3BE40FEDB2A3}"/>
  </bookViews>
  <sheets>
    <sheet name="RESUMEN" sheetId="13" r:id="rId1"/>
    <sheet name="Arbol de equipos " sheetId="7" r:id="rId2"/>
    <sheet name="LISTADO DE EQUIPOS" sheetId="15" r:id="rId3"/>
    <sheet name="ANASILIS DE CRITICIDAD" sheetId="17" r:id="rId4"/>
    <sheet name="AMEF " sheetId="1" r:id="rId5"/>
    <sheet name="Consecuencias de fallas" sheetId="8" r:id="rId6"/>
    <sheet name="MATRIZ DE REISGOS" sheetId="9" r:id="rId7"/>
    <sheet name="Lista de tareas" sheetId="3" r:id="rId8"/>
    <sheet name="INVENTARIO" sheetId="11" r:id="rId9"/>
  </sheets>
  <definedNames>
    <definedName name="_xlnm._FilterDatabase" localSheetId="4" hidden="1">'AMEF '!$A$1:$G$65</definedName>
    <definedName name="_xlnm._FilterDatabase" localSheetId="5" hidden="1">'Consecuencias de fallas'!$A$1:$F$66</definedName>
    <definedName name="_MSG3">#REF!</definedName>
    <definedName name="_xlnm.Print_Area" localSheetId="3">'ANASILIS DE CRITICIDAD'!$A$1:$J$154</definedName>
    <definedName name="_xlnm.Print_Area">#REF!</definedName>
    <definedName name="Output_1">#REF!</definedName>
    <definedName name="Output1">#REF!</definedName>
    <definedName name="PRINT_AREA_MI">#REF!</definedName>
    <definedName name="QFROutput1">#REF!</definedName>
  </definedNames>
  <calcPr calcId="191029"/>
  <pivotCaches>
    <pivotCache cacheId="0" r:id="rId10"/>
    <pivotCache cacheId="1" r:id="rId11"/>
    <pivotCache cacheId="2" r:id="rId12"/>
    <pivotCache cacheId="3" r:id="rId13"/>
    <pivotCache cacheId="4"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 i="17" l="1" a="1"/>
  <c r="J18" i="17" s="1"/>
  <c r="J20" i="17" a="1"/>
  <c r="J20" i="17" s="1"/>
  <c r="J22" i="17" a="1"/>
  <c r="J22" i="17" s="1"/>
  <c r="J23" i="17" a="1"/>
  <c r="J23" i="17" s="1"/>
  <c r="J24" i="17" a="1"/>
  <c r="J24" i="17" s="1"/>
  <c r="J25" i="17" a="1"/>
  <c r="J25" i="17" s="1"/>
  <c r="J30" i="17" a="1"/>
  <c r="J30" i="17" s="1"/>
  <c r="J33" i="17" a="1"/>
  <c r="J33" i="17" s="1"/>
  <c r="J34" i="17" a="1"/>
  <c r="J34" i="17"/>
  <c r="J35" i="17" a="1"/>
  <c r="J35" i="17" s="1"/>
  <c r="J36" i="17" a="1"/>
  <c r="J36" i="17" s="1"/>
  <c r="J37" i="17" a="1"/>
  <c r="J37" i="17" s="1"/>
  <c r="J38" i="17" a="1"/>
  <c r="J38" i="17"/>
  <c r="J40" i="17" a="1"/>
  <c r="J40" i="17" s="1"/>
  <c r="J48" i="17" a="1"/>
  <c r="J48" i="17" s="1"/>
  <c r="J56" i="17" a="1"/>
  <c r="J56" i="17" s="1"/>
  <c r="J57" i="17" a="1"/>
  <c r="J57" i="17" s="1"/>
  <c r="J58" i="17" a="1"/>
  <c r="J58" i="17" s="1"/>
  <c r="J59" i="17" a="1"/>
  <c r="J59" i="17" s="1"/>
  <c r="J60" i="17" a="1"/>
  <c r="J60" i="17" s="1"/>
  <c r="J64" i="17" a="1"/>
  <c r="J64" i="17" s="1"/>
  <c r="J65" i="17" a="1"/>
  <c r="J65" i="17" s="1"/>
  <c r="J66" i="17" a="1"/>
  <c r="J66" i="17" s="1"/>
  <c r="J67" i="17" a="1"/>
  <c r="J67" i="17" s="1"/>
  <c r="J68" i="17" a="1"/>
  <c r="J68" i="17" s="1"/>
  <c r="J69" i="17" a="1"/>
  <c r="J69" i="17" s="1"/>
  <c r="J70" i="17" a="1"/>
  <c r="J70" i="17" s="1"/>
  <c r="J72" i="17" a="1"/>
  <c r="J72" i="17" s="1"/>
  <c r="J74" i="17" a="1"/>
  <c r="J74" i="17" s="1"/>
  <c r="J78" i="17" a="1"/>
  <c r="J78" i="17"/>
  <c r="J82" i="17" a="1"/>
  <c r="J82" i="17" s="1"/>
  <c r="J83" i="17" a="1"/>
  <c r="J83" i="17" s="1"/>
  <c r="J88" i="17" a="1"/>
  <c r="J88" i="17" s="1"/>
  <c r="J103" i="17" a="1"/>
  <c r="J103" i="17"/>
  <c r="J104" i="17" a="1"/>
  <c r="J104" i="17" s="1"/>
  <c r="J105" i="17" a="1"/>
  <c r="J105" i="17" s="1"/>
  <c r="J106" i="17" a="1"/>
  <c r="J106" i="17" s="1"/>
  <c r="J107" i="17" a="1"/>
  <c r="J107" i="17" s="1"/>
  <c r="J108" i="17" a="1"/>
  <c r="J108" i="17" s="1"/>
  <c r="J109" i="17" a="1"/>
  <c r="J109" i="17" s="1"/>
  <c r="J110" i="17" a="1"/>
  <c r="J110" i="17" s="1"/>
  <c r="J111" i="17" a="1"/>
  <c r="J111" i="17" s="1"/>
  <c r="J112" i="17" a="1"/>
  <c r="J112" i="17" s="1"/>
  <c r="J113" i="17" a="1"/>
  <c r="J113" i="17" s="1"/>
  <c r="J114" i="17" a="1"/>
  <c r="J114" i="17" s="1"/>
  <c r="J115" i="17" a="1"/>
  <c r="J115" i="17" s="1"/>
  <c r="J116" i="17" a="1"/>
  <c r="J116" i="17" s="1"/>
  <c r="J117" i="17" a="1"/>
  <c r="J117" i="17" s="1"/>
  <c r="J119" i="17" a="1"/>
  <c r="J119" i="17" s="1"/>
  <c r="J121" i="17" a="1"/>
  <c r="J121" i="17" s="1"/>
  <c r="J122" i="17" a="1"/>
  <c r="J122" i="17" s="1"/>
  <c r="J123" i="17" a="1"/>
  <c r="J123" i="17" s="1"/>
  <c r="J124" i="17" a="1"/>
  <c r="J124" i="17" s="1"/>
  <c r="J125" i="17" a="1"/>
  <c r="J125" i="17" s="1"/>
  <c r="J126" i="17" a="1"/>
  <c r="J126" i="17" s="1"/>
  <c r="J130" i="17" a="1"/>
  <c r="J130" i="17" s="1"/>
  <c r="J134" i="17" a="1"/>
  <c r="J134" i="17"/>
  <c r="J135" i="17" a="1"/>
  <c r="J135" i="17" s="1"/>
  <c r="J140" i="17" a="1"/>
  <c r="J140" i="17" s="1"/>
  <c r="J141" i="17" a="1"/>
  <c r="J141" i="17" s="1"/>
  <c r="J142" i="17" a="1"/>
  <c r="J142" i="17" s="1"/>
  <c r="J143" i="17" a="1"/>
  <c r="J143" i="17" s="1"/>
  <c r="J144" i="17" a="1"/>
  <c r="J144" i="17" s="1"/>
  <c r="J145" i="17" a="1"/>
  <c r="J145" i="17" s="1"/>
  <c r="J146" i="17" a="1"/>
  <c r="J146" i="17" s="1"/>
  <c r="J150" i="17" a="1"/>
  <c r="J150" i="17" s="1"/>
  <c r="I132" i="17"/>
  <c r="J132" i="17" s="1" a="1"/>
  <c r="J132" i="17" s="1"/>
  <c r="I133" i="17"/>
  <c r="J133" i="17" s="1" a="1"/>
  <c r="J133" i="17" s="1"/>
  <c r="I134" i="17"/>
  <c r="I129" i="17"/>
  <c r="J129" i="17" s="1" a="1"/>
  <c r="J129" i="17" s="1"/>
  <c r="I50" i="17"/>
  <c r="J50" i="17" s="1" a="1"/>
  <c r="J50" i="17" s="1"/>
  <c r="I39" i="17"/>
  <c r="J39" i="17" s="1" a="1"/>
  <c r="J39" i="17" s="1"/>
  <c r="I41" i="17"/>
  <c r="J41" i="17" s="1" a="1"/>
  <c r="J41" i="17" s="1"/>
  <c r="I42" i="17"/>
  <c r="J42" i="17" s="1" a="1"/>
  <c r="J42" i="17" s="1"/>
  <c r="I43" i="17"/>
  <c r="J43" i="17" s="1" a="1"/>
  <c r="J43" i="17" s="1"/>
  <c r="I44" i="17"/>
  <c r="J44" i="17" s="1" a="1"/>
  <c r="J44" i="17" s="1"/>
  <c r="I45" i="17"/>
  <c r="J45" i="17" s="1" a="1"/>
  <c r="J45" i="17" s="1"/>
  <c r="I46" i="17"/>
  <c r="J46" i="17" s="1" a="1"/>
  <c r="J46" i="17" s="1"/>
  <c r="I47" i="17"/>
  <c r="J47" i="17" s="1" a="1"/>
  <c r="J47" i="17" s="1"/>
  <c r="I49" i="17"/>
  <c r="J49" i="17" s="1" a="1"/>
  <c r="J49" i="17" s="1"/>
  <c r="I51" i="17"/>
  <c r="J51" i="17" s="1" a="1"/>
  <c r="J51" i="17" s="1"/>
  <c r="I52" i="17"/>
  <c r="J52" i="17" s="1" a="1"/>
  <c r="J52" i="17" s="1"/>
  <c r="I53" i="17"/>
  <c r="J53" i="17" s="1" a="1"/>
  <c r="J53" i="17" s="1"/>
  <c r="I54" i="17"/>
  <c r="J54" i="17" s="1" a="1"/>
  <c r="J54" i="17" s="1"/>
  <c r="I55" i="17"/>
  <c r="J55" i="17" s="1" a="1"/>
  <c r="J55" i="17" s="1"/>
  <c r="I61" i="17"/>
  <c r="J61" i="17" s="1" a="1"/>
  <c r="J61" i="17" s="1"/>
  <c r="I62" i="17"/>
  <c r="J62" i="17" s="1" a="1"/>
  <c r="J62" i="17" s="1"/>
  <c r="I63" i="17"/>
  <c r="J63" i="17" s="1" a="1"/>
  <c r="J63" i="17" s="1"/>
  <c r="I71" i="17"/>
  <c r="J71" i="17" s="1" a="1"/>
  <c r="J71" i="17" s="1"/>
  <c r="I73" i="17"/>
  <c r="J73" i="17" s="1" a="1"/>
  <c r="J73" i="17" s="1"/>
  <c r="I75" i="17"/>
  <c r="J75" i="17" s="1" a="1"/>
  <c r="J75" i="17" s="1"/>
  <c r="I76" i="17"/>
  <c r="J76" i="17" s="1" a="1"/>
  <c r="J76" i="17" s="1"/>
  <c r="I77" i="17"/>
  <c r="J77" i="17" s="1" a="1"/>
  <c r="J77" i="17" s="1"/>
  <c r="I79" i="17"/>
  <c r="J79" i="17" s="1" a="1"/>
  <c r="J79" i="17" s="1"/>
  <c r="I80" i="17"/>
  <c r="J80" i="17" s="1" a="1"/>
  <c r="J80" i="17" s="1"/>
  <c r="I81" i="17"/>
  <c r="J81" i="17" s="1" a="1"/>
  <c r="J81" i="17" s="1"/>
  <c r="I84" i="17"/>
  <c r="J84" i="17" s="1" a="1"/>
  <c r="J84" i="17" s="1"/>
  <c r="I85" i="17"/>
  <c r="J85" i="17" s="1" a="1"/>
  <c r="J85" i="17" s="1"/>
  <c r="I86" i="17"/>
  <c r="J86" i="17" s="1" a="1"/>
  <c r="J86" i="17" s="1"/>
  <c r="I87" i="17"/>
  <c r="J87" i="17" s="1" a="1"/>
  <c r="J87" i="17" s="1"/>
  <c r="I88" i="17"/>
  <c r="I89" i="17"/>
  <c r="J89" i="17" s="1" a="1"/>
  <c r="J89" i="17" s="1"/>
  <c r="I90" i="17"/>
  <c r="J90" i="17" s="1" a="1"/>
  <c r="J90" i="17" s="1"/>
  <c r="I91" i="17"/>
  <c r="J91" i="17" s="1" a="1"/>
  <c r="J91" i="17" s="1"/>
  <c r="I92" i="17"/>
  <c r="J92" i="17" s="1" a="1"/>
  <c r="J92" i="17" s="1"/>
  <c r="I93" i="17"/>
  <c r="J93" i="17" s="1" a="1"/>
  <c r="J93" i="17" s="1"/>
  <c r="I94" i="17"/>
  <c r="J94" i="17" s="1" a="1"/>
  <c r="J94" i="17" s="1"/>
  <c r="I95" i="17"/>
  <c r="J95" i="17" s="1" a="1"/>
  <c r="J95" i="17" s="1"/>
  <c r="I96" i="17"/>
  <c r="J96" i="17" s="1" a="1"/>
  <c r="J96" i="17" s="1"/>
  <c r="I97" i="17"/>
  <c r="J97" i="17" s="1" a="1"/>
  <c r="J97" i="17" s="1"/>
  <c r="I98" i="17"/>
  <c r="J98" i="17" s="1" a="1"/>
  <c r="J98" i="17" s="1"/>
  <c r="I99" i="17"/>
  <c r="J99" i="17" s="1" a="1"/>
  <c r="J99" i="17" s="1"/>
  <c r="I100" i="17"/>
  <c r="J100" i="17" s="1" a="1"/>
  <c r="J100" i="17" s="1"/>
  <c r="I101" i="17"/>
  <c r="J101" i="17" s="1" a="1"/>
  <c r="J101" i="17" s="1"/>
  <c r="I102" i="17"/>
  <c r="J102" i="17" s="1" a="1"/>
  <c r="J102" i="17" s="1"/>
  <c r="I118" i="17"/>
  <c r="J118" i="17" s="1" a="1"/>
  <c r="J118" i="17" s="1"/>
  <c r="I120" i="17"/>
  <c r="J120" i="17" s="1" a="1"/>
  <c r="J120" i="17" s="1"/>
  <c r="I127" i="17"/>
  <c r="J127" i="17" s="1" a="1"/>
  <c r="J127" i="17" s="1"/>
  <c r="I128" i="17"/>
  <c r="J128" i="17" s="1" a="1"/>
  <c r="J128" i="17" s="1"/>
  <c r="I131" i="17"/>
  <c r="J131" i="17" s="1" a="1"/>
  <c r="J131" i="17" s="1"/>
  <c r="I136" i="17"/>
  <c r="J136" i="17" s="1" a="1"/>
  <c r="J136" i="17" s="1"/>
  <c r="I137" i="17"/>
  <c r="J137" i="17" s="1" a="1"/>
  <c r="J137" i="17" s="1"/>
  <c r="I138" i="17"/>
  <c r="J138" i="17" s="1" a="1"/>
  <c r="J138" i="17" s="1"/>
  <c r="I139" i="17"/>
  <c r="J139" i="17" s="1" a="1"/>
  <c r="J139" i="17" s="1"/>
  <c r="I147" i="17"/>
  <c r="J147" i="17" s="1" a="1"/>
  <c r="J147" i="17" s="1"/>
  <c r="I148" i="17"/>
  <c r="J148" i="17" s="1" a="1"/>
  <c r="J148" i="17" s="1"/>
  <c r="I149" i="17"/>
  <c r="J149" i="17" s="1" a="1"/>
  <c r="J149" i="17" s="1"/>
  <c r="I151" i="17"/>
  <c r="J151" i="17" s="1" a="1"/>
  <c r="J151" i="17" s="1"/>
  <c r="I27" i="17"/>
  <c r="J27" i="17" s="1" a="1"/>
  <c r="J27" i="17" s="1"/>
  <c r="I21" i="17"/>
  <c r="J21" i="17" s="1" a="1"/>
  <c r="J21" i="17" s="1"/>
  <c r="I26" i="17"/>
  <c r="J26" i="17" s="1" a="1"/>
  <c r="J26" i="17" s="1"/>
  <c r="I28" i="17"/>
  <c r="J28" i="17" s="1" a="1"/>
  <c r="J28" i="17" s="1"/>
  <c r="I29" i="17"/>
  <c r="J29" i="17" s="1" a="1"/>
  <c r="J29" i="17" s="1"/>
  <c r="I31" i="17"/>
  <c r="J31" i="17" s="1" a="1"/>
  <c r="J31" i="17" s="1"/>
  <c r="I32" i="17"/>
  <c r="J32" i="17" s="1" a="1"/>
  <c r="J32" i="17" s="1"/>
  <c r="I19" i="17"/>
  <c r="J19" i="17" s="1" a="1"/>
  <c r="J19" i="17" s="1"/>
  <c r="I9" i="17"/>
  <c r="J9" i="17" s="1" a="1"/>
  <c r="J9" i="17" s="1"/>
  <c r="I10" i="17"/>
  <c r="J10" i="17" s="1" a="1"/>
  <c r="J10" i="17" s="1"/>
  <c r="I11" i="17"/>
  <c r="J11" i="17" s="1" a="1"/>
  <c r="J11" i="17" s="1"/>
  <c r="I12" i="17"/>
  <c r="J12" i="17" s="1" a="1"/>
  <c r="J12" i="17" s="1"/>
  <c r="I13" i="17"/>
  <c r="J13" i="17" s="1" a="1"/>
  <c r="J13" i="17" s="1"/>
  <c r="I14" i="17"/>
  <c r="J14" i="17" s="1" a="1"/>
  <c r="J14" i="17" s="1"/>
  <c r="I15" i="17"/>
  <c r="J15" i="17" s="1" a="1"/>
  <c r="J15" i="17" s="1"/>
  <c r="I16" i="17"/>
  <c r="J16" i="17" s="1" a="1"/>
  <c r="J16" i="17" s="1"/>
  <c r="I17" i="17"/>
  <c r="J17" i="17" s="1" a="1"/>
  <c r="J17" i="17" s="1"/>
  <c r="I8" i="17"/>
  <c r="J8" i="17" s="1" a="1"/>
  <c r="J8" i="17" s="1"/>
  <c r="S6" i="8" a="1"/>
  <c r="S6" i="8" s="1"/>
  <c r="S5" i="8" a="1"/>
  <c r="S5" i="8" s="1"/>
  <c r="S4" i="8"/>
  <c r="N121" i="3"/>
  <c r="I153" i="17" l="1"/>
  <c r="I152" i="17"/>
  <c r="I154" i="17"/>
  <c r="N120" i="3"/>
  <c r="N116" i="3"/>
  <c r="N117" i="3"/>
  <c r="N118" i="3"/>
  <c r="N119" i="3"/>
  <c r="N108" i="3"/>
  <c r="N109" i="3"/>
  <c r="N110" i="3"/>
  <c r="N111" i="3"/>
  <c r="N112" i="3"/>
  <c r="N113" i="3"/>
  <c r="N114" i="3"/>
  <c r="N115" i="3"/>
  <c r="N101" i="3"/>
  <c r="N102" i="3"/>
  <c r="N103" i="3"/>
  <c r="N104" i="3"/>
  <c r="N105" i="3"/>
  <c r="N106" i="3"/>
  <c r="N107" i="3"/>
  <c r="N100" i="3"/>
  <c r="N99" i="3"/>
  <c r="N98" i="3"/>
  <c r="N97" i="3"/>
  <c r="N96" i="3"/>
  <c r="N95" i="3"/>
  <c r="N94" i="3"/>
  <c r="N93" i="3"/>
  <c r="N92" i="3"/>
  <c r="N91" i="3"/>
  <c r="N90" i="3"/>
  <c r="N89" i="3"/>
  <c r="N88" i="3"/>
  <c r="N87" i="3"/>
  <c r="N86" i="3"/>
  <c r="N85" i="3"/>
  <c r="N84" i="3"/>
  <c r="N83" i="3"/>
  <c r="N82" i="3"/>
  <c r="N81" i="3"/>
  <c r="N80" i="3"/>
  <c r="N79" i="3"/>
  <c r="N78" i="3"/>
  <c r="N77" i="3"/>
  <c r="N76" i="3"/>
  <c r="N75" i="3"/>
  <c r="N74" i="3"/>
  <c r="N73" i="3"/>
  <c r="N72" i="3"/>
  <c r="N71" i="3"/>
  <c r="N70" i="3"/>
  <c r="N69" i="3"/>
  <c r="N68" i="3"/>
  <c r="N67" i="3"/>
  <c r="N66" i="3"/>
  <c r="N65" i="3"/>
  <c r="N64" i="3"/>
  <c r="N63" i="3"/>
  <c r="N62" i="3"/>
  <c r="N61" i="3"/>
  <c r="N60" i="3"/>
  <c r="N59" i="3"/>
  <c r="N58" i="3"/>
  <c r="N57" i="3"/>
  <c r="N56" i="3"/>
  <c r="N55" i="3"/>
  <c r="N54" i="3"/>
  <c r="N53" i="3"/>
  <c r="N52" i="3"/>
  <c r="N51" i="3"/>
  <c r="N50" i="3"/>
  <c r="N49" i="3"/>
  <c r="N48" i="3"/>
  <c r="N47" i="3"/>
  <c r="N46" i="3" l="1"/>
  <c r="N45" i="3"/>
  <c r="N44" i="3"/>
  <c r="N43" i="3"/>
  <c r="N42" i="3"/>
  <c r="N41" i="3"/>
  <c r="N39" i="3"/>
  <c r="N40" i="3"/>
  <c r="N38" i="3"/>
  <c r="N37" i="3"/>
  <c r="N36" i="3"/>
  <c r="N35" i="3"/>
  <c r="N34" i="3"/>
  <c r="N33" i="3"/>
  <c r="N32" i="3"/>
  <c r="N31" i="3"/>
  <c r="N30" i="3"/>
  <c r="N29" i="3"/>
  <c r="N28" i="3"/>
  <c r="N27" i="3"/>
  <c r="N26" i="3"/>
  <c r="N25" i="3"/>
  <c r="N24" i="3"/>
  <c r="N23" i="3"/>
  <c r="N22" i="3"/>
  <c r="N21" i="3"/>
  <c r="N20" i="3"/>
  <c r="N19" i="3"/>
  <c r="N18" i="3"/>
  <c r="N17" i="3"/>
  <c r="N16" i="3"/>
  <c r="N15" i="3"/>
  <c r="N14" i="3"/>
  <c r="N9" i="3"/>
  <c r="N10" i="3"/>
  <c r="N11" i="3"/>
  <c r="N12" i="3"/>
  <c r="N13" i="3"/>
  <c r="M10" i="3"/>
  <c r="M9" i="3"/>
  <c r="M8" i="3"/>
  <c r="N8" i="3"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<sst xmlns="http://schemas.openxmlformats.org/spreadsheetml/2006/main" count="4836" uniqueCount="1377">
  <si>
    <t>Función</t>
  </si>
  <si>
    <t>Falla Funcional</t>
  </si>
  <si>
    <t>MANTENIMIENTO CENTRADO EN CONFIABILIDAD - RCM</t>
  </si>
  <si>
    <t>SELECCIÓN DE LAS TAREAS DE MANTENIMIENTO</t>
  </si>
  <si>
    <t>PLANEACIÓN</t>
  </si>
  <si>
    <t>Tipo de Mtto</t>
  </si>
  <si>
    <t>Descripcion Tarea de Mtto</t>
  </si>
  <si>
    <t>Frecuencia</t>
  </si>
  <si>
    <t>Cantidad de Técnicos</t>
  </si>
  <si>
    <t>ESTRATEGIA</t>
  </si>
  <si>
    <t>Preventivo</t>
  </si>
  <si>
    <t>Técnico de Mantenimiento</t>
  </si>
  <si>
    <t>Propio</t>
  </si>
  <si>
    <t>CBM</t>
  </si>
  <si>
    <t xml:space="preserve">FILTROS DE AIRE </t>
  </si>
  <si>
    <t>Reducción de la potencia del motor/La potencia se reduce, resultando en ciclos de generacion de energia extensos (perdida de eficiencia)</t>
  </si>
  <si>
    <t xml:space="preserve">Transportar la mezcla aire-gas natural al interior de los cilindros del motor. </t>
  </si>
  <si>
    <t xml:space="preserve">Se encarga de aumentar la presion de la mezcla aire-gas. </t>
  </si>
  <si>
    <t xml:space="preserve">Direccionar los gases de escape hacia los turbocargadores. </t>
  </si>
  <si>
    <t xml:space="preserve">Dispositivo encargado de realizar la mezcla gas combustible con con el aire de la admisión para obtener una mezcla inflamable. </t>
  </si>
  <si>
    <t>INTERCOOLERS</t>
  </si>
  <si>
    <t xml:space="preserve">SISTEMA DE ADMISION </t>
  </si>
  <si>
    <t>SISTEMA</t>
  </si>
  <si>
    <t>ARRANCADOR 01</t>
  </si>
  <si>
    <t>ARRANCADOR 02</t>
  </si>
  <si>
    <t>ARRANCADOR 03</t>
  </si>
  <si>
    <t>CIGÜEÑAL</t>
  </si>
  <si>
    <t>ARBOL DE LEVAS</t>
  </si>
  <si>
    <t>TREN DE ENGRANAJES</t>
  </si>
  <si>
    <t>CARTER</t>
  </si>
  <si>
    <t>SISTEMA DE TRANSMISION</t>
  </si>
  <si>
    <t>SISTEMA DE GENERACION ELECTRICA</t>
  </si>
  <si>
    <t>AVR</t>
  </si>
  <si>
    <t>ESTATOR</t>
  </si>
  <si>
    <t>ROTOR</t>
  </si>
  <si>
    <t>EXCITATRIZ</t>
  </si>
  <si>
    <t>CODIGO</t>
  </si>
  <si>
    <t>SISTEMA DE ADMISION</t>
  </si>
  <si>
    <t>SISTEMA DE ENCENDIDO</t>
  </si>
  <si>
    <t>Lectura NOx fluctuante; alarmas intermitentes; comportamiento inestable del control
Lectura NOx en 0 ppm o valor máximo constante; alarma fuera de rango
Lecturas que se sesgan con el tiempo; calibraciones frecuentes
Lecturas atenuadas/erráticas; respuesta lenta; daño por condensado
Fallo irreversible del sensor; lecturas erráticas
Señal 4–20 mA inválida; comunicación fallida con PLC</t>
  </si>
  <si>
    <t>Valvula atascada o fugas</t>
  </si>
  <si>
    <t xml:space="preserve">Oben Group </t>
  </si>
  <si>
    <t>Estado de la maquina</t>
  </si>
  <si>
    <t>INSTALACION</t>
  </si>
  <si>
    <t>DUCTOS DE ADMISION DE AIRE</t>
  </si>
  <si>
    <t>RED DE TUBERIAS DE ADMISION DE GAS</t>
  </si>
  <si>
    <t>RED DE TUBERIAS DE PRECAMARA</t>
  </si>
  <si>
    <t>RED DE TUBERIA DE MEZCLA</t>
  </si>
  <si>
    <t>TURBO COMPRESOR DE BAJA LADO A</t>
  </si>
  <si>
    <t>TURBO COMPRESOR DE BAJA LADO B</t>
  </si>
  <si>
    <t>TURBO COMPRESOR DE ALTA LADO A</t>
  </si>
  <si>
    <t>TURBO COMPRESOR DE ALTA LADO B</t>
  </si>
  <si>
    <t>SISTEMA DE GASES DE ESCAPE</t>
  </si>
  <si>
    <t>VENTILADOR DE BARRIDO DE GASES DE ESCAPE</t>
  </si>
  <si>
    <t>MOTOR DE VENTILADOR DE BARRIDO DE GASES DE ESCAPE</t>
  </si>
  <si>
    <t>RED DE TUBERIA DE GASES DE ESCAPE</t>
  </si>
  <si>
    <t>SISTEMA DE REFRIGERANTE</t>
  </si>
  <si>
    <t>INTERCAMBIADOR DE CALOR DE REFRIGERANTE</t>
  </si>
  <si>
    <t>BOMBA DE REFRIGERANTE LADO A</t>
  </si>
  <si>
    <t>MOTOR DE BOMBA DE REFRIGERANTE LADO A</t>
  </si>
  <si>
    <t>BOMBA DE REFRIGERANTE LADO B</t>
  </si>
  <si>
    <t>MOTOR DE BOMBA DE REFRIGERANTE LADO B</t>
  </si>
  <si>
    <t>BOMBA MECANICA DE RECIRCULACION DE ACEITE</t>
  </si>
  <si>
    <t>SISTEMA DE MOTOR BASICO</t>
  </si>
  <si>
    <t>BLOQUE DE MOTOR</t>
  </si>
  <si>
    <t>CONJUNTO DE CULATAS</t>
  </si>
  <si>
    <t>BLOW-BY 01 LADO A</t>
  </si>
  <si>
    <t>BLOW-BY 02 LADO A</t>
  </si>
  <si>
    <t>BLOW-BY 01 LADO B</t>
  </si>
  <si>
    <t>BLOW-BY 02 LADO B</t>
  </si>
  <si>
    <t>SISTEMA DE IGNICION</t>
  </si>
  <si>
    <t>CONJUNTO DE SAFIS</t>
  </si>
  <si>
    <t>COJUNTO  DE BUJIAS</t>
  </si>
  <si>
    <t>GERBOX</t>
  </si>
  <si>
    <t>FILTRO DE ACEITE</t>
  </si>
  <si>
    <t>BATERIAS DE COMPENSACION</t>
  </si>
  <si>
    <t>TRANFORMADOR DE CORRIENTE</t>
  </si>
  <si>
    <t>TRANSFORMADOR DE TENSION</t>
  </si>
  <si>
    <t>SISTEMA DE REFIGERACION HT</t>
  </si>
  <si>
    <t>SISTEMA DE REFIGERACION LT</t>
  </si>
  <si>
    <t>Realizar inspección del indicador de presion diferencial de los filtros de aire de admisión. En caso de que  los valores excedan los limites permisbles reemplazar los filtros crear aviso para programar cambio.</t>
  </si>
  <si>
    <t>Realizar reemplazo de los filtros de aire Ref: 628477; Cantidad: 4 y Ref: 628476; Cantidad: 2 (trabajo en alturas)</t>
  </si>
  <si>
    <t>Inspección de juntas pernadas en busqueda de tornillos sueltos; en caso de encontrar solturas, realizar ajuste inmediatamente; empaques deteriorados  y aislamiento entre juntas deteriorado, crear aviso para programar corrección o cambio de juntas.</t>
  </si>
  <si>
    <t xml:space="preserve">Realizar inspección con equipo de ultrasonido en busqueda de fugas de vacio. En caso de evidenciar fuga, realizar reporte para acciones correctivas. </t>
  </si>
  <si>
    <t>Servico externo</t>
  </si>
  <si>
    <t>Externo</t>
  </si>
  <si>
    <t>COGENERACION</t>
  </si>
  <si>
    <t>MOTOGENERADOR</t>
  </si>
  <si>
    <t>MOTOR VENTILADOR DE BARRIDO DE GASES DE ESCAPE</t>
  </si>
  <si>
    <t xml:space="preserve">Encargado de realizar el barrido de los gases de escape durante la etapa de preparación para el arranque del motor </t>
  </si>
  <si>
    <t>RED DE TUBERIAS DE REFRIGERANTE</t>
  </si>
  <si>
    <t xml:space="preserve">VARIADORES ABB </t>
  </si>
  <si>
    <t>Pérdida de capacidad de intercambio/ temperaturas elevadas</t>
  </si>
  <si>
    <t xml:space="preserve">Regula la velocidad de giro y el par de un motor electrico de CA estandar </t>
  </si>
  <si>
    <t xml:space="preserve">FILTRO DE ACEITE </t>
  </si>
  <si>
    <t xml:space="preserve">Retener las particulas de un tamaño considerable por medio de un elemento filtrante. </t>
  </si>
  <si>
    <t xml:space="preserve">Obstrucción/Saturación </t>
  </si>
  <si>
    <t xml:space="preserve">Mantener la temperatura de operación del aceite motor </t>
  </si>
  <si>
    <t xml:space="preserve">Obstrucción/fallo térmico </t>
  </si>
  <si>
    <t xml:space="preserve">SISTEMA DE LUBRICACIÓN </t>
  </si>
  <si>
    <t xml:space="preserve">Dispositivo encargado de impulsar el aceite a traves del sistema </t>
  </si>
  <si>
    <t>Fugas/obstrucción/rotura</t>
  </si>
  <si>
    <t>Falla en sensor / lectura errónea</t>
  </si>
  <si>
    <t>Separar aceite de los gases del cárter</t>
  </si>
  <si>
    <t>Obstrucción o saturación del filtro</t>
  </si>
  <si>
    <t>Regular presión del cárter</t>
  </si>
  <si>
    <t>Válvula trabada (cerrada)</t>
  </si>
  <si>
    <t>Válvula trabada (Abierta)</t>
  </si>
  <si>
    <t xml:space="preserve">Conducir aceite y gases separado </t>
  </si>
  <si>
    <t>SENSORES DE PRESION DEL CARTER</t>
  </si>
  <si>
    <t xml:space="preserve">Medir presion interna para control </t>
  </si>
  <si>
    <t xml:space="preserve">Falla del sensor/lectura erronea </t>
  </si>
  <si>
    <t xml:space="preserve">Retornar aceite separado al carter </t>
  </si>
  <si>
    <t xml:space="preserve">SISTEMA DE IGNICIÓN </t>
  </si>
  <si>
    <t>Generar chispa para la ignición de la mezcla</t>
  </si>
  <si>
    <t>Desgaste/erosión o contaminación</t>
  </si>
  <si>
    <t xml:space="preserve">Proveer alta tensión a la bujía </t>
  </si>
  <si>
    <t xml:space="preserve">Corto circuito o fallo abierto </t>
  </si>
  <si>
    <t xml:space="preserve">Señal intermitente o perdida de señal </t>
  </si>
  <si>
    <t>Control tiempo y secuencia de chispa</t>
  </si>
  <si>
    <t>Fallo lógico o electrónico</t>
  </si>
  <si>
    <t>Transmitir la alta tensión con mínima pérdida</t>
  </si>
  <si>
    <t>Aislamiento deteriorado, conector flojo, rotura</t>
  </si>
  <si>
    <t>Evitar fugas de alta tensión</t>
  </si>
  <si>
    <t>Degradación del aislamiento</t>
  </si>
  <si>
    <t xml:space="preserve">Sumnistrar energia estable a ECU y sistema de ignición </t>
  </si>
  <si>
    <t xml:space="preserve">Baja tensión o perdida de alimentación </t>
  </si>
  <si>
    <t>Ajustar avance para optimizar combustión</t>
  </si>
  <si>
    <t>Avance incorrecto (demasiado o poco)</t>
  </si>
  <si>
    <t>Garantizar referencia eléctrica estable</t>
  </si>
  <si>
    <t>Mala conexión a tierra / corrosión</t>
  </si>
  <si>
    <t>Regula la entrada de gas al mezclador aire/gas para mantener la proporcion adecuada para combustion.</t>
  </si>
  <si>
    <t>Reducir la temperatura de la mezcla mientras la contiene hermeticamente.</t>
  </si>
  <si>
    <t>Efectos de las fallas</t>
  </si>
  <si>
    <t>Modo de falla (causa de la falla)</t>
  </si>
  <si>
    <t>Consecuencias de la falla</t>
  </si>
  <si>
    <t>Filtrar el aire que se dirige al mezclador de gas/aire con un flujo establecido y con una calidad idonea.</t>
  </si>
  <si>
    <t xml:space="preserve">Fugas, Obstrucciones, roturas o fisuras, mezcla aire-gas fuera de rango, acumulacion de liquidos, vibracion o desalineacion, ingreso de aire falso o backfire </t>
  </si>
  <si>
    <t xml:space="preserve">Riesgo backfire, misfire y detonacion potencial. Variaciones rapidas en la mezcla. Presion insuficiente hacia mezclador </t>
  </si>
  <si>
    <t>Daño térmico en silenciadores, ductos y aislamiento.
Reparaciones costosas por sobrecalentamiento.Riesgo de incendio en la sala de motores.
Riesgo de quemaduras al personal durante inspección. Paro de emergencia por alta temperatura.
No se permite apagado seguro del motor.</t>
  </si>
  <si>
    <t>Sobrecalentamiento del motor no detectado a tiempo.Alarmas falsas o paros innecesarios.Variación inestable de la mezcla.</t>
  </si>
  <si>
    <t>Paro del motor.
Incremento del consumo de gas.
Costos por recambio de mangueras y limpieza.</t>
  </si>
  <si>
    <t>Detonación / preignición por mezcla caliente.
Disminución de potencia del motor por protección.
Paro por alta temperatura.
Mayor consumo de combustible.
En caso de fuga, contaminación del refrigerante y parada de emergencia.</t>
  </si>
  <si>
    <t>Reducción o pérdida completa de flujo de refrigerante.
Aumento de temperatura local en la mezcla o en el bloque del motor.
Vibraciones anormales en tuberías.</t>
  </si>
  <si>
    <t>Sobrecalentamiento general del motor.
Daño a intercambiadores por flujo insuficiente.
Paro automático del motogenerador por protección.
En casos redundantes: pérdida de redundancia (lógica “fail-safe”).</t>
  </si>
  <si>
    <t>El controlador (EMCON/DIANE) recibe información incorrecta.
Activación de alarmas falsas o no activación de alarmas reales.
Control ineficiente del mezclador, bombas y válvulas.</t>
  </si>
  <si>
    <t>Sobrecalentamiento no detectado.
Paro por protección del sistema (fail-safe reading).
Daño al motor por operación fuera de rango.
Incremento de consumo y emisiones.</t>
  </si>
  <si>
    <t>Falla abierta (permite demasiado flujo de refrigerante).
Falla cerrada (bloquea flujo).
Se queda parcialmente atascada.
Daño del actuador térmico o mecánico.
Fugas en la carcasa o uniones.</t>
  </si>
  <si>
    <t>Ajuste incorrecto de potencia del motor.
Aumento de emisiones.
Paro del motogenerador por alta temperatura.
Pérdida de vida útil del motor por estrés térmico.</t>
  </si>
  <si>
    <t>Falla electrónica interna (IGBT, capacitores, bus DC).
Sobrecalentamiento del variador.
Falla en la etapa de potencia.
Falla en comunicación con control maestro.
Configuración incorrecta o pérdida de parámetros.
Fallas por armónicos o mala calidad de energía.</t>
  </si>
  <si>
    <t>La bomba puede dejar de funcionar.
Velocidad incorrecta, caudal insuficiente o excesivo.
Activación de protecciones del variador o del controlador del motogenerador.</t>
  </si>
  <si>
    <t>Sobrecalentamiento del sistema de refrigeración.
Pérdida de control del caudal, desbalance térmico.
Paro total del motogenerador.
Pérdida de redundancia si solo un lado falla.</t>
  </si>
  <si>
    <t>Pérdida de presión o caudal del refrigerante.
Entrada de aire al sistema, cavitación de la bomba.
Temperaturas excesivas en la mezcla.
Descenso repentino de eficiencia del intercooler.</t>
  </si>
  <si>
    <t>Temperatura del refrigerante fluctuante o fuera de rango.
Mezcla demasiado fría, pérdida de eficiencia de combustión.
Mezcla demasiado caliente, preignición y altas emisiones NOx.</t>
  </si>
  <si>
    <t>Desgaste del impulsor/engranes (pérdida de eficiencia).
Fuga interna, caída de presión.
Cavitación por baja succión.
Falla del motor de accionamiento (si aplica).
Obstrucción en la línea de succión.
Rotura del eje o acoplamiento.</t>
  </si>
  <si>
    <t>Reducción o pérdida total de presión de aceite.
Lubricación insuficiente en cojinetes principales y de biela.
Aumento rápido de temperatura del aceite.
Activación de alarmas de baja presión.</t>
  </si>
  <si>
    <t>Daño severo de cojinetes.
Gripado del motor.
Paro automático inmediato del generador.
Reparación mayor (overhaul prematuro).</t>
  </si>
  <si>
    <t>Obstrucción por partículas o lodos (fouling).
Daño del elemento filtrante.
By-pass del filtro atascado abierto.
Fugas en la carcasa o sellos.
Colapso del filtro por presión excesiva.</t>
  </si>
  <si>
    <t>Restricción de flujo 
Paso de partículas al motor.
Mezcla de aceite contaminado y aceleración del desgaste.
Variación de presión de aceite.</t>
  </si>
  <si>
    <t>Desgaste prematuro de componentes internos.
Daños en turbocargador por partículas.
Activación de alarmas por baja presión.
Paro del motogenerador si la presión cae bajo el límite.</t>
  </si>
  <si>
    <t>Obstrucción interna por lodos o incrustaciones.
Obstrucción externa (radiador sucio).
Fuga interna, mezcla de aceite y agua.
Fuga externa de aceite.
Pérdida de eficiencia térmica.</t>
  </si>
  <si>
    <t>Aceite demasiado caliente (baja viscosidad).
Aumento de la oxidación del aceite.
Pérdida de lubricación en zonas críticas.
Disminución de presión cuando el aceite se adelgaza.</t>
  </si>
  <si>
    <t>Desgaste acelerado del motor.
Daños en turbocargador por aceite delgado.
Posible contaminación del sistema de refrigerante.
Paro del motor por alta temperatura de aceite.</t>
  </si>
  <si>
    <t>Fugas en uniones o empaques.
Fisuras por vibración.
Obstrucción por sedimentos o barniz.
Aplastamiento / deformación de tuberías.
Aire atrapado en líneas de lubricación.
Desalineación o vibración excesiva.</t>
  </si>
  <si>
    <t>Pérdida gradual de presión de aceite.
Lubricación desigual en componentes.
Contaminación externa del aceite.
Goteo peligroso (riesgo de incendio).</t>
  </si>
  <si>
    <t>Activación de alarma de baja presión.
Falla prematura de cojinetes o turbocompresor.
Daño por lubricación parcial.
Posible incendio en zonas calientes del motor o generador.</t>
  </si>
  <si>
    <t>Señal errónea (offset).
Lectura fija (0 o máximo).
Corto circuito / circuito abierto.
Falla por vibración o humedad.
Conexiones sueltas o sulfatadas.</t>
  </si>
  <si>
    <t>Alarmas falsas o falta de alarmas reales.
Corte del motor por señal falsa de presión baja.
Control incorrecto de arranque/paro.</t>
  </si>
  <si>
    <t>Paros inesperados.
Operación del motor con baja presión sin detección, daño severo.
Riesgo operativo si el sistema no detecta la caída real de presión.</t>
  </si>
  <si>
    <t>Lectura incorrecta (offset).
Señal intermitente.
Fallo total del sensor.
Falla en cableado o conectores.</t>
  </si>
  <si>
    <t>El sistema no detecta aceite sobrecalentado.
Control térmico ineficiente (ventiladores / válvulas).
Alarmas fuera de rango.</t>
  </si>
  <si>
    <t>Aceite demasiado caliente, baja viscosidad, desgaste acelerado.
Paro del motogenerador por sobretemperatura.
Riesgo de oxidación o degradación del aceite (sludge).</t>
  </si>
  <si>
    <t>Obstrucción del elemento filtrante por hollín, lodos o aceite degradado.
Ruptura o colapso del elemento interno.
Fuga en la carcasa o sellos.
Reducción de la eficiencia de separación.
Saturación del filtro sin drenaje adecuado.</t>
  </si>
  <si>
    <t>Incremento de presión en el cárter.
Arrastre de aceite hacia el sistema de ventilación, posible ingreso al turbo o admisión.
Fugas de aceite por empaques y retenes.
Activación del sensor de presión de cárter.</t>
  </si>
  <si>
    <t>Alto riesgo de fuga de aceite por retenes de cigüeñal.
Contaminación de intercambiadores o turbocompresor.
Paro automático por alta presión de cárter.
Incremento de consumo de aceite del motor.
Emisiones anormales (humo azul).</t>
  </si>
  <si>
    <t>Atascada cerrada.
Atascada abierta.
Movimiento restringido por suciedad o barniz.
Daño del diafragma interno.
Fuga en conexiones o cuerpo.</t>
  </si>
  <si>
    <t>Sobrepresión del cárter.
Mezcla inestable y aspiración de aceite.
Flujo inadecuado de blow-by.
Fluctuación de presión interna del motor</t>
  </si>
  <si>
    <t>Empaques del motor soplados o fugas externas.
Daños en sello del turbocargador por exceso de vapores con aceite.
Aumento de consumo de aceite del motor.
Disminución de la eficiencia del motor por mezcla contaminada.
Paro por alta presión de cárter.</t>
  </si>
  <si>
    <t>Obstrucción por lodos, hollín, aceite condensado.
Fisuras por temperatura y vibración.
Conexiones flojas o fugas.
Colapso de manguera por vacío o degradación.</t>
  </si>
  <si>
    <t>Restricción del flujo de ventilación.
Aumento de presión en el cárter.
Fugas de aceite hacia el exterior.
Pérdida del funcionamiento adecuado del separador y PCV.</t>
  </si>
  <si>
    <t>Riesgo de incendio por aceite en superficies calientes.
Contaminación interna del sistema de admisión.
Activación de alarmas y posible paro automático.
Incremento en el desgaste del motor debido a alta presión interna.</t>
  </si>
  <si>
    <t>Lectura errónea (offset).
Lectura fija (0 o valor extremo).
Falla por humedad/temperatura/vibración.
Conector o cableado dañado.
Descalibración.</t>
  </si>
  <si>
    <t>Detección incorrecta de la presión real del cárter.
Generación de alarmas falsas.
Falta de alarma en condiciones críticas reales.
Control incorrecto del sistema de ventilación si está en lazo cerrado.</t>
  </si>
  <si>
    <t>Posible daño interno si falla una condición real y no se detecta.
Especialmente crítico: motor operando con sobrepresión no detectada, fugas y daño del turbo.
Paro inesperado del generador por falsa alarma.</t>
  </si>
  <si>
    <t>Obstrucción de la línea de retorno.
Manguera rota o colapsada.
Fugas en uniones.
Degradación del material por temperatura.
Instalación incorrecta (contrapendientes).</t>
  </si>
  <si>
    <t>Acumulación de aceite en el separador.
Rebose hacia conductos o admisión.
Aumento en consumo de aceite.
Aceite goteado al exterior.</t>
  </si>
  <si>
    <t>Daño del turbocompresor por ingreso de aceite.
Contaminación del intercooler y admisión, pérdida de eficiencia.
Riesgo de incendio por aceite derramado.
Paro del generador por condiciones anormales.</t>
  </si>
  <si>
    <t>Erosión por temperatura.
Desalineación del gap.
Daño por detonación.
Deformación mecánica.</t>
  </si>
  <si>
    <t>Chispa débil o inconsistente.
Variaciones en tiempo de encendido efectivo.
Más calor en la bobina.</t>
  </si>
  <si>
    <t>Pérdida de estabilidad de combustión.
Daño del cilindro por preignición.
Mayor consumo de combustible.
Fallos repetitivos en el mismo cilindro.</t>
  </si>
  <si>
    <t>Sobrecalentamiento por carga excesiva.
Corto o circuito abierto en el devanado.
Fallo del driver interno.
Pérdida de aislamiento HV.
Falla por vibración.</t>
  </si>
  <si>
    <t>Pérdida total de chispa en un cilindro.
Bajo voltaje de chispa.
Falla intermitente (misfire intermitente).</t>
  </si>
  <si>
    <t>Paro del motor por fallos múltiples.
Reducción de potencia.
Daño al catalizador.
Riesgo de ignición dentro del cuerpo de la bobina.</t>
  </si>
  <si>
    <t>Error en la electrónica interna.
Falla del software/firmware.
Sobrecalentamiento del módulo.
Falla en drivers de bobinas.
Problemas de comunicación con EMCON / DIA.NE.</t>
  </si>
  <si>
    <t>Control incorrecto del timing (avance/atraso).
Chispa con voltaje insuficiente.
Pérdida parcial o total de ignición.</t>
  </si>
  <si>
    <t>Alta probabilidad de detonación.
Pérdida drástica de potencia.
Paro del motor.
Degradación de cilindros y pistones.</t>
  </si>
  <si>
    <t>Misfire aleatorio.
Señales de baja calidad hacia bobinas o sensores.
Chispa desviada o pérdida de energía.</t>
  </si>
  <si>
    <t>Fallos intermitentes difíciles de diagnosticar.
Daño del catalizador.
Paro del generador en carga.</t>
  </si>
  <si>
    <t>Corona discharge (arcos superficiales).
Fuga de alta tensión por humedad.
Degradación térmica del aislamiento.
Contaminación por aceite o polvo.</t>
  </si>
  <si>
    <t>Chispa desviada del electrodo, misfire.
Ruido eléctrico, errores de ECU.
Fallo total o intermitente de encendido.</t>
  </si>
  <si>
    <t>Pérdida de potencia.
Riesgo de incendio.
Sobrecalentamiento de bobinas.</t>
  </si>
  <si>
    <t>Voltaje bajo o inestable.
Falta de tierra adecuada.
Ruido eléctrico de alternadores o VFD.
Fusibles o relevadores defectuosos.</t>
  </si>
  <si>
    <t>Reinicio del módulo de ignición.
Variación en tiempo de ignición.
Caída de señal a sensores o bobinas.</t>
  </si>
  <si>
    <t>Paro inesperado del motor.
Deterioro de la estabilidad de combustión.
Problemas intermitentes difíciles de rastrear.</t>
  </si>
  <si>
    <t>Parámetros fuera de rango por error del ECU.
Curvas de avance defectuosas.
Sensor CKP dañado.
Fallo del actuador del sistema de control (si aplica).</t>
  </si>
  <si>
    <t>Avance excesivo, detonación.
Atraso excesivo, aumento de temperatura de escape.
Reducción de potencia.</t>
  </si>
  <si>
    <t>Daño severo de pistones y asientos.
Daño del turbo por EGT elevadas.
Paro del generador por protección.</t>
  </si>
  <si>
    <t>Resistencia excesiva a tierra.
Cable de tierra roto.
Equipos sin puesta a tierra adecuada.
Interferencia en la línea de tierra por ruido.</t>
  </si>
  <si>
    <t>Distorsión de señales HV y LV.
Mal funcionamiento del módulo de ignición.
Interferencia en sensor CKP y bobinas.</t>
  </si>
  <si>
    <t>Fallos aleatorios.
Pérdida de sincronización.
Paro inesperado del motor.</t>
  </si>
  <si>
    <t>SISTEMA AUXILIAR DE REFRIGERACION</t>
  </si>
  <si>
    <t>AEROENFRIADOR</t>
  </si>
  <si>
    <t>VALVULA DOSIFIVADORA DE GAS TecJet</t>
  </si>
  <si>
    <t>VALVULA MARIPOSA MOTORIZADA</t>
  </si>
  <si>
    <t>FILTRO DE ENTRADA GAS</t>
  </si>
  <si>
    <t>GENERADOR DE IMAN PERMANENTE</t>
  </si>
  <si>
    <t xml:space="preserve">VALVULA MARIPOSA MOTORIZADA </t>
  </si>
  <si>
    <t>Mantener la contrapresion de escape dentro de los limites definidos</t>
  </si>
  <si>
    <t>No regula correctamente el flujo de gases de escape</t>
  </si>
  <si>
    <t xml:space="preserve">RED DE TUBERIAS DE REFRIGERANTE </t>
  </si>
  <si>
    <t>No transporta el refrigerante en el caudal requerido</t>
  </si>
  <si>
    <t>Suministrar aceite lubricante al motor con el caudal y presión adecuados</t>
  </si>
  <si>
    <t>La bomba no entrega el caudal requerido de aceite</t>
  </si>
  <si>
    <t>Gesgaste interno de engranajes o rotores                 Falla del eje de la bomba                                        Obstrucción en la succión                                                Fuga externa de aceite                                                        Cavitacion de la bomba</t>
  </si>
  <si>
    <t>Soportar estructuralmente los componentes internos y canales de lubricación y refrigeración.</t>
  </si>
  <si>
    <t>Grietas por fatiga térmica
Deformación del bloque
Corrosión interna en camisas de agua
Desalineación de bancadas</t>
  </si>
  <si>
    <t>Fugas de refrigerante o aceite
Desalineación del cigüeñal
Vibraciones excesivas</t>
  </si>
  <si>
    <t>Sobrecalentamiento del motor
Daño severo a componentes internos
Parada forzada del motogenerador</t>
  </si>
  <si>
    <t>Transformar el movimiento alternativo de los pistones en movimiento rotacional.</t>
  </si>
  <si>
    <t>No transmite correctamente el movimiento ni soporta las cargas dinámicas.</t>
  </si>
  <si>
    <t>Desgaste de muñones
Grietas por fatiga
Desbalance
Rotura del cigüeñal</t>
  </si>
  <si>
    <t>Vibraciones anormales
Pérdida de presión de aceite
Golpeteo mecánico</t>
  </si>
  <si>
    <t>Daño catastrófico del motor
Parada inmediata del equipo
Reparación mayor (overhaul)</t>
  </si>
  <si>
    <t>Controlar la apertura y cierre de válvulas de admisión y escape.</t>
  </si>
  <si>
    <t>No sincroniza correctamente los eventos de válvulas.</t>
  </si>
  <si>
    <t>Desgaste de levas
Desalineación
Falla de cojinetes
Lubricación insuficiente</t>
  </si>
  <si>
    <t>Pérdida de potencia
Combustión ineficiente
Aumento de emisiones</t>
  </si>
  <si>
    <t>Reducción de rendimiento
Daño a válvulas y culatas
Parada por protección</t>
  </si>
  <si>
    <t>Transmitir y sincronizar el movimiento entre cigüeñal, árbol de levas y accesorios.</t>
  </si>
  <si>
    <t>No mantiene sincronización ni transmisión adecuada.</t>
  </si>
  <si>
    <t>Desgaste de dientes
Desalineación
Rotura de engranajes
Falta de lubricación</t>
  </si>
  <si>
    <t>Desfase de sincronización
Ruidos y vibraciones
Daños colaterales</t>
  </si>
  <si>
    <t>Fallo de sincronización del motor
Daño severo de válvulas y pistones
Parada no programada</t>
  </si>
  <si>
    <t>Almacenar el aceite lubricante y facilitar su enfriamiento y retorno.</t>
  </si>
  <si>
    <t>No contiene ni suministra adecuadamente el aceite.</t>
  </si>
  <si>
    <t>Fugas por sellos o fisuras
Contaminación del aceite
Deformación estructural</t>
  </si>
  <si>
    <t>Pérdida de nivel de aceite
Baja presión de lubricación</t>
  </si>
  <si>
    <t>Desgaste acelerado del motor
Riesgo de incendio
Parada del motogenerador</t>
  </si>
  <si>
    <t>Sellar la cámara de combustión y alojar válvulas, bujías e inyectores.</t>
  </si>
  <si>
    <t>No mantiene la estanqueidad ni la correcta combustión.</t>
  </si>
  <si>
    <t>Grietas en culata
Falla de empaques
Desgaste de válvulas y asientos
Deformación térmica</t>
  </si>
  <si>
    <t>Pérdida de compresión
Mezcla inadecuada
Sobrecalentamiento local</t>
  </si>
  <si>
    <t>Pérdida de potencia
Aumento de emisiones
Daño grave del motor</t>
  </si>
  <si>
    <t>GEARBOX</t>
  </si>
  <si>
    <t xml:space="preserve">INTERCAMBIADOR DE CALOR DE ACEITE/AGUA </t>
  </si>
  <si>
    <t xml:space="preserve">BOMBA MECANICA DE RECIRCULACION DE ACEITE </t>
  </si>
  <si>
    <t>SISTEMA DE TRANSMISIÓN</t>
  </si>
  <si>
    <t>Transmitir y adaptar la velocidad y torque del motor al generador.</t>
  </si>
  <si>
    <t>No transmite el torque correctamente o pierde sincronización.</t>
  </si>
  <si>
    <t>Desgaste de dientes de engranajes
Desalineación de ejes
Fatiga o rotura de engranajes
Fallo de rodamientos
Lubricación insuficiente</t>
  </si>
  <si>
    <t>Vibraciones y ruido excesivo
Aumento de temperatura
Pérdida de eficiencia mecánica</t>
  </si>
  <si>
    <t>Daño severo del gearbox
Parada inmediata del motogenerador
Reparación mayor y tiempos muertos prolongados</t>
  </si>
  <si>
    <t>Disipar el calor del aceite de transmisión manteniendo su viscosidad adecuada.</t>
  </si>
  <si>
    <t>No enfría el aceite dentro del rango requerido.</t>
  </si>
  <si>
    <t>Obstrucción interna por incrustaciones
Fugas internas (mezcla aceite–agua)
Fugas externas
Corrosión interna</t>
  </si>
  <si>
    <t>Sobrecalentamiento del aceite
Degradación acelerada del lubricante</t>
  </si>
  <si>
    <t>Daño a engranajes y rodamientos
Reducción de vida útil del gearbox
Parada por alta temperatura</t>
  </si>
  <si>
    <t>Retener partículas y contaminantes del aceite de transmisión.</t>
  </si>
  <si>
    <t>No filtra correctamente o restringe el flujo de aceite.</t>
  </si>
  <si>
    <t>Filtro saturado
Rotura del elemento filtrante
Válvula bypass defectuosa</t>
  </si>
  <si>
    <t>Aceite contaminado o bajo caudal
Desgaste acelerado de componentes</t>
  </si>
  <si>
    <t>Fallas prematuras del gearbox
Incremento de costos de mantenimiento
Riesgo de paro no programado</t>
  </si>
  <si>
    <t>Garantizar el caudal y presión adecuados de aceite hacia el gearbox y el intercambiador.</t>
  </si>
  <si>
    <t>No suministra el caudal o presión de aceite requerida.</t>
  </si>
  <si>
    <t>Desgaste interno de la bomba
Cavitación
Falla del eje de accionamiento
Obstrucción en succión</t>
  </si>
  <si>
    <t>Caída de presión de aceite
Lubricación deficiente</t>
  </si>
  <si>
    <t>Daño crítico de engranajes y rodamientos
Parada inmediata del sistema
Reparación de alto costo</t>
  </si>
  <si>
    <t xml:space="preserve">ARRANCADOR </t>
  </si>
  <si>
    <t xml:space="preserve">BATERIAS DE COMPRENSACION /ARRANQUE AGM </t>
  </si>
  <si>
    <t>No genera el torque necesario para el arranque.</t>
  </si>
  <si>
    <t>Desgaste de escobillas
Fallo del solenoide
Daño del piñón o engranaje
Bobinado quemado
Conexiones eléctricas flojas</t>
  </si>
  <si>
    <t>El motor no gira o gira lentamente
Arranques fallidos repetitivos</t>
  </si>
  <si>
    <t>Imposibilidad de arranque del motogenerador
Descarga excesiva de baterías
Pérdida de disponibilidad del equipo</t>
  </si>
  <si>
    <t>Gestionar y supervisar la lógica de arranque, protecciones y señales de control.</t>
  </si>
  <si>
    <t>No ejecuta correctamente la secuencia de encendido.</t>
  </si>
  <si>
    <t>Fallo del PLC o módulo de control
Pérdida de alimentación eléctrica
Relés o contactores defectuosos
Fallo de sensores o señales
Software desactualizado o corrupto</t>
  </si>
  <si>
    <t>Arranque interrumpido
Alarmas falsas o no detectadas
Secuencia incompleta de encendido</t>
  </si>
  <si>
    <t>Paradas no programadas
Daño potencial a equipos asociados
Incremento de tiempos muertos</t>
  </si>
  <si>
    <t>Suministrar la energía eléctrica necesaria para el arranque y estabilización inicial del sistema.</t>
  </si>
  <si>
    <t>No entregan voltaje o corriente suficiente.</t>
  </si>
  <si>
    <t>Descarga profunda
Sulfatación de placas
Fallo de cargador de baterías
Conexiones sulfatadas o flojas
Envejecimiento de las baterías</t>
  </si>
  <si>
    <t>Bajo voltaje durante el arranque
Arranques lentos o fallidos</t>
  </si>
  <si>
    <t>Imposibilidad de arranque
Paradas prolongadas
Reemplazo prematuro de baterías</t>
  </si>
  <si>
    <t xml:space="preserve">TRANSFORMADOR DE CORRIENTE /TENSION </t>
  </si>
  <si>
    <t xml:space="preserve">GENERADOR DE IMAN PERMANENTE </t>
  </si>
  <si>
    <t>Convertir energía mecánica en energía eléctrica de corriente alterna.</t>
  </si>
  <si>
    <t>No genera energía o genera energía inestable.</t>
  </si>
  <si>
    <t>Sobrecarga térmica
Desbalance de fase
Cortocircuito en bobinados
Falla mecánica del rotor</t>
  </si>
  <si>
    <t>Voltaje inestable
Pérdida de sincronización con la red
Sobrecalentamiento</t>
  </si>
  <si>
    <t>Parada del motogenerador
Daño a cargas conectadas
Reparación costosa</t>
  </si>
  <si>
    <t>Lubricar y enfriar el alternador (eje No Drive End / Drive End).</t>
  </si>
  <si>
    <t>No mantiene flujo de aceite adecuado.</t>
  </si>
  <si>
    <t>Falla mecánica de la bomba
Obstrucción de aceite
Pérdida de presión o fugas</t>
  </si>
  <si>
    <t>Sobrecalentamiento del alternador
Desgaste acelerado de rodamientos</t>
  </si>
  <si>
    <t>Daño a rodamientos y rotor
Parada por protección térmica</t>
  </si>
  <si>
    <t>Proveer corriente de excitación al rotor del alternador para generar el campo magnético.</t>
  </si>
  <si>
    <t>No entrega corriente de excitación suficiente o estable.</t>
  </si>
  <si>
    <t>Bobinados dañados
Conexiones flojas
Fallo en el rectificador o diodos</t>
  </si>
  <si>
    <t>Caída de voltaje
Inestabilidad del sistema eléctrico</t>
  </si>
  <si>
    <t>Desconexión de cargas
Alarmas y posible shutdown del motogenerador</t>
  </si>
  <si>
    <t>Generar el campo magnético en el alternador.</t>
  </si>
  <si>
    <t>No produce el campo magnético necesario.</t>
  </si>
  <si>
    <t>Cortocircuito en bobinas
Desbalance mecánico
Desgaste de rodamientos</t>
  </si>
  <si>
    <t>Voltaje inestable
Vibraciones y ruido</t>
  </si>
  <si>
    <t>Daño del alternador
Parada inmediata del sistema</t>
  </si>
  <si>
    <t>Inducir corriente alterna mediante la interacción con el rotor.</t>
  </si>
  <si>
    <t>No genera voltaje o presenta cortocircuito.</t>
  </si>
  <si>
    <t>Cortocircuito entre espiras
Fuga a tierra
Sobrecalentamiento</t>
  </si>
  <si>
    <t>Pérdida parcial o total de generación
Aumento de temperatura</t>
  </si>
  <si>
    <t>Parada del motogenerador
Reparación o rebobinado costoso</t>
  </si>
  <si>
    <t>Medir corriente y voltaje para protección y control.</t>
  </si>
  <si>
    <t>No transmite señal correcta.</t>
  </si>
  <si>
    <t>Aislamiento dañado
Cortocircuito
Conexiones flojas</t>
  </si>
  <si>
    <t>Alarmas incorrectas
Protección inoperante</t>
  </si>
  <si>
    <t>Riesgo de daño al alternador o cargas
Falsos shutdown o falta de shutdown</t>
  </si>
  <si>
    <t>Proveer campo magnético en sistemas de excitación sin necesidad de fuente externa.</t>
  </si>
  <si>
    <t>No mantiene campo magnético estable.</t>
  </si>
  <si>
    <t>Desmagnetización parcial
Daño mecánico</t>
  </si>
  <si>
    <t>Caída de voltaje
Inestabilidad del alternador</t>
  </si>
  <si>
    <t>Pérdida de sincronización
Posible shutdown del motogenerador</t>
  </si>
  <si>
    <t>Regular automáticamente el voltaje de salida del alternador.</t>
  </si>
  <si>
    <t>No mantiene voltaje dentro del rango especificado.</t>
  </si>
  <si>
    <t>Falla electrónica
Sensores defectuosos
Conexiones eléctricas flojas</t>
  </si>
  <si>
    <t>Voltaje fluctuante
Sobretensión o subtensión</t>
  </si>
  <si>
    <t>Daño a equipos conectados
Alarmas y posibles desconexiones
Pérdida de estabilidad eléctrica</t>
  </si>
  <si>
    <t>Disipar el calor del fluido de refrigeración auxiliar (agua o mezcla agua-glicol) hacia el ambiente, manteniendo la temperatura de operación del motor dentro de los límites establecidos por el fabricante, bajo todas las condiciones de carga.</t>
  </si>
  <si>
    <t>No enfría adecuadamente el fluido</t>
  </si>
  <si>
    <t>Reducción del intercambio térmico                                    Generación de partículas metálicas                                  Daños mecánicos progresivos</t>
  </si>
  <si>
    <t>No filtrar el aire.
No existe un flujo constante.
No se tiene la calidad del aire idonea.</t>
  </si>
  <si>
    <t>Filtros sucios o saturados.
Filtro roto.</t>
  </si>
  <si>
    <t xml:space="preserve">Fuga en ductos o uniones
Obstruccion parcial o total. 
Mezcla aire-gas fuera de proporción                 Condensacion o acumulacion de liquidos en el ducto
</t>
  </si>
  <si>
    <t>No regula correctamente la entrada de gas</t>
  </si>
  <si>
    <t>Desgaste de componentes mecanicos internos
Falla en tarjeta electronica o perdida de comunicación                                                                    Calibracion incorrecta o desconfiguracion</t>
  </si>
  <si>
    <t>Valvula no cierra/ o cerrada permanentemente
Fugas a través del obturador                                                      Falla del sistema eléctrico o de control                         Ruptura del cuerpo o conexiones</t>
  </si>
  <si>
    <t>Se generan riesgos de explosion o fuga masiva / el motor no recibe gas                                                Perdida de presion hacia el motor                                    La valvula permanece en posicion insegura / condiciones de sobrepresion                                        Descarga incontrolda de gas a la atmósfera</t>
  </si>
  <si>
    <t xml:space="preserve">Desgaste o falla de cojinetes/ rodamientos    Fuga de aceite hacia el compresor                    Desbalanceo del rotor                                                       Daño en alabes del compresor                              </t>
  </si>
  <si>
    <t xml:space="preserve">Vibraciones excesivas, perdida de velocidad del tubro                                                                                   Contaminacion del intercooler                                         Ruidos anómalos                                                               Deformacion del alojamiento / Perdida de rendimiento </t>
  </si>
  <si>
    <t xml:space="preserve">Envejecimiento 
Perdida de hermeticidad  
Selección inadecuada del elemento flitrante. </t>
  </si>
  <si>
    <t xml:space="preserve">Obstrucción interna en el intercooler
Fuga interna de refrigerante
Fuga de mezcla                                                                  Enfriamiento insuficiente                                  </t>
  </si>
  <si>
    <t xml:space="preserve">Disminución del flujo/ Mayor temp del aire, menos densidad, menos potencia                                     Aumento de humedad en aire de admisión / Pérdida de presión                                                            Aire muy caliente/ condensacion de agua </t>
  </si>
  <si>
    <t>Fisuras o grietas por fatiga térmica
Fugas en juntas o empaques
Obstrucción parcial por acumulación de hollín
Deformación por sobretemperatura</t>
  </si>
  <si>
    <t>Pérdida de presión en el escape afecta el turbo.
Aumento de temperatura del compartimiento.
Entrada de aire falso antes del turbo.
Ruidos anormales ("soplidos").
Reducción del flujo hacia el turbo.</t>
  </si>
  <si>
    <t>Emisiones no controladas al ambiente. Pérdida de eficiencia del turbocargador y aumento de consumo de gas.
Reparaciones costosas por daño térmico.Riesgo de quemaduras por gases calientes.</t>
  </si>
  <si>
    <t>Señal erratica o fluctuaciones rapidas del sensor Nox</t>
  </si>
  <si>
    <t>Falla del actuador electrico o neumatico                     Perdida de señal de control desde el sistema de automatizacion                                      Mariposa atascada por acumulación de hollín o particulas                                                               Corrosión por gases de escape o condensados</t>
  </si>
  <si>
    <t xml:space="preserve">La válvula no responde a comandos                                Operación errática o sin control                          Movimiento incompleto o impreciso               Pérdida de integridad mecánica </t>
  </si>
  <si>
    <t>Los gases de escape permanecen atrapados en el sistema.
Elevación de la temperatura en silenciador y ductos.
Riesgo de backdraft (retorno de gases calientes).
Riesgo de incendio al apagar el motor.</t>
  </si>
  <si>
    <t>Válvula trabada abierta
Válvula trabada cerrada
Respuesta lenta o errática
Fuga interna
Falla del actuador
Señal incorrecta desde el controlador                                                                Sellos dañados</t>
  </si>
  <si>
    <t>Mezcla demasiado caliente, detonación.
Mezcla demasiado fría, condensación.
Oscilaciones de temperatura.
Control inestable del motor.</t>
  </si>
  <si>
    <t>Variaciones de potencia.
Paros por mezcla fuera de límites.</t>
  </si>
  <si>
    <t>Sensor dañado (abierto o en corto)
Deriva en lectura (sensor descalibrado)
Lectura errónea por daño en cableado
Conector flojo
Sensor contaminado o sucio</t>
  </si>
  <si>
    <t>Lecturas incorrectas al sistema de control.
Regulación ineficiente de la válvula de control.
Mezcla demasiado caliente o fría sin corrección.</t>
  </si>
  <si>
    <t>Fugas por ruptura o perforación
Fugas por abrazaderas flojas
Hinchamiento por presión excesiva
“Chafado” o aplastamiento por mala instalación
Desgaste por vibración
Obstrucción interna por incrustaciones
Envejecimiento del material (endurecimiento)</t>
  </si>
  <si>
    <t xml:space="preserve">Obstrucción interna/externa
Pérdida de eficiencia térmica por ensuciamiento  
Fugas en el intercambiador                               </t>
  </si>
  <si>
    <t xml:space="preserve">Insuficiente transferencia de calor 
Caida de presión en el circuito de refrigerante                                                                                                         Pérdida total de refrigeración en caso severos </t>
  </si>
  <si>
    <t xml:space="preserve">Conexiones sueltas o en mal estado 
Fallo electronico 
Contaminación </t>
  </si>
  <si>
    <t xml:space="preserve">Fugas por corrrosión interna o externa                             Obstrucción interna por incrustaciones o sedimentos                                                                                    Degradación del material por refrigerante inadecuado </t>
  </si>
  <si>
    <t xml:space="preserve">Pérdida progresiva de refrigerante                                   Disminución de presión del sistema                                 Microfugas y fallas recurrentes                                         Enfriamiento ineficiente del motor </t>
  </si>
  <si>
    <t xml:space="preserve">Perdida de la mezcla de aire-gas por fugas entre uniones o rupturas.
</t>
  </si>
  <si>
    <t xml:space="preserve">
Temperatura de la mezcla demasiado alta.
</t>
  </si>
  <si>
    <t>El múltiple de escape no logra conducir y sellar correctamente los gases de combustión desde los cilindros hacia el sistema de escape.</t>
  </si>
  <si>
    <t>No logra generar el flujo de aire necesario para barrer y evacuar eficazmente los gases de escape.</t>
  </si>
  <si>
    <t xml:space="preserve">Direccionar el caudal de refrigerante dentro del sistema de refrigeración y mantener hermeticamente el fluido. </t>
  </si>
  <si>
    <t>La bomba de refrigeración no logra hacer circular el refrigerante con el caudal y la presión necesarios para mantener la temperatura adecuada del sistema o del motor.</t>
  </si>
  <si>
    <t>INDUSTRIA</t>
  </si>
  <si>
    <t>PLANTA</t>
  </si>
  <si>
    <t>NEGOCIO</t>
  </si>
  <si>
    <t>OBEN GROUP</t>
  </si>
  <si>
    <t>GALAPA</t>
  </si>
  <si>
    <t>GENERACION</t>
  </si>
  <si>
    <t>RUEDA COMPRESORA</t>
  </si>
  <si>
    <t>RUEDA TURBINA</t>
  </si>
  <si>
    <t>JUNTA EXPANSIVA</t>
  </si>
  <si>
    <t>SENSOR DE HUMEDAD</t>
  </si>
  <si>
    <t>REGULADOR DE PRESION DE GAS DE RECAMARA</t>
  </si>
  <si>
    <t>VALVULA BYPASS DE LA MEZCLA LADO A</t>
  </si>
  <si>
    <t>VALVULA BYPASS DE LA MEZCLA LADO B</t>
  </si>
  <si>
    <t>REGULADOR DE ALTA PRESION</t>
  </si>
  <si>
    <t>VALVULA DE SECCIONAMIENTO DE SEGUIRDAD</t>
  </si>
  <si>
    <t>CONJUNTO DE CAMISAS</t>
  </si>
  <si>
    <t>CONJUNTO DE VALVULAS DE ESCAPE</t>
  </si>
  <si>
    <t>CONJUNTO DE VALVULAS DE ADMISION</t>
  </si>
  <si>
    <t>CONJUNTO DE VALVULAS DE GAS DE PRECAPARA</t>
  </si>
  <si>
    <t>CONJUNTO DE PRECAMARAS</t>
  </si>
  <si>
    <t>CONJUNTO DE BIELAS</t>
  </si>
  <si>
    <t>CARTER DE CIGÜEÑAL</t>
  </si>
  <si>
    <t>CARTER DE ACEITE</t>
  </si>
  <si>
    <t>VOLANTE DE INCERCIA</t>
  </si>
  <si>
    <t>CONJUNTO DE PISTONES</t>
  </si>
  <si>
    <t>SEMICOJINETES DE BIELAS</t>
  </si>
  <si>
    <t>ENGRANAJE DE ACCIONAMIENTO DE BOMBA DE ACEITE DE MOTOR</t>
  </si>
  <si>
    <t>ENGRANAJE DE CIGÜEÑAL</t>
  </si>
  <si>
    <t>ENGRAJANE INTERMEDIO DE ARBOL DE LEVAS</t>
  </si>
  <si>
    <t>ENGRANAJE INTERMEDIO DE BOMBA DE ACEITE</t>
  </si>
  <si>
    <t>ENGRANAJE DE ARBOL DE LEVAS</t>
  </si>
  <si>
    <t>VENTILACION DE MOTOR</t>
  </si>
  <si>
    <t>MOTOGENERADOR J624 #1</t>
  </si>
  <si>
    <t>INTERCAMBIADOR DE REFRIGERACION DE ACEITE ETAPA 1</t>
  </si>
  <si>
    <t>INTERCAMBIADOR DE REFRIGERACION DE ACEITE ETAPA 2</t>
  </si>
  <si>
    <t>INTERCAMBIADOR DE CALOR DE ACEITE DE GEARBOX</t>
  </si>
  <si>
    <t>BOMBA MECANICA DE RECIRCULACION DE ACEITE DE GEARBOX</t>
  </si>
  <si>
    <t>BOMBA DE PRELUBRICACION 01</t>
  </si>
  <si>
    <t>MOTOR DE BOMBA DE PRELUBRICACION 01</t>
  </si>
  <si>
    <t>BOMBA DE PRELUBRICACION 02</t>
  </si>
  <si>
    <t>MOTOR DE BOMBA DE PRELUBRICACION 02</t>
  </si>
  <si>
    <t>FILTRO DE AIRE</t>
  </si>
  <si>
    <t>ACOPLE ELASTICO LADO MOTOR</t>
  </si>
  <si>
    <t>ACOPLE ELASTICO LADO GENERADOR</t>
  </si>
  <si>
    <t>CONJUNTO DE BOBINAS M</t>
  </si>
  <si>
    <t>UNIDAD DE ENCENDIDO MORIS</t>
  </si>
  <si>
    <t>CONJUNTO DE  MODULOS DE ENCENDIDO</t>
  </si>
  <si>
    <t>TANQUE DE EXPANSION</t>
  </si>
  <si>
    <t>FILTRO DE ACEITE DE TURBOCOMPRESORES</t>
  </si>
  <si>
    <t>BOMBA DE AGUA HT</t>
  </si>
  <si>
    <t>MOTOR DE BOMBA DE AGUA HT</t>
  </si>
  <si>
    <t>INTERCAMBIADOR DE CALOR DE AGUA HT</t>
  </si>
  <si>
    <t>RED DE TUBERIAS DE AGUA HT</t>
  </si>
  <si>
    <t>BOMBA DE AGUA LT</t>
  </si>
  <si>
    <t>AEROENDRIADOR AUXILIAR DE AGUA HT 1</t>
  </si>
  <si>
    <t>AEROENFRIADOR AUXILIAR DE AGUA HT 2</t>
  </si>
  <si>
    <t>MOTOVENTILADOR DE AEROENFRIADOR AUXILIAR DE AGUA HT 1 #1</t>
  </si>
  <si>
    <t>MOTOVENTILADOR DE AEROENFRIADOR AUXILIAR DE AGUA HT 1 #2</t>
  </si>
  <si>
    <t>MOTOVENTILADOR DE AEROENFRIADOR AUXILIAR DE AGUA HT 1 #3</t>
  </si>
  <si>
    <t>MOTOVENTILADOR DE AEROENFRIADOR AUXILIAR DE AGUA HT 1 #4</t>
  </si>
  <si>
    <t>MOTOVENTILADOR DE AEROENFRIADOR AUXILIAR DE AGUA HT 1 #5</t>
  </si>
  <si>
    <t>MOTOVENTILADOR DE AEROENFRIADOR AUXILIAR DE AGUA HT 1 #6</t>
  </si>
  <si>
    <t>MOTOVENTILADOR DE AEROENFRIADOR AUXILIAR DE AGUA HT 1 #7</t>
  </si>
  <si>
    <t>MOTOVENTILADOR DE AEROENFRIADOR AUXILIAR DE AGUA HT 1 #8</t>
  </si>
  <si>
    <t>MOTOVENTILADOR DE AEROENFRIADOR AUXILIAR DE AGUA HT 2 #1</t>
  </si>
  <si>
    <t>MOTOVENTILADOR DE AEROENFRIADOR AUXILIAR DE AGUA HT 2 #2</t>
  </si>
  <si>
    <t>MOTOVENTILADOR DE AEROENFRIADOR AUXILIAR DE AGUA HT 2 #3</t>
  </si>
  <si>
    <t>MOTOVENTILADOR DE AEROENFRIADOR AUXILIAR DE AGUA HT 2 #4</t>
  </si>
  <si>
    <t>MOTOVENTILADOR DE AEROENFRIADOR AUXILIAR DE AGUA HT 2 #5</t>
  </si>
  <si>
    <t>MOTOVENTILADOR DE AEROENFRIADOR AUXILIAR DE AGUA HT 2 #6</t>
  </si>
  <si>
    <t>MOTOVENTILADOR DE AEROENFRIADOR AUXILIAR DE AGUA HT 2 #7</t>
  </si>
  <si>
    <t>MOTOVENTILADOR DE AEROENFRIADOR AUXILIAR DE AGUA HT 2 #8</t>
  </si>
  <si>
    <t>AEROENFRIADOR AUXILIAR DE AGUA LT</t>
  </si>
  <si>
    <t>MOTOVENTILADOR DE AEROENFRIADOR AUXILIAR DE AGUA LT #1</t>
  </si>
  <si>
    <t>MOTOVENTILADOR DE AEROENFRIADOR AUXILIAR DE AGUA LT #2</t>
  </si>
  <si>
    <t>MOTOVENTILADOR DE AEROENFRIADOR AUXILIAR DE AGUA LT #3</t>
  </si>
  <si>
    <t>MOTOR BOMBA DE CIRCULACION DE REFRIGERACION AUXILIAR</t>
  </si>
  <si>
    <t>RED DE TUBERIA DE CIRCULACION DE REFRIGERACION AUXILIAR</t>
  </si>
  <si>
    <t>RED DE TUBERIA DE AGUA LT</t>
  </si>
  <si>
    <t>MOTOR DE BOMBA DE AGUA LT</t>
  </si>
  <si>
    <t>BOMBA DE CIRCULACION DE REFRIGERACION AUXILIAR DE AGUA HT</t>
  </si>
  <si>
    <t>BOMBA DE AGUA DE INTERCAMBIADOR</t>
  </si>
  <si>
    <t>MOTOR DE BOMBA DE INTERCAMBIADOR</t>
  </si>
  <si>
    <t>COMPRESOR DE GAS DE PRECAMARA</t>
  </si>
  <si>
    <t>VALVULA DE SEGURIDAD ALIVIO DE ALTA PRESION</t>
  </si>
  <si>
    <t>SEPARADOR PREELIMINAR</t>
  </si>
  <si>
    <t>UNIDAD</t>
  </si>
  <si>
    <t>PARTE</t>
  </si>
  <si>
    <t>EQUIPO</t>
  </si>
  <si>
    <t>GENERACION P1</t>
  </si>
  <si>
    <t>ELEMENTO FILTRANTE</t>
  </si>
  <si>
    <t>CARTUCHO DE FILTRO GRANDE</t>
  </si>
  <si>
    <t>CARTUCHO DE FILTRO PEQUEÑO</t>
  </si>
  <si>
    <t>TABLERO DE MANDO M1</t>
  </si>
  <si>
    <t>CLIMATIZADOR DE TABLERO</t>
  </si>
  <si>
    <t>CARTUCHO DE FILTRO</t>
  </si>
  <si>
    <t>VALVULA DE REGULACION DE MEZCLA LADO A</t>
  </si>
  <si>
    <t>VALVULA DE REGULACION DE MEZCLA LADO B</t>
  </si>
  <si>
    <t xml:space="preserve"> SISTEMA DE LUBRICACION</t>
  </si>
  <si>
    <t>VARIADOR ABB DE MOTOR DE BOMBA DE REFRIGERANTE LADO A</t>
  </si>
  <si>
    <t>VARIADOR ABB DE MOTOR DE BOMBA DE REFRIGERANTE LADO B</t>
  </si>
  <si>
    <t>BANCO DE BATERIAS DE ARRANQUE AGM</t>
  </si>
  <si>
    <t xml:space="preserve">SISTEMA DE GASES DE ESCAPE </t>
  </si>
  <si>
    <t>SENSOR NOx</t>
  </si>
  <si>
    <t xml:space="preserve">INTERCAMBIADOR DE CALOR DE ACEITE </t>
  </si>
  <si>
    <t>Reducción gradual de presión y caudal                                    Parada inmediata del suministro de aceite                     Bajo caudal de lubricación                           
Desgaste acelerado de componentes                               Vibraciones, ruido y daño acelerado</t>
  </si>
  <si>
    <t xml:space="preserve">Acumulación de contaminantes en las aletas del aeroenfriador                                     
Corrosion interna del aeroenfriador                                   Vibraciones excesivas en el aeroenfriador             </t>
  </si>
  <si>
    <t>EQUIPOS/SUBEQUIPOS</t>
  </si>
  <si>
    <t xml:space="preserve">Mas de un muerto </t>
  </si>
  <si>
    <t>Efectos irreversibles</t>
  </si>
  <si>
    <t>Catastrofico</t>
  </si>
  <si>
    <t xml:space="preserve">Incapacidad permanente </t>
  </si>
  <si>
    <t>Efectos irreversibles en menos de 2 años</t>
  </si>
  <si>
    <t>Critico</t>
  </si>
  <si>
    <t xml:space="preserve">Incapacidad temporal </t>
  </si>
  <si>
    <t>Efectos reversibles en menos de 6 meses</t>
  </si>
  <si>
    <t>Marginal</t>
  </si>
  <si>
    <t>Lesiones</t>
  </si>
  <si>
    <t>Efectos pueden ser controlados</t>
  </si>
  <si>
    <t>Insignificante</t>
  </si>
  <si>
    <t>Ninguna</t>
  </si>
  <si>
    <t>No afecta el medio ambiente</t>
  </si>
  <si>
    <t>Ninguno</t>
  </si>
  <si>
    <t xml:space="preserve"> &gt;1 Mes</t>
  </si>
  <si>
    <r>
      <rPr>
        <b/>
        <sz val="9"/>
        <color theme="1"/>
        <rFont val="Calibri"/>
        <family val="2"/>
      </rPr>
      <t>&lt;</t>
    </r>
    <r>
      <rPr>
        <b/>
        <sz val="9"/>
        <color theme="1"/>
        <rFont val="Calibri"/>
        <family val="2"/>
        <scheme val="minor"/>
      </rPr>
      <t xml:space="preserve"> 3 Meses</t>
    </r>
  </si>
  <si>
    <r>
      <rPr>
        <b/>
        <sz val="9"/>
        <color theme="1"/>
        <rFont val="Calibri"/>
        <family val="2"/>
      </rPr>
      <t>&lt;</t>
    </r>
    <r>
      <rPr>
        <b/>
        <sz val="9"/>
        <color theme="1"/>
        <rFont val="Calibri"/>
        <family val="2"/>
        <scheme val="minor"/>
      </rPr>
      <t xml:space="preserve"> 1 Años</t>
    </r>
  </si>
  <si>
    <t>Imposible</t>
  </si>
  <si>
    <t>Improbable</t>
  </si>
  <si>
    <t>Remoto</t>
  </si>
  <si>
    <t>Ocasional</t>
  </si>
  <si>
    <t>Moderado</t>
  </si>
  <si>
    <t>Frecuente</t>
  </si>
  <si>
    <t>Humanas</t>
  </si>
  <si>
    <t>Ambientales</t>
  </si>
  <si>
    <t>Nivel de Consecuencias</t>
  </si>
  <si>
    <t>Nivel de Probabilidad</t>
  </si>
  <si>
    <t>Consecuencias</t>
  </si>
  <si>
    <t>Consecuencias humanas</t>
  </si>
  <si>
    <t>Consecuencias Ambientales</t>
  </si>
  <si>
    <t>Consecuencias de Costos</t>
  </si>
  <si>
    <t>Probabilidad de la falla</t>
  </si>
  <si>
    <t>No existe un flujo constante</t>
  </si>
  <si>
    <t>No se tiene la calidad del aire idonea</t>
  </si>
  <si>
    <t>No filtrar el aire.</t>
  </si>
  <si>
    <t>Que no cierre el paso de gas.</t>
  </si>
  <si>
    <t>Perdida de la mezcla de aire-gas por fugas entre uniones o rupturas.</t>
  </si>
  <si>
    <r>
      <t xml:space="preserve">No mantiene la </t>
    </r>
    <r>
      <rPr>
        <b/>
        <sz val="10"/>
        <color theme="1"/>
        <rFont val="Arial"/>
        <family val="2"/>
      </rPr>
      <t>integridad estructural</t>
    </r>
    <r>
      <rPr>
        <sz val="10"/>
        <color theme="1"/>
        <rFont val="Arial"/>
        <family val="2"/>
      </rPr>
      <t xml:space="preserve"> ni la correcta circulación de fluidos.</t>
    </r>
  </si>
  <si>
    <t>Nivel de Riesgo</t>
  </si>
  <si>
    <t>Costos [COL]</t>
  </si>
  <si>
    <t>ENTRE 300M - 100M</t>
  </si>
  <si>
    <t xml:space="preserve"> &gt;300M</t>
  </si>
  <si>
    <t>3 - Marginal</t>
  </si>
  <si>
    <t>1 - Ninguno</t>
  </si>
  <si>
    <t>2 - Insignificante</t>
  </si>
  <si>
    <t>4 - Critico</t>
  </si>
  <si>
    <t>5 - Catastrofico</t>
  </si>
  <si>
    <t>Planta</t>
  </si>
  <si>
    <t>Unidad</t>
  </si>
  <si>
    <t>Sistema</t>
  </si>
  <si>
    <t>Equipo / Sub Equipo</t>
  </si>
  <si>
    <t>Ejecutor</t>
  </si>
  <si>
    <t>Duración [h]</t>
  </si>
  <si>
    <t>Ubicación</t>
  </si>
  <si>
    <t>Fecha</t>
  </si>
  <si>
    <t>Version</t>
  </si>
  <si>
    <t>sede</t>
  </si>
  <si>
    <t>Funcionando</t>
  </si>
  <si>
    <t>Detenido</t>
  </si>
  <si>
    <t>H.H.</t>
  </si>
  <si>
    <t>REGULADOR LEANOX</t>
  </si>
  <si>
    <t>SENSOR DE TEMPERATURA DE ASPIRACION</t>
  </si>
  <si>
    <t>1. Comprobar si todos los sistemas y componentes están libres de cuerpos extraños, suciedad, piezas
y herramientas olvidadas, etcétera.
2. Controlar en cuanto a grietas, roturas, deformaciones de las piezas amovibles y de los componentes.
3. Comprobar la estanqueidad de mangueras, conducciones, accesorios, compensadores, etcétera</t>
  </si>
  <si>
    <t>INTERCOOLER</t>
  </si>
  <si>
    <t>REFRIGERADOR DE MEZCLA DE BAJA PRESION ALTA TEMPERATURA LADO A</t>
  </si>
  <si>
    <t>REFRIGERADOR DE MEZCLA DE BAJA PRESION BAJA TEMPERATURA LADO A</t>
  </si>
  <si>
    <t>REFRIGERADOR DE MEZCLA DE ALTA PRESION ALTA TEMPERATURA LADO B</t>
  </si>
  <si>
    <t>REFRIGERADOR DE MEZCLA DE ALTA PRESION BAJA TEMPERATURA LADO B</t>
  </si>
  <si>
    <t>Conectar manometro en los puntos de medicion, si la presion diferencial supera el valor de 15 mBar se deberá limpiar o sustituir los elementos apagallamas</t>
  </si>
  <si>
    <t>1 mes</t>
  </si>
  <si>
    <t>3 meses</t>
  </si>
  <si>
    <t>6 meses</t>
  </si>
  <si>
    <t>1. Conectar el manómetro en los puntos de medición.
2. Efectuar una medida de la presión diferencial a plena carga.
3. Si la presion diferencial supera los 20mBar, se debera limpiar el intercambiador de calor</t>
  </si>
  <si>
    <t>1 año</t>
  </si>
  <si>
    <t>Realizar limpieza al intercambiador de calor</t>
  </si>
  <si>
    <t>2 años</t>
  </si>
  <si>
    <t>Desmontar el elemento apagallamas, sumergir estos en una disolvente minimo 10 horas, seguido de esto enjuagar el elemento con agua a presion y finalmente soplar con aire comprimido para secarlo completamente, volver a instalarlo una vez realizado todos los pasos</t>
  </si>
  <si>
    <t>TABLERO DE MANDO</t>
  </si>
  <si>
    <t>Desbloquear y extraer la rejilla laminada,  retirar la esterilla filtrante y desecharla, limpiar la rejilla laminada con una aspiradora o un paño que no deje pelusa, limpiar la carcasa del ventilador del filtro, limpiar la rejilla de salida del ventilador, colocar la esterilla filtrante nueva, reinstalar todas las guardas o rejillas.</t>
  </si>
  <si>
    <t xml:space="preserve">Limpiar el interior del armario con una aspiradora o aire comprimido seco y ajustar borneras </t>
  </si>
  <si>
    <t>FILTRO  DE ENTRADA DE GAS</t>
  </si>
  <si>
    <t>Liberar la presion a traves de la valvula de purga, desmontar la tapa de la carcasa del filtro, desmontar el cartucho filtrante, limpiar el cuerpo del filtro, sustituir la junta de estanquidad del cuerpo, instalar el nuevo cartucho filtrante, montar la tapa de carcasa.</t>
  </si>
  <si>
    <t>RED DE TUBERIA DE REFRIGERANTE</t>
  </si>
  <si>
    <t>Predictivo</t>
  </si>
  <si>
    <t>Realizar toma de muestra de refrigerante para enviar a laboratorio y medir las especificaciones tecnicas. Primero drenar aproximadamente 0,5 L para posterior tomar la muestra del refrigerante, esto se debe hacer con la maquina en funcionamiento.</t>
  </si>
  <si>
    <t>Purgar el liquido refrigerante del sistema colocando un recipiente lo suficientemente grande debajo de los diferentes puntos de drenaje. Antes del llenado se debe verificar que el sistema esté purgado de aire, despues de esto, realizar llenado con nueva mezcla refrigerante.</t>
  </si>
  <si>
    <t xml:space="preserve">Calibrar sensor de humedad </t>
  </si>
  <si>
    <t>Desmontar la proteccionn del acoplamiento, realizar mediciones radiales y angulares para verificar su alineacion. La desviacion no debe exceder los 0,3 mm de su medida estandar. La desviacion angular no debe ser mayor a 0.1°. Revise que no existan ningun tipo de deformaciones o grietas.</t>
  </si>
  <si>
    <t>Verificar el nivel de aceite de la caja redcutora, rellenar con aceite en caso de ser necesario</t>
  </si>
  <si>
    <t xml:space="preserve">Abra el grifo de purga de aceite y deje salir el aceite hasta asegurarse de vaciarlo completamente, cambiar elemento filtrante y vertir aceite nuevo hasta llegar al limite maximo. </t>
  </si>
  <si>
    <t>retire la tapa de registro lateral una vez la caja este completamente purgada, verifique que no exista presencia de depositos o residuos en el interior de la caja, de lo contrario realice un lavado con un aceite de engranajes con una viscosidad menor.</t>
  </si>
  <si>
    <t>retirar muestra de aceite del carter de aceite 150 mm por debajo del nivel maximo de aceite.</t>
  </si>
  <si>
    <t>Realizar la sustitucion del elemento de goma del acoplamiento elastico</t>
  </si>
  <si>
    <t>Comprobar pares de apriete de las conexiones roscadas, retorquear en caso de encontrar algun punto suelto</t>
  </si>
  <si>
    <t>Desmontar la proteccion del acoplamiento, comprobar la alineacion del acoplamiento y verificar que se encuentren en los rangos seguros. Comprobar la presencia de desgastes, deformaciones o grietas en el bloque de resortes.</t>
  </si>
  <si>
    <t>Limpiar aletas del ventilador de barrio asi como cabertura de este. verificar integridad de estas, en caso de encontrarlas degradadas cambiarlas.</t>
  </si>
  <si>
    <t>Limpiar aletas del ventilador del motor y el cuerpo de este. verificar integridad de estas, en caso de encontrarlas degradadas cambiarlas.</t>
  </si>
  <si>
    <t>Realizar relubricacion de los cojinetes de la bomba</t>
  </si>
  <si>
    <t>Realizar sustitucion del sello mecanico.</t>
  </si>
  <si>
    <t>1 año y 6 meses</t>
  </si>
  <si>
    <t>GENERADOR</t>
  </si>
  <si>
    <t>MOTOVENTILADOR DE BOMBA HIDRAULICA NDE</t>
  </si>
  <si>
    <t>MOTOVENTILADOR DE BOMBA HIDRAULICA DE</t>
  </si>
  <si>
    <t>Realizar medicion del aislamiento/polarizacion</t>
  </si>
  <si>
    <t>Realice el vaciado del aceite del lado de accionamiento y del lado opuesto al accionamiento mientras este aun esta caliente (40 grados celsius). Una vez totalmente purgado el aceite viejo vierta el aceite nuevo hasta el nivel maximo permitido en ambos lados.</t>
  </si>
  <si>
    <t>Revise que no exista ningun tipo de daño en el generador, revise la integridad de los cables, los amortiguadores de goma, la varistancia y los diodos rectificadores y finalmente la limpieza del equipo.</t>
  </si>
  <si>
    <t>CONJUNTO DE BUJIAS</t>
  </si>
  <si>
    <t>Realizar  un seguimiento en el panel de control al comportamiento del voltaje de cada bujia, que ninguna se encuentre en un valor atipico. Registrar los datos para ver la tendencia. En caso de encontrar alguna con un voltaje muy alto, cambie la bujia de encendido.</t>
  </si>
  <si>
    <t>2 semanas</t>
  </si>
  <si>
    <t>Verificar visualmente la superficie de deslizamiento de la leva en todos los agujeros de varilla y todo el perimetro de la leva, verificar que no exitan marcas, juego axial, deterioro del  material,  grietas a lo largo de la superficie.</t>
  </si>
  <si>
    <t>3 años</t>
  </si>
  <si>
    <t>CONJUNTO DE CAMARAS DE COMBUSTION</t>
  </si>
  <si>
    <t xml:space="preserve">Realizar un analisis de boroscopia a la integridad del interior de la camara de combustion, revisar nivel de suciedad, que no se encuentra ningun tipo de corrosion. </t>
  </si>
  <si>
    <t>Realizar una medicion del valor de NOx actual, llevar seguimiento de este, en caso de encontrar una desviacion muy marcada, adaptar leanox</t>
  </si>
  <si>
    <t>Sustituir los empujadores de rodillo</t>
  </si>
  <si>
    <t>Sustituir sensor Nox por uno nuevo</t>
  </si>
  <si>
    <t>SENSOR DE REVOLUCIONES</t>
  </si>
  <si>
    <t>Limpiar el sensor con aire comprimido o con algun producto de limpieza de elementos electronicos, tras la limpieza compruebe la distancia entre el sensor y el engranaje, ademas compruebe la integridad del cable del sensor.</t>
  </si>
  <si>
    <t>COJUNTO DE BUJIAS</t>
  </si>
  <si>
    <t>Sustituir el retenedo radial  del ceramico de la bujia.</t>
  </si>
  <si>
    <t>Revisar los cables del sistema, verifique que no exista cables rotos o rasgados, verifique la conexión de las clavijas de las bujias de encendido, verifique el torque de estas</t>
  </si>
  <si>
    <t>Realizar limpieza a la valvula TecJet, limpiar las aberturas de los sensores de presion y temperatura, limpiar con solucion jabonosa todo cumulo de sedimentos y posrterior secar muy bien el equipo con un paño. Limpiar toda presencia de aceite. Tambien sustituir anillos de estanqueidad</t>
  </si>
  <si>
    <t>VALVULA BYPASS DE LA MEZCLA</t>
  </si>
  <si>
    <t>Sustituir la valvula de regulacion volumetrica de gas o valvula TecJet por una nueva. Tambien sustituir anillos de estanqueidad</t>
  </si>
  <si>
    <t>Sustituir la valvula bypass de la mezcla por una nueva. Tambien sustituir anillos de estanqueidad</t>
  </si>
  <si>
    <t>Sustitucion de arbol de levas por uno nuevo</t>
  </si>
  <si>
    <t>7 años</t>
  </si>
  <si>
    <t>Sustitucion de cigüeñal por uno nuevo</t>
  </si>
  <si>
    <t>Sustitucion de carter de cigüeñal por uno nuevo</t>
  </si>
  <si>
    <t>Sustitucion de tren de engranajes por uno nuevo</t>
  </si>
  <si>
    <t>Sustitucion de conjunto de culatas por unas nuevas</t>
  </si>
  <si>
    <t>Sustitucion de los pistones, asi como sus anillos y bulones</t>
  </si>
  <si>
    <t>Sustituir todas las camisas del equipo por unas nuevas</t>
  </si>
  <si>
    <t>Sustituir todos los semicojinetes de bielas del equipo por unos nuevos</t>
  </si>
  <si>
    <t>COJINETE PRINCIPAL</t>
  </si>
  <si>
    <t>Sustituir el cojinete principal del sistema por uno nuevo</t>
  </si>
  <si>
    <t>Desconectar arrancadores de la regleta de conexión, retirar todas las sujeciones y retirar el arrancador de su sitio, colocar nuevo arrancador, apretar tuercas y tornillos de fijacion y concetar cables de la regleta de conexión.</t>
  </si>
  <si>
    <t>ARRANCADOR</t>
  </si>
  <si>
    <t>RED DE TUBERIAS DE GASES  DE ESCAPE</t>
  </si>
  <si>
    <t>Inspeccionar integridad del conducto,  verificar que no existan grietas y cascarillamientos por oxidacion, comprobar los aislamientos de los ductos, comprobar los ganchos de cierre de las camisas aislantes.</t>
  </si>
  <si>
    <t>SISTEMA DE LUBRICACION</t>
  </si>
  <si>
    <t>MOTOR DE BOMBA DE PRELUBRICACION</t>
  </si>
  <si>
    <t>Desmonte la cobertura del motor, limpie la carcasa y las aspas del ventilador del motor. Comprobar el asiento de las escobillas y la longitud de la escobilla (min 15 mm)</t>
  </si>
  <si>
    <t>Cambiar las escobilas del motor por unas nuevas</t>
  </si>
  <si>
    <t>Sustituir todas las juntas toricas del carter del cigüeñal</t>
  </si>
  <si>
    <t>Vacie completamente el carter de aceite de motor usando los grifos de piurga, vacie los turbocompresores de aceite, vacie el intercambiador de calor que enfria el aceite, una vez purgado todo el aceite del sistema, llene el carter de aceite hasta el nivel maximo.</t>
  </si>
  <si>
    <t>BLOW-BY</t>
  </si>
  <si>
    <t>soltar todos los elementos de sujecion, retirar el aislamiento del equipo, retirar la sujecion de la tapa y retirar la tapa superior, extraer el elemento filtrante viejo, limpiar el interior del cuerpo del blowby, introducir elemento filtrante nuevo, cambiar juego de orings por nuevos, reinstalar todos nuevamente.</t>
  </si>
  <si>
    <t>Retirar el aislamiento de la carcasa del separador, colocar algun recipiente debajo por posible derrame de aceite, extraer todos los tornillos de la tapa de la carcasa y del soporte interior, extraer la malla filtrante y limpiarla con chorro de vapor (no se debe usar ningun tipo de quimico), vuelva a instalar la malla y todos los elementos de sujecion</t>
  </si>
  <si>
    <t>Retirar el aislamiento de la carcasa del separador, colocar algun recipiente debajo por posible derrame de aceite, extraer todos los tornillos de la tapa de la carcasa y del soporte interior, extraer la malla filtrante vieja y cambiarla por una nueva, reinstalar todos los elementos de sujecion nuevamente.</t>
  </si>
  <si>
    <t>Inspeccionar la malla filtrante del elemento de separacion previa, comprobar la integridad de los elementos filtrantes, revisar lecturas del sensor de presion del carter del cigüeñal, revisar las mangueras del sistema, verificar que no exista ningun tipo de fuga</t>
  </si>
  <si>
    <t>Realizar cambio de mangueras de todo el sistema por unas nuevas</t>
  </si>
  <si>
    <t>VALVULA DE REGULACION DE MEZCLA</t>
  </si>
  <si>
    <t>Inspeccionar sistema de regulacion, verificar actuador, verificar torqueo de pernos de sujecion, verificar rotula de actuador, relubricar actuador</t>
  </si>
  <si>
    <t>Sustituir cabezal giratorio actuador de valvula de regulacion de la mecla por una nueva</t>
  </si>
  <si>
    <t>Sustituir valvula de control  y de la correspondiente palanca de regulacion.</t>
  </si>
  <si>
    <t>Medir el desgaste de la valvula y del anillo de asiento de las valvulas, cuando el desgaste alcanza el valor de 1,5mm se debe reducir a la mitad los intervalos de control, si el desgaste alcanza un valor de 2,5mm o mas se debe sustituir la culata, registrar los valores de medicion para ver el comportamiento a traves del tiempo</t>
  </si>
  <si>
    <t>CONJUNTO DE VALVULAS DE GAS DE PRECAMARA</t>
  </si>
  <si>
    <t>Desmontar el conducto de gas de la precamara, desmontar las mangueras de la carcasa del colector, desenroscar la valvula de gas, montar una nueva valvula de gas y mangueras.</t>
  </si>
  <si>
    <t>TURBOCOMPRESOR</t>
  </si>
  <si>
    <t>Inspeccionar integridad del equipo, busque existencia de posibles fugas, verifique la salida de la rueda de turbina, limpie cualqueir tipo de sedimento, revise cualquier tipo de presencia de oxidacion o fisuras</t>
  </si>
  <si>
    <t>FILTRO DE ACEITE DE MOTOR</t>
  </si>
  <si>
    <t>Vaciar el aceite viejo, marcar la posicion de la tas tapas y las carcasas del cuerpo del filtro, retire los tornillos de la tapa de cierre, retire la tapa y extraiga el elemento filtrante usado, limpiar muy bien el interior del filtro y la carcasa con un desengrasante calificado, secar muy bien el equipo e instalar los nuevos elementos filtrantes, sustituir el juego de orings, montar todo de nuevo, una vez instalado el nuevo filtro, poner enfuncionamiento las bombas de relubricacion por al menos 5 minutos</t>
  </si>
  <si>
    <t>Cierre las valvulas de paso de aceite y purgue el aceite remanente, desenrosque los cartuchos de filtro limpiea la superficie de conexión cambiar juego de orings, instale cambie los cartuchos filtrantes</t>
  </si>
  <si>
    <t xml:space="preserve">Reajuste el apriete de las tuercas de la placa de recamara, </t>
  </si>
  <si>
    <t>desintalar el cable de la bobina de encendido y retire el conector de la bujia y la bujia, retire los tornillos de la cubierta de la culata y retire esta misma, retirar la junta y limpie muy bien la ranura de esta, instarte la junta nueva, reinstalar todo nuevamente</t>
  </si>
  <si>
    <t>Limpiar radiador de equipo</t>
  </si>
  <si>
    <t>Cambiar cartucho de filtro de aceite</t>
  </si>
  <si>
    <t>9 meses</t>
  </si>
  <si>
    <t>Realizar cambio de aceite</t>
  </si>
  <si>
    <t>Cartucho de filtro de aire</t>
  </si>
  <si>
    <t>Cambio de rodamientos de motor de compresor</t>
  </si>
  <si>
    <t>Revisar integridad del acople elastico, si es necesario cambielo</t>
  </si>
  <si>
    <t xml:space="preserve">Realizar cambio de baterias </t>
  </si>
  <si>
    <t>Realizar mediciones de vibraciones</t>
  </si>
  <si>
    <t>MOTOR DE BOMBA DE REFRIGERANTE</t>
  </si>
  <si>
    <t>SISTEMA DE REFRIGERACION HT</t>
  </si>
  <si>
    <t>SISTEMA DE REFRIGERACION LT</t>
  </si>
  <si>
    <t xml:space="preserve">SISTEMA AUXILIAR DE REFRIGERACION </t>
  </si>
  <si>
    <t>MOTOR DE BOMBA DE CIRCULACION DE REFRIGERACION AUXILIAR</t>
  </si>
  <si>
    <t>1 MES</t>
  </si>
  <si>
    <t>Tipo de actividad</t>
  </si>
  <si>
    <t>Inspeccion</t>
  </si>
  <si>
    <t>Descarte</t>
  </si>
  <si>
    <t>Verificar presion diferencial de la camara de precombustion, registrar la medicion para compararla a traves del tiempo</t>
  </si>
  <si>
    <t>Limpieza</t>
  </si>
  <si>
    <t>Lubricacion</t>
  </si>
  <si>
    <t>Ver-01</t>
  </si>
  <si>
    <t>&lt;1M</t>
  </si>
  <si>
    <t>ENTRE 10M-1M</t>
  </si>
  <si>
    <t>ENTRE 100 M- 10M</t>
  </si>
  <si>
    <t>1 - &gt;5 años</t>
  </si>
  <si>
    <t>2 - &lt; 3 años</t>
  </si>
  <si>
    <t>3 - &lt; 1 año</t>
  </si>
  <si>
    <t>4 - &lt; 6 meses</t>
  </si>
  <si>
    <t>5 - &lt; 3 meses</t>
  </si>
  <si>
    <t>6 - &lt; 1 mes</t>
  </si>
  <si>
    <r>
      <rPr>
        <b/>
        <sz val="9"/>
        <color theme="1"/>
        <rFont val="Calibri"/>
        <family val="2"/>
      </rPr>
      <t>&lt;</t>
    </r>
    <r>
      <rPr>
        <b/>
        <sz val="9"/>
        <color theme="1"/>
        <rFont val="Calibri"/>
        <family val="2"/>
        <scheme val="minor"/>
      </rPr>
      <t xml:space="preserve"> 6 meses</t>
    </r>
  </si>
  <si>
    <t>MEDIO</t>
  </si>
  <si>
    <t>BAJO</t>
  </si>
  <si>
    <t>1 - &gt;10 años</t>
  </si>
  <si>
    <t>2 - &lt; 5 años</t>
  </si>
  <si>
    <r>
      <rPr>
        <b/>
        <sz val="9"/>
        <color theme="1"/>
        <rFont val="Calibri"/>
        <family val="2"/>
      </rPr>
      <t>&lt;</t>
    </r>
    <r>
      <rPr>
        <b/>
        <sz val="9"/>
        <color theme="1"/>
        <rFont val="Calibri"/>
        <family val="2"/>
        <scheme val="minor"/>
      </rPr>
      <t xml:space="preserve"> 5 Años</t>
    </r>
  </si>
  <si>
    <r>
      <rPr>
        <b/>
        <sz val="9"/>
        <color theme="1"/>
        <rFont val="Calibri"/>
        <family val="2"/>
      </rPr>
      <t>&gt;</t>
    </r>
    <r>
      <rPr>
        <b/>
        <sz val="8.35"/>
        <color theme="1"/>
        <rFont val="Calibri"/>
        <family val="2"/>
      </rPr>
      <t xml:space="preserve"> 10</t>
    </r>
    <r>
      <rPr>
        <b/>
        <sz val="9"/>
        <color theme="1"/>
        <rFont val="Calibri"/>
        <family val="2"/>
        <scheme val="minor"/>
      </rPr>
      <t xml:space="preserve"> Años</t>
    </r>
  </si>
  <si>
    <t>ALTO</t>
  </si>
  <si>
    <t>DUCTOS DE ADMSION DE AIRE</t>
  </si>
  <si>
    <t>VALVULA DOSIFICADORA DE GAS TEC-JET</t>
  </si>
  <si>
    <t xml:space="preserve">
Lecturas fluctuantes o con ruido (picos aleatorios) del sensor de temperatura.
</t>
  </si>
  <si>
    <t xml:space="preserve">VALVULA DE REGULACION DE LA MEZCLA </t>
  </si>
  <si>
    <t>SENSOR DE TEMPERATURA DE REFRIGERANTE</t>
  </si>
  <si>
    <t xml:space="preserve">Lectura erronea o falla de sensor de temperatura de refrigerante. </t>
  </si>
  <si>
    <t>Rotura o desprendimiento de mangueras y conexiones flexibles.</t>
  </si>
  <si>
    <t>BOMBA DE REFRIGERANTE</t>
  </si>
  <si>
    <t>VALVULA TERMOSTATICA</t>
  </si>
  <si>
    <t>Valvula termostatica tascada/cerrada.</t>
  </si>
  <si>
    <t xml:space="preserve">BOMBA MECACNICA DE RECIRCULCION DE ACEITE </t>
  </si>
  <si>
    <t>FILTRO DE ACEITE DE MOTOCARGADORES</t>
  </si>
  <si>
    <t>Obstruccion/Saturacion</t>
  </si>
  <si>
    <t>Fugas/obstrucción/rotura.</t>
  </si>
  <si>
    <t>BOMBA DE PRELUBRICACION</t>
  </si>
  <si>
    <t>SENSOR DE TEMPERATURA DE ACEITE</t>
  </si>
  <si>
    <t>SENSOR DE PRESION DE ACEITE</t>
  </si>
  <si>
    <t>Falla / lectura errónea en sensor de temperatura de aceite</t>
  </si>
  <si>
    <t>Falla / lectura errónea en sensor de presion de aceite</t>
  </si>
  <si>
    <t>MOTOR DE BOMBA DE PRELUBRIACION</t>
  </si>
  <si>
    <t>Aislamiento deteriorado, conector flojo, rotura de cableado y conectores</t>
  </si>
  <si>
    <t>Degradación del aislamiento.</t>
  </si>
  <si>
    <t>CONJUNTO DE MODULOS DE ENCENDIDO</t>
  </si>
  <si>
    <t>COJUNTO DE SAFIS</t>
  </si>
  <si>
    <t>CONJUNTO DE CAMARA DE COMBUSTION</t>
  </si>
  <si>
    <t>No permite una combustion eficiente, estable y segura.</t>
  </si>
  <si>
    <t>No mantiene la presion y el sellado idoneo para la combustion</t>
  </si>
  <si>
    <t>SEMICOJIENTES DE BIELAS</t>
  </si>
  <si>
    <t xml:space="preserve">Perdida de deslizamiento </t>
  </si>
  <si>
    <t>Falla/lectura erronea se sensor de presion</t>
  </si>
  <si>
    <t>BLOWBY</t>
  </si>
  <si>
    <t>Obstrucción/fuga de conexciones flexibles</t>
  </si>
  <si>
    <t>Obstrucción parcial o total de conductos de ventilacion</t>
  </si>
  <si>
    <t xml:space="preserve">Válvula de ventilacion trabada (cerrada) </t>
  </si>
  <si>
    <t>Válvula de ventilacion trabada (Abierta)</t>
  </si>
  <si>
    <t>BOMBA DE CIRCULACION DE ACEITE</t>
  </si>
  <si>
    <t>BOMBA DE CIRCULACION DE ACEITE NDE</t>
  </si>
  <si>
    <t>BOMBA DE CIRCULACION DE ACEITE DE</t>
  </si>
  <si>
    <t>MOTOVENTILADOR DE BOMBA DE RECIRCULACION DE ACEITE NDE</t>
  </si>
  <si>
    <t>MOTOVENTILADOR DE BOMBA DE RECIRCULACION DE ACEITE DE</t>
  </si>
  <si>
    <t>RED DE TUBERIAS DE AGUA AUXILIAR</t>
  </si>
  <si>
    <t>No contiene hermeticamente el fluido</t>
  </si>
  <si>
    <t>MOTOR DE BOMBA DE CIRCULACION</t>
  </si>
  <si>
    <t>Motor no arranca</t>
  </si>
  <si>
    <t>DUCTOS DE ADMISION DE GAS</t>
  </si>
  <si>
    <t>No mantiene el gas hermeticamente en el transporte al motor</t>
  </si>
  <si>
    <t>FILTRO DE ENTRADA DE GAS</t>
  </si>
  <si>
    <t>no filtra el flujo de gas</t>
  </si>
  <si>
    <t>REGULADOR DE ALTA PRESION DE GAS</t>
  </si>
  <si>
    <t>No regula correctamente la presion del gas</t>
  </si>
  <si>
    <t>VALVULA DE ALIVIO DE ALTA PRESION</t>
  </si>
  <si>
    <t>No descarga el exceso de presion</t>
  </si>
  <si>
    <t>REGULADOR DE GAS DE PRECAMARA</t>
  </si>
  <si>
    <t>No regula correctamente el flujo de gas</t>
  </si>
  <si>
    <t>No da la presion correcta para la combustion</t>
  </si>
  <si>
    <t>VALVULA BYPASS DE MEZCLA</t>
  </si>
  <si>
    <t>No suministra la presion y caudal correcto al motor</t>
  </si>
  <si>
    <t>No suministra la presion y caudal correcto al motor.</t>
  </si>
  <si>
    <t>El múltiple de escape no logra conducir y sellar correctamente los gases de combustión.</t>
  </si>
  <si>
    <t>No transmietre movimiento</t>
  </si>
  <si>
    <t>no trasnmite movimiento</t>
  </si>
  <si>
    <t>INTERCAMBIADOR DE CALOR</t>
  </si>
  <si>
    <t xml:space="preserve">No enfria el liquido transportado </t>
  </si>
  <si>
    <t>Contener hermeticamente el fluido</t>
  </si>
  <si>
    <t>No mantiene flujo de agua adecuado.</t>
  </si>
  <si>
    <t>Otorgar un flujo especifico del liquido a transportar</t>
  </si>
  <si>
    <t>no transmite movimiento</t>
  </si>
  <si>
    <t>No transmite movimiento</t>
  </si>
  <si>
    <t>Transmitir movimiento a la bomba</t>
  </si>
  <si>
    <t>enfriar mediante transferencia de calir el agua de refrigeracion HT a una temperadura seteada</t>
  </si>
  <si>
    <t>Fuga en alguna union.
Mal ajuste en los accesorios conectados.</t>
  </si>
  <si>
    <t>Reducción gradual de presión y caudal.                                  Parada inmediata del suministro de agua.               Bajo caudal de agua.                         
Desgaste acelerado de componentes.                            Vibraciones, ruido y daño acelerado.</t>
  </si>
  <si>
    <t xml:space="preserve">Caída de presión de agua.                                                                                Paradas no programadas prolongadas.                            </t>
  </si>
  <si>
    <t>Sobrecalentamiento del motor.</t>
  </si>
  <si>
    <t>Daño en piezas moviles aguas arriba</t>
  </si>
  <si>
    <t>RED DE TUBERIAS DE AGUA LT</t>
  </si>
  <si>
    <t>Daño en rodamiento
Bobinado quemado</t>
  </si>
  <si>
    <t>Paro total del motor
olor a quemado</t>
  </si>
  <si>
    <t>Se detiene el transporte de agua</t>
  </si>
  <si>
    <t>Obstrucción interna por incrustaciones
Fugas internas de agua
Fugas externas
Corrosión interna</t>
  </si>
  <si>
    <t>Sobrecalentamiento del agua.</t>
  </si>
  <si>
    <t>Parada por alta temperatura</t>
  </si>
  <si>
    <t>CRITICIDAD</t>
  </si>
  <si>
    <t>Media</t>
  </si>
  <si>
    <t>Baja</t>
  </si>
  <si>
    <t>Alta</t>
  </si>
  <si>
    <t>CODIGO DE COLOR</t>
  </si>
  <si>
    <t>Colombia</t>
  </si>
  <si>
    <t>ITEM</t>
  </si>
  <si>
    <t>SKU</t>
  </si>
  <si>
    <t>NOMBRE</t>
  </si>
  <si>
    <t>Stock Min</t>
  </si>
  <si>
    <t>Part Number</t>
  </si>
  <si>
    <t>REG-041-00579</t>
  </si>
  <si>
    <t>Conector de Bujia</t>
  </si>
  <si>
    <t>REG-072-00418</t>
  </si>
  <si>
    <t>Filtro de gas</t>
  </si>
  <si>
    <t>REG-072-00440</t>
  </si>
  <si>
    <t>REG-072-00445</t>
  </si>
  <si>
    <t>Filtro de aceite de compresor de gas</t>
  </si>
  <si>
    <t>REG-041-00580</t>
  </si>
  <si>
    <t>Bujia</t>
  </si>
  <si>
    <t>REG-041-00581</t>
  </si>
  <si>
    <t>Bobina de encendido</t>
  </si>
  <si>
    <t>REG-041-00576</t>
  </si>
  <si>
    <t>Modulo safi</t>
  </si>
  <si>
    <t>Regulador de presion de gas</t>
  </si>
  <si>
    <t>REG-072-00425</t>
  </si>
  <si>
    <t>Filtro de aire de admision grande</t>
  </si>
  <si>
    <t>REG-072-00531</t>
  </si>
  <si>
    <t>REG-072-00532</t>
  </si>
  <si>
    <t>Filtro de aire de admision pequeño</t>
  </si>
  <si>
    <t>Filtro de Blowby</t>
  </si>
  <si>
    <t>Inventario de repuestos</t>
  </si>
  <si>
    <t>REG-051-00318</t>
  </si>
  <si>
    <t>Culata</t>
  </si>
  <si>
    <t>Bateria de arranque</t>
  </si>
  <si>
    <t>REG-041-00622</t>
  </si>
  <si>
    <t>n/a</t>
  </si>
  <si>
    <t>Valvula dosificadora de gas Tec-jet</t>
  </si>
  <si>
    <t>REG-042-00715</t>
  </si>
  <si>
    <t>Valvula de gas de precamara</t>
  </si>
  <si>
    <t>REG-041-00588</t>
  </si>
  <si>
    <t>Empujador de valvula de admision/escape</t>
  </si>
  <si>
    <t>REG-072-00439</t>
  </si>
  <si>
    <t>REG-072-00450</t>
  </si>
  <si>
    <t>Camisa de cilindro</t>
  </si>
  <si>
    <t>REG-042-00710</t>
  </si>
  <si>
    <t>Arrancador</t>
  </si>
  <si>
    <t>REG-072-00468</t>
  </si>
  <si>
    <t>Balancin de valvula de escape</t>
  </si>
  <si>
    <t>Balancin de valvulas de admision</t>
  </si>
  <si>
    <t>REG-072-00469</t>
  </si>
  <si>
    <t>REG-041-00620</t>
  </si>
  <si>
    <t>Motor de bomba de intercambiador de calor de gearbox</t>
  </si>
  <si>
    <t>Sensor de temperatura de aire de admision</t>
  </si>
  <si>
    <t>Motor de valvula regulador de mezcla</t>
  </si>
  <si>
    <t>Bomba de recirculacion de refrigerante</t>
  </si>
  <si>
    <t>Motoventilador de aerorefrigerador auxiliar</t>
  </si>
  <si>
    <t>Separador de aceite de rociado de preseparador</t>
  </si>
  <si>
    <t>Precamara</t>
  </si>
  <si>
    <t>Resorte de valvula de admision/escape pequeño</t>
  </si>
  <si>
    <t>Resorte de valvula de admision/escape grande</t>
  </si>
  <si>
    <t xml:space="preserve">Retenedor del ceramico de  porta bujia </t>
  </si>
  <si>
    <t>Cartucho de filtro de gearbox</t>
  </si>
  <si>
    <t>Motor de bomba de prelubricacion</t>
  </si>
  <si>
    <t>Bomba de prelubricacion</t>
  </si>
  <si>
    <t>Filtro de aceite de turbocompresor</t>
  </si>
  <si>
    <t>Filtro de aceite de motor</t>
  </si>
  <si>
    <t>Cojinete de biela</t>
  </si>
  <si>
    <t>anillo de piston de seccion rectangular</t>
  </si>
  <si>
    <t>Anillo de piston conico</t>
  </si>
  <si>
    <t>Anillo de piston con muelle en espiral</t>
  </si>
  <si>
    <t>Turbocargador de alta lado A</t>
  </si>
  <si>
    <t>Turbo cargador de baja lado A</t>
  </si>
  <si>
    <t>Turbo cargador de alta lado B</t>
  </si>
  <si>
    <t>Turbo cargador de baja lado B</t>
  </si>
  <si>
    <t>FILTRO DE AIRE DE ADMISION</t>
  </si>
  <si>
    <t>Transporta hermeticamente el gas del suministro de gas al proceso del motor para la combustion</t>
  </si>
  <si>
    <t>Fuga en ductos o uniones
Obstruccion parcial por desgaste de material interno</t>
  </si>
  <si>
    <t>No llega el caudal adecuado al proceso de combustion
Crea un origen de fuga de gas al ambiente</t>
  </si>
  <si>
    <t>No se produce la combustion de forma correcta
contaminacion abiental</t>
  </si>
  <si>
    <t>Filtra el marterial particulado en el ingreso del gas que viene de la red de suministro</t>
  </si>
  <si>
    <t>No filtra el gas</t>
  </si>
  <si>
    <t>Cierra el paso de gas en caso de un pico de presion fuera de lo normal o en caso de mala calidad de gas</t>
  </si>
  <si>
    <t>regula la presion de ingreso de la gas a la idonea para el proceso</t>
  </si>
  <si>
    <t>desgaste de accionamiento interno</t>
  </si>
  <si>
    <t>No se ejecuta correctamente la regulacion de gas y entra una presion no deada al sistema</t>
  </si>
  <si>
    <t>Combustion prematura o de lo contratio insuficiencia para la combustion</t>
  </si>
  <si>
    <t>Abre el paso para la descarga de presion excesiva</t>
  </si>
  <si>
    <t>no descarga el exceso de presion</t>
  </si>
  <si>
    <t>ingreso de una presion elevada al sistema</t>
  </si>
  <si>
    <t>daño de piezas por alta presion en el  sistema
combustion ineficiente</t>
  </si>
  <si>
    <t>Regula la entrada de mezcla al bloque de motor para hacer mas eficiente la combustion</t>
  </si>
  <si>
    <t>no regula correctamente la mezcla airea/gas</t>
  </si>
  <si>
    <t>desgaste/atascamiento de accionamieno.</t>
  </si>
  <si>
    <t>daño en piezas del bloque de motor por explosiones no controladas de la combustion</t>
  </si>
  <si>
    <t>regula la entrada de gas a las precamaras</t>
  </si>
  <si>
    <t>no regula el suministro de gas a la precamara</t>
  </si>
  <si>
    <t>atascamiento interno</t>
  </si>
  <si>
    <t>No se suministra gas necesario para la precombustion</t>
  </si>
  <si>
    <t>daño en las precamaras y bujias</t>
  </si>
  <si>
    <t>no regula correctaamente la presion del gas</t>
  </si>
  <si>
    <t>MEZCLADOR ESTATICO DE AIRE/GAS</t>
  </si>
  <si>
    <t>MEZCLADOR ESTATICO DE AIRE/GAS LADO A</t>
  </si>
  <si>
    <t>MEZCLADOR ESTATICO DE AIRE/GAS LADO B</t>
  </si>
  <si>
    <t>Desvia la mezcla nuevamente al mezclador para no enviarla dentro del sistema</t>
  </si>
  <si>
    <t>No desvia la mezcla</t>
  </si>
  <si>
    <t>No desvia la mezcla.</t>
  </si>
  <si>
    <t>combustion no controlada en las camaras de combustion</t>
  </si>
  <si>
    <t>REFULADOR LENOX</t>
  </si>
  <si>
    <t>Se encarga de optimizar la emision de gases de escape mediante la medicion de la cantidad de oxidos nitrosos (NOx) presentes durante la combustion y la temperatura de la mezcla.</t>
  </si>
  <si>
    <t>Emisiones NOx fuera de norma.
Aumento en las emisiones de gases (Nox, CO, HC).
El motor puede entrar en “modo degradado” o dispararse por mezcla fuera de rango.Sobrecalentamiento si el motor trabaja rico.
Deterioro del turbo y válvulas.
Aumento del consumo de gas por mezcla incorrecta.</t>
  </si>
  <si>
    <t xml:space="preserve">Aumento de emisiones contaminantes.
Incremento en el consumo de combustible.
Sobrecalentamiento en el motor </t>
  </si>
  <si>
    <t xml:space="preserve">Emisiones elevadas de Nox, CO y HC por combustion deficiente                                                      Mayor consumo de gas natural.
Fugas de gas natual.
Incendios.
Caidas de eficiencia del motor </t>
  </si>
  <si>
    <t>Aumento de emisiones contaminantes.
Incremento en el consumo de combustible.
Sobrecalentamiento en el motor.</t>
  </si>
  <si>
    <t xml:space="preserve">Daños graves en pistones, valvulas y turbocargador por mezcla incorrecta.
Aumento de emisiones contaminantes. Riesgo de explosion </t>
  </si>
  <si>
    <t xml:space="preserve">Fugas de gas metano.
Perdidas en produccion de energia y paradas de la operación.
Ruptura de tuberias o componentes del sistema de gas.
Riesgo de incendio </t>
  </si>
  <si>
    <t xml:space="preserve">Perdida significativa de potencia del generador (kW)                                                                           Overhaul prematuro.
Ruptura del rotor del turbo, con proyección de fragmentos.
Equipo fuera de servicio </t>
  </si>
  <si>
    <t xml:space="preserve">Descarga de agua con partículas contaminantes si hay fugas                                                                 Inestabilidad del motor.
Golpe hidráulico si entra agua al motor </t>
  </si>
  <si>
    <t>Sensor contaminado por hollín
Sensor dañado térmicamente
Cableado o conector defectuoso
Señal errática o fuera de rango
Sensor muerto (sin lectura)
Conexiones sueltas, corrosión en bornes o conectores</t>
  </si>
  <si>
    <t>Señal erratica o fluctuaciones rapidas del sensor Nox y/o de temperatura</t>
  </si>
  <si>
    <t xml:space="preserve">Incremento de la contrapresión de escape.
Riesgo de daño de válvulas de escape y turbo.
Daños a turboalimentador y múltiple de escape                     </t>
  </si>
  <si>
    <t>Motor quemado
Falla en rodamientos (ruido, bloqueo)
Aspas dañadas o desgastadas
Acumulación de hollín u obstrucción en la salida
Cableado eléctrico dañado
Falla de contactor o relé
Vibraciones excesivas.</t>
  </si>
  <si>
    <t>Falla del impulsor (desgaste, cavitación, fractura).
Fuga en el sello mecánico..
Bloqueo por sólidos o aire atrapado.
Baja presión/caudal por desgaste general.</t>
  </si>
  <si>
    <t>Cumple la función de transferir el calor absorbido por el refrigerante del motor hacia otro medio de enfriamiento mediante la lectura de la temperatura actual.</t>
  </si>
  <si>
    <t xml:space="preserve">Lectura erronea o falla de sensor de temperatura de la mezcla. </t>
  </si>
  <si>
    <t>No controla la velocidad del motor.</t>
  </si>
  <si>
    <t>No regula la velocidad del motor.</t>
  </si>
  <si>
    <t>Transportar el refrigerante entre el motor, intercambiadores de calor, bombas y radiadores asegurando remocion eficiente del calor del motor y mantener la temperatura de operación dentro de los límites establecidos.</t>
  </si>
  <si>
    <t>no entrega el flujo a los diferentes puntos</t>
  </si>
  <si>
    <t>No entrega el caudal necesario a los diferentes puntos</t>
  </si>
  <si>
    <t>No regula correctamente el refrigerante necesario para mantener una temperatura estable</t>
  </si>
  <si>
    <t>Entregar movimiento mecanico con una velocidad y par dado</t>
  </si>
  <si>
    <t>Falla en rodamientos
Bobinado quemad
dealineamiento
desbalanceo</t>
  </si>
  <si>
    <t>Ruido excesivo
aumento del par 
aumento del consumo</t>
  </si>
  <si>
    <t>Frena el transporte de refrigerante en el sistema</t>
  </si>
  <si>
    <t xml:space="preserve">Sobrealentamiento del motor.
Derrames de refrigerante.
Costos por pérdida de refrigerante.
Daño a componentes criticos (culatas, camisas,sellos) </t>
  </si>
  <si>
    <t>Direcciona el lfujo de aceite controlando la presion y le temperatura de este</t>
  </si>
  <si>
    <t>Dar movimiento mecanico a la bomba con un par y velocidad dado</t>
  </si>
  <si>
    <t>no entrega movimiento</t>
  </si>
  <si>
    <t>FILTRO DE ACEITE DE TURBOCOMPRESOR</t>
  </si>
  <si>
    <t>Desgaste prematuro de componentes internos.
Daños en bloque de motor por partículas.
Activación de alarmas por baja presión.
Paro del motogenerador si la presión cae bajo el límite.</t>
  </si>
  <si>
    <t>Frena el transporte de lubricacion en el encendido del motor</t>
  </si>
  <si>
    <t xml:space="preserve">Caída de presión de aceite.
 Riesgo de incendio por derrame de aceite.
 Paradas no programadas prolongadas                            </t>
  </si>
  <si>
    <t>SEMICOJINETE DE BIELAS</t>
  </si>
  <si>
    <t>CONJUNETO DE BIELAS</t>
  </si>
  <si>
    <t>SEPARADOR PRELIMINAR</t>
  </si>
  <si>
    <t>Dar un espacio hermetico donde se da el movimiento fluido de los pistones para generar correctamente la combustion</t>
  </si>
  <si>
    <t>No permite la combustion de forma correcta y segura</t>
  </si>
  <si>
    <t>impedancia para generar la combustion
inconsistencia en la combustion</t>
  </si>
  <si>
    <t>daño de valvulas, pistones y bujias
Perdida de potencia en el motor</t>
  </si>
  <si>
    <t>Transmite la fuerza de la combustion de manera eficiente a las bielas manteniendo una presion y sellado idoneo</t>
  </si>
  <si>
    <t>no mantiene la presion y el sellado requerido</t>
  </si>
  <si>
    <t>Desgaste en anillos
rotura mecanica
gripado de metal</t>
  </si>
  <si>
    <t>Desgaste excesivo de piezas
inconsistencia en la combustion</t>
  </si>
  <si>
    <t>Generacion de gases de escape negros
perdida de potencia
vibraciones excesivas</t>
  </si>
  <si>
    <t>Dar deslizamiento suave al movimiento reciproco y asi trasnmitir el momento al cigüeñal</t>
  </si>
  <si>
    <t>No da un deslizamiento suave</t>
  </si>
  <si>
    <t>Perdida del deslizamiento
poca o nula lubricacion
Gripado mecanico</t>
  </si>
  <si>
    <t>atascamiento del cigueal
daño en bielas
paro de la combustion</t>
  </si>
  <si>
    <t>Daño en cigüeñal y tren de engranajes
paro total del equipo</t>
  </si>
  <si>
    <t>Conecta el piston con el cigüeñal para convertir el movimiento lineal en movimiento rotativo</t>
  </si>
  <si>
    <t>no conecta el piston y el cigüeñal
no convierte el movimiento lineal en rotativo</t>
  </si>
  <si>
    <t>rotura por fatiga
Deformacion por sobrecalentamiento
defectos en anclajes</t>
  </si>
  <si>
    <t>TREN DE VALVULAS</t>
  </si>
  <si>
    <t>No controla el flujo de admision de mezcla y descarga de combustion de manera adecuada para la ciclo de combustion</t>
  </si>
  <si>
    <t>TREN DE VALVUALS</t>
  </si>
  <si>
    <t>controlan el flujo de admision de mezcla y descarga de gases de combustion de manera adecuada para el correcto ciclo de combustion</t>
  </si>
  <si>
    <t>Daño en valvulas
resortes fatigados
fuga en hermeticidad</t>
  </si>
  <si>
    <t>entra mas mezcla de la requerida
escapa parte de la mezcla/gases de combustion sin control
combustion ineficiente</t>
  </si>
  <si>
    <t>no filtra los elementos solidos</t>
  </si>
  <si>
    <t>Filtra en primera instancia los elementos solidos de los gases del carter sensando la presion de este</t>
  </si>
  <si>
    <t>sensor de presion defectuosox
malla fitrante saturada</t>
  </si>
  <si>
    <t>atascamiento de cuerpos solidos</t>
  </si>
  <si>
    <t>aumento de la presion del carter</t>
  </si>
  <si>
    <t>Obstrucción parcial o total de los conductor de ventilacion</t>
  </si>
  <si>
    <t>Obstrucción/fuga de conexiones flexibles</t>
  </si>
  <si>
    <r>
      <t xml:space="preserve">Convertir la energía eléctrica de las baterías en </t>
    </r>
    <r>
      <rPr>
        <b/>
        <sz val="10"/>
        <color theme="1"/>
        <rFont val="Arial"/>
        <family val="2"/>
      </rPr>
      <t>energía mecánica</t>
    </r>
    <r>
      <rPr>
        <sz val="10"/>
        <color theme="1"/>
        <rFont val="Arial"/>
        <family val="2"/>
      </rPr>
      <t xml:space="preserve"> para girar el motor hasta alcanzar la velocidad de encendido.</t>
    </r>
  </si>
  <si>
    <t>Sobretemperatura del motor.
Daño progresivo del sistema de refrigeración.
Fugas de refrigerante</t>
  </si>
  <si>
    <t>no cierre el paso de gas</t>
  </si>
  <si>
    <t xml:space="preserve">Fugas por uniones pernadas 
Empaques o sellos en mal estado </t>
  </si>
  <si>
    <t>SISTEMA DE LUBRICACIÓN</t>
  </si>
  <si>
    <t>Aislamiento quebrado por temperatura.
Sulfatación o corrosión en conectores.
Conexiones flojas.
Fugas de alta tensión.
Blindaje inadecuado
interferencia EMI.</t>
  </si>
  <si>
    <t>Total general</t>
  </si>
  <si>
    <t>Tipo de Mantenimiento</t>
  </si>
  <si>
    <t>Número de actividades</t>
  </si>
  <si>
    <t>Suma de H.H.</t>
  </si>
  <si>
    <t>Periodos de Mantenimiento</t>
  </si>
  <si>
    <t>Tipo de actividades</t>
  </si>
  <si>
    <t>1.1</t>
  </si>
  <si>
    <t>1.1.a</t>
  </si>
  <si>
    <t>1.1.1.a</t>
  </si>
  <si>
    <t>1.1.1.b</t>
  </si>
  <si>
    <t>1.1.1.c</t>
  </si>
  <si>
    <t>1.1.1.d</t>
  </si>
  <si>
    <t>1.2</t>
  </si>
  <si>
    <t>1.2.1.a</t>
  </si>
  <si>
    <t>1.2.2.</t>
  </si>
  <si>
    <t>1.2.4.</t>
  </si>
  <si>
    <t>1.2.1.</t>
  </si>
  <si>
    <t>1.1.1.</t>
  </si>
  <si>
    <t>1.2.3.</t>
  </si>
  <si>
    <t>1.2.5.</t>
  </si>
  <si>
    <t>1.3.</t>
  </si>
  <si>
    <t>1.3.1</t>
  </si>
  <si>
    <t>1.4.</t>
  </si>
  <si>
    <t>1.5.</t>
  </si>
  <si>
    <t>1.6.</t>
  </si>
  <si>
    <t>1.7.</t>
  </si>
  <si>
    <t>1.7.1</t>
  </si>
  <si>
    <t>1.7.2</t>
  </si>
  <si>
    <t>1.7.3</t>
  </si>
  <si>
    <t>1.7.4</t>
  </si>
  <si>
    <t>1.8.</t>
  </si>
  <si>
    <t>1.8.1</t>
  </si>
  <si>
    <t>1.8.2</t>
  </si>
  <si>
    <t>1.8.3</t>
  </si>
  <si>
    <t>1.8.4</t>
  </si>
  <si>
    <t>1.9</t>
  </si>
  <si>
    <t>1.10</t>
  </si>
  <si>
    <t>1.11</t>
  </si>
  <si>
    <t>1.12</t>
  </si>
  <si>
    <t>2.1</t>
  </si>
  <si>
    <t>2.1.a</t>
  </si>
  <si>
    <t>2.2</t>
  </si>
  <si>
    <t>2.2.1</t>
  </si>
  <si>
    <t>2.2.2.</t>
  </si>
  <si>
    <t>3.1</t>
  </si>
  <si>
    <t>3.1.1</t>
  </si>
  <si>
    <t>3.1.1.a</t>
  </si>
  <si>
    <t>3.1.1.b</t>
  </si>
  <si>
    <t>3.2</t>
  </si>
  <si>
    <t>3.2.a</t>
  </si>
  <si>
    <t>3.2.1</t>
  </si>
  <si>
    <t>3.2.2</t>
  </si>
  <si>
    <t>3.3</t>
  </si>
  <si>
    <t>3.3.1</t>
  </si>
  <si>
    <t>3.3.2</t>
  </si>
  <si>
    <t>4.1</t>
  </si>
  <si>
    <t>4.1.1</t>
  </si>
  <si>
    <t>4.1.1.a</t>
  </si>
  <si>
    <t>4.1.2</t>
  </si>
  <si>
    <t>4.1.2.a</t>
  </si>
  <si>
    <t>4.2</t>
  </si>
  <si>
    <t>4.2.1</t>
  </si>
  <si>
    <t>4.3</t>
  </si>
  <si>
    <t>4.3.1</t>
  </si>
  <si>
    <t>4.4</t>
  </si>
  <si>
    <t>4.5</t>
  </si>
  <si>
    <t>4.6</t>
  </si>
  <si>
    <t>4.6.a</t>
  </si>
  <si>
    <t>4.6.b</t>
  </si>
  <si>
    <t>5.1</t>
  </si>
  <si>
    <t>5.1.1</t>
  </si>
  <si>
    <t>5.1.1.a</t>
  </si>
  <si>
    <t>5.1.2</t>
  </si>
  <si>
    <t>5.1.3</t>
  </si>
  <si>
    <t>5.2</t>
  </si>
  <si>
    <t>5.3</t>
  </si>
  <si>
    <t>5.3.1</t>
  </si>
  <si>
    <t>5.3.1.a</t>
  </si>
  <si>
    <t>5.3.1.b</t>
  </si>
  <si>
    <t>5.3.2</t>
  </si>
  <si>
    <t>5.4</t>
  </si>
  <si>
    <t>5.4.1</t>
  </si>
  <si>
    <t>5.4.2</t>
  </si>
  <si>
    <t>5.4.3</t>
  </si>
  <si>
    <t>5.4.4</t>
  </si>
  <si>
    <t>5.4.5</t>
  </si>
  <si>
    <t>5.5</t>
  </si>
  <si>
    <t>5.5.1</t>
  </si>
  <si>
    <t>5.5.2</t>
  </si>
  <si>
    <t>5.5.3</t>
  </si>
  <si>
    <t>5.5.4</t>
  </si>
  <si>
    <t>5.5.5</t>
  </si>
  <si>
    <t>5.5.5.a</t>
  </si>
  <si>
    <t>5.6</t>
  </si>
  <si>
    <t>5.6.1</t>
  </si>
  <si>
    <t>5.6.2</t>
  </si>
  <si>
    <t>5.6.3</t>
  </si>
  <si>
    <t>5.6.4</t>
  </si>
  <si>
    <t>5.6.5</t>
  </si>
  <si>
    <t>5.6.2.a</t>
  </si>
  <si>
    <t>5.6.3.a</t>
  </si>
  <si>
    <t>5.6.4.a</t>
  </si>
  <si>
    <t>5.6.5.a</t>
  </si>
  <si>
    <t>6.1</t>
  </si>
  <si>
    <t>6.1.1</t>
  </si>
  <si>
    <t>6.1.2</t>
  </si>
  <si>
    <t>6.1.3</t>
  </si>
  <si>
    <t>6.1.4</t>
  </si>
  <si>
    <t>7.1</t>
  </si>
  <si>
    <t>7.1.1</t>
  </si>
  <si>
    <t>7.1.2</t>
  </si>
  <si>
    <t>7.2</t>
  </si>
  <si>
    <t>7.3</t>
  </si>
  <si>
    <t>7.3.1</t>
  </si>
  <si>
    <t>7.4</t>
  </si>
  <si>
    <t>7.4.1</t>
  </si>
  <si>
    <t>8.1</t>
  </si>
  <si>
    <t>8.1.1</t>
  </si>
  <si>
    <t>8.1.2</t>
  </si>
  <si>
    <t>8.2</t>
  </si>
  <si>
    <t>8.3</t>
  </si>
  <si>
    <t>8.4</t>
  </si>
  <si>
    <t>8.5</t>
  </si>
  <si>
    <t>9.1</t>
  </si>
  <si>
    <t>9.1.1</t>
  </si>
  <si>
    <t>9.1.2</t>
  </si>
  <si>
    <t>9.1.3</t>
  </si>
  <si>
    <t>9.1.4</t>
  </si>
  <si>
    <t>9.1.5</t>
  </si>
  <si>
    <t>9.2</t>
  </si>
  <si>
    <t>9.3</t>
  </si>
  <si>
    <t>9.2.1</t>
  </si>
  <si>
    <t>9.3.1</t>
  </si>
  <si>
    <t>9.4</t>
  </si>
  <si>
    <t>9.5</t>
  </si>
  <si>
    <t>10.1</t>
  </si>
  <si>
    <t>10.1.1</t>
  </si>
  <si>
    <t>10.2</t>
  </si>
  <si>
    <t>10.2.1</t>
  </si>
  <si>
    <t>10.3</t>
  </si>
  <si>
    <t>11.1</t>
  </si>
  <si>
    <t>11.2</t>
  </si>
  <si>
    <t>11.1.1</t>
  </si>
  <si>
    <t>11.2.1</t>
  </si>
  <si>
    <t>12.1</t>
  </si>
  <si>
    <t>12.1.1</t>
  </si>
  <si>
    <t>12.2.2</t>
  </si>
  <si>
    <t>12.1.2</t>
  </si>
  <si>
    <t>12.1.3</t>
  </si>
  <si>
    <t>12.1.4</t>
  </si>
  <si>
    <t>12.1.5</t>
  </si>
  <si>
    <t>12.1.6</t>
  </si>
  <si>
    <t>12.1.7</t>
  </si>
  <si>
    <t>12.1.8</t>
  </si>
  <si>
    <t>12.2</t>
  </si>
  <si>
    <t>12.2.1</t>
  </si>
  <si>
    <t>12.2.3</t>
  </si>
  <si>
    <t>12.2.4</t>
  </si>
  <si>
    <t>12.2.5</t>
  </si>
  <si>
    <t>12.2.6</t>
  </si>
  <si>
    <t>12.2.7</t>
  </si>
  <si>
    <t>12.2.8</t>
  </si>
  <si>
    <t>12.3.3</t>
  </si>
  <si>
    <t>12.3</t>
  </si>
  <si>
    <t>12.3.1</t>
  </si>
  <si>
    <t>12.3.2</t>
  </si>
  <si>
    <t>12.4</t>
  </si>
  <si>
    <t>12.5</t>
  </si>
  <si>
    <t>12.4.1</t>
  </si>
  <si>
    <t>12.5.1</t>
  </si>
  <si>
    <t>TAXONOMIA</t>
  </si>
  <si>
    <t>TIPO DE EQUIPO</t>
  </si>
  <si>
    <t>DUCTOS</t>
  </si>
  <si>
    <t>VALVULA</t>
  </si>
  <si>
    <t>REGULADOR</t>
  </si>
  <si>
    <t>COMPRESOR</t>
  </si>
  <si>
    <t>MEZCLADOR</t>
  </si>
  <si>
    <t>REFRIGERADOR</t>
  </si>
  <si>
    <t>VENTILADOR</t>
  </si>
  <si>
    <t>MOTOR</t>
  </si>
  <si>
    <t>RED DE TUBERIAS</t>
  </si>
  <si>
    <t>FILTRO DE GAS</t>
  </si>
  <si>
    <t>INTERCAMBIADOR</t>
  </si>
  <si>
    <t>BOMBA</t>
  </si>
  <si>
    <t>VARIADOR</t>
  </si>
  <si>
    <t>CAMARA DE COMBUSTION</t>
  </si>
  <si>
    <t>PISTON</t>
  </si>
  <si>
    <t>CULATA</t>
  </si>
  <si>
    <t>PRECAMARAS</t>
  </si>
  <si>
    <t>TREN DE VALVULA</t>
  </si>
  <si>
    <t>BIELAS</t>
  </si>
  <si>
    <t>SEMICOJINETE</t>
  </si>
  <si>
    <t>COJINETE</t>
  </si>
  <si>
    <t>VENTILACION</t>
  </si>
  <si>
    <t>ENGRANEJE</t>
  </si>
  <si>
    <t xml:space="preserve">SEPARADOR </t>
  </si>
  <si>
    <t>UNIDAD DE ENCENDIDO</t>
  </si>
  <si>
    <t>BOBINAS</t>
  </si>
  <si>
    <t>MODULOS</t>
  </si>
  <si>
    <t>SAFI</t>
  </si>
  <si>
    <t>BUJIA</t>
  </si>
  <si>
    <t>MOTOVENTILADOR</t>
  </si>
  <si>
    <t>TRANFORMADOR</t>
  </si>
  <si>
    <t>EESTATOR</t>
  </si>
  <si>
    <t>BATERIA</t>
  </si>
  <si>
    <t>CLIMATIZADOR</t>
  </si>
  <si>
    <t>TABLERO</t>
  </si>
  <si>
    <t>ACOPLE</t>
  </si>
  <si>
    <t>Número de activos</t>
  </si>
  <si>
    <t>CODIGO2</t>
  </si>
  <si>
    <t>CODIGO3</t>
  </si>
  <si>
    <t>CODIGO4</t>
  </si>
  <si>
    <t>Número de sistemas</t>
  </si>
  <si>
    <t>Número de equipos</t>
  </si>
  <si>
    <t>Número de sub-equipos</t>
  </si>
  <si>
    <t>Número de partes</t>
  </si>
  <si>
    <t>Niveles de riesgo</t>
  </si>
  <si>
    <t>Número por nivel</t>
  </si>
  <si>
    <t>RESUMEN DE RCM</t>
  </si>
  <si>
    <t>Resumen de actividades</t>
  </si>
  <si>
    <t>Resumen de planeacion</t>
  </si>
  <si>
    <t>Resumen de activos</t>
  </si>
  <si>
    <t>En pro de lograr la mayor confiabilidad del activo se optó por tomar un estrategia conservadora, donde los activos que son criticos no se escatima en gastos y la estrategia de mantenimiento predominante es el descarte de piezas o partes</t>
  </si>
  <si>
    <t>El activo de estudio, en este caso un motogenerador, es de gran importancia para dar continuidad al negocio debido contexto operación de suministro local de emergia electrica, por ende, se propuso agrupar la mayor cantidad de actividades en rangos fijos de mantenimiento, para no interrumpir constantemente la operacion de este.</t>
  </si>
  <si>
    <t>Se delimitó el contexto o limites del analisi teniemdo en cuenta el contexto opertivo, excluyendo asi los equipos o activos que no son necesarios para la operación del generador y dejando unicamente a los equipos que tienen una funcion importante para el correcto funcionamiento del sistema</t>
  </si>
  <si>
    <t>C</t>
  </si>
  <si>
    <t>B</t>
  </si>
  <si>
    <t>A</t>
  </si>
  <si>
    <t xml:space="preserve">Total por criticidad en la zona </t>
  </si>
  <si>
    <t>M</t>
  </si>
  <si>
    <t>P</t>
  </si>
  <si>
    <t>D</t>
  </si>
  <si>
    <t>W</t>
  </si>
  <si>
    <t>Q</t>
  </si>
  <si>
    <t>S</t>
  </si>
  <si>
    <t>TIPO DE MANTENIMIENTO</t>
  </si>
  <si>
    <t>Código equipo</t>
  </si>
  <si>
    <t>CRITICIDAD A-B-C DE LOS EQUIPOS</t>
  </si>
  <si>
    <t>ACOPL01</t>
  </si>
  <si>
    <t>ACOPL02</t>
  </si>
  <si>
    <t>AEROE01</t>
  </si>
  <si>
    <t>AEROE02</t>
  </si>
  <si>
    <t>AEROE03</t>
  </si>
  <si>
    <t>ARLEV01</t>
  </si>
  <si>
    <t>ARRNCA01</t>
  </si>
  <si>
    <t>ARRNCA02</t>
  </si>
  <si>
    <t>ARRNCA03</t>
  </si>
  <si>
    <t>AVR01</t>
  </si>
  <si>
    <t>BATER01</t>
  </si>
  <si>
    <t>BATER02</t>
  </si>
  <si>
    <t>BIEL01</t>
  </si>
  <si>
    <t>BLQM01</t>
  </si>
  <si>
    <t>BLWBY01</t>
  </si>
  <si>
    <t>BLWBY02</t>
  </si>
  <si>
    <t>BLWBY03</t>
  </si>
  <si>
    <t>BLWBY04</t>
  </si>
  <si>
    <t>BOBIN01</t>
  </si>
  <si>
    <t>BOMB01</t>
  </si>
  <si>
    <t>BOMB02</t>
  </si>
  <si>
    <t>BOMB03</t>
  </si>
  <si>
    <t>BOMB04</t>
  </si>
  <si>
    <t>BOMB05</t>
  </si>
  <si>
    <t>BOMB06</t>
  </si>
  <si>
    <t>BOMB07</t>
  </si>
  <si>
    <t>BOMB08</t>
  </si>
  <si>
    <t>BOMB09</t>
  </si>
  <si>
    <t>BOMB10</t>
  </si>
  <si>
    <t>BOMB11</t>
  </si>
  <si>
    <t>BOMB12</t>
  </si>
  <si>
    <t>BUJI01</t>
  </si>
  <si>
    <t>CACOMB01</t>
  </si>
  <si>
    <t>CARTR01</t>
  </si>
  <si>
    <t>CIGÑL01</t>
  </si>
  <si>
    <t>CLIM01</t>
  </si>
  <si>
    <t>COJI01</t>
  </si>
  <si>
    <t>COMP01</t>
  </si>
  <si>
    <t>CULT01</t>
  </si>
  <si>
    <t>DUC01</t>
  </si>
  <si>
    <t>ENGRA01</t>
  </si>
  <si>
    <t>ENGRA02</t>
  </si>
  <si>
    <t>ENGRA03</t>
  </si>
  <si>
    <t>ENGRA04</t>
  </si>
  <si>
    <t>ENGRA05</t>
  </si>
  <si>
    <t>ESTATO01</t>
  </si>
  <si>
    <t>EXTTZ01</t>
  </si>
  <si>
    <t>FILTA01</t>
  </si>
  <si>
    <t>FILTAC01</t>
  </si>
  <si>
    <t>FILTAC02</t>
  </si>
  <si>
    <t>FILTAC03</t>
  </si>
  <si>
    <t>FILTRO DE ACEITE DE GEARBOX</t>
  </si>
  <si>
    <t>FILTG01</t>
  </si>
  <si>
    <t>GENE01</t>
  </si>
  <si>
    <t>GENE02</t>
  </si>
  <si>
    <t>GRBX01</t>
  </si>
  <si>
    <t>INTCL01</t>
  </si>
  <si>
    <t>INTER01</t>
  </si>
  <si>
    <t>INTER02</t>
  </si>
  <si>
    <t>INTER03</t>
  </si>
  <si>
    <t>INTER04</t>
  </si>
  <si>
    <t>INTER05</t>
  </si>
  <si>
    <t>MEZC01</t>
  </si>
  <si>
    <t>MEZC02</t>
  </si>
  <si>
    <t>MODUL01</t>
  </si>
  <si>
    <t>MOTO01</t>
  </si>
  <si>
    <t>MOTO02</t>
  </si>
  <si>
    <t>MOTO03</t>
  </si>
  <si>
    <t>MOTO04</t>
  </si>
  <si>
    <t>MOTO05</t>
  </si>
  <si>
    <t>MOTO06</t>
  </si>
  <si>
    <t>MOTO07</t>
  </si>
  <si>
    <t>MOTO08</t>
  </si>
  <si>
    <t>MOTO09</t>
  </si>
  <si>
    <t>MOTOVENT01</t>
  </si>
  <si>
    <t>MOTOVENT02</t>
  </si>
  <si>
    <t>MOTOVENT03</t>
  </si>
  <si>
    <t>MOTOVENT04</t>
  </si>
  <si>
    <t>MOTOVENT05</t>
  </si>
  <si>
    <t>MOTOVENT06</t>
  </si>
  <si>
    <t>MOTOVENT07</t>
  </si>
  <si>
    <t>MOTOVENT08</t>
  </si>
  <si>
    <t>MOTOVENT09</t>
  </si>
  <si>
    <t>MOTOVENT10</t>
  </si>
  <si>
    <t>MOTOVENT11</t>
  </si>
  <si>
    <t>MOTOVENT12</t>
  </si>
  <si>
    <t>MOTOVENT13</t>
  </si>
  <si>
    <t>MOTOVENT14</t>
  </si>
  <si>
    <t>MOTOVENT15</t>
  </si>
  <si>
    <t>MOTOVENT16</t>
  </si>
  <si>
    <t>MOTOVENT17</t>
  </si>
  <si>
    <t>MOTOVENT18</t>
  </si>
  <si>
    <t>MOTOVENT19</t>
  </si>
  <si>
    <t>MOTOVENT20</t>
  </si>
  <si>
    <t>MOTOVENT21</t>
  </si>
  <si>
    <t>PISTN01</t>
  </si>
  <si>
    <t>PRECAM01</t>
  </si>
  <si>
    <t>REDT01</t>
  </si>
  <si>
    <t>REDT02</t>
  </si>
  <si>
    <t>REDT03</t>
  </si>
  <si>
    <t>REDT04</t>
  </si>
  <si>
    <t>REDT05</t>
  </si>
  <si>
    <t>REDT06</t>
  </si>
  <si>
    <t>REDT07</t>
  </si>
  <si>
    <t>REDT08</t>
  </si>
  <si>
    <t>REFG01</t>
  </si>
  <si>
    <t>REFG02</t>
  </si>
  <si>
    <t>REFG03</t>
  </si>
  <si>
    <t>REFG04</t>
  </si>
  <si>
    <t>REGU01</t>
  </si>
  <si>
    <t>ROTO01</t>
  </si>
  <si>
    <t>SAFI01</t>
  </si>
  <si>
    <t>SEMICO01</t>
  </si>
  <si>
    <t>VOLIN01</t>
  </si>
  <si>
    <t>VALV01</t>
  </si>
  <si>
    <t>VALV02</t>
  </si>
  <si>
    <t>VALV03</t>
  </si>
  <si>
    <t>VALV04</t>
  </si>
  <si>
    <t>VALV05</t>
  </si>
  <si>
    <t>VALV06</t>
  </si>
  <si>
    <t>VALV07</t>
  </si>
  <si>
    <t>VALV08</t>
  </si>
  <si>
    <t>VALV09</t>
  </si>
  <si>
    <t>VALV10</t>
  </si>
  <si>
    <t>VALV11</t>
  </si>
  <si>
    <t>VAR01</t>
  </si>
  <si>
    <t>VAR02</t>
  </si>
  <si>
    <t>VENT01</t>
  </si>
  <si>
    <t>VENTN01</t>
  </si>
  <si>
    <t>TURCOMP01</t>
  </si>
  <si>
    <t>TURCOMP02</t>
  </si>
  <si>
    <t>TURCOMP03</t>
  </si>
  <si>
    <t>TURCOMP04</t>
  </si>
  <si>
    <t>UNEN01</t>
  </si>
  <si>
    <t>TRNVAL01</t>
  </si>
  <si>
    <t>TRNENG01</t>
  </si>
  <si>
    <t>SEPR01</t>
  </si>
  <si>
    <t>TABL01</t>
  </si>
  <si>
    <t>TANQE01</t>
  </si>
  <si>
    <t>TANQE02</t>
  </si>
  <si>
    <t>TANQE03</t>
  </si>
  <si>
    <t>TANQE04</t>
  </si>
  <si>
    <t>TRANSFO01</t>
  </si>
  <si>
    <t>TRANSFO02</t>
  </si>
  <si>
    <t xml:space="preserve"> Descripción:</t>
  </si>
  <si>
    <t>Código Sistema Asociado:</t>
  </si>
  <si>
    <t>Area operativa:</t>
  </si>
  <si>
    <t>Criterios de criticidad</t>
  </si>
  <si>
    <t>Equipo B</t>
  </si>
  <si>
    <t>Equipo C</t>
  </si>
  <si>
    <t>Equipo A</t>
  </si>
  <si>
    <t>1.9.a</t>
  </si>
  <si>
    <t>1.9.b</t>
  </si>
  <si>
    <t>1.10.a</t>
  </si>
  <si>
    <t>1.10.b</t>
  </si>
  <si>
    <t>1.11.a</t>
  </si>
  <si>
    <t>1.11.b</t>
  </si>
  <si>
    <t>1.12.a</t>
  </si>
  <si>
    <t>1.12.b</t>
  </si>
  <si>
    <t>Equipo encargado de generar la energia electrica total de la planta</t>
  </si>
  <si>
    <t>autogeneracion</t>
  </si>
  <si>
    <t>REG-041-00566</t>
  </si>
  <si>
    <t>REG-072-00420</t>
  </si>
  <si>
    <t>REG-072-00501</t>
  </si>
  <si>
    <t>REG-041-00621</t>
  </si>
  <si>
    <t>REG-041-00349</t>
  </si>
  <si>
    <t>REG-041-00347</t>
  </si>
  <si>
    <t>REG-051-00322</t>
  </si>
  <si>
    <t>REG-051-00323</t>
  </si>
  <si>
    <t>REG-051-00324</t>
  </si>
  <si>
    <t>REG-051-00325</t>
  </si>
  <si>
    <t>REG-051-00330</t>
  </si>
  <si>
    <t>REG-051-00331</t>
  </si>
  <si>
    <t>REG-051-00332</t>
  </si>
  <si>
    <t>REG-051-00333</t>
  </si>
  <si>
    <t>REG-041-00630</t>
  </si>
  <si>
    <t>REG-041-00631</t>
  </si>
  <si>
    <t>REG-051-00278</t>
  </si>
  <si>
    <t>REG-051-00290</t>
  </si>
  <si>
    <t>REG-051-00291</t>
  </si>
  <si>
    <t>REG-051-00292</t>
  </si>
  <si>
    <t>REG-041-00578</t>
  </si>
  <si>
    <t>COMPONENTE</t>
  </si>
  <si>
    <t>resultado</t>
  </si>
  <si>
    <t>Descripción</t>
  </si>
  <si>
    <t>Nivel de criticidad</t>
  </si>
  <si>
    <t>Número por tipo de equipo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</si>
</sst>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quot;$&quot;\ * #,##0.00_-;\-&quot;$&quot;\ * #,##0.00_-;_-&quot;$&quot;\ * &quot;-&quot;??_-;_-@_-"/>
    <numFmt numFmtId="165" formatCode="_(&quot;$&quot;\ * #,##0_);_(&quot;$&quot;\ * \(#,##0\);_(&quot;$&quot;\ * &quot;-&quot;??_);_(@_)"/>
  </numFmts>
  <fonts count="41" x14ac:knownFonts="1">
    <font>
      <sz val="11"/>
      <color theme="1"/>
      <name val="Calibri"/>
      <family val="2"/>
      <scheme val="minor"/>
    </font>
    <font>
      <b/>
      <sz val="10"/>
      <name val="Arial"/>
      <family val="2"/>
    </font>
    <font>
      <sz val="10"/>
      <name val="Arial"/>
      <family val="2"/>
    </font>
    <font>
      <sz val="11"/>
      <color theme="1"/>
      <name val="Miriam Fixed"/>
      <family val="3"/>
      <charset val="177"/>
    </font>
    <font>
      <b/>
      <sz val="18"/>
      <color theme="1"/>
      <name val="Miriam Fixed"/>
      <family val="3"/>
      <charset val="177"/>
    </font>
    <font>
      <sz val="10"/>
      <color theme="1"/>
      <name val="Miriam Fixed"/>
      <family val="3"/>
      <charset val="177"/>
    </font>
    <font>
      <sz val="10"/>
      <color theme="1"/>
      <name val="Arial"/>
      <family val="2"/>
    </font>
    <font>
      <sz val="10"/>
      <color rgb="FFFF0000"/>
      <name val="Arial"/>
      <family val="2"/>
    </font>
    <font>
      <b/>
      <sz val="14"/>
      <color theme="1"/>
      <name val="Miriam Fixed"/>
      <family val="3"/>
      <charset val="177"/>
    </font>
    <font>
      <b/>
      <sz val="14"/>
      <color theme="0"/>
      <name val="Miriam Fixed"/>
      <family val="3"/>
      <charset val="177"/>
    </font>
    <font>
      <b/>
      <sz val="12"/>
      <color theme="1"/>
      <name val="Miriam Fixed"/>
      <family val="3"/>
      <charset val="177"/>
    </font>
    <font>
      <b/>
      <sz val="12"/>
      <name val="Miriam Fixed"/>
      <family val="3"/>
      <charset val="177"/>
    </font>
    <font>
      <b/>
      <sz val="12"/>
      <color theme="0"/>
      <name val="Miriam Fixed"/>
      <family val="3"/>
      <charset val="177"/>
    </font>
    <font>
      <sz val="10"/>
      <color theme="0" tint="-0.499984740745262"/>
      <name val="Arial"/>
      <family val="2"/>
    </font>
    <font>
      <b/>
      <sz val="11"/>
      <color theme="1"/>
      <name val="Calibri"/>
      <family val="2"/>
      <scheme val="minor"/>
    </font>
    <font>
      <sz val="10"/>
      <name val="TIMES NEW ROMAN"/>
    </font>
    <font>
      <sz val="8"/>
      <name val="Calibri"/>
      <family val="2"/>
      <scheme val="minor"/>
    </font>
    <font>
      <sz val="10"/>
      <color theme="1"/>
      <name val="Calibri"/>
      <family val="2"/>
      <scheme val="minor"/>
    </font>
    <font>
      <b/>
      <sz val="10"/>
      <color theme="1"/>
      <name val="Calibri"/>
      <family val="2"/>
      <scheme val="minor"/>
    </font>
    <font>
      <b/>
      <i/>
      <sz val="11"/>
      <color theme="1"/>
      <name val="Calibri"/>
      <family val="2"/>
      <scheme val="minor"/>
    </font>
    <font>
      <i/>
      <sz val="11"/>
      <color theme="1"/>
      <name val="Calibri"/>
      <family val="2"/>
      <scheme val="minor"/>
    </font>
    <font>
      <sz val="11"/>
      <color theme="1"/>
      <name val="Calibri"/>
      <family val="2"/>
      <scheme val="minor"/>
    </font>
    <font>
      <b/>
      <i/>
      <sz val="10"/>
      <name val="Arial"/>
      <family val="2"/>
    </font>
    <font>
      <b/>
      <i/>
      <sz val="10"/>
      <color theme="1"/>
      <name val="Calibri"/>
      <family val="2"/>
      <scheme val="minor"/>
    </font>
    <font>
      <b/>
      <sz val="9"/>
      <color theme="1"/>
      <name val="Calibri"/>
      <family val="2"/>
      <scheme val="minor"/>
    </font>
    <font>
      <b/>
      <sz val="9"/>
      <color theme="1"/>
      <name val="Calibri"/>
      <family val="2"/>
    </font>
    <font>
      <b/>
      <sz val="8.35"/>
      <color theme="1"/>
      <name val="Calibri"/>
      <family val="2"/>
    </font>
    <font>
      <b/>
      <sz val="12"/>
      <color theme="1"/>
      <name val="Calibri"/>
      <family val="2"/>
      <scheme val="minor"/>
    </font>
    <font>
      <sz val="11"/>
      <color theme="1"/>
      <name val="Arial"/>
      <family val="2"/>
    </font>
    <font>
      <b/>
      <i/>
      <sz val="10"/>
      <color theme="1"/>
      <name val="Arial"/>
      <family val="2"/>
    </font>
    <font>
      <b/>
      <sz val="10"/>
      <color theme="1"/>
      <name val="Arial"/>
      <family val="2"/>
    </font>
    <font>
      <b/>
      <sz val="11"/>
      <color theme="1"/>
      <name val="Arial"/>
      <family val="2"/>
    </font>
    <font>
      <b/>
      <i/>
      <sz val="11"/>
      <color theme="1"/>
      <name val="Arial"/>
      <family val="2"/>
    </font>
    <font>
      <b/>
      <sz val="11"/>
      <color theme="1"/>
      <name val="Miriam Fixed"/>
      <family val="3"/>
      <charset val="177"/>
    </font>
    <font>
      <sz val="11"/>
      <color rgb="FFFF0000"/>
      <name val="Calibri"/>
      <family val="2"/>
      <scheme val="minor"/>
    </font>
    <font>
      <sz val="12"/>
      <color theme="1"/>
      <name val="Miriam Fixed"/>
      <family val="3"/>
      <charset val="177"/>
    </font>
    <font>
      <sz val="10"/>
      <name val="Arial"/>
    </font>
    <font>
      <b/>
      <sz val="10"/>
      <name val="Arial"/>
    </font>
    <font>
      <b/>
      <sz val="14"/>
      <name val="Arial"/>
      <family val="2"/>
    </font>
    <font>
      <b/>
      <sz val="12"/>
      <color theme="0"/>
      <name val="Arial"/>
      <family val="2"/>
    </font>
    <font>
      <b/>
      <sz val="10"/>
      <color theme="0"/>
      <name val="Arial"/>
      <family val="2"/>
    </font>
  </fonts>
  <fills count="1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79998168889431442"/>
        <bgColor indexed="64"/>
      </patternFill>
    </fill>
    <fill>
      <patternFill patternType="solid">
        <fgColor rgb="FFC00000"/>
        <bgColor indexed="64"/>
      </patternFill>
    </fill>
    <fill>
      <patternFill patternType="solid">
        <fgColor theme="4" tint="0.79998168889431442"/>
        <bgColor theme="4" tint="0.79998168889431442"/>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double">
        <color indexed="64"/>
      </bottom>
      <diagonal/>
    </border>
    <border>
      <left/>
      <right/>
      <top style="thin">
        <color indexed="64"/>
      </top>
      <bottom/>
      <diagonal/>
    </border>
    <border>
      <left style="thin">
        <color auto="1"/>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auto="1"/>
      </left>
      <right/>
      <top/>
      <bottom/>
      <diagonal/>
    </border>
    <border>
      <left style="thin">
        <color rgb="FFABABAB"/>
      </left>
      <right/>
      <top style="thin">
        <color rgb="FFABABAB"/>
      </top>
      <bottom/>
      <diagonal/>
    </border>
    <border>
      <left style="thin">
        <color rgb="FFABABAB"/>
      </left>
      <right/>
      <top style="thin">
        <color indexed="65"/>
      </top>
      <bottom/>
      <diagonal/>
    </border>
    <border>
      <left style="thin">
        <color rgb="FFABABAB"/>
      </left>
      <right style="thin">
        <color rgb="FFABABAB"/>
      </right>
      <top style="thin">
        <color rgb="FFABABAB"/>
      </top>
      <bottom/>
      <diagonal/>
    </border>
    <border>
      <left style="thin">
        <color rgb="FFABABAB"/>
      </left>
      <right style="thin">
        <color rgb="FFABABAB"/>
      </right>
      <top style="thin">
        <color indexed="65"/>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indexed="64"/>
      </left>
      <right/>
      <top style="thin">
        <color rgb="FFABABAB"/>
      </top>
      <bottom/>
      <diagonal/>
    </border>
    <border>
      <left style="thin">
        <color indexed="64"/>
      </left>
      <right/>
      <top style="thin">
        <color indexed="65"/>
      </top>
      <bottom/>
      <diagonal/>
    </border>
    <border>
      <left style="thin">
        <color rgb="FFABABAB"/>
      </left>
      <right style="thin">
        <color indexed="64"/>
      </right>
      <top style="thin">
        <color rgb="FFABABAB"/>
      </top>
      <bottom style="thin">
        <color rgb="FFABABAB"/>
      </bottom>
      <diagonal/>
    </border>
    <border>
      <left style="thin">
        <color indexed="64"/>
      </left>
      <right/>
      <top style="thin">
        <color rgb="FFABABAB"/>
      </top>
      <bottom style="thin">
        <color rgb="FFABABAB"/>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auto="1"/>
      </right>
      <top/>
      <bottom style="medium">
        <color indexed="64"/>
      </bottom>
      <diagonal/>
    </border>
    <border>
      <left/>
      <right/>
      <top style="double">
        <color indexed="64"/>
      </top>
      <bottom/>
      <diagonal/>
    </border>
    <border>
      <left style="medium">
        <color indexed="64"/>
      </left>
      <right style="medium">
        <color indexed="64"/>
      </right>
      <top style="thin">
        <color theme="4" tint="0.39997558519241921"/>
      </top>
      <bottom/>
      <diagonal/>
    </border>
    <border>
      <left style="thin">
        <color rgb="FFABABAB"/>
      </left>
      <right style="thin">
        <color indexed="64"/>
      </right>
      <top style="thin">
        <color rgb="FFABABAB"/>
      </top>
      <bottom/>
      <diagonal/>
    </border>
    <border>
      <left style="thin">
        <color rgb="FFABABAB"/>
      </left>
      <right style="thin">
        <color indexed="64"/>
      </right>
      <top style="thin">
        <color indexed="65"/>
      </top>
      <bottom/>
      <diagonal/>
    </border>
    <border>
      <left style="thin">
        <color rgb="FFABABAB"/>
      </left>
      <right style="thin">
        <color indexed="64"/>
      </right>
      <top style="thin">
        <color rgb="FFABABAB"/>
      </top>
      <bottom style="thin">
        <color indexed="64"/>
      </bottom>
      <diagonal/>
    </border>
    <border>
      <left style="thin">
        <color rgb="FFABABAB"/>
      </left>
      <right style="thin">
        <color indexed="64"/>
      </right>
      <top style="thin">
        <color indexed="65"/>
      </top>
      <bottom style="thin">
        <color indexed="64"/>
      </bottom>
      <diagonal/>
    </border>
  </borders>
  <cellStyleXfs count="4">
    <xf numFmtId="0" fontId="0" fillId="0" borderId="0"/>
    <xf numFmtId="0" fontId="15" fillId="0" borderId="0"/>
    <xf numFmtId="164" fontId="21" fillId="0" borderId="0" applyFont="0" applyFill="0" applyBorder="0" applyAlignment="0" applyProtection="0"/>
    <xf numFmtId="0" fontId="36" fillId="0" borderId="0"/>
  </cellStyleXfs>
  <cellXfs count="383">
    <xf numFmtId="0" fontId="0" fillId="0" borderId="0" xfId="0"/>
    <xf numFmtId="0" fontId="3" fillId="0" borderId="0" xfId="0" applyFont="1" applyAlignment="1">
      <alignment horizontal="center"/>
    </xf>
    <xf numFmtId="0" fontId="3" fillId="0" borderId="0" xfId="0" applyFont="1"/>
    <xf numFmtId="0" fontId="6"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6" fillId="0" borderId="0" xfId="0" applyFont="1"/>
    <xf numFmtId="0" fontId="5" fillId="3" borderId="0" xfId="0" applyFont="1" applyFill="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13" fillId="0" borderId="0" xfId="0" applyFont="1"/>
    <xf numFmtId="0" fontId="6" fillId="0" borderId="0" xfId="0" applyFont="1" applyAlignment="1">
      <alignment horizontal="left"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6" fillId="0" borderId="0" xfId="0" applyFont="1" applyAlignment="1">
      <alignment vertical="center"/>
    </xf>
    <xf numFmtId="0" fontId="13" fillId="0" borderId="0" xfId="0" applyFont="1" applyAlignment="1">
      <alignment vertical="center"/>
    </xf>
    <xf numFmtId="0" fontId="13" fillId="0" borderId="0" xfId="0" applyFont="1" applyAlignment="1">
      <alignment horizontal="left" vertical="center"/>
    </xf>
    <xf numFmtId="0" fontId="13" fillId="0" borderId="0" xfId="0" applyFont="1" applyAlignment="1">
      <alignment vertical="center" wrapText="1"/>
    </xf>
    <xf numFmtId="0" fontId="2" fillId="3" borderId="1" xfId="0" applyFont="1" applyFill="1" applyBorder="1" applyAlignment="1">
      <alignment horizontal="left" vertical="center" wrapText="1"/>
    </xf>
    <xf numFmtId="0" fontId="5" fillId="3" borderId="0" xfId="0" applyFont="1" applyFill="1" applyAlignment="1">
      <alignment horizontal="left"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0" fontId="6" fillId="0" borderId="0" xfId="0" quotePrefix="1" applyFont="1" applyAlignment="1">
      <alignment horizontal="left" vertical="center" wrapText="1"/>
    </xf>
    <xf numFmtId="0" fontId="7" fillId="0" borderId="0" xfId="0" quotePrefix="1" applyFont="1" applyAlignment="1">
      <alignment horizontal="left" vertical="center" wrapText="1"/>
    </xf>
    <xf numFmtId="0" fontId="0" fillId="0" borderId="0" xfId="0" applyAlignment="1">
      <alignment wrapText="1"/>
    </xf>
    <xf numFmtId="0" fontId="14" fillId="4" borderId="8" xfId="0" applyFont="1" applyFill="1" applyBorder="1" applyAlignment="1">
      <alignment horizontal="center" vertical="center"/>
    </xf>
    <xf numFmtId="0" fontId="14" fillId="4" borderId="9" xfId="0" applyFont="1" applyFill="1"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2" fillId="5" borderId="1" xfId="0" applyFont="1" applyFill="1" applyBorder="1" applyAlignment="1">
      <alignment horizontal="left" vertical="center" wrapText="1"/>
    </xf>
    <xf numFmtId="0" fontId="2" fillId="5" borderId="1" xfId="0" applyFont="1" applyFill="1" applyBorder="1" applyAlignment="1">
      <alignment horizontal="left" vertical="center" wrapText="1" shrinkToFit="1"/>
    </xf>
    <xf numFmtId="0" fontId="2" fillId="5" borderId="2" xfId="0" applyFont="1" applyFill="1" applyBorder="1" applyAlignment="1">
      <alignment horizontal="left" vertical="center" wrapText="1" shrinkToFit="1"/>
    </xf>
    <xf numFmtId="0" fontId="0" fillId="0" borderId="1" xfId="0" applyBorder="1" applyAlignment="1">
      <alignment horizontal="center" vertical="center"/>
    </xf>
    <xf numFmtId="0" fontId="14" fillId="4" borderId="1" xfId="0" applyFont="1" applyFill="1" applyBorder="1" applyAlignment="1">
      <alignment horizontal="center" vertical="center"/>
    </xf>
    <xf numFmtId="0" fontId="19" fillId="4" borderId="1" xfId="0" applyFont="1" applyFill="1" applyBorder="1" applyAlignment="1">
      <alignment horizontal="center" vertical="center"/>
    </xf>
    <xf numFmtId="0" fontId="20" fillId="0" borderId="1" xfId="0" applyFont="1" applyBorder="1" applyAlignment="1">
      <alignment horizontal="center" vertical="center"/>
    </xf>
    <xf numFmtId="0" fontId="20" fillId="0" borderId="0" xfId="0" applyFont="1" applyAlignment="1">
      <alignment horizontal="center" vertical="center"/>
    </xf>
    <xf numFmtId="0" fontId="20" fillId="0" borderId="13" xfId="0" applyFont="1" applyBorder="1" applyAlignment="1">
      <alignment horizontal="center" vertical="center"/>
    </xf>
    <xf numFmtId="0" fontId="20" fillId="0" borderId="12" xfId="0" applyFont="1" applyBorder="1" applyAlignment="1">
      <alignment horizontal="center" vertical="center"/>
    </xf>
    <xf numFmtId="0" fontId="19" fillId="4" borderId="8" xfId="0" applyFont="1" applyFill="1" applyBorder="1" applyAlignment="1">
      <alignment horizontal="center" vertical="center"/>
    </xf>
    <xf numFmtId="0" fontId="20" fillId="0" borderId="11" xfId="0" applyFont="1" applyBorder="1" applyAlignment="1">
      <alignment horizontal="center" vertical="center"/>
    </xf>
    <xf numFmtId="0" fontId="19" fillId="4" borderId="10" xfId="0" applyFont="1" applyFill="1" applyBorder="1" applyAlignment="1">
      <alignment horizontal="center" vertical="center"/>
    </xf>
    <xf numFmtId="0" fontId="0" fillId="0" borderId="14" xfId="0" applyBorder="1" applyAlignment="1">
      <alignment horizontal="center" vertical="center"/>
    </xf>
    <xf numFmtId="0" fontId="14" fillId="4" borderId="15"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wrapText="1" shrinkToFit="1"/>
    </xf>
    <xf numFmtId="0" fontId="1" fillId="2" borderId="2"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shrinkToFit="1"/>
    </xf>
    <xf numFmtId="0" fontId="22" fillId="0" borderId="1" xfId="0" applyFont="1" applyBorder="1" applyAlignment="1">
      <alignment horizontal="center" vertical="center" wrapText="1"/>
    </xf>
    <xf numFmtId="0" fontId="1" fillId="2" borderId="4" xfId="0" applyFont="1" applyFill="1" applyBorder="1" applyAlignment="1">
      <alignment horizontal="center" vertical="center" wrapText="1"/>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8" borderId="1" xfId="0" applyFill="1" applyBorder="1" applyAlignment="1">
      <alignment horizontal="center" vertical="center"/>
    </xf>
    <xf numFmtId="0" fontId="0" fillId="6" borderId="17" xfId="0" applyFill="1" applyBorder="1" applyAlignment="1">
      <alignment horizontal="center" vertical="center"/>
    </xf>
    <xf numFmtId="0" fontId="0" fillId="7" borderId="18" xfId="0" applyFill="1" applyBorder="1" applyAlignment="1">
      <alignment horizontal="center" vertical="center"/>
    </xf>
    <xf numFmtId="0" fontId="0" fillId="7" borderId="19" xfId="0" applyFill="1" applyBorder="1" applyAlignment="1">
      <alignment horizontal="center" vertical="center"/>
    </xf>
    <xf numFmtId="0" fontId="0" fillId="6" borderId="20" xfId="0" applyFill="1" applyBorder="1" applyAlignment="1">
      <alignment horizontal="center" vertical="center"/>
    </xf>
    <xf numFmtId="0" fontId="0" fillId="7" borderId="21" xfId="0" applyFill="1" applyBorder="1" applyAlignment="1">
      <alignment horizontal="center" vertical="center"/>
    </xf>
    <xf numFmtId="0" fontId="0" fillId="8" borderId="20" xfId="0" applyFill="1" applyBorder="1" applyAlignment="1">
      <alignment horizontal="center" vertical="center"/>
    </xf>
    <xf numFmtId="0" fontId="0" fillId="6" borderId="21" xfId="0" applyFill="1" applyBorder="1" applyAlignment="1">
      <alignment horizontal="center" vertical="center"/>
    </xf>
    <xf numFmtId="0" fontId="0" fillId="8" borderId="22" xfId="0" applyFill="1" applyBorder="1" applyAlignment="1">
      <alignment horizontal="center" vertical="center"/>
    </xf>
    <xf numFmtId="0" fontId="0" fillId="8" borderId="23" xfId="0" applyFill="1" applyBorder="1" applyAlignment="1">
      <alignment horizontal="center" vertical="center"/>
    </xf>
    <xf numFmtId="0" fontId="0" fillId="6" borderId="24" xfId="0" applyFill="1" applyBorder="1" applyAlignment="1">
      <alignment horizontal="center" vertical="center"/>
    </xf>
    <xf numFmtId="0" fontId="0" fillId="0" borderId="25" xfId="0" applyBorder="1" applyAlignment="1">
      <alignment horizontal="center" vertical="center"/>
    </xf>
    <xf numFmtId="0" fontId="0" fillId="0" borderId="9" xfId="0" applyBorder="1" applyAlignment="1">
      <alignment horizontal="center" vertical="center"/>
    </xf>
    <xf numFmtId="0" fontId="0" fillId="0" borderId="26" xfId="0" applyBorder="1" applyAlignment="1">
      <alignment horizontal="center" vertical="center"/>
    </xf>
    <xf numFmtId="0" fontId="0" fillId="0" borderId="31" xfId="0" applyBorder="1" applyAlignment="1">
      <alignment horizontal="center" vertical="center"/>
    </xf>
    <xf numFmtId="0" fontId="24" fillId="0" borderId="28" xfId="0" applyFont="1" applyBorder="1" applyAlignment="1">
      <alignment horizontal="center" vertical="center"/>
    </xf>
    <xf numFmtId="0" fontId="24" fillId="0" borderId="32" xfId="0" applyFont="1" applyBorder="1" applyAlignment="1">
      <alignment horizontal="center" vertical="center"/>
    </xf>
    <xf numFmtId="0" fontId="24" fillId="0" borderId="29" xfId="0" applyFont="1" applyBorder="1" applyAlignment="1">
      <alignment horizontal="center" vertical="center"/>
    </xf>
    <xf numFmtId="0" fontId="24" fillId="0" borderId="33" xfId="0" applyFont="1" applyBorder="1" applyAlignment="1">
      <alignment horizontal="center" vertical="center"/>
    </xf>
    <xf numFmtId="165" fontId="18" fillId="10" borderId="36" xfId="2" applyNumberFormat="1" applyFont="1" applyFill="1" applyBorder="1" applyAlignment="1">
      <alignment horizontal="center" vertical="center"/>
    </xf>
    <xf numFmtId="165" fontId="18" fillId="10" borderId="37" xfId="2" applyNumberFormat="1" applyFont="1" applyFill="1" applyBorder="1" applyAlignment="1">
      <alignment horizontal="center" vertical="center"/>
    </xf>
    <xf numFmtId="0" fontId="18" fillId="10" borderId="38" xfId="0" applyFont="1" applyFill="1"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39" xfId="0" applyBorder="1" applyAlignment="1">
      <alignment horizontal="center" vertical="center"/>
    </xf>
    <xf numFmtId="0" fontId="23" fillId="10" borderId="34" xfId="0" applyFont="1" applyFill="1" applyBorder="1" applyAlignment="1">
      <alignment horizontal="center" vertical="center"/>
    </xf>
    <xf numFmtId="0" fontId="23" fillId="10" borderId="4" xfId="0" applyFont="1" applyFill="1" applyBorder="1" applyAlignment="1">
      <alignment horizontal="center" vertical="center"/>
    </xf>
    <xf numFmtId="0" fontId="23" fillId="10" borderId="35" xfId="0" applyFont="1" applyFill="1" applyBorder="1" applyAlignment="1">
      <alignment horizontal="center" vertical="center"/>
    </xf>
    <xf numFmtId="0" fontId="23" fillId="10" borderId="40" xfId="0" applyFont="1" applyFill="1" applyBorder="1" applyAlignment="1">
      <alignment horizontal="center" vertical="center"/>
    </xf>
    <xf numFmtId="0" fontId="23" fillId="10" borderId="41" xfId="0" applyFont="1" applyFill="1" applyBorder="1" applyAlignment="1">
      <alignment horizontal="center" vertical="center"/>
    </xf>
    <xf numFmtId="0" fontId="23" fillId="10" borderId="42" xfId="0" applyFont="1" applyFill="1" applyBorder="1" applyAlignment="1">
      <alignment horizontal="center" vertical="center"/>
    </xf>
    <xf numFmtId="0" fontId="17" fillId="0" borderId="2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29" fillId="0" borderId="1" xfId="0" applyFont="1" applyBorder="1" applyAlignment="1">
      <alignment horizontal="center" vertical="center" wrapText="1"/>
    </xf>
    <xf numFmtId="0" fontId="29"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29" fillId="0" borderId="1" xfId="0" applyFont="1" applyBorder="1" applyAlignment="1">
      <alignment horizontal="center" vertical="center"/>
    </xf>
    <xf numFmtId="0" fontId="6" fillId="0" borderId="1"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10" fillId="2" borderId="43" xfId="0" applyFont="1" applyFill="1" applyBorder="1" applyAlignment="1">
      <alignment horizontal="center" vertical="center"/>
    </xf>
    <xf numFmtId="0" fontId="10" fillId="2" borderId="43" xfId="0" applyFont="1" applyFill="1" applyBorder="1" applyAlignment="1">
      <alignment horizontal="center" vertical="center" wrapText="1" shrinkToFit="1"/>
    </xf>
    <xf numFmtId="0" fontId="11" fillId="2" borderId="43" xfId="0" applyFont="1" applyFill="1" applyBorder="1" applyAlignment="1">
      <alignment horizontal="center" vertical="center" wrapText="1"/>
    </xf>
    <xf numFmtId="0" fontId="10" fillId="11" borderId="43" xfId="0" applyFont="1" applyFill="1" applyBorder="1" applyAlignment="1">
      <alignment horizontal="center" vertical="center" wrapText="1"/>
    </xf>
    <xf numFmtId="0" fontId="12" fillId="12" borderId="43" xfId="0" applyFont="1" applyFill="1" applyBorder="1" applyAlignment="1">
      <alignment horizontal="center" vertical="center" wrapText="1"/>
    </xf>
    <xf numFmtId="0" fontId="12" fillId="12" borderId="43" xfId="0" applyFont="1" applyFill="1" applyBorder="1" applyAlignment="1">
      <alignment horizontal="center" vertical="center"/>
    </xf>
    <xf numFmtId="0" fontId="33" fillId="0" borderId="1" xfId="0" applyFont="1" applyBorder="1" applyAlignment="1">
      <alignment vertical="center"/>
    </xf>
    <xf numFmtId="0" fontId="2" fillId="3" borderId="1" xfId="0" applyFont="1" applyFill="1" applyBorder="1" applyAlignment="1">
      <alignment horizontal="left" vertical="center" wrapText="1" shrinkToFit="1"/>
    </xf>
    <xf numFmtId="0" fontId="2" fillId="3" borderId="1" xfId="0" applyFont="1" applyFill="1" applyBorder="1" applyAlignment="1">
      <alignment horizontal="center" vertical="center" wrapText="1"/>
    </xf>
    <xf numFmtId="18" fontId="6" fillId="0" borderId="0" xfId="0" applyNumberFormat="1" applyFont="1" applyAlignment="1">
      <alignment horizontal="center" vertical="center"/>
    </xf>
    <xf numFmtId="0" fontId="6" fillId="0" borderId="0" xfId="0" quotePrefix="1" applyFont="1" applyAlignment="1">
      <alignment horizontal="center" vertical="center" wrapText="1"/>
    </xf>
    <xf numFmtId="17" fontId="35" fillId="0" borderId="1" xfId="0" applyNumberFormat="1" applyFont="1" applyBorder="1" applyAlignment="1">
      <alignment horizontal="center" vertical="center"/>
    </xf>
    <xf numFmtId="0" fontId="35"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2" fillId="5" borderId="2" xfId="0" applyFont="1" applyFill="1" applyBorder="1" applyAlignment="1">
      <alignment horizontal="center" vertical="center" wrapText="1" shrinkToFit="1"/>
    </xf>
    <xf numFmtId="0" fontId="2" fillId="5" borderId="1" xfId="0" applyFont="1" applyFill="1" applyBorder="1" applyAlignment="1">
      <alignment horizontal="center" vertical="center" wrapText="1" shrinkToFi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shrinkToFit="1"/>
    </xf>
    <xf numFmtId="0" fontId="2"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2" fillId="5"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0" borderId="3" xfId="0" applyFont="1" applyBorder="1" applyAlignment="1">
      <alignment horizontal="center" vertical="center" wrapText="1"/>
    </xf>
    <xf numFmtId="0" fontId="2" fillId="5" borderId="5" xfId="0" applyFont="1" applyFill="1" applyBorder="1" applyAlignment="1">
      <alignment horizontal="center" vertical="center" wrapText="1" shrinkToFit="1"/>
    </xf>
    <xf numFmtId="0" fontId="29"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32" fillId="0" borderId="0" xfId="0" applyFont="1" applyAlignment="1">
      <alignment horizontal="center" vertical="center"/>
    </xf>
    <xf numFmtId="0" fontId="28" fillId="0" borderId="0" xfId="0" applyFont="1" applyAlignment="1">
      <alignment horizontal="center" vertical="center"/>
    </xf>
    <xf numFmtId="0" fontId="31" fillId="0" borderId="0" xfId="0" applyFont="1" applyAlignment="1">
      <alignment horizontal="center" vertical="center"/>
    </xf>
    <xf numFmtId="0" fontId="6" fillId="5" borderId="1" xfId="0" applyFont="1" applyFill="1" applyBorder="1" applyAlignment="1">
      <alignment horizontal="left" vertical="center"/>
    </xf>
    <xf numFmtId="0" fontId="6" fillId="0" borderId="1" xfId="0" applyFont="1" applyBorder="1" applyAlignment="1">
      <alignment horizontal="left" vertical="center"/>
    </xf>
    <xf numFmtId="0" fontId="28" fillId="0" borderId="0" xfId="0" applyFont="1" applyAlignment="1">
      <alignment horizontal="left" vertical="center"/>
    </xf>
    <xf numFmtId="0" fontId="0" fillId="6" borderId="7" xfId="0" applyFill="1" applyBorder="1" applyAlignment="1">
      <alignment horizontal="center" vertical="center"/>
    </xf>
    <xf numFmtId="0" fontId="0" fillId="8" borderId="44" xfId="0" applyFill="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50" xfId="0" applyBorder="1" applyAlignment="1">
      <alignment horizontal="center" vertical="center"/>
    </xf>
    <xf numFmtId="0" fontId="34" fillId="7" borderId="16" xfId="0" applyFont="1" applyFill="1" applyBorder="1" applyAlignment="1">
      <alignment horizontal="center" vertical="center"/>
    </xf>
    <xf numFmtId="0" fontId="18" fillId="13" borderId="49" xfId="0" applyFont="1" applyFill="1" applyBorder="1" applyAlignment="1">
      <alignment horizontal="center" vertical="center"/>
    </xf>
    <xf numFmtId="0" fontId="18" fillId="13" borderId="51" xfId="0" applyFont="1" applyFill="1" applyBorder="1" applyAlignment="1">
      <alignment horizontal="center" vertical="center" wrapText="1"/>
    </xf>
    <xf numFmtId="0" fontId="12" fillId="12" borderId="43" xfId="0" applyFont="1" applyFill="1" applyBorder="1" applyAlignment="1">
      <alignment horizontal="center" vertical="center" wrapText="1" shrinkToFit="1"/>
    </xf>
    <xf numFmtId="0" fontId="22" fillId="5" borderId="2"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3" borderId="4"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9" fillId="0" borderId="2" xfId="0" applyFont="1" applyBorder="1" applyAlignment="1">
      <alignment horizontal="center" vertical="center" wrapText="1"/>
    </xf>
    <xf numFmtId="0" fontId="2" fillId="3" borderId="2" xfId="0" applyFont="1" applyFill="1" applyBorder="1" applyAlignment="1">
      <alignment horizontal="left" vertical="center" wrapText="1"/>
    </xf>
    <xf numFmtId="0" fontId="2" fillId="5" borderId="2" xfId="0" applyFont="1" applyFill="1" applyBorder="1" applyAlignment="1">
      <alignment horizontal="left" vertical="center" wrapText="1"/>
    </xf>
    <xf numFmtId="0" fontId="6" fillId="5" borderId="2" xfId="0" applyFont="1" applyFill="1" applyBorder="1" applyAlignment="1">
      <alignment horizontal="center" vertical="center" wrapText="1"/>
    </xf>
    <xf numFmtId="0" fontId="6" fillId="5" borderId="0" xfId="0" applyFont="1" applyFill="1" applyAlignment="1">
      <alignment horizontal="left" vertical="center" wrapText="1"/>
    </xf>
    <xf numFmtId="0" fontId="29" fillId="0" borderId="0" xfId="0" applyFont="1" applyAlignment="1">
      <alignment horizontal="center" vertical="center"/>
    </xf>
    <xf numFmtId="0" fontId="28" fillId="0" borderId="0" xfId="0" applyFont="1" applyAlignment="1">
      <alignment vertical="center"/>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5" borderId="2" xfId="0" applyFont="1" applyFill="1" applyBorder="1" applyAlignment="1">
      <alignment horizontal="left" vertical="center" wrapText="1"/>
    </xf>
    <xf numFmtId="0" fontId="2" fillId="0" borderId="3" xfId="0" applyFont="1" applyBorder="1" applyAlignment="1">
      <alignment horizontal="left" vertical="center" wrapText="1"/>
    </xf>
    <xf numFmtId="0" fontId="6" fillId="3" borderId="0" xfId="0" applyFont="1" applyFill="1" applyAlignment="1">
      <alignment horizontal="left" vertical="center" wrapText="1"/>
    </xf>
    <xf numFmtId="0" fontId="6" fillId="3" borderId="1" xfId="0" applyFont="1" applyFill="1" applyBorder="1" applyAlignment="1">
      <alignment horizontal="left" vertical="center"/>
    </xf>
    <xf numFmtId="0" fontId="0" fillId="0" borderId="44" xfId="0" applyBorder="1"/>
    <xf numFmtId="0" fontId="6" fillId="0" borderId="48" xfId="0" applyFont="1" applyBorder="1" applyAlignment="1">
      <alignment horizontal="center" vertical="center"/>
    </xf>
    <xf numFmtId="0" fontId="6" fillId="0" borderId="44" xfId="0" applyFont="1" applyBorder="1" applyAlignment="1">
      <alignment horizontal="center" vertical="center"/>
    </xf>
    <xf numFmtId="2" fontId="6" fillId="0" borderId="44" xfId="0" applyNumberFormat="1" applyFont="1" applyBorder="1" applyAlignment="1">
      <alignment horizontal="center" vertical="center"/>
    </xf>
    <xf numFmtId="0" fontId="6" fillId="0" borderId="52" xfId="0" applyFont="1" applyBorder="1" applyAlignment="1">
      <alignment horizontal="center" vertical="center"/>
    </xf>
    <xf numFmtId="0" fontId="6" fillId="0" borderId="16" xfId="0" applyFont="1" applyBorder="1" applyAlignment="1">
      <alignment horizontal="center" vertical="center"/>
    </xf>
    <xf numFmtId="2" fontId="6" fillId="0" borderId="16" xfId="0" applyNumberFormat="1" applyFont="1" applyBorder="1" applyAlignment="1">
      <alignment horizontal="center" vertical="center"/>
    </xf>
    <xf numFmtId="0" fontId="0" fillId="0" borderId="16" xfId="0" applyBorder="1"/>
    <xf numFmtId="0" fontId="0" fillId="0" borderId="53" xfId="0" pivotButton="1" applyBorder="1"/>
    <xf numFmtId="0" fontId="0" fillId="0" borderId="55" xfId="0" applyBorder="1"/>
    <xf numFmtId="0" fontId="0" fillId="0" borderId="53" xfId="0" applyBorder="1" applyAlignment="1">
      <alignment horizontal="center" vertical="center"/>
    </xf>
    <xf numFmtId="2" fontId="0" fillId="0" borderId="55" xfId="0" applyNumberFormat="1" applyBorder="1" applyAlignment="1">
      <alignment horizontal="center" vertical="center"/>
    </xf>
    <xf numFmtId="0" fontId="0" fillId="0" borderId="54" xfId="0" applyBorder="1" applyAlignment="1">
      <alignment horizontal="center" vertical="center"/>
    </xf>
    <xf numFmtId="2" fontId="0" fillId="0" borderId="56" xfId="0" applyNumberFormat="1" applyBorder="1" applyAlignment="1">
      <alignment horizontal="center" vertical="center"/>
    </xf>
    <xf numFmtId="0" fontId="0" fillId="0" borderId="57" xfId="0" applyBorder="1" applyAlignment="1">
      <alignment horizontal="center"/>
    </xf>
    <xf numFmtId="2" fontId="0" fillId="0" borderId="58" xfId="0" applyNumberFormat="1" applyBorder="1" applyAlignment="1">
      <alignment horizontal="center"/>
    </xf>
    <xf numFmtId="16" fontId="20" fillId="0" borderId="1" xfId="0" applyNumberFormat="1" applyFont="1" applyBorder="1" applyAlignment="1">
      <alignment horizontal="center" vertical="center"/>
    </xf>
    <xf numFmtId="0" fontId="20" fillId="0" borderId="2" xfId="0" applyFont="1" applyBorder="1" applyAlignment="1">
      <alignment horizontal="center" vertical="center"/>
    </xf>
    <xf numFmtId="0" fontId="0" fillId="0" borderId="2" xfId="0" applyBorder="1" applyAlignment="1">
      <alignment horizontal="center" vertical="center"/>
    </xf>
    <xf numFmtId="0" fontId="0" fillId="0" borderId="58" xfId="0" applyBorder="1" applyAlignment="1">
      <alignment horizontal="center" vertical="center"/>
    </xf>
    <xf numFmtId="0" fontId="0" fillId="0" borderId="55" xfId="0" applyBorder="1" applyAlignment="1">
      <alignment horizontal="center" vertical="center"/>
    </xf>
    <xf numFmtId="0" fontId="1" fillId="2" borderId="47"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 borderId="46" xfId="0"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34" xfId="0" applyFont="1" applyFill="1" applyBorder="1" applyAlignment="1">
      <alignment horizontal="center" vertical="center" wrapText="1"/>
    </xf>
    <xf numFmtId="0" fontId="1" fillId="5" borderId="46" xfId="0" applyFont="1" applyFill="1" applyBorder="1" applyAlignment="1">
      <alignment horizontal="center" vertical="center" wrapText="1"/>
    </xf>
    <xf numFmtId="0" fontId="30" fillId="3" borderId="47" xfId="0" applyFont="1" applyFill="1" applyBorder="1" applyAlignment="1">
      <alignment horizontal="center" vertical="center" wrapText="1"/>
    </xf>
    <xf numFmtId="0" fontId="30" fillId="3" borderId="34" xfId="0" applyFont="1" applyFill="1" applyBorder="1" applyAlignment="1">
      <alignment horizontal="center" vertical="center" wrapText="1"/>
    </xf>
    <xf numFmtId="0" fontId="30" fillId="3" borderId="46" xfId="0" applyFont="1" applyFill="1" applyBorder="1" applyAlignment="1">
      <alignment horizontal="center" vertical="center" wrapText="1"/>
    </xf>
    <xf numFmtId="0" fontId="30" fillId="5" borderId="47" xfId="0" applyFont="1" applyFill="1" applyBorder="1" applyAlignment="1">
      <alignment horizontal="center" vertical="center"/>
    </xf>
    <xf numFmtId="0" fontId="30" fillId="5" borderId="34" xfId="0" applyFont="1" applyFill="1" applyBorder="1" applyAlignment="1">
      <alignment horizontal="center" vertical="center"/>
    </xf>
    <xf numFmtId="0" fontId="30" fillId="5" borderId="46" xfId="0" applyFont="1" applyFill="1" applyBorder="1" applyAlignment="1">
      <alignment horizontal="center" vertical="center"/>
    </xf>
    <xf numFmtId="0" fontId="30" fillId="3" borderId="47" xfId="0" applyFont="1" applyFill="1" applyBorder="1" applyAlignment="1">
      <alignment horizontal="center" vertical="center"/>
    </xf>
    <xf numFmtId="0" fontId="30" fillId="3" borderId="34" xfId="0" applyFont="1" applyFill="1" applyBorder="1" applyAlignment="1">
      <alignment horizontal="center" vertical="center"/>
    </xf>
    <xf numFmtId="0" fontId="30" fillId="3" borderId="46" xfId="0" applyFont="1" applyFill="1" applyBorder="1" applyAlignment="1">
      <alignment horizontal="center" vertical="center"/>
    </xf>
    <xf numFmtId="0" fontId="1" fillId="2" borderId="52"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2" fillId="5" borderId="48" xfId="0" applyFont="1" applyFill="1" applyBorder="1" applyAlignment="1">
      <alignment horizontal="center" vertical="center" wrapText="1" shrinkToFit="1"/>
    </xf>
    <xf numFmtId="0" fontId="2" fillId="0" borderId="5" xfId="0" applyFont="1" applyBorder="1" applyAlignment="1">
      <alignment horizontal="center" vertical="center" wrapText="1"/>
    </xf>
    <xf numFmtId="0" fontId="2" fillId="0" borderId="5" xfId="0" applyFont="1" applyBorder="1" applyAlignment="1">
      <alignment horizontal="center" vertical="center" wrapText="1" shrinkToFit="1"/>
    </xf>
    <xf numFmtId="0" fontId="6" fillId="0" borderId="5" xfId="0" applyFont="1" applyBorder="1" applyAlignment="1">
      <alignment horizontal="center" vertical="center" wrapText="1"/>
    </xf>
    <xf numFmtId="0" fontId="29" fillId="5" borderId="2" xfId="0" applyFont="1" applyFill="1" applyBorder="1" applyAlignment="1">
      <alignment horizontal="center" vertical="center" wrapText="1"/>
    </xf>
    <xf numFmtId="0" fontId="6" fillId="5" borderId="2" xfId="0" applyFont="1" applyFill="1" applyBorder="1" applyAlignment="1">
      <alignment horizontal="left" vertical="center"/>
    </xf>
    <xf numFmtId="0" fontId="6" fillId="0" borderId="48" xfId="0" applyFont="1" applyBorder="1" applyAlignment="1">
      <alignment horizontal="center" vertical="center" wrapText="1"/>
    </xf>
    <xf numFmtId="0" fontId="0" fillId="0" borderId="34" xfId="0" applyBorder="1"/>
    <xf numFmtId="0" fontId="0" fillId="0" borderId="45" xfId="0" applyBorder="1"/>
    <xf numFmtId="0" fontId="0" fillId="0" borderId="53" xfId="0" pivotButton="1"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6" fillId="0" borderId="47" xfId="0" applyFont="1" applyBorder="1" applyAlignment="1">
      <alignment horizontal="center" vertical="center"/>
    </xf>
    <xf numFmtId="0" fontId="6" fillId="0" borderId="34" xfId="0" applyFont="1" applyBorder="1" applyAlignment="1">
      <alignment horizontal="center" vertical="center"/>
    </xf>
    <xf numFmtId="0" fontId="0" fillId="0" borderId="59" xfId="0" pivotButton="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52" xfId="0" applyBorder="1" applyAlignment="1">
      <alignment horizontal="center" vertical="center"/>
    </xf>
    <xf numFmtId="0" fontId="6" fillId="0" borderId="46" xfId="0" applyFont="1" applyBorder="1" applyAlignment="1">
      <alignment horizontal="center" vertical="center"/>
    </xf>
    <xf numFmtId="0" fontId="3" fillId="0" borderId="52" xfId="0" applyFont="1" applyBorder="1" applyAlignment="1">
      <alignment horizontal="center"/>
    </xf>
    <xf numFmtId="0" fontId="3" fillId="0" borderId="34" xfId="0" applyFont="1" applyBorder="1" applyAlignment="1">
      <alignment horizontal="center" vertical="center"/>
    </xf>
    <xf numFmtId="0" fontId="3" fillId="0" borderId="52" xfId="0" applyFont="1" applyBorder="1"/>
    <xf numFmtId="0" fontId="1" fillId="5"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0" fillId="0" borderId="34" xfId="0" applyBorder="1" applyAlignment="1">
      <alignment horizontal="center" vertical="center"/>
    </xf>
    <xf numFmtId="0" fontId="20" fillId="0" borderId="20" xfId="0" applyFont="1" applyBorder="1" applyAlignment="1">
      <alignment horizontal="center" vertical="center"/>
    </xf>
    <xf numFmtId="0" fontId="20" fillId="0" borderId="22" xfId="0" applyFont="1" applyBorder="1" applyAlignment="1">
      <alignment horizontal="center" vertical="center"/>
    </xf>
    <xf numFmtId="0" fontId="40" fillId="12" borderId="49" xfId="3" applyFont="1" applyFill="1" applyBorder="1" applyAlignment="1">
      <alignment horizontal="center" vertical="center" wrapText="1"/>
    </xf>
    <xf numFmtId="0" fontId="36" fillId="0" borderId="17" xfId="3" applyBorder="1" applyAlignment="1">
      <alignment horizontal="center" vertical="center"/>
    </xf>
    <xf numFmtId="0" fontId="36" fillId="0" borderId="19" xfId="3" applyBorder="1" applyAlignment="1">
      <alignment horizontal="center" vertical="center" wrapText="1"/>
    </xf>
    <xf numFmtId="0" fontId="36" fillId="0" borderId="68" xfId="3" applyBorder="1" applyAlignment="1">
      <alignment horizontal="center" vertical="center" wrapText="1"/>
    </xf>
    <xf numFmtId="0" fontId="36" fillId="0" borderId="33" xfId="3" applyBorder="1" applyAlignment="1">
      <alignment horizontal="center" vertical="center" wrapText="1"/>
    </xf>
    <xf numFmtId="0" fontId="20" fillId="0" borderId="17" xfId="0" applyFont="1" applyBorder="1" applyAlignment="1">
      <alignment horizontal="center" vertical="center"/>
    </xf>
    <xf numFmtId="0" fontId="0" fillId="0" borderId="18" xfId="0" applyBorder="1" applyAlignment="1">
      <alignment horizontal="center" vertical="center"/>
    </xf>
    <xf numFmtId="0" fontId="37" fillId="4" borderId="72" xfId="3" applyFont="1" applyFill="1" applyBorder="1" applyAlignment="1">
      <alignment horizontal="center" vertical="center"/>
    </xf>
    <xf numFmtId="0" fontId="37" fillId="4" borderId="20" xfId="3" applyFont="1" applyFill="1" applyBorder="1" applyAlignment="1">
      <alignment horizontal="center" vertical="center" wrapText="1"/>
    </xf>
    <xf numFmtId="0" fontId="37" fillId="4" borderId="22" xfId="3" applyFont="1" applyFill="1" applyBorder="1" applyAlignment="1">
      <alignment horizontal="center" vertical="center"/>
    </xf>
    <xf numFmtId="0" fontId="36" fillId="0" borderId="0" xfId="3" applyAlignment="1">
      <alignment horizontal="center" vertical="center"/>
    </xf>
    <xf numFmtId="0" fontId="37" fillId="0" borderId="0" xfId="3" applyFont="1" applyAlignment="1">
      <alignment horizontal="center" vertical="center"/>
    </xf>
    <xf numFmtId="0" fontId="2" fillId="0" borderId="18" xfId="3" applyFont="1" applyBorder="1" applyAlignment="1">
      <alignment horizontal="center" vertical="center"/>
    </xf>
    <xf numFmtId="0" fontId="2" fillId="0" borderId="3" xfId="3" applyFont="1" applyBorder="1" applyAlignment="1">
      <alignment horizontal="center" vertical="center"/>
    </xf>
    <xf numFmtId="0" fontId="36" fillId="0" borderId="3" xfId="3" applyBorder="1" applyAlignment="1">
      <alignment horizontal="center" vertical="center"/>
    </xf>
    <xf numFmtId="0" fontId="36" fillId="0" borderId="72" xfId="3" applyBorder="1" applyAlignment="1">
      <alignment horizontal="center" vertical="center"/>
    </xf>
    <xf numFmtId="0" fontId="36" fillId="0" borderId="74" xfId="3" applyBorder="1" applyAlignment="1">
      <alignment horizontal="center" vertical="center"/>
    </xf>
    <xf numFmtId="0" fontId="22" fillId="5" borderId="6" xfId="0" applyFont="1" applyFill="1" applyBorder="1" applyAlignment="1">
      <alignment horizontal="center" vertical="center" wrapText="1"/>
    </xf>
    <xf numFmtId="0" fontId="29" fillId="5" borderId="6" xfId="0" applyFont="1" applyFill="1" applyBorder="1" applyAlignment="1">
      <alignment horizontal="center" vertical="center" wrapText="1"/>
    </xf>
    <xf numFmtId="0" fontId="22" fillId="5" borderId="46" xfId="0" applyFont="1" applyFill="1" applyBorder="1" applyAlignment="1">
      <alignment horizontal="center" vertical="center" wrapText="1"/>
    </xf>
    <xf numFmtId="0" fontId="31" fillId="5" borderId="2" xfId="0" applyFont="1" applyFill="1" applyBorder="1" applyAlignment="1">
      <alignment horizontal="center" vertical="center"/>
    </xf>
    <xf numFmtId="0" fontId="1" fillId="5" borderId="52" xfId="0" applyFont="1" applyFill="1" applyBorder="1" applyAlignment="1">
      <alignment horizontal="center" vertical="center" wrapText="1"/>
    </xf>
    <xf numFmtId="0" fontId="2" fillId="5" borderId="6" xfId="0" applyFont="1" applyFill="1" applyBorder="1" applyAlignment="1">
      <alignment horizontal="left" vertical="center" wrapText="1" shrinkToFit="1"/>
    </xf>
    <xf numFmtId="0" fontId="6" fillId="0" borderId="75" xfId="0" applyFont="1" applyBorder="1" applyAlignment="1">
      <alignment horizontal="center" vertical="center"/>
    </xf>
    <xf numFmtId="0" fontId="6" fillId="0" borderId="75" xfId="0" applyFont="1" applyBorder="1" applyAlignment="1">
      <alignment horizontal="center" vertical="center" wrapText="1"/>
    </xf>
    <xf numFmtId="2" fontId="6" fillId="0" borderId="75" xfId="0" applyNumberFormat="1" applyFont="1" applyBorder="1" applyAlignment="1">
      <alignment horizontal="center" vertical="center"/>
    </xf>
    <xf numFmtId="0" fontId="40" fillId="12" borderId="66" xfId="3" applyFont="1" applyFill="1" applyBorder="1" applyAlignment="1">
      <alignment vertical="center" wrapText="1"/>
    </xf>
    <xf numFmtId="0" fontId="40" fillId="12" borderId="66" xfId="3" applyFont="1" applyFill="1" applyBorder="1" applyAlignment="1">
      <alignment horizontal="center" wrapText="1"/>
    </xf>
    <xf numFmtId="0" fontId="40" fillId="12" borderId="63" xfId="3" applyFont="1" applyFill="1" applyBorder="1" applyAlignment="1">
      <alignment horizontal="center" vertical="top" wrapText="1"/>
    </xf>
    <xf numFmtId="0" fontId="40" fillId="12" borderId="76" xfId="3" applyFont="1" applyFill="1" applyBorder="1" applyAlignment="1">
      <alignment horizontal="center" vertical="top" wrapText="1"/>
    </xf>
    <xf numFmtId="0" fontId="36" fillId="15" borderId="9" xfId="3" applyFill="1" applyBorder="1" applyAlignment="1">
      <alignment horizontal="center" vertical="center"/>
    </xf>
    <xf numFmtId="0" fontId="36" fillId="0" borderId="2" xfId="3" applyBorder="1" applyAlignment="1">
      <alignment horizontal="center" vertical="center"/>
    </xf>
    <xf numFmtId="0" fontId="36" fillId="15" borderId="2" xfId="3" applyFill="1" applyBorder="1" applyAlignment="1">
      <alignment horizontal="center" vertical="center"/>
    </xf>
    <xf numFmtId="0" fontId="2" fillId="15" borderId="2" xfId="3" applyFont="1" applyFill="1" applyBorder="1" applyAlignment="1">
      <alignment horizontal="center" vertical="center"/>
    </xf>
    <xf numFmtId="0" fontId="2" fillId="0" borderId="2" xfId="3" applyFont="1" applyBorder="1" applyAlignment="1">
      <alignment horizontal="center" vertical="center"/>
    </xf>
    <xf numFmtId="0" fontId="2" fillId="0" borderId="2" xfId="0" applyFont="1" applyBorder="1" applyAlignment="1">
      <alignment horizontal="center" vertical="center"/>
    </xf>
    <xf numFmtId="0" fontId="2" fillId="15" borderId="2" xfId="0" applyFont="1" applyFill="1" applyBorder="1" applyAlignment="1">
      <alignment horizontal="center" vertical="center"/>
    </xf>
    <xf numFmtId="0" fontId="2" fillId="0" borderId="4" xfId="3" applyFont="1" applyBorder="1" applyAlignment="1">
      <alignment horizontal="center"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79" xfId="0" pivotButton="1" applyBorder="1" applyAlignment="1">
      <alignment horizontal="center" vertical="center"/>
    </xf>
    <xf numFmtId="0" fontId="0" fillId="0" borderId="80" xfId="0" applyBorder="1" applyAlignment="1">
      <alignment horizontal="center" vertical="center"/>
    </xf>
    <xf numFmtId="0" fontId="3" fillId="0" borderId="2"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center"/>
    </xf>
    <xf numFmtId="0" fontId="8" fillId="2" borderId="1"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46" xfId="0" applyFont="1" applyFill="1" applyBorder="1" applyAlignment="1">
      <alignment horizontal="center" vertical="center"/>
    </xf>
    <xf numFmtId="0" fontId="8" fillId="2" borderId="5" xfId="0" applyFont="1" applyFill="1" applyBorder="1" applyAlignment="1">
      <alignment horizontal="center"/>
    </xf>
    <xf numFmtId="0" fontId="8" fillId="2" borderId="7" xfId="0" applyFont="1" applyFill="1" applyBorder="1" applyAlignment="1">
      <alignment horizontal="center"/>
    </xf>
    <xf numFmtId="0" fontId="8" fillId="2" borderId="6" xfId="0" applyFont="1" applyFill="1" applyBorder="1" applyAlignment="1">
      <alignment horizontal="center"/>
    </xf>
    <xf numFmtId="0" fontId="9" fillId="12" borderId="1" xfId="0" applyFont="1" applyFill="1" applyBorder="1" applyAlignment="1">
      <alignment horizontal="center" vertical="center"/>
    </xf>
    <xf numFmtId="0" fontId="8" fillId="11" borderId="5" xfId="0" applyFont="1" applyFill="1" applyBorder="1" applyAlignment="1">
      <alignment horizontal="center" vertical="center"/>
    </xf>
    <xf numFmtId="0" fontId="8" fillId="11" borderId="7" xfId="0" applyFont="1" applyFill="1" applyBorder="1" applyAlignment="1">
      <alignment horizontal="center" vertical="center"/>
    </xf>
    <xf numFmtId="0" fontId="0" fillId="5" borderId="52" xfId="0" applyFill="1" applyBorder="1" applyAlignment="1">
      <alignment horizontal="center" vertical="center" wrapText="1"/>
    </xf>
    <xf numFmtId="0" fontId="0" fillId="5" borderId="0" xfId="0" applyFill="1" applyAlignment="1">
      <alignment horizontal="center" vertical="center" wrapText="1"/>
    </xf>
    <xf numFmtId="0" fontId="0" fillId="5" borderId="34" xfId="0" applyFill="1" applyBorder="1" applyAlignment="1">
      <alignment horizontal="center" vertical="center" wrapText="1"/>
    </xf>
    <xf numFmtId="0" fontId="9" fillId="12" borderId="5" xfId="0" applyFont="1" applyFill="1" applyBorder="1" applyAlignment="1">
      <alignment horizontal="center" vertical="center"/>
    </xf>
    <xf numFmtId="0" fontId="9" fillId="12" borderId="7" xfId="0" applyFont="1" applyFill="1" applyBorder="1" applyAlignment="1">
      <alignment horizontal="center" vertical="center"/>
    </xf>
    <xf numFmtId="0" fontId="9" fillId="12" borderId="6" xfId="0" applyFont="1" applyFill="1" applyBorder="1" applyAlignment="1">
      <alignment horizontal="center" vertical="center"/>
    </xf>
    <xf numFmtId="0" fontId="12" fillId="12" borderId="1" xfId="0" applyFont="1" applyFill="1" applyBorder="1" applyAlignment="1">
      <alignment horizontal="center" vertical="center"/>
    </xf>
    <xf numFmtId="0" fontId="12" fillId="12" borderId="5" xfId="0" applyFont="1" applyFill="1" applyBorder="1" applyAlignment="1">
      <alignment horizontal="center" vertical="center"/>
    </xf>
    <xf numFmtId="0" fontId="12" fillId="12" borderId="7" xfId="0" applyFont="1" applyFill="1" applyBorder="1" applyAlignment="1">
      <alignment horizontal="center" vertical="center"/>
    </xf>
    <xf numFmtId="0" fontId="12" fillId="12" borderId="6" xfId="0" applyFont="1" applyFill="1" applyBorder="1" applyAlignment="1">
      <alignment horizontal="center" vertical="center"/>
    </xf>
    <xf numFmtId="0" fontId="37" fillId="14" borderId="25" xfId="3" applyFont="1" applyFill="1" applyBorder="1" applyAlignment="1">
      <alignment horizontal="center" vertical="center"/>
    </xf>
    <xf numFmtId="0" fontId="37" fillId="14" borderId="27" xfId="3" applyFont="1" applyFill="1" applyBorder="1" applyAlignment="1">
      <alignment horizontal="center" vertical="center"/>
    </xf>
    <xf numFmtId="0" fontId="1" fillId="6" borderId="69" xfId="3" applyFont="1" applyFill="1" applyBorder="1" applyAlignment="1">
      <alignment horizontal="center" vertical="center"/>
    </xf>
    <xf numFmtId="0" fontId="37" fillId="6" borderId="65" xfId="3" applyFont="1" applyFill="1" applyBorder="1" applyAlignment="1">
      <alignment horizontal="center" vertical="center"/>
    </xf>
    <xf numFmtId="0" fontId="1" fillId="8" borderId="28" xfId="3" applyFont="1" applyFill="1" applyBorder="1" applyAlignment="1">
      <alignment horizontal="center" vertical="center"/>
    </xf>
    <xf numFmtId="0" fontId="37" fillId="8" borderId="30" xfId="3" applyFont="1" applyFill="1" applyBorder="1" applyAlignment="1">
      <alignment horizontal="center" vertical="center"/>
    </xf>
    <xf numFmtId="0" fontId="39" fillId="12" borderId="25" xfId="3" applyFont="1" applyFill="1" applyBorder="1" applyAlignment="1">
      <alignment horizontal="center" vertical="center"/>
    </xf>
    <xf numFmtId="0" fontId="39" fillId="12" borderId="26" xfId="3" applyFont="1" applyFill="1" applyBorder="1" applyAlignment="1">
      <alignment horizontal="center" vertical="center"/>
    </xf>
    <xf numFmtId="0" fontId="39" fillId="12" borderId="27" xfId="3" applyFont="1" applyFill="1" applyBorder="1" applyAlignment="1">
      <alignment horizontal="center" vertical="center"/>
    </xf>
    <xf numFmtId="0" fontId="39" fillId="12" borderId="28" xfId="3" applyFont="1" applyFill="1" applyBorder="1" applyAlignment="1">
      <alignment horizontal="center" vertical="center"/>
    </xf>
    <xf numFmtId="0" fontId="39" fillId="12" borderId="29" xfId="3" applyFont="1" applyFill="1" applyBorder="1" applyAlignment="1">
      <alignment horizontal="center" vertical="center"/>
    </xf>
    <xf numFmtId="0" fontId="39" fillId="12" borderId="30" xfId="3" applyFont="1" applyFill="1" applyBorder="1" applyAlignment="1">
      <alignment horizontal="center" vertical="center"/>
    </xf>
    <xf numFmtId="0" fontId="6" fillId="0" borderId="45" xfId="3" applyFont="1" applyBorder="1" applyAlignment="1">
      <alignment horizontal="center" vertical="center"/>
    </xf>
    <xf numFmtId="0" fontId="6" fillId="0" borderId="16" xfId="3" applyFont="1" applyBorder="1" applyAlignment="1">
      <alignment horizontal="center" vertical="center"/>
    </xf>
    <xf numFmtId="0" fontId="6" fillId="0" borderId="64" xfId="3" applyFont="1" applyBorder="1" applyAlignment="1">
      <alignment horizontal="center" vertical="center"/>
    </xf>
    <xf numFmtId="0" fontId="6" fillId="0" borderId="5" xfId="3" applyFont="1" applyBorder="1" applyAlignment="1">
      <alignment horizontal="center" vertical="center"/>
    </xf>
    <xf numFmtId="0" fontId="6" fillId="0" borderId="7" xfId="3" applyFont="1" applyBorder="1" applyAlignment="1">
      <alignment horizontal="center" vertical="center"/>
    </xf>
    <xf numFmtId="0" fontId="6" fillId="0" borderId="70" xfId="3" applyFont="1" applyBorder="1" applyAlignment="1">
      <alignment horizontal="center" vertical="center"/>
    </xf>
    <xf numFmtId="0" fontId="6" fillId="0" borderId="73" xfId="3" applyFont="1" applyBorder="1" applyAlignment="1">
      <alignment horizontal="center" vertical="center"/>
    </xf>
    <xf numFmtId="0" fontId="6" fillId="0" borderId="39" xfId="3" applyFont="1" applyBorder="1" applyAlignment="1">
      <alignment horizontal="center" vertical="center"/>
    </xf>
    <xf numFmtId="0" fontId="6" fillId="0" borderId="71" xfId="3" applyFont="1" applyBorder="1" applyAlignment="1">
      <alignment horizontal="center" vertical="center"/>
    </xf>
    <xf numFmtId="0" fontId="38" fillId="12" borderId="25" xfId="3" applyFont="1" applyFill="1" applyBorder="1" applyAlignment="1">
      <alignment horizontal="center" vertical="center"/>
    </xf>
    <xf numFmtId="0" fontId="38" fillId="12" borderId="26" xfId="3" applyFont="1" applyFill="1" applyBorder="1" applyAlignment="1">
      <alignment horizontal="center" vertical="center"/>
    </xf>
    <xf numFmtId="0" fontId="38" fillId="12" borderId="27" xfId="3" applyFont="1" applyFill="1" applyBorder="1" applyAlignment="1">
      <alignment horizontal="center" vertical="center"/>
    </xf>
    <xf numFmtId="0" fontId="38" fillId="12" borderId="69" xfId="3" applyFont="1" applyFill="1" applyBorder="1" applyAlignment="1">
      <alignment horizontal="center" vertical="center"/>
    </xf>
    <xf numFmtId="0" fontId="38" fillId="12" borderId="0" xfId="3" applyFont="1" applyFill="1" applyAlignment="1">
      <alignment horizontal="center" vertical="center"/>
    </xf>
    <xf numFmtId="0" fontId="38" fillId="12" borderId="65" xfId="3" applyFont="1" applyFill="1" applyBorder="1" applyAlignment="1">
      <alignment horizontal="center" vertical="center"/>
    </xf>
    <xf numFmtId="0" fontId="38" fillId="12" borderId="28" xfId="3" applyFont="1" applyFill="1" applyBorder="1" applyAlignment="1">
      <alignment horizontal="center" vertical="center"/>
    </xf>
    <xf numFmtId="0" fontId="38" fillId="12" borderId="29" xfId="3" applyFont="1" applyFill="1" applyBorder="1" applyAlignment="1">
      <alignment horizontal="center" vertical="center"/>
    </xf>
    <xf numFmtId="0" fontId="38" fillId="12" borderId="30" xfId="3" applyFont="1" applyFill="1" applyBorder="1" applyAlignment="1">
      <alignment horizontal="center" vertical="center"/>
    </xf>
    <xf numFmtId="0" fontId="40" fillId="12" borderId="66" xfId="3" applyFont="1" applyFill="1" applyBorder="1" applyAlignment="1">
      <alignment horizontal="center" vertical="center" wrapText="1"/>
    </xf>
    <xf numFmtId="0" fontId="40" fillId="12" borderId="63" xfId="3" applyFont="1" applyFill="1" applyBorder="1" applyAlignment="1">
      <alignment horizontal="center" vertical="center" wrapText="1"/>
    </xf>
    <xf numFmtId="0" fontId="40" fillId="12" borderId="67" xfId="3" applyFont="1" applyFill="1" applyBorder="1" applyAlignment="1">
      <alignment horizontal="center" vertical="center" wrapText="1"/>
    </xf>
    <xf numFmtId="0" fontId="40" fillId="12" borderId="51" xfId="3"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shrinkToFit="1"/>
    </xf>
    <xf numFmtId="0" fontId="2" fillId="0" borderId="4" xfId="0" applyFont="1" applyBorder="1" applyAlignment="1">
      <alignment horizontal="left" vertical="center" wrapText="1" shrinkToFit="1"/>
    </xf>
    <xf numFmtId="0" fontId="2" fillId="0" borderId="3" xfId="0" applyFont="1" applyBorder="1" applyAlignment="1">
      <alignment horizontal="left" vertical="center" wrapText="1" shrinkToFi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5" borderId="2" xfId="0" applyFont="1" applyFill="1" applyBorder="1" applyAlignment="1">
      <alignment horizontal="left" vertical="center" wrapText="1" shrinkToFit="1"/>
    </xf>
    <xf numFmtId="0" fontId="2" fillId="5" borderId="4" xfId="0" applyFont="1" applyFill="1" applyBorder="1" applyAlignment="1">
      <alignment horizontal="left" vertical="center" wrapText="1" shrinkToFit="1"/>
    </xf>
    <xf numFmtId="0" fontId="2" fillId="5" borderId="3" xfId="0" applyFont="1" applyFill="1" applyBorder="1" applyAlignment="1">
      <alignment horizontal="left" vertical="center" wrapText="1" shrinkToFit="1"/>
    </xf>
    <xf numFmtId="0" fontId="1"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30" fillId="5" borderId="2" xfId="0" applyFont="1" applyFill="1" applyBorder="1" applyAlignment="1">
      <alignment horizontal="center" vertical="center"/>
    </xf>
    <xf numFmtId="0" fontId="30" fillId="5" borderId="4" xfId="0" applyFont="1" applyFill="1" applyBorder="1" applyAlignment="1">
      <alignment horizontal="center" vertical="center"/>
    </xf>
    <xf numFmtId="0" fontId="30" fillId="5" borderId="3"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3" xfId="0" applyFont="1" applyFill="1" applyBorder="1" applyAlignment="1">
      <alignment horizontal="center" vertical="center"/>
    </xf>
    <xf numFmtId="0" fontId="22" fillId="5" borderId="2"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30" fillId="0" borderId="2" xfId="0" applyFont="1" applyBorder="1" applyAlignment="1">
      <alignment horizontal="center" vertical="center"/>
    </xf>
    <xf numFmtId="0" fontId="30" fillId="0" borderId="4" xfId="0" applyFont="1" applyBorder="1" applyAlignment="1">
      <alignment horizontal="center" vertical="center"/>
    </xf>
    <xf numFmtId="0" fontId="30" fillId="0" borderId="3" xfId="0" applyFont="1" applyBorder="1" applyAlignment="1">
      <alignment horizontal="center" vertical="center"/>
    </xf>
    <xf numFmtId="0" fontId="27" fillId="5" borderId="36" xfId="0" applyFont="1" applyFill="1" applyBorder="1" applyAlignment="1">
      <alignment horizontal="center" vertical="center"/>
    </xf>
    <xf numFmtId="0" fontId="27" fillId="5" borderId="37" xfId="0" applyFont="1" applyFill="1" applyBorder="1" applyAlignment="1">
      <alignment horizontal="center" vertical="center"/>
    </xf>
    <xf numFmtId="0" fontId="27" fillId="5" borderId="38" xfId="0" applyFont="1" applyFill="1" applyBorder="1" applyAlignment="1">
      <alignment horizontal="center" vertical="center"/>
    </xf>
    <xf numFmtId="0" fontId="14" fillId="9" borderId="36" xfId="0" applyFont="1" applyFill="1" applyBorder="1" applyAlignment="1">
      <alignment horizontal="center" vertical="center"/>
    </xf>
    <xf numFmtId="0" fontId="14" fillId="9" borderId="37" xfId="0" applyFont="1" applyFill="1" applyBorder="1" applyAlignment="1">
      <alignment horizontal="center" vertical="center"/>
    </xf>
    <xf numFmtId="0" fontId="14" fillId="9" borderId="38" xfId="0" applyFont="1" applyFill="1" applyBorder="1" applyAlignment="1">
      <alignment horizontal="center" vertical="center"/>
    </xf>
    <xf numFmtId="0" fontId="14" fillId="9" borderId="25" xfId="0" applyFont="1" applyFill="1" applyBorder="1" applyAlignment="1">
      <alignment horizontal="center" vertical="center"/>
    </xf>
    <xf numFmtId="0" fontId="14" fillId="9" borderId="27" xfId="0" applyFont="1" applyFill="1" applyBorder="1" applyAlignment="1">
      <alignment horizontal="center" vertical="center"/>
    </xf>
    <xf numFmtId="0" fontId="14" fillId="9" borderId="28" xfId="0" applyFont="1" applyFill="1" applyBorder="1" applyAlignment="1">
      <alignment horizontal="center" vertical="center"/>
    </xf>
    <xf numFmtId="0" fontId="14" fillId="9" borderId="30" xfId="0" applyFont="1" applyFill="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10" fillId="2" borderId="48" xfId="0" applyFont="1" applyFill="1" applyBorder="1" applyAlignment="1">
      <alignment horizontal="center" vertical="center"/>
    </xf>
    <xf numFmtId="0" fontId="10" fillId="2" borderId="44" xfId="0" applyFont="1" applyFill="1" applyBorder="1" applyAlignment="1">
      <alignment horizontal="center" vertical="center"/>
    </xf>
    <xf numFmtId="0" fontId="10" fillId="2" borderId="45" xfId="0" applyFont="1" applyFill="1" applyBorder="1" applyAlignment="1">
      <alignment horizontal="center" vertical="center"/>
    </xf>
    <xf numFmtId="0" fontId="10" fillId="2" borderId="16" xfId="0" applyFont="1" applyFill="1" applyBorder="1" applyAlignment="1">
      <alignment horizontal="center" vertical="center"/>
    </xf>
    <xf numFmtId="0" fontId="8" fillId="2" borderId="1" xfId="0" applyFont="1" applyFill="1" applyBorder="1" applyAlignment="1">
      <alignment horizontal="center"/>
    </xf>
  </cellXfs>
  <cellStyles count="4">
    <cellStyle name="Moneda" xfId="2" builtinId="4"/>
    <cellStyle name="Normal" xfId="0" builtinId="0"/>
    <cellStyle name="Normal 2" xfId="1" xr:uid="{FF7F1650-2A33-4AEA-8FFD-BB53245554FB}"/>
    <cellStyle name="Normal 3" xfId="3" xr:uid="{7E8B70DB-8D44-440E-96EC-7430B8754954}"/>
  </cellStyles>
  <dxfs count="312">
    <dxf>
      <fill>
        <patternFill>
          <bgColor theme="9" tint="0.59996337778862885"/>
        </patternFill>
      </fill>
    </dxf>
    <dxf>
      <fill>
        <patternFill>
          <bgColor theme="7" tint="0.59996337778862885"/>
        </patternFill>
      </fill>
    </dxf>
    <dxf>
      <fill>
        <patternFill>
          <bgColor rgb="FFFF5B5B"/>
        </patternFill>
      </fill>
    </dxf>
    <dxf>
      <fill>
        <patternFill>
          <bgColor rgb="FFFF0000"/>
        </patternFill>
      </fill>
    </dxf>
    <dxf>
      <fill>
        <patternFill>
          <bgColor rgb="FFFFFF00"/>
        </patternFill>
      </fill>
    </dxf>
    <dxf>
      <fill>
        <patternFill>
          <bgColor rgb="FF00B050"/>
        </patternFill>
      </fill>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border outline="0">
        <top style="thin">
          <color indexed="64"/>
        </top>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border outline="0">
        <bottom style="double">
          <color indexed="64"/>
        </bottom>
      </border>
    </dxf>
    <dxf>
      <font>
        <strike val="0"/>
        <outline val="0"/>
        <shadow val="0"/>
        <u val="none"/>
        <vertAlign val="baseline"/>
        <sz val="12"/>
        <color theme="0"/>
        <name val="Miriam Fixed"/>
        <family val="3"/>
        <charset val="177"/>
        <scheme val="none"/>
      </font>
      <fill>
        <patternFill patternType="solid">
          <fgColor indexed="64"/>
          <bgColor theme="5"/>
        </patternFill>
      </fill>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medium">
          <color indexed="64"/>
        </left>
        <right style="medium">
          <color indexed="64"/>
        </right>
        <top style="thin">
          <color auto="1"/>
        </top>
        <bottom style="thin">
          <color auto="1"/>
        </bottom>
        <vertical/>
        <horizontal style="thin">
          <color auto="1"/>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alignment horizontal="center" vertical="center" textRotation="0" wrapText="0" indent="0" justifyLastLine="0" shrinkToFit="0" readingOrder="0"/>
    </dxf>
    <dxf>
      <border>
        <bottom style="medium">
          <color indexed="64"/>
        </bottom>
      </border>
    </dxf>
    <dxf>
      <font>
        <b/>
        <strike val="0"/>
        <outline val="0"/>
        <shadow val="0"/>
        <u val="none"/>
        <vertAlign val="baseline"/>
        <sz val="10"/>
        <color theme="1"/>
        <name val="Calibri"/>
        <family val="2"/>
        <scheme val="minor"/>
      </font>
      <fill>
        <patternFill patternType="solid">
          <fgColor indexed="64"/>
          <bgColor theme="5" tint="0.7999816888943144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strike val="0"/>
        <condense val="0"/>
        <extend val="0"/>
        <outline val="0"/>
        <shadow val="0"/>
        <u val="none"/>
        <vertAlign val="baseline"/>
        <sz val="10"/>
        <color theme="1"/>
        <name val="Arial"/>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2"/>
        </patternFill>
      </fill>
      <alignment horizontal="center" vertical="center" textRotation="0" wrapText="1" indent="0" justifyLastLine="0" shrinkToFit="0" readingOrder="0"/>
    </dxf>
    <dxf>
      <font>
        <b/>
        <i val="0"/>
        <strike val="0"/>
        <condense val="0"/>
        <extend val="0"/>
        <outline val="0"/>
        <shadow val="0"/>
        <u val="none"/>
        <vertAlign val="baseline"/>
        <sz val="10"/>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medium">
          <color indexed="64"/>
        </bottom>
      </border>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indexed="64"/>
          <bgColor theme="5"/>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theme="1"/>
        </left>
        <right/>
        <top style="thin">
          <color theme="1"/>
        </top>
        <bottom style="thin">
          <color theme="1"/>
        </bottom>
        <vertical/>
        <horizontal/>
      </border>
    </dxf>
    <dxf>
      <font>
        <b val="0"/>
        <i/>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alignment horizontal="center" vertical="center" textRotation="0" wrapText="0" indent="0" justifyLastLine="0" shrinkToFit="0" readingOrder="0"/>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left style="thin">
          <color indexed="64"/>
        </left>
      </border>
    </dxf>
    <dxf>
      <border>
        <left style="thin">
          <color indexed="64"/>
        </left>
      </border>
    </dxf>
    <dxf>
      <border>
        <left style="thin">
          <color indexed="64"/>
        </lef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alignment horizontal="center"/>
    </dxf>
    <dxf>
      <alignment horizontal="center"/>
    </dxf>
    <dxf>
      <alignment horizontal="center"/>
    </dxf>
    <dxf>
      <alignment vertical="center"/>
    </dxf>
    <dxf>
      <alignment vertical="center"/>
    </dxf>
    <dxf>
      <alignment vertical="cent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alignment horizontal="center"/>
    </dxf>
    <dxf>
      <alignment horizontal="center"/>
    </dxf>
    <dxf>
      <alignment horizontal="center"/>
    </dxf>
    <dxf>
      <alignment horizontal="center"/>
    </dxf>
    <dxf>
      <alignment vertical="center"/>
    </dxf>
    <dxf>
      <alignment vertical="cent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left style="thin">
          <color indexed="64"/>
        </left>
      </border>
    </dxf>
    <dxf>
      <border>
        <left style="thin">
          <color indexed="64"/>
        </left>
      </border>
    </dxf>
    <dxf>
      <border>
        <left style="thin">
          <color indexed="64"/>
        </lef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alignment horizontal="center"/>
    </dxf>
    <dxf>
      <alignment horizontal="center"/>
    </dxf>
    <dxf>
      <alignment horizontal="center"/>
    </dxf>
    <dxf>
      <alignment vertical="center"/>
    </dxf>
    <dxf>
      <alignment vertical="center"/>
    </dxf>
    <dxf>
      <alignment vertical="center"/>
    </dxf>
    <dxf>
      <border>
        <vertical style="thin">
          <color rgb="FFABABAB"/>
        </vertical>
      </border>
    </dxf>
    <dxf>
      <border>
        <vertical style="thin">
          <color rgb="FFABABAB"/>
        </vertical>
      </border>
    </dxf>
    <dxf>
      <border>
        <right style="thin">
          <color rgb="FFABABAB"/>
        </right>
      </border>
    </dxf>
    <dxf>
      <font>
        <b val="0"/>
      </font>
    </dxf>
    <dxf>
      <font>
        <b val="0"/>
      </font>
    </dxf>
    <dxf>
      <font>
        <b val="0"/>
      </font>
    </dxf>
    <dxf>
      <alignment horizontal="cent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indent="0" justifyLastLine="0" readingOrder="0"/>
    </dxf>
    <dxf>
      <font>
        <b val="0"/>
        <i val="0"/>
        <strike val="0"/>
        <condense val="0"/>
        <extend val="0"/>
        <outline val="0"/>
        <shadow val="0"/>
        <u val="none"/>
        <vertAlign val="baseline"/>
        <sz val="10"/>
        <color theme="1"/>
        <name val="Arial"/>
        <family val="2"/>
        <scheme val="none"/>
      </font>
      <alignment horizontal="center" vertical="center" textRotation="0" indent="0" justifyLastLine="0" readingOrder="0"/>
    </dxf>
    <dxf>
      <font>
        <b val="0"/>
        <i val="0"/>
        <strike val="0"/>
        <condense val="0"/>
        <extend val="0"/>
        <outline val="0"/>
        <shadow val="0"/>
        <u val="none"/>
        <vertAlign val="baseline"/>
        <sz val="10"/>
        <color theme="1"/>
        <name val="Arial"/>
        <family val="2"/>
        <scheme val="none"/>
      </font>
      <alignment horizontal="center" vertical="center" textRotation="0" indent="0" justifyLastLine="0" readingOrder="0"/>
    </dxf>
    <dxf>
      <font>
        <b val="0"/>
        <i val="0"/>
        <strike val="0"/>
        <condense val="0"/>
        <extend val="0"/>
        <outline val="0"/>
        <shadow val="0"/>
        <u val="none"/>
        <vertAlign val="baseline"/>
        <sz val="10"/>
        <color theme="1"/>
        <name val="Arial"/>
        <family val="2"/>
        <scheme val="none"/>
      </font>
      <alignment horizontal="center" vertical="center" textRotation="0" indent="0" justifyLastLine="0" readingOrder="0"/>
    </dxf>
    <dxf>
      <border outline="0">
        <top style="thin">
          <color indexed="64"/>
        </top>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border outline="0">
        <bottom style="double">
          <color indexed="64"/>
        </bottom>
      </border>
    </dxf>
    <dxf>
      <font>
        <b/>
        <i val="0"/>
        <strike val="0"/>
        <condense val="0"/>
        <extend val="0"/>
        <outline val="0"/>
        <shadow val="0"/>
        <u val="none"/>
        <vertAlign val="baseline"/>
        <sz val="12"/>
        <color theme="0"/>
        <name val="Miriam Fixed"/>
        <family val="3"/>
        <charset val="177"/>
        <scheme val="none"/>
      </font>
      <fill>
        <patternFill patternType="solid">
          <fgColor indexed="64"/>
          <bgColor rgb="FF0070C0"/>
        </patternFill>
      </fill>
      <alignment horizontal="center" vertical="center" textRotation="0" wrapText="0" indent="0" justifyLastLine="0" shrinkToFit="0" readingOrder="0"/>
      <border diagonalUp="0" diagonalDown="0" outline="0">
        <left style="thin">
          <color indexed="64"/>
        </left>
        <right style="thin">
          <color indexed="64"/>
        </right>
        <top/>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s>
  <tableStyles count="2" defaultTableStyle="TableStyleMedium2" defaultPivotStyle="PivotStyleLight16">
    <tableStyle name="Estilo de tabla 1" pivot="0" count="1" xr9:uid="{03167A5E-3743-4F77-ACC3-663C6B6A83C3}">
      <tableStyleElement type="wholeTable" dxfId="311"/>
    </tableStyle>
    <tableStyle name="Estilo de tabla dinámica 1" table="0" count="1" xr9:uid="{CB62AC6B-96EF-42B0-81E6-5094CF00778D}">
      <tableStyleElement type="secondColumnStripe" dxfId="310"/>
    </tableStyle>
  </tableStyles>
  <colors>
    <mruColors>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pivotCacheDefinition" Target="pivotCache/pivotCacheDefinition1.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 Id="rId22"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10</xdr:col>
      <xdr:colOff>554083</xdr:colOff>
      <xdr:row>4</xdr:row>
      <xdr:rowOff>149678</xdr:rowOff>
    </xdr:from>
    <xdr:ext cx="5893872" cy="7872821"/>
    <xdr:pic>
      <xdr:nvPicPr>
        <xdr:cNvPr id="2" name="Picture 1">
          <a:extLst>
            <a:ext uri="{FF2B5EF4-FFF2-40B4-BE49-F238E27FC236}">
              <a16:creationId xmlns:a16="http://schemas.microsoft.com/office/drawing/2014/main" id="{7256BA95-0F39-4E21-A6C3-842425AD3198}"/>
            </a:ext>
          </a:extLst>
        </xdr:cNvPr>
        <xdr:cNvPicPr>
          <a:picLocks noChangeAspect="1" noChangeArrowheads="1"/>
        </xdr:cNvPicPr>
      </xdr:nvPicPr>
      <xdr:blipFill>
        <a:blip xmlns:r="http://schemas.openxmlformats.org/officeDocument/2006/relationships" r:embed="rId1" cstate="print">
          <a:duotone>
            <a:schemeClr val="accent2">
              <a:shade val="45000"/>
              <a:satMod val="135000"/>
            </a:schemeClr>
            <a:prstClr val="white"/>
          </a:duotone>
        </a:blip>
        <a:srcRect/>
        <a:stretch>
          <a:fillRect/>
        </a:stretch>
      </xdr:blipFill>
      <xdr:spPr bwMode="auto">
        <a:xfrm>
          <a:off x="7259683" y="915488"/>
          <a:ext cx="5893872" cy="7872821"/>
        </a:xfrm>
        <a:prstGeom prst="rect">
          <a:avLst/>
        </a:prstGeom>
        <a:noFill/>
        <a:ln w="28575">
          <a:solidFill>
            <a:schemeClr val="tx1"/>
          </a:solidFill>
          <a:miter lim="800000"/>
          <a:headEnd/>
          <a:tailEnd/>
        </a:ln>
        <a:effectLst/>
      </xdr:spPr>
    </xdr:pic>
    <xdr:clientData/>
  </xdr:oneCellAnchor>
  <xdr:oneCellAnchor>
    <xdr:from>
      <xdr:col>19</xdr:col>
      <xdr:colOff>232957</xdr:colOff>
      <xdr:row>4</xdr:row>
      <xdr:rowOff>134166</xdr:rowOff>
    </xdr:from>
    <xdr:ext cx="8776878" cy="7901941"/>
    <xdr:pic>
      <xdr:nvPicPr>
        <xdr:cNvPr id="3" name="Picture 2">
          <a:extLst>
            <a:ext uri="{FF2B5EF4-FFF2-40B4-BE49-F238E27FC236}">
              <a16:creationId xmlns:a16="http://schemas.microsoft.com/office/drawing/2014/main" id="{F26DA071-A478-40F4-A6C4-21E717BEA220}"/>
            </a:ext>
          </a:extLst>
        </xdr:cNvPr>
        <xdr:cNvPicPr>
          <a:picLocks noChangeAspect="1" noChangeArrowheads="1"/>
        </xdr:cNvPicPr>
      </xdr:nvPicPr>
      <xdr:blipFill>
        <a:blip xmlns:r="http://schemas.openxmlformats.org/officeDocument/2006/relationships" r:embed="rId2" cstate="print">
          <a:duotone>
            <a:prstClr val="black"/>
            <a:schemeClr val="accent2">
              <a:tint val="45000"/>
              <a:satMod val="400000"/>
            </a:schemeClr>
          </a:duotone>
        </a:blip>
        <a:srcRect/>
        <a:stretch>
          <a:fillRect/>
        </a:stretch>
      </xdr:blipFill>
      <xdr:spPr bwMode="auto">
        <a:xfrm>
          <a:off x="12421147" y="896166"/>
          <a:ext cx="8776878" cy="7901941"/>
        </a:xfrm>
        <a:prstGeom prst="rect">
          <a:avLst/>
        </a:prstGeom>
        <a:noFill/>
        <a:ln w="9525">
          <a:noFill/>
          <a:miter lim="800000"/>
          <a:headEnd/>
          <a:tailEnd/>
        </a:ln>
        <a:effectLst/>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istian Lamus" refreshedDate="46119.50940787037" createdVersion="8" refreshedVersion="8" minRefreshableVersion="3" recordCount="114" xr:uid="{C887FDE8-A975-4BD8-A572-8A37AE869A55}">
  <cacheSource type="worksheet">
    <worksheetSource name="Tabla1"/>
  </cacheSource>
  <cacheFields count="15">
    <cacheField name="Planta" numFmtId="0">
      <sharedItems/>
    </cacheField>
    <cacheField name="Unidad" numFmtId="0">
      <sharedItems/>
    </cacheField>
    <cacheField name="Sistema" numFmtId="0">
      <sharedItems/>
    </cacheField>
    <cacheField name="Equipo / Sub Equipo" numFmtId="0">
      <sharedItems/>
    </cacheField>
    <cacheField name="Nivel de Riesgo" numFmtId="0">
      <sharedItems/>
    </cacheField>
    <cacheField name="Tipo de Mtto" numFmtId="0">
      <sharedItems count="3">
        <s v="CBM"/>
        <s v="Preventivo"/>
        <s v="Predictivo"/>
      </sharedItems>
    </cacheField>
    <cacheField name="Tipo de actividad" numFmtId="0">
      <sharedItems count="5">
        <s v="Inspeccion"/>
        <s v="Descarte"/>
        <s v="Limpieza"/>
        <s v="Lubricacion"/>
        <s v="Inspeccion " u="1"/>
      </sharedItems>
    </cacheField>
    <cacheField name="Descripcion Tarea de Mtto" numFmtId="0">
      <sharedItems longText="1"/>
    </cacheField>
    <cacheField name="Frecuencia" numFmtId="0">
      <sharedItems count="12">
        <s v="1 mes"/>
        <s v="3 meses"/>
        <s v="6 meses"/>
        <s v="1 año y 6 meses"/>
        <s v="1 año"/>
        <s v="2 años"/>
        <s v="9 meses"/>
        <s v="2 semanas"/>
        <s v="3 años"/>
        <s v="7 años"/>
        <s v="9  meses" u="1"/>
        <s v="15 meses" u="1"/>
      </sharedItems>
    </cacheField>
    <cacheField name="Estado de la maquina" numFmtId="0">
      <sharedItems count="2">
        <s v="Funcionando"/>
        <s v="Detenido"/>
      </sharedItems>
    </cacheField>
    <cacheField name="Ejecutor" numFmtId="0">
      <sharedItems/>
    </cacheField>
    <cacheField name="Cantidad de Técnicos" numFmtId="0">
      <sharedItems containsSemiMixedTypes="0" containsString="0" containsNumber="1" containsInteger="1" minValue="1" maxValue="3"/>
    </cacheField>
    <cacheField name="Duración [h]" numFmtId="2">
      <sharedItems containsSemiMixedTypes="0" containsString="0" containsNumber="1" minValue="0.08" maxValue="72"/>
    </cacheField>
    <cacheField name="H.H." numFmtId="2">
      <sharedItems containsSemiMixedTypes="0" containsString="0" containsNumber="1" minValue="0.08" maxValue="72"/>
    </cacheField>
    <cacheField name="ESTRATEGIA"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istian Lamus" refreshedDate="46119.618622685186" createdVersion="8" refreshedVersion="8" minRefreshableVersion="3" recordCount="152" xr:uid="{E8BA5F73-B5D4-4AF2-94DB-817F39EAFB5F}">
  <cacheSource type="worksheet">
    <worksheetSource name="Tabla6"/>
  </cacheSource>
  <cacheFields count="3">
    <cacheField name="TAXONOMIA" numFmtId="0">
      <sharedItems count="57">
        <s v="DUC"/>
        <s v="FILTA"/>
        <s v="REDT"/>
        <s v="FILTG"/>
        <s v="VALV"/>
        <s v="COMP"/>
        <s v="MEZC"/>
        <s v="INTCL"/>
        <s v="REFG"/>
        <s v="TURCOMP"/>
        <s v="RUEDCOMP"/>
        <s v="RUEDTUR"/>
        <s v="REGU"/>
        <s v="VENT"/>
        <s v="MOTO"/>
        <s v="TANQE"/>
        <s v="INTER"/>
        <s v="BOMB"/>
        <s v="VAR"/>
        <s v="FILTAC"/>
        <s v="CARTR"/>
        <s v="BLQM"/>
        <s v="CACOMB"/>
        <s v="PISTN"/>
        <s v="PRECAM"/>
        <s v="ARLEV"/>
        <s v="CULT"/>
        <s v="TRNVAL"/>
        <s v="CIGÑL"/>
        <s v="BIEL"/>
        <s v="SEMICO"/>
        <s v="COJI"/>
        <s v="VOLIN"/>
        <s v="TRNENG"/>
        <s v="ENGRA"/>
        <s v="VENTN"/>
        <s v="SEPR"/>
        <s v="BLWBY"/>
        <s v="UNEN"/>
        <s v="BOBIN"/>
        <s v="MODUL"/>
        <s v="SAFI"/>
        <s v="BUJI"/>
        <s v="GRBX"/>
        <s v="ACOPL"/>
        <s v="TABL"/>
        <s v="BATER"/>
        <s v="CLIM"/>
        <s v="ARRNCA"/>
        <s v="GENE"/>
        <s v="ROTO"/>
        <s v="ESTATO"/>
        <s v="AVR"/>
        <s v="EXTTZ"/>
        <s v="MOTOVENT"/>
        <s v="TRANSFO"/>
        <s v="AEROE"/>
      </sharedItems>
    </cacheField>
    <cacheField name="TIPO DE EQUIPO" numFmtId="0">
      <sharedItems count="58">
        <s v="DUCTOS"/>
        <s v="FILTRO DE AIRE"/>
        <s v="RED DE TUBERIAS"/>
        <s v="FILTRO DE GAS"/>
        <s v="VALVULA"/>
        <s v="COMPRESOR"/>
        <s v="MEZCLADOR"/>
        <s v="INTERCOOLER"/>
        <s v="REFRIGERADOR"/>
        <s v="TURBOCOMPRESOR"/>
        <s v="RUEDA COMPRESORA"/>
        <s v="RUERDA TURBINA"/>
        <s v="RUEDA TURBINA"/>
        <s v="REGULADOR"/>
        <s v="VENTILADOR"/>
        <s v="MOTOR"/>
        <s v="TANQUE DE EXPANSION"/>
        <s v="INTERCAMBIADOR"/>
        <s v="BOMBA"/>
        <s v="VARIADOR"/>
        <s v="FILTRO DE ACEITE"/>
        <s v="CARTER"/>
        <s v="BLOQUE DE MOTOR"/>
        <s v="CAMARA DE COMBUSTION"/>
        <s v="PISTON"/>
        <s v="PRECAMARAS"/>
        <s v="ARBOL DE LEVAS"/>
        <s v="CULATA"/>
        <s v="TREN DE VALVULA"/>
        <s v="CIGÜEÑAL"/>
        <s v="BIELAS"/>
        <s v="SEMICOJINETE"/>
        <s v="COJINETE"/>
        <s v="VOLANTE DE INCERCIA"/>
        <s v="TREN DE ENGRANAJES"/>
        <s v="ENGRANEJE"/>
        <s v="VENTILACION"/>
        <s v="SEPARADOR "/>
        <s v="BLOWBY"/>
        <s v="UNIDAD DE ENCENDIDO"/>
        <s v="BOBINAS"/>
        <s v="MODULOS"/>
        <s v="SAFI"/>
        <s v="BUJIA"/>
        <s v="GEARBOX"/>
        <s v="ACOPLE"/>
        <s v="TABLERO"/>
        <s v="BATERIA"/>
        <s v="CLIMATIZADOR"/>
        <s v="ARRANCADOR"/>
        <s v="GENERADOR"/>
        <s v="ROTOR"/>
        <s v="EESTATOR"/>
        <s v="AVR"/>
        <s v="EXCITATRIZ"/>
        <s v="MOTOVENTILADOR"/>
        <s v="TRANFORMADOR"/>
        <s v="AEROENFRIADOR"/>
      </sharedItems>
    </cacheField>
    <cacheField name="EQUIPO"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istian Lamus" refreshedDate="46119.619844444445" createdVersion="8" refreshedVersion="8" minRefreshableVersion="3" recordCount="181" xr:uid="{3EB1C9C4-4A69-4CF6-BF0B-1C309B211533}">
  <cacheSource type="worksheet">
    <worksheetSource name="Tabla7"/>
  </cacheSource>
  <cacheFields count="8">
    <cacheField name="CODIGO" numFmtId="0">
      <sharedItems containsString="0" containsBlank="1" containsNumber="1" containsInteger="1" minValue="1" maxValue="12"/>
    </cacheField>
    <cacheField name="SISTEMA" numFmtId="0">
      <sharedItems containsBlank="1" count="13">
        <m/>
        <s v="SISTEMA DE ADMISION"/>
        <s v="SISTEMA DE GASES DE ESCAPE"/>
        <s v="SISTEMA DE REFRIGERANTE"/>
        <s v=" SISTEMA DE LUBRICACION"/>
        <s v="SISTEMA DE MOTOR BASICO"/>
        <s v="SISTEMA DE IGNICION"/>
        <s v="SISTEMA DE TRANSMISION"/>
        <s v="SISTEMA DE ENCENDIDO"/>
        <s v="SISTEMA DE GENERACION ELECTRICA"/>
        <s v="SISTEMA DE REFIGERACION HT"/>
        <s v="SISTEMA DE REFIGERACION LT"/>
        <s v="SISTEMA AUXILIAR DE REFRIGERACION"/>
      </sharedItems>
    </cacheField>
    <cacheField name="CODIGO2" numFmtId="0">
      <sharedItems containsBlank="1"/>
    </cacheField>
    <cacheField name="EQUIPO" numFmtId="0">
      <sharedItems containsBlank="1" count="56">
        <m/>
        <s v="DUCTOS DE ADMISION DE AIRE"/>
        <s v="RED DE TUBERIAS DE ADMISION DE GAS"/>
        <s v="RED DE TUBERIAS DE PRECAMARA"/>
        <s v="COMPRESOR DE GAS DE PRECAMARA"/>
        <s v="MEZCLADOR ESTATICO DE AIRE/GAS LADO A"/>
        <s v="MEZCLADOR ESTATICO DE AIRE/GAS LADO B"/>
        <s v="INTERCOOLER"/>
        <s v="RED DE TUBERIA DE MEZCLA"/>
        <s v="TURBO COMPRESOR DE BAJA LADO A"/>
        <s v="TURBO COMPRESOR DE BAJA LADO B"/>
        <s v="TURBO COMPRESOR DE ALTA LADO A"/>
        <s v="TURBO COMPRESOR DE ALTA LADO B"/>
        <s v="RED DE TUBERIA DE GASES DE ESCAPE"/>
        <s v="VENTILADOR DE BARRIDO DE GASES DE ESCAPE"/>
        <s v="RED DE TUBERIAS DE REFRIGERANTE"/>
        <s v="INTERCAMBIADOR DE CALOR DE REFRIGERANTE"/>
        <s v="BOMBA DE REFRIGERANTE LADO A"/>
        <s v="BOMBA DE REFRIGERANTE LADO B"/>
        <s v="BOMBA MECANICA DE RECIRCULACION DE ACEITE"/>
        <s v="BOMBA DE PRELUBRICACION 01"/>
        <s v="BOMBA DE PRELUBRICACION 02"/>
        <s v="INTERCAMBIADOR DE REFRIGERACION DE ACEITE ETAPA 1"/>
        <s v="INTERCAMBIADOR DE REFRIGERACION DE ACEITE ETAPA 2"/>
        <s v="CARTER DE ACEITE"/>
        <s v="BLOQUE DE MOTOR"/>
        <s v="ARBOL DE LEVAS"/>
        <s v="CONJUNTO DE CULATAS"/>
        <s v="CIGÜEÑAL"/>
        <s v="TREN DE ENGRANAJES"/>
        <s v="VENTILACION DE MOTOR"/>
        <s v="UNIDAD DE ENCENDIDO MORIS"/>
        <s v="GERBOX"/>
        <s v="INTERCAMBIADOR DE CALOR DE ACEITE DE GEARBOX"/>
        <s v="BOMBA DE AGUA DE INTERCAMBIADOR"/>
        <s v="BOMBA MECANICA DE RECIRCULACION DE ACEITE DE GEARBOX"/>
        <s v="TABLERO DE MANDO M1"/>
        <s v="BANCO DE BATERIAS DE ARRANQUE AGM"/>
        <s v="ARRANCADOR 01"/>
        <s v="ARRANCADOR 02"/>
        <s v="ARRANCADOR 03"/>
        <s v="GENERADOR"/>
        <s v="BOMBA DE CIRCULACION DE ACEITE NDE"/>
        <s v="BOMBA DE CIRCULACION DE ACEITE DE"/>
        <s v="TRANFORMADOR DE CORRIENTE"/>
        <s v="TRANSFORMADOR DE TENSION"/>
        <s v="RED DE TUBERIAS DE AGUA HT"/>
        <s v="BOMBA DE AGUA HT"/>
        <s v="INTERCAMBIADOR DE CALOR DE AGUA HT"/>
        <s v="RED DE TUBERIA DE AGUA LT"/>
        <s v="BOMBA DE AGUA LT"/>
        <s v="AEROENDRIADOR AUXILIAR DE AGUA HT 1"/>
        <s v="AEROENFRIADOR AUXILIAR DE AGUA HT 2"/>
        <s v="AEROENFRIADOR AUXILIAR DE AGUA LT"/>
        <s v="RED DE TUBERIA DE CIRCULACION DE REFRIGERACION AUXILIAR"/>
        <s v="BOMBA DE CIRCULACION DE REFRIGERACION AUXILIAR DE AGUA HT"/>
      </sharedItems>
    </cacheField>
    <cacheField name="CODIGO3" numFmtId="0">
      <sharedItems containsBlank="1"/>
    </cacheField>
    <cacheField name="SUBEQUIPO" numFmtId="0">
      <sharedItems containsBlank="1" count="89">
        <m/>
        <s v="FILTRO DE AIRE DE ADMISION"/>
        <s v="FILTRO DE ENTRADA GAS"/>
        <s v="VALVULA DE SECCIONAMIENTO DE SEGUIRDAD"/>
        <s v="REGULADOR DE ALTA PRESION"/>
        <s v="VALVULA DE SEGURIDAD ALIVIO DE ALTA PRESION"/>
        <s v="VALVULA DOSIFIVADORA DE GAS TecJet"/>
        <s v="REGULADOR DE PRESION DE GAS DE RECAMARA"/>
        <s v="REFRIGERADOR DE MEZCLA DE BAJA PRESION ALTA TEMPERATURA LADO A"/>
        <s v="REFRIGERADOR DE MEZCLA DE BAJA PRESION BAJA TEMPERATURA LADO A"/>
        <s v="REFRIGERADOR DE MEZCLA DE ALTA PRESION ALTA TEMPERATURA LADO B"/>
        <s v="REFRIGERADOR DE MEZCLA DE ALTA PRESION BAJA TEMPERATURA LADO B"/>
        <s v="VALVULA DE REGULACION DE MEZCLA LADO A"/>
        <s v="VALVULA DE REGULACION DE MEZCLA LADO B"/>
        <s v="VALVULA BYPASS DE LA MEZCLA LADO A"/>
        <s v="VALVULA BYPASS DE LA MEZCLA LADO B"/>
        <s v="RUEDA COMPRESORA"/>
        <s v="RUEDA TURBINA"/>
        <s v="REGULADOR LEANOX"/>
        <s v="MOTOR DE VENTILADOR DE BARRIDO DE GASES DE ESCAPE"/>
        <s v="VALVULA MARIPOSA MOTORIZADA"/>
        <s v="TANQUE DE EXPANSION"/>
        <s v="MOTOR DE BOMBA DE REFRIGERANTE LADO A"/>
        <s v="VARIADOR ABB DE MOTOR DE BOMBA DE REFRIGERANTE LADO A"/>
        <s v="MOTOR DE BOMBA DE REFRIGERANTE LADO B"/>
        <s v="VARIADOR ABB DE MOTOR DE BOMBA DE REFRIGERANTE LADO B"/>
        <s v="FILTRO DE ACEITE DE TURBOCOMPRESORES"/>
        <s v="FILTRO DE ACEITE DE MOTOR"/>
        <s v="MOTOR DE BOMBA DE PRELUBRICACION 01"/>
        <s v="MOTOR DE BOMBA DE PRELUBRICACION 02"/>
        <s v="CONJUNTO DE CAMARAS DE COMBUSTION"/>
        <s v="CONJUNTO DE PISTONES"/>
        <s v="CONJUNTO DE PRECAMARAS"/>
        <s v="TREN DE VALVULAS"/>
        <s v="CONJUNTO DE VALVULAS DE GAS DE PRECAPARA"/>
        <s v="CONJUNTO DE BIELAS"/>
        <s v="SEMICOJINETES DE BIELAS"/>
        <s v="CARTER DE CIGÜEÑAL"/>
        <s v="COJINETE PRINCIPAL"/>
        <s v="VOLANTE DE INCERCIA"/>
        <s v="ENGRANAJE DE ARBOL DE LEVAS"/>
        <s v="ENGRANAJE DE ACCIONAMIENTO DE BOMBA DE ACEITE DE MOTOR"/>
        <s v="ENGRAJANE INTERMEDIO DE ARBOL DE LEVAS"/>
        <s v="ENGRANAJE INTERMEDIO DE BOMBA DE ACEITE"/>
        <s v="ENGRANAJE DE CIGÜEÑAL"/>
        <s v="SEPARADOR PREELIMINAR"/>
        <s v="BLOW-BY 01 LADO A"/>
        <s v="BLOW-BY 02 LADO A"/>
        <s v="BLOW-BY 01 LADO B"/>
        <s v="BLOW-BY 02 LADO B"/>
        <s v="CONJUNTO DE BOBINAS M"/>
        <s v="CONJUNTO DE  MODULOS DE ENCENDIDO"/>
        <s v="CONJUNTO DE SAFIS"/>
        <s v="COJUNTO  DE BUJIAS"/>
        <s v="ACOPLE ELASTICO LADO MOTOR"/>
        <s v="ACOPLE ELASTICO LADO GENERADOR"/>
        <s v="MOTOR DE BOMBA DE INTERCAMBIADOR"/>
        <s v="FILTRO DE ACEITE"/>
        <s v="BATERIAS DE COMPENSACION"/>
        <s v="CLIMATIZADOR DE TABLERO"/>
        <s v="ROTOR"/>
        <s v="ESTATOR"/>
        <s v="GENERADOR DE IMAN PERMANENTE"/>
        <s v="AVR"/>
        <s v="EXCITATRIZ"/>
        <s v="MOTOVENTILADOR DE BOMBA DE RECIRCULACION DE ACEITE NDE"/>
        <s v="MOTOVENTILADOR DE BOMBA DE RECIRCULACION DE ACEITE DE"/>
        <s v="MOTOR DE BOMBA DE AGUA HT"/>
        <s v="MOTOR DE BOMBA DE AGUA LT"/>
        <s v="MOTOVENTILADOR DE AEROENFRIADOR AUXILIAR DE AGUA HT 1 #1"/>
        <s v="MOTOVENTILADOR DE AEROENFRIADOR AUXILIAR DE AGUA HT 1 #2"/>
        <s v="MOTOVENTILADOR DE AEROENFRIADOR AUXILIAR DE AGUA HT 1 #3"/>
        <s v="MOTOVENTILADOR DE AEROENFRIADOR AUXILIAR DE AGUA HT 1 #4"/>
        <s v="MOTOVENTILADOR DE AEROENFRIADOR AUXILIAR DE AGUA HT 1 #5"/>
        <s v="MOTOVENTILADOR DE AEROENFRIADOR AUXILIAR DE AGUA HT 1 #6"/>
        <s v="MOTOVENTILADOR DE AEROENFRIADOR AUXILIAR DE AGUA HT 1 #7"/>
        <s v="MOTOVENTILADOR DE AEROENFRIADOR AUXILIAR DE AGUA HT 1 #8"/>
        <s v="MOTOVENTILADOR DE AEROENFRIADOR AUXILIAR DE AGUA HT 2 #1"/>
        <s v="MOTOVENTILADOR DE AEROENFRIADOR AUXILIAR DE AGUA HT 2 #2"/>
        <s v="MOTOVENTILADOR DE AEROENFRIADOR AUXILIAR DE AGUA HT 2 #3"/>
        <s v="MOTOVENTILADOR DE AEROENFRIADOR AUXILIAR DE AGUA HT 2 #4"/>
        <s v="MOTOVENTILADOR DE AEROENFRIADOR AUXILIAR DE AGUA HT 2 #5"/>
        <s v="MOTOVENTILADOR DE AEROENFRIADOR AUXILIAR DE AGUA HT 2 #6"/>
        <s v="MOTOVENTILADOR DE AEROENFRIADOR AUXILIAR DE AGUA HT 2 #7"/>
        <s v="MOTOVENTILADOR DE AEROENFRIADOR AUXILIAR DE AGUA HT 2 #8"/>
        <s v="MOTOVENTILADOR DE AEROENFRIADOR AUXILIAR DE AGUA LT #1"/>
        <s v="MOTOVENTILADOR DE AEROENFRIADOR AUXILIAR DE AGUA LT #2"/>
        <s v="MOTOVENTILADOR DE AEROENFRIADOR AUXILIAR DE AGUA LT #3"/>
        <s v="MOTOR BOMBA DE CIRCULACION DE REFRIGERACION AUXILIAR"/>
      </sharedItems>
    </cacheField>
    <cacheField name="CODIGO4" numFmtId="0">
      <sharedItems containsBlank="1"/>
    </cacheField>
    <cacheField name="PARTE" numFmtId="0">
      <sharedItems containsBlank="1" count="17">
        <m/>
        <s v="JUNTA EXPANSIVA"/>
        <s v="CARTUCHO DE FILTRO GRANDE"/>
        <s v="CARTUCHO DE FILTRO PEQUEÑO"/>
        <s v="SENSOR DE TEMPERATURA DE ASPIRACION"/>
        <s v="SENSOR DE HUMEDAD"/>
        <s v="CARTUCHO DE FILTRO"/>
        <s v="SENSOR NOx"/>
        <s v="VALVULA TERMOSTATICA"/>
        <s v="SENSOR DE TEMPERATURA DE REFRIGERANTE"/>
        <s v="ELEMENTO FILTRANTE"/>
        <s v="SENSOR DE TEMPERATURA DE ACEITE"/>
        <s v="SENSOR DE PRESION DE ACEITE"/>
        <s v="CONJUNTO DE CAMISAS"/>
        <s v="CONJUNTO DE VALVULAS DE ESCAPE"/>
        <s v="CONJUNTO DE VALVULAS DE ADMISION"/>
        <s v="SENSOR DE REVOLUCIONES"/>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istian Lamus" refreshedDate="46119.625920833336" createdVersion="8" refreshedVersion="8" minRefreshableVersion="3" recordCount="91" xr:uid="{8E3FFE19-6CA2-486B-9813-F157D74B44B3}">
  <cacheSource type="worksheet">
    <worksheetSource name="Tabla9"/>
  </cacheSource>
  <cacheFields count="8">
    <cacheField name="SISTEMA" numFmtId="0">
      <sharedItems containsBlank="1"/>
    </cacheField>
    <cacheField name="EQUIPOS/SUBEQUIPOS" numFmtId="0">
      <sharedItems containsBlank="1"/>
    </cacheField>
    <cacheField name="Falla Funcional" numFmtId="0">
      <sharedItems/>
    </cacheField>
    <cacheField name="Consecuencias humanas" numFmtId="0">
      <sharedItems/>
    </cacheField>
    <cacheField name="Consecuencias Ambientales" numFmtId="0">
      <sharedItems/>
    </cacheField>
    <cacheField name="Consecuencias de Costos" numFmtId="0">
      <sharedItems/>
    </cacheField>
    <cacheField name="Probabilidad de la falla" numFmtId="0">
      <sharedItems/>
    </cacheField>
    <cacheField name="Nivel de Riesgo" numFmtId="0">
      <sharedItems count="4">
        <s v="MEDIO"/>
        <s v="BAJO"/>
        <s v="ALTO"/>
        <s v="MEDIO " u="1"/>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istian Lamus" refreshedDate="46128.465878587966" createdVersion="8" refreshedVersion="8" minRefreshableVersion="3" recordCount="144" xr:uid="{749A579F-F163-4338-BA77-BAF122D09989}">
  <cacheSource type="worksheet">
    <worksheetSource name="Tabla10"/>
  </cacheSource>
  <cacheFields count="8">
    <cacheField name="Descripción" numFmtId="0">
      <sharedItems/>
    </cacheField>
    <cacheField name="S" numFmtId="0">
      <sharedItems/>
    </cacheField>
    <cacheField name="Q" numFmtId="0">
      <sharedItems/>
    </cacheField>
    <cacheField name="W" numFmtId="0">
      <sharedItems/>
    </cacheField>
    <cacheField name="D" numFmtId="0">
      <sharedItems/>
    </cacheField>
    <cacheField name="P" numFmtId="0">
      <sharedItems/>
    </cacheField>
    <cacheField name="M" numFmtId="0">
      <sharedItems/>
    </cacheField>
    <cacheField name="resultado" numFmtId="0">
      <sharedItems count="3">
        <s v="Equipo A"/>
        <s v="Equipo C"/>
        <s v="Equipo B"/>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4">
  <r>
    <s v="COGENERACION"/>
    <s v="MOTOGENERADOR"/>
    <s v="SISTEMA DE ADMISION"/>
    <s v="FILTRO DE AIRE DE ADMISION"/>
    <s v="BAJO"/>
    <x v="0"/>
    <x v="0"/>
    <s v="Realizar inspección del indicador de presion diferencial de los filtros de aire de admisión. En caso de que  los valores excedan los limites permisbles reemplazar los filtros crear aviso para programar cambio."/>
    <x v="0"/>
    <x v="0"/>
    <s v="Técnico de Mantenimiento"/>
    <n v="1"/>
    <n v="0.16666666666666666"/>
    <n v="0.16666666666666666"/>
    <s v="Propio"/>
  </r>
  <r>
    <s v="COGENERACION"/>
    <s v="MOTOGENERADOR"/>
    <s v="SISTEMA DE ADMISION"/>
    <s v="FILTRO DE AIRE DE ADMISION"/>
    <s v="MEDIO"/>
    <x v="1"/>
    <x v="1"/>
    <s v="Realizar reemplazo de los filtros de aire Ref: 628477; Cantidad: 4 y Ref: 628476; Cantidad: 2 (trabajo en alturas)"/>
    <x v="1"/>
    <x v="1"/>
    <s v="Técnico de Mantenimiento"/>
    <n v="2"/>
    <n v="2"/>
    <n v="4"/>
    <s v="Propio"/>
  </r>
  <r>
    <s v="COGENERACION"/>
    <s v="MOTOGENERADOR"/>
    <s v="SISTEMA DE ADMISION"/>
    <s v="DUCTOS DE ADMISION DE AIRE"/>
    <s v="MEDIO"/>
    <x v="0"/>
    <x v="0"/>
    <s v="Inspección de juntas pernadas en busqueda de tornillos sueltos; en caso de encontrar solturas, realizar ajuste inmediatamente; empaques deteriorados  y aislamiento entre juntas deteriorado, crear aviso para programar corrección o cambio de juntas."/>
    <x v="1"/>
    <x v="0"/>
    <s v="Técnico de Mantenimiento"/>
    <n v="2"/>
    <n v="2"/>
    <n v="4"/>
    <s v="Propio"/>
  </r>
  <r>
    <s v="COGENERACION"/>
    <s v="MOTOGENERADOR"/>
    <s v="SISTEMA DE ADMISION"/>
    <s v="DUCTOS DE ADMISION DE AIRE"/>
    <s v="MEDIO"/>
    <x v="2"/>
    <x v="0"/>
    <s v="Realizar inspección con equipo de ultrasonido en busqueda de fugas de vacio. En caso de evidenciar fuga, realizar reporte para acciones correctivas. "/>
    <x v="2"/>
    <x v="1"/>
    <s v="Servico externo"/>
    <n v="1"/>
    <n v="2"/>
    <n v="2"/>
    <s v="Externo"/>
  </r>
  <r>
    <s v="COGENERACION"/>
    <s v="MOTOGENERADOR"/>
    <s v="SISTEMA DE ADMISION"/>
    <s v="DUCTOS DE ADMISION DE AIRE"/>
    <s v="BAJO"/>
    <x v="0"/>
    <x v="0"/>
    <s v="1. Comprobar si todos los sistemas y componentes están libres de cuerpos extraños, suciedad, piezas_x000a_y herramientas olvidadas, etcétera._x000a_2. Controlar en cuanto a grietas, roturas, deformaciones de las piezas amovibles y de los componentes._x000a_3. Comprobar la estanqueidad de mangueras, conducciones, accesorios, compensadores, etcétera"/>
    <x v="0"/>
    <x v="0"/>
    <s v="Técnico de Mantenimiento"/>
    <n v="1"/>
    <n v="0.5"/>
    <n v="0.5"/>
    <s v="Propio"/>
  </r>
  <r>
    <s v="COGENERACION"/>
    <s v="MOTOGENERADOR"/>
    <s v="SISTEMA DE ADMISION"/>
    <s v="INTERCOOLER"/>
    <s v="MEDIO"/>
    <x v="0"/>
    <x v="0"/>
    <s v="Conectar manometro en los puntos de medicion, si la presion diferencial supera el valor de 15 mBar se deberá limpiar o sustituir los elementos apagallamas"/>
    <x v="3"/>
    <x v="0"/>
    <s v="Técnico de Mantenimiento"/>
    <n v="1"/>
    <n v="1"/>
    <n v="1"/>
    <s v="Propio"/>
  </r>
  <r>
    <s v="COGENERACION"/>
    <s v="MOTOGENERADOR"/>
    <s v="SISTEMA DE ADMISION"/>
    <s v="REGULADOR DE GAS DE PRECAMARA"/>
    <s v="MEDIO"/>
    <x v="0"/>
    <x v="0"/>
    <s v="Verificar presion diferencial de la camara de precombustion, registrar la medicion para compararla a traves del tiempo"/>
    <x v="1"/>
    <x v="0"/>
    <s v="Técnico de Mantenimiento"/>
    <n v="1"/>
    <n v="0.25"/>
    <n v="0.25"/>
    <s v="Propio"/>
  </r>
  <r>
    <s v="COGENERACION"/>
    <s v="MOTOGENERADOR"/>
    <s v="SISTEMA DE ADMISION"/>
    <s v="INTERCOOLER"/>
    <s v="MEDIO"/>
    <x v="0"/>
    <x v="0"/>
    <s v="1. Conectar el manómetro en los puntos de medición._x000a_2. Efectuar una medida de la presión diferencial a plena carga._x000a_3. Si la presion diferencial supera los 20mBar, se debera limpiar el intercambiador de calor"/>
    <x v="4"/>
    <x v="0"/>
    <s v="Técnico de Mantenimiento"/>
    <n v="1"/>
    <n v="1"/>
    <n v="1"/>
    <s v="Propio"/>
  </r>
  <r>
    <s v="COGENERACION"/>
    <s v="MOTOGENERADOR"/>
    <s v="SISTEMA DE ADMISION"/>
    <s v="INTERCOOLER"/>
    <s v="MEDIO"/>
    <x v="1"/>
    <x v="2"/>
    <s v="Realizar limpieza al intercambiador de calor"/>
    <x v="5"/>
    <x v="1"/>
    <s v="Servico externo"/>
    <n v="2"/>
    <n v="4"/>
    <n v="8"/>
    <s v="Externo"/>
  </r>
  <r>
    <s v="COGENERACION"/>
    <s v="MOTOGENERADOR"/>
    <s v="SISTEMA DE ADMISION"/>
    <s v="DUCTOS DE ADMISION DE AIRE"/>
    <s v="BAJO"/>
    <x v="1"/>
    <x v="2"/>
    <s v="Desmontar el elemento apagallamas, sumergir estos en una disolvente minimo 10 horas, seguido de esto enjuagar el elemento con agua a presion y finalmente soplar con aire comprimido para secarlo completamente, volver a instalarlo una vez realizado todos los pasos"/>
    <x v="4"/>
    <x v="1"/>
    <s v="Técnico de Mantenimiento"/>
    <n v="1"/>
    <n v="11"/>
    <n v="11"/>
    <s v="Propio"/>
  </r>
  <r>
    <s v="COGENERACION"/>
    <s v="MOTOGENERADOR"/>
    <s v="SISTEMA DE ENCENDIDO"/>
    <s v="TABLERO DE MANDO"/>
    <s v="ALTO"/>
    <x v="1"/>
    <x v="1"/>
    <s v="Desbloquear y extraer la rejilla laminada,  retirar la esterilla filtrante y desecharla, limpiar la rejilla laminada con una aspiradora o un paño que no deje pelusa, limpiar la carcasa del ventilador del filtro, limpiar la rejilla de salida del ventilador, colocar la esterilla filtrante nueva, reinstalar todas las guardas o rejillas."/>
    <x v="1"/>
    <x v="0"/>
    <s v="Técnico de Mantenimiento"/>
    <n v="1"/>
    <n v="0.5"/>
    <n v="0.5"/>
    <s v="Propio"/>
  </r>
  <r>
    <s v="COGENERACION"/>
    <s v="MOTOGENERADOR"/>
    <s v="SISTEMA DE ENCENDIDO"/>
    <s v="TABLERO DE MANDO"/>
    <s v="ALTO"/>
    <x v="1"/>
    <x v="2"/>
    <s v="Limpiar el interior del armario con una aspiradora o aire comprimido seco y ajustar borneras "/>
    <x v="4"/>
    <x v="1"/>
    <s v="Técnico de Mantenimiento"/>
    <n v="1"/>
    <n v="1"/>
    <n v="1"/>
    <s v="Propio"/>
  </r>
  <r>
    <s v="COGENERACION"/>
    <s v="MOTOGENERADOR"/>
    <s v="SISTEMA DE ENCENDIDO"/>
    <s v="CLIMATIZADOR DE TABLERO"/>
    <s v="MEDIO"/>
    <x v="1"/>
    <x v="2"/>
    <s v="Limpiar el interior del armario con una aspiradora o aire comprimido seco y ajustar borneras "/>
    <x v="4"/>
    <x v="1"/>
    <s v="Técnico de Mantenimiento"/>
    <n v="1"/>
    <n v="0.5"/>
    <n v="0.5"/>
    <s v="Propio"/>
  </r>
  <r>
    <s v="COGENERACION"/>
    <s v="MOTOGENERADOR"/>
    <s v="SISTEMA DE ADMISION"/>
    <s v="FILTRO  DE ENTRADA DE GAS"/>
    <s v="MEDIO"/>
    <x v="1"/>
    <x v="1"/>
    <s v="Liberar la presion a traves de la valvula de purga, desmontar la tapa de la carcasa del filtro, desmontar el cartucho filtrante, limpiar el cuerpo del filtro, sustituir la junta de estanquidad del cuerpo, instalar el nuevo cartucho filtrante, montar la tapa de carcasa."/>
    <x v="6"/>
    <x v="1"/>
    <s v="Técnico de Mantenimiento"/>
    <n v="1"/>
    <n v="0.5"/>
    <n v="0.5"/>
    <s v="Propio"/>
  </r>
  <r>
    <s v="COGENERACION"/>
    <s v="MOTOGENERADOR"/>
    <s v="SISTEMA DE REFRIGERANTE"/>
    <s v="RED DE TUBERIA DE REFRIGERANTE"/>
    <s v="BAJO"/>
    <x v="2"/>
    <x v="0"/>
    <s v="Realizar toma de muestra de refrigerante para enviar a laboratorio y medir las especificaciones tecnicas. Primero drenar aproximadamente 0,5 L para posterior tomar la muestra del refrigerante, esto se debe hacer con la maquina en funcionamiento."/>
    <x v="1"/>
    <x v="0"/>
    <s v="Técnico de Mantenimiento"/>
    <n v="1"/>
    <n v="0.25"/>
    <n v="0.25"/>
    <s v="Propio"/>
  </r>
  <r>
    <s v="COGENERACION"/>
    <s v="MOTOGENERADOR"/>
    <s v="SISTEMA DE REFRIGERANTE"/>
    <s v="RED DE TUBERIA DE REFRIGERANTE"/>
    <s v="BAJO"/>
    <x v="1"/>
    <x v="3"/>
    <s v="Purgar el liquido refrigerante del sistema colocando un recipiente lo suficientemente grande debajo de los diferentes puntos de drenaje. Antes del llenado se debe verificar que el sistema esté purgado de aire, despues de esto, realizar llenado con nueva mezcla refrigerante."/>
    <x v="4"/>
    <x v="1"/>
    <s v="Técnico de Mantenimiento"/>
    <n v="2"/>
    <n v="3"/>
    <n v="6"/>
    <s v="Propio"/>
  </r>
  <r>
    <s v="COGENERACION"/>
    <s v="MOTOGENERADOR"/>
    <s v="SISTEMA DE ADMISION"/>
    <s v="FILTRO DE AIRE DE ADMISION"/>
    <s v="BAJO"/>
    <x v="1"/>
    <x v="0"/>
    <s v="Calibrar sensor de humedad "/>
    <x v="4"/>
    <x v="1"/>
    <s v="Servico externo"/>
    <n v="1"/>
    <n v="2"/>
    <n v="2"/>
    <s v="Externo"/>
  </r>
  <r>
    <s v="COGENERACION"/>
    <s v="MOTOGENERADOR"/>
    <s v="SISTEMA DE TRANSMISION"/>
    <s v="ACOPLE ELASTICO LADO MOTOR"/>
    <s v="MEDIO"/>
    <x v="0"/>
    <x v="0"/>
    <s v="Desmontar la proteccionn del acoplamiento, realizar mediciones radiales y angulares para verificar su alineacion. La desviacion no debe exceder los 0,3 mm de su medida estandar. La desviacion angular no debe ser mayor a 0.1°. Revise que no existan ningun tipo de deformaciones o grietas."/>
    <x v="2"/>
    <x v="1"/>
    <s v="Técnico de Mantenimiento"/>
    <n v="1"/>
    <n v="2"/>
    <n v="2"/>
    <s v="Propio"/>
  </r>
  <r>
    <s v="COGENERACION"/>
    <s v="MOTOGENERADOR"/>
    <s v="SISTEMA DE TRANSMISION"/>
    <s v="GEARBOX"/>
    <s v="ALTO"/>
    <x v="0"/>
    <x v="0"/>
    <s v="Verificar el nivel de aceite de la caja redcutora, rellenar con aceite en caso de ser necesario"/>
    <x v="0"/>
    <x v="0"/>
    <s v="Técnico de Mantenimiento"/>
    <n v="1"/>
    <n v="0.15"/>
    <n v="0.15"/>
    <s v="Propio"/>
  </r>
  <r>
    <s v="COGENERACION"/>
    <s v="MOTOGENERADOR"/>
    <s v="SISTEMA DE TRANSMISION"/>
    <s v="GEARBOX"/>
    <s v="ALTO"/>
    <x v="1"/>
    <x v="3"/>
    <s v="Abra el grifo de purga de aceite y deje salir el aceite hasta asegurarse de vaciarlo completamente, cambiar elemento filtrante y vertir aceite nuevo hasta llegar al limite maximo. "/>
    <x v="4"/>
    <x v="1"/>
    <s v="Técnico de Mantenimiento"/>
    <n v="2"/>
    <n v="2"/>
    <n v="4"/>
    <s v="Propio"/>
  </r>
  <r>
    <s v="COGENERACION"/>
    <s v="MOTOGENERADOR"/>
    <s v="SISTEMA DE TRANSMISION"/>
    <s v="GEARBOX"/>
    <s v="ALTO"/>
    <x v="1"/>
    <x v="2"/>
    <s v="retire la tapa de registro lateral una vez la caja este completamente purgada, verifique que no exista presencia de depositos o residuos en el interior de la caja, de lo contrario realice un lavado con un aceite de engranajes con una viscosidad menor."/>
    <x v="5"/>
    <x v="1"/>
    <s v="Técnico de Mantenimiento"/>
    <n v="1"/>
    <n v="2"/>
    <n v="2"/>
    <s v="Propio"/>
  </r>
  <r>
    <s v="COGENERACION"/>
    <s v="MOTOGENERADOR"/>
    <s v="SISTEMA DE TRANSMISION"/>
    <s v="GEARBOX"/>
    <s v="ALTO"/>
    <x v="2"/>
    <x v="0"/>
    <s v="retirar muestra de aceite del carter de aceite 150 mm por debajo del nivel maximo de aceite."/>
    <x v="1"/>
    <x v="0"/>
    <s v="Técnico de Mantenimiento"/>
    <n v="1"/>
    <n v="0.15"/>
    <n v="0.15"/>
    <s v="Propio"/>
  </r>
  <r>
    <s v="COGENERACION"/>
    <s v="MOTOGENERADOR"/>
    <s v="SISTEMA DE TRANSMISION"/>
    <s v="ACOPLE ELASTICO LADO MOTOR"/>
    <s v="MEDIO"/>
    <x v="1"/>
    <x v="1"/>
    <s v="Realizar la sustitucion del elemento de goma del acoplamiento elastico"/>
    <x v="5"/>
    <x v="1"/>
    <s v="Servico externo"/>
    <n v="1"/>
    <n v="2"/>
    <n v="2"/>
    <s v="Externo"/>
  </r>
  <r>
    <s v="COGENERACION"/>
    <s v="MOTOGENERADOR"/>
    <s v="SISTEMA DE TRANSMISION"/>
    <s v="ACOPLE ELASTICO LADO GENERADOR"/>
    <s v="MEDIO"/>
    <x v="1"/>
    <x v="1"/>
    <s v="Realizar la sustitucion del elemento de goma del acoplamiento elastico"/>
    <x v="5"/>
    <x v="1"/>
    <s v="Servico externo"/>
    <n v="1"/>
    <n v="2"/>
    <n v="2"/>
    <s v="Externo"/>
  </r>
  <r>
    <s v="COGENERACION"/>
    <s v="MOTOGENERADOR"/>
    <s v="SISTEMA DE TRANSMISION"/>
    <s v="ACOPLE ELASTICO LADO MOTOR"/>
    <s v="MEDIO"/>
    <x v="0"/>
    <x v="0"/>
    <s v="Comprobar pares de apriete de las conexiones roscadas, retorquear en caso de encontrar algun punto suelto"/>
    <x v="2"/>
    <x v="1"/>
    <s v="Técnico de Mantenimiento"/>
    <n v="1"/>
    <n v="1"/>
    <n v="1"/>
    <s v="Propio"/>
  </r>
  <r>
    <s v="COGENERACION"/>
    <s v="MOTOGENERADOR"/>
    <s v="SISTEMA DE TRANSMISION"/>
    <s v="ACOPLE ELASTICO LADO GENERADOR"/>
    <s v="MEDIO"/>
    <x v="0"/>
    <x v="0"/>
    <s v="Comprobar pares de apriete de las conexiones roscadas, retorquear en caso de encontrar algun punto suelto"/>
    <x v="2"/>
    <x v="1"/>
    <s v="Técnico de Mantenimiento"/>
    <n v="1"/>
    <n v="1"/>
    <n v="1"/>
    <s v="Propio"/>
  </r>
  <r>
    <s v="COGENERACION"/>
    <s v="MOTOGENERADOR"/>
    <s v="SISTEMA DE TRANSMISION"/>
    <s v="ACOPLE ELASTICO LADO GENERADOR"/>
    <s v="MEDIO"/>
    <x v="0"/>
    <x v="0"/>
    <s v="Desmontar la proteccion del acoplamiento, comprobar la alineacion del acoplamiento y verificar que se encuentren en los rangos seguros. Comprobar la presencia de desgastes, deformaciones o grietas en el bloque de resortes."/>
    <x v="2"/>
    <x v="1"/>
    <s v="Técnico de Mantenimiento"/>
    <n v="1"/>
    <n v="1"/>
    <n v="1"/>
    <s v="Propio"/>
  </r>
  <r>
    <s v="COGENERACION"/>
    <s v="MOTOGENERADOR"/>
    <s v="SISTEMA DE GASES DE ESCAPE"/>
    <s v="VENTILADOR DE BARRIDO DE GASES DE ESCAPE"/>
    <s v="MEDIO"/>
    <x v="1"/>
    <x v="2"/>
    <s v="Limpiar aletas del ventilador de barrio asi como cabertura de este. verificar integridad de estas, en caso de encontrarlas degradadas cambiarlas."/>
    <x v="4"/>
    <x v="1"/>
    <s v="Técnico de Mantenimiento"/>
    <n v="1"/>
    <n v="1"/>
    <n v="1"/>
    <s v="Propio"/>
  </r>
  <r>
    <s v="COGENERACION"/>
    <s v="MOTOGENERADOR"/>
    <s v="SISTEMA DE GASES DE ESCAPE"/>
    <s v="MOTOR DE VENTILADOR DE BARRIDO DE GASES DE ESCAPE"/>
    <s v="MEDIO"/>
    <x v="1"/>
    <x v="2"/>
    <s v="Limpiar aletas del ventilador del motor y el cuerpo de este. verificar integridad de estas, en caso de encontrarlas degradadas cambiarlas."/>
    <x v="2"/>
    <x v="1"/>
    <s v="Técnico de Mantenimiento"/>
    <n v="1"/>
    <n v="1"/>
    <n v="1"/>
    <s v="Propio"/>
  </r>
  <r>
    <s v="COGENERACION"/>
    <s v="MOTOGENERADOR"/>
    <s v="SISTEMA DE REFRIGERANTE"/>
    <s v="BOMBA DE REFRIGERANTE LADO A"/>
    <s v="MEDIO"/>
    <x v="1"/>
    <x v="3"/>
    <s v="Realizar relubricacion de los cojinetes de la bomba"/>
    <x v="2"/>
    <x v="0"/>
    <s v="Técnico de Mantenimiento"/>
    <n v="1"/>
    <n v="0.08"/>
    <n v="0.08"/>
    <s v="Propio"/>
  </r>
  <r>
    <s v="COGENERACION"/>
    <s v="MOTOGENERADOR"/>
    <s v="SISTEMA DE REFRIGERANTE"/>
    <s v="BOMBA DE REFRIGERANTE LADO B"/>
    <s v="MEDIO"/>
    <x v="1"/>
    <x v="3"/>
    <s v="Realizar relubricacion de los cojinetes de la bomba"/>
    <x v="2"/>
    <x v="0"/>
    <s v="Técnico de Mantenimiento"/>
    <n v="1"/>
    <n v="0.08"/>
    <n v="0.08"/>
    <s v="Propio"/>
  </r>
  <r>
    <s v="COGENERACION"/>
    <s v="MOTOGENERADOR"/>
    <s v="SISTEMA DE REFRIGERANTE"/>
    <s v="BOMBA DE REFRIGERANTE LADO A"/>
    <s v="MEDIO"/>
    <x v="1"/>
    <x v="1"/>
    <s v="Realizar sustitucion del sello mecanico."/>
    <x v="3"/>
    <x v="1"/>
    <s v="Técnico de Mantenimiento"/>
    <n v="2"/>
    <n v="2"/>
    <n v="4"/>
    <s v="Propio"/>
  </r>
  <r>
    <s v="COGENERACION"/>
    <s v="MOTOGENERADOR"/>
    <s v="SISTEMA DE REFRIGERANTE"/>
    <s v="BOMBA DE REFRIGERANTE LADO B"/>
    <s v="MEDIO"/>
    <x v="1"/>
    <x v="1"/>
    <s v="Realizar sustitucion del sello mecanico."/>
    <x v="3"/>
    <x v="1"/>
    <s v="Técnico de Mantenimiento"/>
    <n v="2"/>
    <n v="2"/>
    <n v="4"/>
    <s v="Propio"/>
  </r>
  <r>
    <s v="COGENERACION"/>
    <s v="MOTOGENERADOR"/>
    <s v="SISTEMA DE GENERACION ELECTRICA"/>
    <s v="GENERADOR"/>
    <s v="ALTO"/>
    <x v="1"/>
    <x v="0"/>
    <s v="Realizar medicion del aislamiento/polarizacion"/>
    <x v="3"/>
    <x v="1"/>
    <s v="Servico externo"/>
    <n v="1"/>
    <n v="2"/>
    <n v="2"/>
    <s v="Externo"/>
  </r>
  <r>
    <s v="COGENERACION"/>
    <s v="MOTOGENERADOR"/>
    <s v="SISTEMA DE GENERACION ELECTRICA"/>
    <s v="GENERADOR"/>
    <s v="ALTO"/>
    <x v="0"/>
    <x v="0"/>
    <s v="Verificar el nivel de aceite de la caja redcutora, rellenar con aceite en caso de ser necesario"/>
    <x v="0"/>
    <x v="0"/>
    <s v="Técnico de Mantenimiento"/>
    <n v="1"/>
    <n v="0.15"/>
    <n v="0.15"/>
    <s v="Propio"/>
  </r>
  <r>
    <s v="COGENERACION"/>
    <s v="MOTOGENERADOR"/>
    <s v="SISTEMA DE GENERACION ELECTRICA"/>
    <s v="GENERADOR"/>
    <s v="ALTO"/>
    <x v="1"/>
    <x v="3"/>
    <s v="Realice el vaciado del aceite del lado de accionamiento y del lado opuesto al accionamiento mientras este aun esta caliente (40 grados celsius). Una vez totalmente purgado el aceite viejo vierta el aceite nuevo hasta el nivel maximo permitido en ambos lados."/>
    <x v="3"/>
    <x v="1"/>
    <s v="Técnico de Mantenimiento"/>
    <n v="2"/>
    <n v="3"/>
    <n v="6"/>
    <s v="Propio"/>
  </r>
  <r>
    <s v="COGENERACION"/>
    <s v="MOTOGENERADOR"/>
    <s v="SISTEMA DE GENERACION ELECTRICA"/>
    <s v="GENERADOR"/>
    <s v="ALTO"/>
    <x v="0"/>
    <x v="0"/>
    <s v="Revise que no exista ningun tipo de daño en el generador, revise la integridad de los cables, los amortiguadores de goma, la varistancia y los diodos rectificadores y finalmente la limpieza del equipo."/>
    <x v="4"/>
    <x v="1"/>
    <s v="Técnico de Mantenimiento"/>
    <n v="1"/>
    <n v="2"/>
    <n v="2"/>
    <s v="Propio"/>
  </r>
  <r>
    <s v="COGENERACION"/>
    <s v="MOTOGENERADOR"/>
    <s v="SISTEMA DE IGNICION"/>
    <s v="CONJUNTO DE BUJIAS"/>
    <s v="MEDIO"/>
    <x v="0"/>
    <x v="0"/>
    <s v="Realizar  un seguimiento en el panel de control al comportamiento del voltaje de cada bujia, que ninguna se encuentre en un valor atipico. Registrar los datos para ver la tendencia. En caso de encontrar alguna con un voltaje muy alto, cambie la bujia de encendido."/>
    <x v="7"/>
    <x v="0"/>
    <s v="Técnico de Mantenimiento"/>
    <n v="1"/>
    <n v="1"/>
    <n v="1"/>
    <s v="Propio"/>
  </r>
  <r>
    <s v="COGENERACION"/>
    <s v="MOTOGENERADOR"/>
    <s v="SISTEMA DE MOTOR BASICO"/>
    <s v="ARBOL DE LEVAS"/>
    <s v="ALTO"/>
    <x v="0"/>
    <x v="0"/>
    <s v="Verificar visualmente la superficie de deslizamiento de la leva en todos los agujeros de varilla y todo el perimetro de la leva, verificar que no exitan marcas, juego axial, deterioro del  material,  grietas a lo largo de la superficie."/>
    <x v="5"/>
    <x v="1"/>
    <s v="Técnico de Mantenimiento"/>
    <n v="3"/>
    <n v="12"/>
    <n v="36"/>
    <s v="Propio"/>
  </r>
  <r>
    <s v="COGENERACION"/>
    <s v="MOTOGENERADOR"/>
    <s v="SISTEMA DE MOTOR BASICO"/>
    <s v="ARBOL DE LEVAS"/>
    <s v="ALTO"/>
    <x v="1"/>
    <x v="1"/>
    <s v="Sustituir los empujadores de rodillo"/>
    <x v="8"/>
    <x v="1"/>
    <s v="Servico externo"/>
    <n v="1"/>
    <n v="72"/>
    <n v="72"/>
    <s v="Externo"/>
  </r>
  <r>
    <s v="COGENERACION"/>
    <s v="MOTOGENERADOR"/>
    <s v="SISTEMA DE MOTOR BASICO"/>
    <s v="CONJUNTO DE CULATAS"/>
    <s v="ALTO"/>
    <x v="0"/>
    <x v="0"/>
    <s v="Realizar un analisis de boroscopia a la integridad del interior de la camara de combustion, revisar nivel de suciedad, que no se encuentra ningun tipo de corrosion. "/>
    <x v="1"/>
    <x v="1"/>
    <s v="Técnico de Mantenimiento"/>
    <n v="1"/>
    <n v="2"/>
    <n v="2"/>
    <s v="Propio"/>
  </r>
  <r>
    <s v="COGENERACION"/>
    <s v="MOTOGENERADOR"/>
    <s v="SISTEMA DE GASES DE ESCAPE"/>
    <s v="REGULADOR LEANOX"/>
    <s v="MEDIO"/>
    <x v="0"/>
    <x v="0"/>
    <s v="Realizar una medicion del valor de NOx actual, llevar seguimiento de este, en caso de encontrar una desviacion muy marcada, adaptar leanox"/>
    <x v="0"/>
    <x v="0"/>
    <s v="Técnico de Mantenimiento"/>
    <n v="1"/>
    <n v="0.15"/>
    <n v="0.15"/>
    <s v="Propio"/>
  </r>
  <r>
    <s v="COGENERACION"/>
    <s v="MOTOGENERADOR"/>
    <s v="SISTEMA DE GASES DE ESCAPE"/>
    <s v="REGULADOR LEANOX"/>
    <s v="MEDIO"/>
    <x v="1"/>
    <x v="1"/>
    <s v="Sustituir sensor Nox por uno nuevo"/>
    <x v="4"/>
    <x v="1"/>
    <s v="Técnico de Mantenimiento"/>
    <n v="1"/>
    <n v="1"/>
    <n v="1"/>
    <s v="Propio"/>
  </r>
  <r>
    <s v="COGENERACION"/>
    <s v="MOTOGENERADOR"/>
    <s v="SISTEMA DE MOTOR BASICO"/>
    <s v="TREN DE ENGRANAJES"/>
    <s v="ALTO"/>
    <x v="1"/>
    <x v="2"/>
    <s v="Limpiar el sensor con aire comprimido o con algun producto de limpieza de elementos electronicos, tras la limpieza compruebe la distancia entre el sensor y el engranaje, ademas compruebe la integridad del cable del sensor."/>
    <x v="1"/>
    <x v="1"/>
    <s v="Técnico de Mantenimiento"/>
    <n v="1"/>
    <n v="0.5"/>
    <n v="0.5"/>
    <s v="Propio"/>
  </r>
  <r>
    <s v="COGENERACION"/>
    <s v="MOTOGENERADOR"/>
    <s v="SISTEMA DE IGNICION"/>
    <s v="COJUNTO DE BUJIAS"/>
    <s v="MEDIO"/>
    <x v="1"/>
    <x v="1"/>
    <s v="Sustituir el retenedo radial  del ceramico de la bujia."/>
    <x v="4"/>
    <x v="1"/>
    <s v="Técnico de Mantenimiento"/>
    <n v="1"/>
    <n v="0.5"/>
    <n v="0.5"/>
    <s v="Propio"/>
  </r>
  <r>
    <s v="COGENERACION"/>
    <s v="MOTOGENERADOR"/>
    <s v="SISTEMA DE IGNICION"/>
    <s v="UNIDAD DE ENCENDIDO MORIS"/>
    <s v="MEDIO"/>
    <x v="0"/>
    <x v="0"/>
    <s v="Revisar los cables del sistema, verifique que no exista cables rotos o rasgados, verifique la conexión de las clavijas de las bujias de encendido, verifique el torque de estas"/>
    <x v="4"/>
    <x v="1"/>
    <s v="Técnico de Mantenimiento"/>
    <n v="1"/>
    <n v="2"/>
    <n v="2"/>
    <s v="Propio"/>
  </r>
  <r>
    <s v="COGENERACION"/>
    <s v="MOTOGENERADOR"/>
    <s v="SISTEMA DE ADMISION"/>
    <s v="VALVULA DOSIFIVADORA DE GAS TecJet"/>
    <s v="MEDIO"/>
    <x v="1"/>
    <x v="2"/>
    <s v="Realizar limpieza a la valvula TecJet, limpiar las aberturas de los sensores de presion y temperatura, limpiar con solucion jabonosa todo cumulo de sedimentos y posrterior secar muy bien el equipo con un paño. Limpiar toda presencia de aceite. Tambien sustituir anillos de estanqueidad"/>
    <x v="5"/>
    <x v="1"/>
    <s v="Técnico de Mantenimiento"/>
    <n v="1"/>
    <n v="2"/>
    <n v="2"/>
    <s v="Propio"/>
  </r>
  <r>
    <s v="COGENERACION"/>
    <s v="MOTOGENERADOR"/>
    <s v="SISTEMA DE ADMISION"/>
    <s v="VALVULA DOSIFIVADORA DE GAS TecJet"/>
    <s v="MEDIO"/>
    <x v="1"/>
    <x v="1"/>
    <s v="Sustituir la valvula de regulacion volumetrica de gas o valvula TecJet por una nueva. Tambien sustituir anillos de estanqueidad"/>
    <x v="8"/>
    <x v="1"/>
    <s v="Técnico de Mantenimiento"/>
    <n v="2"/>
    <n v="2"/>
    <n v="4"/>
    <s v="Propio"/>
  </r>
  <r>
    <s v="COGENERACION"/>
    <s v="MOTOGENERADOR"/>
    <s v="SISTEMA DE ADMISION"/>
    <s v="VALVULA BYPASS DE LA MEZCLA"/>
    <s v="MEDIO"/>
    <x v="1"/>
    <x v="1"/>
    <s v="Sustituir la valvula bypass de la mezcla por una nueva. Tambien sustituir anillos de estanqueidad"/>
    <x v="5"/>
    <x v="1"/>
    <s v="Técnico de Mantenimiento"/>
    <n v="2"/>
    <n v="2"/>
    <n v="4"/>
    <s v="Propio"/>
  </r>
  <r>
    <s v="COGENERACION"/>
    <s v="MOTOGENERADOR"/>
    <s v="SISTEMA DE MOTOR BASICO"/>
    <s v="ARBOL DE LEVAS"/>
    <s v="ALTO"/>
    <x v="1"/>
    <x v="1"/>
    <s v="Sustitucion de arbol de levas por uno nuevo"/>
    <x v="9"/>
    <x v="1"/>
    <s v="Servico externo"/>
    <n v="1"/>
    <n v="72"/>
    <n v="72"/>
    <s v="Externo"/>
  </r>
  <r>
    <s v="COGENERACION"/>
    <s v="MOTOGENERADOR"/>
    <s v="SISTEMA DE MOTOR BASICO"/>
    <s v="CIGÜEÑAL"/>
    <s v="ALTO"/>
    <x v="1"/>
    <x v="1"/>
    <s v="Sustitucion de cigüeñal por uno nuevo"/>
    <x v="9"/>
    <x v="1"/>
    <s v="Servico externo"/>
    <n v="1"/>
    <n v="72"/>
    <n v="72"/>
    <s v="Externo"/>
  </r>
  <r>
    <s v="COGENERACION"/>
    <s v="MOTOGENERADOR"/>
    <s v="SISTEMA DE MOTOR BASICO"/>
    <s v="CARTER DE CIGÜEÑAL"/>
    <s v="MEDIO"/>
    <x v="1"/>
    <x v="1"/>
    <s v="Sustitucion de carter de cigüeñal por uno nuevo"/>
    <x v="9"/>
    <x v="1"/>
    <s v="Servico externo"/>
    <n v="1"/>
    <n v="72"/>
    <n v="72"/>
    <s v="Externo"/>
  </r>
  <r>
    <s v="COGENERACION"/>
    <s v="MOTOGENERADOR"/>
    <s v="SISTEMA DE MOTOR BASICO"/>
    <s v="TREN DE ENGRANAJES"/>
    <s v="ALTO"/>
    <x v="1"/>
    <x v="1"/>
    <s v="Sustitucion de tren de engranajes por uno nuevo"/>
    <x v="9"/>
    <x v="1"/>
    <s v="Servico externo"/>
    <n v="1"/>
    <n v="72"/>
    <n v="72"/>
    <s v="Externo"/>
  </r>
  <r>
    <s v="COGENERACION"/>
    <s v="MOTOGENERADOR"/>
    <s v="SISTEMA DE MOTOR BASICO"/>
    <s v="CONJUNTO DE CULATAS"/>
    <s v="MEDIO"/>
    <x v="1"/>
    <x v="1"/>
    <s v="Sustitucion de conjunto de culatas por unas nuevas"/>
    <x v="9"/>
    <x v="1"/>
    <s v="Servico externo"/>
    <n v="1"/>
    <n v="72"/>
    <n v="72"/>
    <s v="Externo"/>
  </r>
  <r>
    <s v="COGENERACION"/>
    <s v="MOTOGENERADOR"/>
    <s v="SISTEMA DE MOTOR BASICO"/>
    <s v="CONJUNTO DE PISTONES"/>
    <s v="MEDIO"/>
    <x v="1"/>
    <x v="1"/>
    <s v="Sustitucion de los pistones, asi como sus anillos y bulones"/>
    <x v="9"/>
    <x v="1"/>
    <s v="Servico externo"/>
    <n v="1"/>
    <n v="72"/>
    <n v="72"/>
    <s v="Externo"/>
  </r>
  <r>
    <s v="COGENERACION"/>
    <s v="MOTOGENERADOR"/>
    <s v="SISTEMA DE MOTOR BASICO"/>
    <s v="CONJUNTO DE CAMARAS DE COMBUSTION"/>
    <s v="MEDIO"/>
    <x v="1"/>
    <x v="1"/>
    <s v="Sustituir todas las camisas del equipo por unas nuevas"/>
    <x v="9"/>
    <x v="1"/>
    <s v="Servico externo"/>
    <n v="1"/>
    <n v="72"/>
    <n v="72"/>
    <s v="Externo"/>
  </r>
  <r>
    <s v="COGENERACION"/>
    <s v="MOTOGENERADOR"/>
    <s v="SISTEMA DE MOTOR BASICO"/>
    <s v="SEMICOJINETES DE BIELAS"/>
    <s v="MEDIO"/>
    <x v="1"/>
    <x v="1"/>
    <s v="Sustituir todos los semicojinetes de bielas del equipo por unos nuevos"/>
    <x v="9"/>
    <x v="1"/>
    <s v="Servico externo"/>
    <n v="1"/>
    <n v="72"/>
    <n v="72"/>
    <s v="Externo"/>
  </r>
  <r>
    <s v="COGENERACION"/>
    <s v="MOTOGENERADOR"/>
    <s v="SISTEMA DE MOTOR BASICO"/>
    <s v="COJINETE PRINCIPAL"/>
    <s v="ALTO"/>
    <x v="1"/>
    <x v="1"/>
    <s v="Sustituir el cojinete principal del sistema por uno nuevo"/>
    <x v="9"/>
    <x v="1"/>
    <s v="Servico externo"/>
    <n v="1"/>
    <n v="72"/>
    <n v="72"/>
    <s v="Externo"/>
  </r>
  <r>
    <s v="COGENERACION"/>
    <s v="MOTOGENERADOR"/>
    <s v="SISTEMA DE MOTOR BASICO"/>
    <s v="ARRANCADOR"/>
    <s v="MEDIO"/>
    <x v="1"/>
    <x v="1"/>
    <s v="Desconectar arrancadores de la regleta de conexión, retirar todas las sujeciones y retirar el arrancador de su sitio, colocar nuevo arrancador, apretar tuercas y tornillos de fijacion y concetar cables de la regleta de conexión."/>
    <x v="4"/>
    <x v="1"/>
    <s v="Técnico de Mantenimiento"/>
    <n v="2"/>
    <n v="6"/>
    <n v="12"/>
    <s v="Propio"/>
  </r>
  <r>
    <s v="COGENERACION"/>
    <s v="MOTOGENERADOR"/>
    <s v="SISTEMA DE GASES DE ESCAPE"/>
    <s v="RED DE TUBERIAS DE GASES  DE ESCAPE"/>
    <s v="BAJO"/>
    <x v="0"/>
    <x v="0"/>
    <s v="Inspeccionar integridad del conducto,  verificar que no existan grietas y cascarillamientos por oxidacion, comprobar los aislamientos de los ductos, comprobar los ganchos de cierre de las camisas aislantes."/>
    <x v="0"/>
    <x v="0"/>
    <s v="Técnico de Mantenimiento"/>
    <n v="1"/>
    <n v="0.5"/>
    <n v="0.5"/>
    <s v="Propio"/>
  </r>
  <r>
    <s v="COGENERACION"/>
    <s v="MOTOGENERADOR"/>
    <s v="SISTEMA DE LUBRICACION"/>
    <s v="MOTOR DE BOMBA DE PRELUBRICACION"/>
    <s v="MEDIO"/>
    <x v="1"/>
    <x v="0"/>
    <s v="Desmonte la cobertura del motor, limpie la carcasa y las aspas del ventilador del motor. Comprobar el asiento de las escobillas y la longitud de la escobilla (min 15 mm)"/>
    <x v="4"/>
    <x v="1"/>
    <s v="Técnico de Mantenimiento"/>
    <n v="1"/>
    <n v="1"/>
    <n v="1"/>
    <s v="Propio"/>
  </r>
  <r>
    <s v="COGENERACION"/>
    <s v="MOTOGENERADOR"/>
    <s v="SISTEMA DE LUBRICACION"/>
    <s v="MOTOR DE BOMBA DE PRELUBRICACION"/>
    <s v="MEDIO"/>
    <x v="1"/>
    <x v="1"/>
    <s v="Cambiar las escobilas del motor por unas nuevas"/>
    <x v="5"/>
    <x v="1"/>
    <s v="Técnico de Mantenimiento"/>
    <n v="1"/>
    <n v="1"/>
    <n v="1"/>
    <s v="Propio"/>
  </r>
  <r>
    <s v="COGENERACION"/>
    <s v="MOTOGENERADOR"/>
    <s v="SISTEMA DE MOTOR BASICO"/>
    <s v="CIGÜEÑAL"/>
    <s v="ALTO"/>
    <x v="1"/>
    <x v="1"/>
    <s v="Sustituir todas las juntas toricas del carter del cigüeñal"/>
    <x v="8"/>
    <x v="1"/>
    <s v="Servico externo"/>
    <n v="2"/>
    <n v="12"/>
    <n v="24"/>
    <s v="Externo"/>
  </r>
  <r>
    <s v="COGENERACION"/>
    <s v="MOTOGENERADOR"/>
    <s v="SISTEMA DE LUBRICACION"/>
    <s v="CARTER DE CIGÜEÑAL"/>
    <s v="MEDIO"/>
    <x v="1"/>
    <x v="1"/>
    <s v="Vacie completamente el carter de aceite de motor usando los grifos de piurga, vacie los turbocompresores de aceite, vacie el intercambiador de calor que enfria el aceite, una vez purgado todo el aceite del sistema, llene el carter de aceite hasta el nivel maximo."/>
    <x v="1"/>
    <x v="1"/>
    <s v="Técnico de Mantenimiento"/>
    <n v="2"/>
    <n v="5"/>
    <n v="10"/>
    <s v="Propio"/>
  </r>
  <r>
    <s v="COGENERACION"/>
    <s v="MOTOGENERADOR"/>
    <s v="SISTEMA DE MOTOR BASICO"/>
    <s v="BLOW-BY"/>
    <s v="MEDIO"/>
    <x v="1"/>
    <x v="1"/>
    <s v="soltar todos los elementos de sujecion, retirar el aislamiento del equipo, retirar la sujecion de la tapa y retirar la tapa superior, extraer el elemento filtrante viejo, limpiar el interior del cuerpo del blowby, introducir elemento filtrante nuevo, cambiar juego de orings por nuevos, reinstalar todos nuevamente."/>
    <x v="5"/>
    <x v="1"/>
    <s v="Técnico de Mantenimiento"/>
    <n v="2"/>
    <n v="2"/>
    <n v="4"/>
    <s v="Propio"/>
  </r>
  <r>
    <s v="COGENERACION"/>
    <s v="MOTOGENERADOR"/>
    <s v="SISTEMA DE MOTOR BASICO"/>
    <s v="BLOW-BY"/>
    <s v="MEDIO"/>
    <x v="1"/>
    <x v="2"/>
    <s v="Retirar el aislamiento de la carcasa del separador, colocar algun recipiente debajo por posible derrame de aceite, extraer todos los tornillos de la tapa de la carcasa y del soporte interior, extraer la malla filtrante y limpiarla con chorro de vapor (no se debe usar ningun tipo de quimico), vuelva a instalar la malla y todos los elementos de sujecion"/>
    <x v="2"/>
    <x v="1"/>
    <s v="Técnico de Mantenimiento"/>
    <n v="2"/>
    <n v="2"/>
    <n v="4"/>
    <s v="Propio"/>
  </r>
  <r>
    <s v="COGENERACION"/>
    <s v="MOTOGENERADOR"/>
    <s v="SISTEMA DE MOTOR BASICO"/>
    <s v="BLOW-BY"/>
    <s v="MEDIO"/>
    <x v="1"/>
    <x v="1"/>
    <s v="Retirar el aislamiento de la carcasa del separador, colocar algun recipiente debajo por posible derrame de aceite, extraer todos los tornillos de la tapa de la carcasa y del soporte interior, extraer la malla filtrante vieja y cambiarla por una nueva, reinstalar todos los elementos de sujecion nuevamente."/>
    <x v="5"/>
    <x v="1"/>
    <s v="Técnico de Mantenimiento"/>
    <n v="2"/>
    <n v="2"/>
    <n v="4"/>
    <s v="Propio"/>
  </r>
  <r>
    <s v="COGENERACION"/>
    <s v="MOTOGENERADOR"/>
    <s v="SISTEMA DE MOTOR BASICO"/>
    <s v="BLOW-BY"/>
    <s v="MEDIO"/>
    <x v="0"/>
    <x v="0"/>
    <s v="Inspeccionar la malla filtrante del elemento de separacion previa, comprobar la integridad de los elementos filtrantes, revisar lecturas del sensor de presion del carter del cigüeñal, revisar las mangueras del sistema, verificar que no exista ningun tipo de fuga"/>
    <x v="4"/>
    <x v="1"/>
    <s v="Técnico de Mantenimiento"/>
    <n v="1"/>
    <n v="2"/>
    <n v="2"/>
    <s v="Propio"/>
  </r>
  <r>
    <s v="COGENERACION"/>
    <s v="MOTOGENERADOR"/>
    <s v="SISTEMA DE MOTOR BASICO"/>
    <s v="BLOW-BY"/>
    <s v="MEDIO"/>
    <x v="1"/>
    <x v="1"/>
    <s v="Realizar cambio de mangueras de todo el sistema por unas nuevas"/>
    <x v="5"/>
    <x v="1"/>
    <s v="Técnico de Mantenimiento"/>
    <n v="1"/>
    <n v="3"/>
    <n v="3"/>
    <s v="Propio"/>
  </r>
  <r>
    <s v="COGENERACION"/>
    <s v="MOTOGENERADOR"/>
    <s v="SISTEMA DE ADMISION"/>
    <s v="VALVULA DE REGULACION DE MEZCLA"/>
    <s v="MEDIO"/>
    <x v="0"/>
    <x v="0"/>
    <s v="Inspeccionar sistema de regulacion, verificar actuador, verificar torqueo de pernos de sujecion, verificar rotula de actuador, relubricar actuador"/>
    <x v="1"/>
    <x v="1"/>
    <s v="Técnico de Mantenimiento"/>
    <n v="1"/>
    <n v="0.5"/>
    <n v="0.5"/>
    <s v="Propio"/>
  </r>
  <r>
    <s v="COGENERACION"/>
    <s v="MOTOGENERADOR"/>
    <s v="SISTEMA DE ADMISION"/>
    <s v="VALVULA DE REGULACION DE MEZCLA"/>
    <s v="MEDIO"/>
    <x v="1"/>
    <x v="1"/>
    <s v="Sustituir cabezal giratorio actuador de valvula de regulacion de la mecla por una nueva"/>
    <x v="3"/>
    <x v="1"/>
    <s v="Técnico de Mantenimiento"/>
    <n v="2"/>
    <n v="3"/>
    <n v="6"/>
    <s v="Propio"/>
  </r>
  <r>
    <s v="COGENERACION"/>
    <s v="MOTOGENERADOR"/>
    <s v="SISTEMA DE ADMISION"/>
    <s v="VALVULA DE REGULACION DE MEZCLA"/>
    <s v="MEDIO"/>
    <x v="1"/>
    <x v="1"/>
    <s v="Sustituir valvula de control  y de la correspondiente palanca de regulacion."/>
    <x v="8"/>
    <x v="1"/>
    <s v="Técnico de Mantenimiento"/>
    <n v="2"/>
    <n v="12"/>
    <n v="24"/>
    <s v="Propio"/>
  </r>
  <r>
    <s v="COGENERACION"/>
    <s v="MOTOGENERADOR"/>
    <s v="SISTEMA DE MOTOR BASICO"/>
    <s v="CONJUNTO DE VALVULAS DE ADMISION"/>
    <s v="MEDIO"/>
    <x v="0"/>
    <x v="0"/>
    <s v="Medir el desgaste de la valvula y del anillo de asiento de las valvulas, cuando el desgaste alcanza el valor de 1,5mm se debe reducir a la mitad los intervalos de control, si el desgaste alcanza un valor de 2,5mm o mas se debe sustituir la culata, registrar los valores de medicion para ver el comportamiento a traves del tiempo"/>
    <x v="1"/>
    <x v="1"/>
    <s v="Técnico de Mantenimiento"/>
    <n v="1"/>
    <n v="2"/>
    <n v="2"/>
    <s v="Propio"/>
  </r>
  <r>
    <s v="COGENERACION"/>
    <s v="MOTOGENERADOR"/>
    <s v="SISTEMA DE MOTOR BASICO"/>
    <s v="CONJUNTO DE VALVULAS DE GAS DE PRECAMARA"/>
    <s v="MEDIO"/>
    <x v="1"/>
    <x v="1"/>
    <s v="Desmontar el conducto de gas de la precamara, desmontar las mangueras de la carcasa del colector, desenroscar la valvula de gas, montar una nueva valvula de gas y mangueras."/>
    <x v="4"/>
    <x v="1"/>
    <s v="Técnico de Mantenimiento"/>
    <n v="2"/>
    <n v="12"/>
    <n v="24"/>
    <s v="Propio"/>
  </r>
  <r>
    <s v="COGENERACION"/>
    <s v="MOTOGENERADOR"/>
    <s v="SISTEMA DE ADMISION"/>
    <s v="TURBOCOMPRESOR"/>
    <s v="ALTO"/>
    <x v="0"/>
    <x v="0"/>
    <s v="Inspeccionar integridad del equipo, busque existencia de posibles fugas, verifique la salida de la rueda de turbina, limpie cualqueir tipo de sedimento, revise cualquier tipo de presencia de oxidacion o fisuras"/>
    <x v="4"/>
    <x v="1"/>
    <s v="Técnico de Mantenimiento"/>
    <n v="2"/>
    <n v="3"/>
    <n v="6"/>
    <s v="Propio"/>
  </r>
  <r>
    <s v="COGENERACION"/>
    <s v="MOTOGENERADOR"/>
    <s v="SISTEMA DE LUBRICACION"/>
    <s v="FILTRO DE ACEITE DE MOTOR"/>
    <s v="BAJO"/>
    <x v="1"/>
    <x v="1"/>
    <s v="Vaciar el aceite viejo, marcar la posicion de la tas tapas y las carcasas del cuerpo del filtro, retire los tornillos de la tapa de cierre, retire la tapa y extraiga el elemento filtrante usado, limpiar muy bien el interior del filtro y la carcasa con un desengrasante calificado, secar muy bien el equipo e instalar los nuevos elementos filtrantes, sustituir el juego de orings, montar todo de nuevo, una vez instalado el nuevo filtro, poner enfuncionamiento las bombas de relubricacion por al menos 5 minutos"/>
    <x v="4"/>
    <x v="1"/>
    <s v="Técnico de Mantenimiento"/>
    <n v="1"/>
    <n v="1.5"/>
    <n v="1.5"/>
    <s v="Propio"/>
  </r>
  <r>
    <s v="COGENERACION"/>
    <s v="MOTOGENERADOR"/>
    <s v="SISTEMA DE LUBRICACION"/>
    <s v="FILTRO DE ACEITE DE TURBOCOMPRESORES"/>
    <s v="BAJO"/>
    <x v="1"/>
    <x v="1"/>
    <s v="Cierre las valvulas de paso de aceite y purgue el aceite remanente, desenrosque los cartuchos de filtro limpiea la superficie de conexión cambiar juego de orings, instale cambie los cartuchos filtrantes"/>
    <x v="4"/>
    <x v="1"/>
    <s v="Técnico de Mantenimiento"/>
    <n v="1"/>
    <n v="1"/>
    <n v="1"/>
    <s v="Propio"/>
  </r>
  <r>
    <s v="COGENERACION"/>
    <s v="MOTOGENERADOR"/>
    <s v="SISTEMA DE MOTOR BASICO"/>
    <s v="CONJUNTO DE CULATAS"/>
    <s v="MEDIO"/>
    <x v="0"/>
    <x v="0"/>
    <s v="Reajuste el apriete de las tuercas de la placa de recamara, "/>
    <x v="1"/>
    <x v="1"/>
    <s v="Técnico de Mantenimiento"/>
    <n v="1"/>
    <n v="1.5"/>
    <n v="1.5"/>
    <s v="Propio"/>
  </r>
  <r>
    <s v="COGENERACION"/>
    <s v="MOTOGENERADOR"/>
    <s v="SISTEMA DE MOTOR BASICO"/>
    <s v="CONJUNTO DE CULATAS"/>
    <s v="MEDIO"/>
    <x v="1"/>
    <x v="1"/>
    <s v="desintalar el cable de la bobina de encendido y retire el conector de la bujia y la bujia, retire los tornillos de la cubierta de la culata y retire esta misma, retirar la junta y limpie muy bien la ranura de esta, instarte la junta nueva, reinstalar todo nuevamente"/>
    <x v="4"/>
    <x v="1"/>
    <s v="Técnico de Mantenimiento"/>
    <n v="2"/>
    <n v="3"/>
    <n v="6"/>
    <s v="Propio"/>
  </r>
  <r>
    <s v="COGENERACION"/>
    <s v="MOTOGENERADOR"/>
    <s v="SISTEMA DE ADMISION"/>
    <s v="COMPRESOR DE GAS DE PRECAMARA"/>
    <s v="MEDIO"/>
    <x v="1"/>
    <x v="2"/>
    <s v="Limpiar radiador de equipo"/>
    <x v="1"/>
    <x v="1"/>
    <s v="Técnico de Mantenimiento"/>
    <n v="1"/>
    <n v="0.5"/>
    <n v="0.5"/>
    <s v="Propio"/>
  </r>
  <r>
    <s v="COGENERACION"/>
    <s v="MOTOGENERADOR"/>
    <s v="SISTEMA DE ADMISION"/>
    <s v="COMPRESOR DE GAS DE PRECAMARA"/>
    <s v="MEDIO"/>
    <x v="1"/>
    <x v="1"/>
    <s v="Cambiar cartucho de filtro de aceite"/>
    <x v="6"/>
    <x v="1"/>
    <s v="Técnico de Mantenimiento"/>
    <n v="1"/>
    <n v="0.5"/>
    <n v="0.5"/>
    <s v="Propio"/>
  </r>
  <r>
    <s v="COGENERACION"/>
    <s v="MOTOGENERADOR"/>
    <s v="SISTEMA DE ADMISION"/>
    <s v="COMPRESOR DE GAS DE PRECAMARA"/>
    <s v="MEDIO"/>
    <x v="1"/>
    <x v="3"/>
    <s v="Realizar cambio de aceite"/>
    <x v="4"/>
    <x v="1"/>
    <s v="Técnico de Mantenimiento"/>
    <n v="1"/>
    <n v="2"/>
    <n v="2"/>
    <s v="Propio"/>
  </r>
  <r>
    <s v="COGENERACION"/>
    <s v="MOTOGENERADOR"/>
    <s v="SISTEMA DE ADMISION"/>
    <s v="COMPRESOR DE GAS DE PRECAMARA"/>
    <s v="MEDIO"/>
    <x v="1"/>
    <x v="1"/>
    <s v="Cartucho de filtro de aire"/>
    <x v="6"/>
    <x v="1"/>
    <s v="Técnico de Mantenimiento"/>
    <n v="1"/>
    <n v="0.5"/>
    <n v="0.5"/>
    <s v="Propio"/>
  </r>
  <r>
    <s v="COGENERACION"/>
    <s v="MOTOGENERADOR"/>
    <s v="SISTEMA DE ADMISION"/>
    <s v="COMPRESOR DE GAS DE PRECAMARA"/>
    <s v="MEDIO"/>
    <x v="1"/>
    <x v="1"/>
    <s v="Cambio de rodamientos de motor de compresor"/>
    <x v="8"/>
    <x v="1"/>
    <s v="Técnico de Mantenimiento"/>
    <n v="2"/>
    <n v="1"/>
    <n v="2"/>
    <s v="Propio"/>
  </r>
  <r>
    <s v="COGENERACION"/>
    <s v="MOTOGENERADOR"/>
    <s v="SISTEMA DE ADMISION"/>
    <s v="COMPRESOR DE GAS DE PRECAMARA"/>
    <s v="MEDIO"/>
    <x v="0"/>
    <x v="0"/>
    <s v="Revisar integridad del acople elastico, si es necesario cambielo"/>
    <x v="2"/>
    <x v="1"/>
    <s v="Técnico de Mantenimiento"/>
    <n v="1"/>
    <n v="1"/>
    <n v="1"/>
    <s v="Propio"/>
  </r>
  <r>
    <s v="COGENERACION"/>
    <s v="MOTOGENERADOR"/>
    <s v="SISTEMA DE ENCENDIDO"/>
    <s v="BANCO DE BATERIAS DE ARRANQUE AGM"/>
    <s v="BAJO"/>
    <x v="1"/>
    <x v="1"/>
    <s v="Realizar cambio de baterias "/>
    <x v="5"/>
    <x v="1"/>
    <s v="Técnico de Mantenimiento"/>
    <n v="2"/>
    <n v="0.5"/>
    <n v="1"/>
    <s v="Propio"/>
  </r>
  <r>
    <s v="COGENERACION"/>
    <s v="MOTOGENERADOR"/>
    <s v="SISTEMA DE ADMISION"/>
    <s v="TURBOCOMPRESOR"/>
    <s v="ALTO"/>
    <x v="2"/>
    <x v="0"/>
    <s v="Realizar mediciones de vibraciones"/>
    <x v="0"/>
    <x v="0"/>
    <s v="Técnico de Mantenimiento"/>
    <n v="1"/>
    <n v="0.15"/>
    <n v="0.15"/>
    <s v="Propio"/>
  </r>
  <r>
    <s v="COGENERACION"/>
    <s v="MOTOGENERADOR"/>
    <s v="SISTEMA DE MOTOR BASICO"/>
    <s v="BLOQUE DE MOTOR"/>
    <s v="ALTO"/>
    <x v="2"/>
    <x v="0"/>
    <s v="Realizar mediciones de vibraciones"/>
    <x v="0"/>
    <x v="0"/>
    <s v="Técnico de Mantenimiento"/>
    <n v="1"/>
    <n v="0.15"/>
    <n v="0.15"/>
    <s v="Propio"/>
  </r>
  <r>
    <s v="COGENERACION"/>
    <s v="MOTOGENERADOR"/>
    <s v="SISTEMA DE REFRIGERANTE"/>
    <s v="MOTOR DE BOMBA DE REFRIGERANTE"/>
    <s v="MEDIO"/>
    <x v="2"/>
    <x v="0"/>
    <s v="Realizar mediciones de vibraciones"/>
    <x v="0"/>
    <x v="0"/>
    <s v="Técnico de Mantenimiento"/>
    <n v="1"/>
    <n v="0.15"/>
    <n v="0.15"/>
    <s v="Propio"/>
  </r>
  <r>
    <s v="COGENERACION"/>
    <s v="MOTOGENERADOR"/>
    <s v="SISTEMA DE REFRIGERACION HT"/>
    <s v="MOTOR DE BOMBA DE AGUA HT"/>
    <s v="MEDIO"/>
    <x v="2"/>
    <x v="0"/>
    <s v="Realizar mediciones de vibraciones"/>
    <x v="0"/>
    <x v="0"/>
    <s v="Técnico de Mantenimiento"/>
    <n v="1"/>
    <n v="0.15"/>
    <n v="0.15"/>
    <s v="Propio"/>
  </r>
  <r>
    <s v="COGENERACION"/>
    <s v="MOTOGENERADOR"/>
    <s v="SISTEMA DE REFRIGERACION LT"/>
    <s v="MOTOR DE BOMBA DE AGUA LT"/>
    <s v="MEDIO"/>
    <x v="2"/>
    <x v="0"/>
    <s v="Realizar mediciones de vibraciones"/>
    <x v="0"/>
    <x v="0"/>
    <s v="Técnico de Mantenimiento"/>
    <n v="1"/>
    <n v="0.15"/>
    <n v="0.15"/>
    <s v="Propio"/>
  </r>
  <r>
    <s v="COGENERACION"/>
    <s v="MOTOGENERADOR"/>
    <s v="SISTEMA AUXILIAR DE REFRIGERACION "/>
    <s v="MOTOR DE BOMBA DE CIRCULACION DE REFRIGERACION AUXILIAR"/>
    <s v="MEDIO"/>
    <x v="2"/>
    <x v="0"/>
    <s v="Realizar mediciones de vibraciones"/>
    <x v="0"/>
    <x v="0"/>
    <s v="Técnico de Mantenimiento"/>
    <n v="1"/>
    <n v="0.15"/>
    <n v="0.15"/>
    <s v="Propio"/>
  </r>
  <r>
    <s v="COGENERACION"/>
    <s v="MOTOGENERADOR"/>
    <s v="SISTEMA AUXILIAR DE REFRIGERACION "/>
    <s v="MOTOVENTILADOR DE AEROENFRIADOR AUXILIAR DE AGUA HT 1 #1"/>
    <s v="MEDIO"/>
    <x v="2"/>
    <x v="0"/>
    <s v="Realizar mediciones de vibraciones"/>
    <x v="2"/>
    <x v="0"/>
    <s v="Técnico de Mantenimiento"/>
    <n v="1"/>
    <n v="0.15"/>
    <n v="0.15"/>
    <s v="Propio"/>
  </r>
  <r>
    <s v="COGENERACION"/>
    <s v="MOTOGENERADOR"/>
    <s v="SISTEMA AUXILIAR DE REFRIGERACION "/>
    <s v="MOTOVENTILADOR DE AEROENFRIADOR AUXILIAR DE AGUA HT 1 #2"/>
    <s v="MEDIO"/>
    <x v="2"/>
    <x v="0"/>
    <s v="Realizar mediciones de vibraciones"/>
    <x v="2"/>
    <x v="0"/>
    <s v="Técnico de Mantenimiento"/>
    <n v="1"/>
    <n v="0.15"/>
    <n v="0.15"/>
    <s v="Propio"/>
  </r>
  <r>
    <s v="COGENERACION"/>
    <s v="MOTOGENERADOR"/>
    <s v="SISTEMA AUXILIAR DE REFRIGERACION "/>
    <s v="MOTOVENTILADOR DE AEROENFRIADOR AUXILIAR DE AGUA HT 1 #3"/>
    <s v="MEDIO"/>
    <x v="2"/>
    <x v="0"/>
    <s v="Realizar mediciones de vibraciones"/>
    <x v="2"/>
    <x v="0"/>
    <s v="Técnico de Mantenimiento"/>
    <n v="1"/>
    <n v="0.15"/>
    <n v="0.15"/>
    <s v="Propio"/>
  </r>
  <r>
    <s v="COGENERACION"/>
    <s v="MOTOGENERADOR"/>
    <s v="SISTEMA AUXILIAR DE REFRIGERACION "/>
    <s v="MOTOVENTILADOR DE AEROENFRIADOR AUXILIAR DE AGUA HT 1 #4"/>
    <s v="MEDIO"/>
    <x v="2"/>
    <x v="0"/>
    <s v="Realizar mediciones de vibraciones"/>
    <x v="2"/>
    <x v="0"/>
    <s v="Técnico de Mantenimiento"/>
    <n v="1"/>
    <n v="0.15"/>
    <n v="0.15"/>
    <s v="Propio"/>
  </r>
  <r>
    <s v="COGENERACION"/>
    <s v="MOTOGENERADOR"/>
    <s v="SISTEMA AUXILIAR DE REFRIGERACION "/>
    <s v="MOTOVENTILADOR DE AEROENFRIADOR AUXILIAR DE AGUA HT 1 #5"/>
    <s v="MEDIO"/>
    <x v="2"/>
    <x v="0"/>
    <s v="Realizar mediciones de vibraciones"/>
    <x v="2"/>
    <x v="0"/>
    <s v="Técnico de Mantenimiento"/>
    <n v="1"/>
    <n v="0.15"/>
    <n v="0.15"/>
    <s v="Propio"/>
  </r>
  <r>
    <s v="COGENERACION"/>
    <s v="MOTOGENERADOR"/>
    <s v="SISTEMA AUXILIAR DE REFRIGERACION "/>
    <s v="MOTOVENTILADOR DE AEROENFRIADOR AUXILIAR DE AGUA HT 1 #6"/>
    <s v="MEDIO"/>
    <x v="2"/>
    <x v="0"/>
    <s v="Realizar mediciones de vibraciones"/>
    <x v="2"/>
    <x v="0"/>
    <s v="Técnico de Mantenimiento"/>
    <n v="1"/>
    <n v="0.15"/>
    <n v="0.15"/>
    <s v="Propio"/>
  </r>
  <r>
    <s v="COGENERACION"/>
    <s v="MOTOGENERADOR"/>
    <s v="SISTEMA AUXILIAR DE REFRIGERACION "/>
    <s v="MOTOVENTILADOR DE AEROENFRIADOR AUXILIAR DE AGUA HT 1 #7"/>
    <s v="MEDIO"/>
    <x v="2"/>
    <x v="0"/>
    <s v="Realizar mediciones de vibraciones"/>
    <x v="2"/>
    <x v="0"/>
    <s v="Técnico de Mantenimiento"/>
    <n v="1"/>
    <n v="0.15"/>
    <n v="0.15"/>
    <s v="Propio"/>
  </r>
  <r>
    <s v="COGENERACION"/>
    <s v="MOTOGENERADOR"/>
    <s v="SISTEMA AUXILIAR DE REFRIGERACION "/>
    <s v="MOTOVENTILADOR DE AEROENFRIADOR AUXILIAR DE AGUA HT 1 #8"/>
    <s v="MEDIO"/>
    <x v="2"/>
    <x v="0"/>
    <s v="Realizar mediciones de vibraciones"/>
    <x v="2"/>
    <x v="0"/>
    <s v="Técnico de Mantenimiento"/>
    <n v="1"/>
    <n v="0.15"/>
    <n v="0.15"/>
    <s v="Propio"/>
  </r>
  <r>
    <s v="COGENERACION"/>
    <s v="MOTOGENERADOR"/>
    <s v="SISTEMA AUXILIAR DE REFRIGERACION "/>
    <s v="MOTOVENTILADOR DE AEROENFRIADOR AUXILIAR DE AGUA HT 2 #1"/>
    <s v="MEDIO"/>
    <x v="2"/>
    <x v="0"/>
    <s v="Realizar mediciones de vibraciones"/>
    <x v="2"/>
    <x v="0"/>
    <s v="Técnico de Mantenimiento"/>
    <n v="1"/>
    <n v="0.15"/>
    <n v="0.15"/>
    <s v="Propio"/>
  </r>
  <r>
    <s v="COGENERACION"/>
    <s v="MOTOGENERADOR"/>
    <s v="SISTEMA AUXILIAR DE REFRIGERACION "/>
    <s v="MOTOVENTILADOR DE AEROENFRIADOR AUXILIAR DE AGUA HT 2 #2"/>
    <s v="MEDIO"/>
    <x v="2"/>
    <x v="0"/>
    <s v="Realizar mediciones de vibraciones"/>
    <x v="2"/>
    <x v="0"/>
    <s v="Técnico de Mantenimiento"/>
    <n v="1"/>
    <n v="0.15"/>
    <n v="0.15"/>
    <s v="Propio"/>
  </r>
  <r>
    <s v="COGENERACION"/>
    <s v="MOTOGENERADOR"/>
    <s v="SISTEMA AUXILIAR DE REFRIGERACION "/>
    <s v="MOTOVENTILADOR DE AEROENFRIADOR AUXILIAR DE AGUA HT 2 #3"/>
    <s v="MEDIO"/>
    <x v="2"/>
    <x v="0"/>
    <s v="Realizar mediciones de vibraciones"/>
    <x v="2"/>
    <x v="0"/>
    <s v="Técnico de Mantenimiento"/>
    <n v="1"/>
    <n v="0.15"/>
    <n v="0.15"/>
    <s v="Propio"/>
  </r>
  <r>
    <s v="COGENERACION"/>
    <s v="MOTOGENERADOR"/>
    <s v="SISTEMA AUXILIAR DE REFRIGERACION "/>
    <s v="MOTOVENTILADOR DE AEROENFRIADOR AUXILIAR DE AGUA HT 2 #4"/>
    <s v="MEDIO"/>
    <x v="2"/>
    <x v="0"/>
    <s v="Realizar mediciones de vibraciones"/>
    <x v="2"/>
    <x v="0"/>
    <s v="Técnico de Mantenimiento"/>
    <n v="1"/>
    <n v="0.15"/>
    <n v="0.15"/>
    <s v="Propio"/>
  </r>
  <r>
    <s v="COGENERACION"/>
    <s v="MOTOGENERADOR"/>
    <s v="SISTEMA AUXILIAR DE REFRIGERACION "/>
    <s v="MOTOVENTILADOR DE AEROENFRIADOR AUXILIAR DE AGUA HT 2 #5"/>
    <s v="MEDIO"/>
    <x v="2"/>
    <x v="0"/>
    <s v="Realizar mediciones de vibraciones"/>
    <x v="2"/>
    <x v="0"/>
    <s v="Técnico de Mantenimiento"/>
    <n v="1"/>
    <n v="0.15"/>
    <n v="0.15"/>
    <s v="Propio"/>
  </r>
  <r>
    <s v="COGENERACION"/>
    <s v="MOTOGENERADOR"/>
    <s v="SISTEMA AUXILIAR DE REFRIGERACION "/>
    <s v="MOTOVENTILADOR DE AEROENFRIADOR AUXILIAR DE AGUA HT 2 #6"/>
    <s v="MEDIO"/>
    <x v="2"/>
    <x v="0"/>
    <s v="Realizar mediciones de vibraciones"/>
    <x v="2"/>
    <x v="0"/>
    <s v="Técnico de Mantenimiento"/>
    <n v="1"/>
    <n v="0.15"/>
    <n v="0.15"/>
    <s v="Propio"/>
  </r>
  <r>
    <s v="COGENERACION"/>
    <s v="MOTOGENERADOR"/>
    <s v="SISTEMA AUXILIAR DE REFRIGERACION "/>
    <s v="MOTOVENTILADOR DE AEROENFRIADOR AUXILIAR DE AGUA HT 2 #7"/>
    <s v="MEDIO"/>
    <x v="2"/>
    <x v="0"/>
    <s v="Realizar mediciones de vibraciones"/>
    <x v="2"/>
    <x v="0"/>
    <s v="Técnico de Mantenimiento"/>
    <n v="1"/>
    <n v="0.15"/>
    <n v="0.15"/>
    <s v="Propio"/>
  </r>
  <r>
    <s v="COGENERACION"/>
    <s v="MOTOGENERADOR"/>
    <s v="SISTEMA AUXILIAR DE REFRIGERACION "/>
    <s v="MOTOVENTILADOR DE AEROENFRIADOR AUXILIAR DE AGUA HT 2 #8"/>
    <s v="MEDIO"/>
    <x v="2"/>
    <x v="0"/>
    <s v="Realizar mediciones de vibraciones"/>
    <x v="2"/>
    <x v="0"/>
    <s v="Técnico de Mantenimiento"/>
    <n v="1"/>
    <n v="0.15"/>
    <n v="0.15"/>
    <s v="Propio"/>
  </r>
  <r>
    <s v="COGENERACION"/>
    <s v="MOTOGENERADOR"/>
    <s v="SISTEMA AUXILIAR DE REFRIGERACION "/>
    <s v="MOTOVENTILADOR DE AEROENFRIADOR AUXILIAR DE AGUA LT #1"/>
    <s v="MEDIO"/>
    <x v="2"/>
    <x v="0"/>
    <s v="Realizar mediciones de vibraciones"/>
    <x v="2"/>
    <x v="0"/>
    <s v="Técnico de Mantenimiento"/>
    <n v="1"/>
    <n v="0.15"/>
    <n v="0.15"/>
    <s v="Propio"/>
  </r>
  <r>
    <s v="COGENERACION"/>
    <s v="MOTOGENERADOR"/>
    <s v="SISTEMA AUXILIAR DE REFRIGERACION "/>
    <s v="MOTOVENTILADOR DE AEROENFRIADOR AUXILIAR DE AGUA LT #2"/>
    <s v="MEDIO"/>
    <x v="2"/>
    <x v="0"/>
    <s v="Realizar mediciones de vibraciones"/>
    <x v="2"/>
    <x v="0"/>
    <s v="Técnico de Mantenimiento"/>
    <n v="1"/>
    <n v="0.15"/>
    <n v="0.15"/>
    <s v="Propio"/>
  </r>
  <r>
    <s v="COGENERACION"/>
    <s v="MOTOGENERADOR"/>
    <s v="SISTEMA AUXILIAR DE REFRIGERACION "/>
    <s v="MOTOVENTILADOR DE AEROENFRIADOR AUXILIAR DE AGUA LT #3"/>
    <s v="MEDIO"/>
    <x v="2"/>
    <x v="0"/>
    <s v="Realizar mediciones de vibraciones"/>
    <x v="2"/>
    <x v="0"/>
    <s v="Técnico de Mantenimiento"/>
    <n v="1"/>
    <n v="0.15"/>
    <n v="0.15"/>
    <s v="Propio"/>
  </r>
  <r>
    <s v="COGENERACION"/>
    <s v="MOTOGENERADOR"/>
    <s v="SISTEMA DE GENERACION ELECTRICA"/>
    <s v="MOTOVENTILADOR DE BOMBA HIDRAULICA NDE"/>
    <s v="MEDIO"/>
    <x v="2"/>
    <x v="0"/>
    <s v="Realizar mediciones de vibraciones"/>
    <x v="0"/>
    <x v="0"/>
    <s v="Técnico de Mantenimiento"/>
    <n v="1"/>
    <n v="0.15"/>
    <n v="0.15"/>
    <s v="Propio"/>
  </r>
  <r>
    <s v="COGENERACION"/>
    <s v="MOTOGENERADOR"/>
    <s v="SISTEMA DE GENERACION ELECTRICA"/>
    <s v="MOTOVENTILADOR DE BOMBA HIDRAULICA DE"/>
    <s v="MEDIO"/>
    <x v="2"/>
    <x v="0"/>
    <s v="Realizar mediciones de vibraciones"/>
    <x v="0"/>
    <x v="0"/>
    <s v="Técnico de Mantenimiento"/>
    <n v="1"/>
    <n v="0.15"/>
    <n v="0.15"/>
    <s v="Propio"/>
  </r>
  <r>
    <s v="COGENERACION"/>
    <s v="MOTOGENERADOR"/>
    <s v="SISTEMA DE GENERACION ELECTRICA"/>
    <s v="GENERADOR"/>
    <s v="ALTO"/>
    <x v="2"/>
    <x v="0"/>
    <s v="Realizar mediciones de vibraciones"/>
    <x v="0"/>
    <x v="0"/>
    <s v="Técnico de Mantenimiento"/>
    <n v="1"/>
    <n v="0.15"/>
    <n v="0.15"/>
    <s v="Propio"/>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2">
  <r>
    <x v="0"/>
    <x v="0"/>
    <s v="DUCTOS DE ADMISION DE AIRE"/>
  </r>
  <r>
    <x v="1"/>
    <x v="1"/>
    <s v="FILTRO DE AIRE DE ADMISION"/>
  </r>
  <r>
    <x v="2"/>
    <x v="2"/>
    <s v="RED DE TUBERIAS DE ADMISION DE GAS"/>
  </r>
  <r>
    <x v="3"/>
    <x v="3"/>
    <s v="FILTRO DE ENTRADA GAS"/>
  </r>
  <r>
    <x v="4"/>
    <x v="4"/>
    <s v="VALVULA DE SECCIONAMIENTO DE SEGUIRDAD"/>
  </r>
  <r>
    <x v="4"/>
    <x v="4"/>
    <s v="REGULADOR DE ALTA PRESION"/>
  </r>
  <r>
    <x v="4"/>
    <x v="4"/>
    <s v="VALVULA DE SEGURIDAD ALIVIO DE ALTA PRESION"/>
  </r>
  <r>
    <x v="4"/>
    <x v="4"/>
    <s v="VALVULA DOSIFIVADORA DE GAS TecJet"/>
  </r>
  <r>
    <x v="2"/>
    <x v="2"/>
    <s v="RED DE TUBERIAS DE PRECAMARA"/>
  </r>
  <r>
    <x v="4"/>
    <x v="4"/>
    <s v="REGULADOR DE PRESION DE GAS DE RECAMARA"/>
  </r>
  <r>
    <x v="5"/>
    <x v="5"/>
    <s v="COMPRESOR DE GAS DE PRECAMARA"/>
  </r>
  <r>
    <x v="6"/>
    <x v="6"/>
    <s v="MEZCLADOR ESTATICO DE AIRE/GAS LADO A"/>
  </r>
  <r>
    <x v="6"/>
    <x v="6"/>
    <s v="MEZCLADOR ESTATICO DE AIRE/GAS LADO B"/>
  </r>
  <r>
    <x v="7"/>
    <x v="7"/>
    <s v="INTERCOOLER"/>
  </r>
  <r>
    <x v="8"/>
    <x v="8"/>
    <s v="REFRIGERADOR DE MEZCLA DE BAJA PRESION ALTA TEMPERATURA LADO A"/>
  </r>
  <r>
    <x v="8"/>
    <x v="8"/>
    <s v="REFRIGERADOR DE MEZCLA DE BAJA PRESION BAJA TEMPERATURA LADO A"/>
  </r>
  <r>
    <x v="8"/>
    <x v="8"/>
    <s v="REFRIGERADOR DE MEZCLA DE ALTA PRESION ALTA TEMPERATURA LADO B"/>
  </r>
  <r>
    <x v="8"/>
    <x v="8"/>
    <s v="REFRIGERADOR DE MEZCLA DE ALTA PRESION BAJA TEMPERATURA LADO B"/>
  </r>
  <r>
    <x v="2"/>
    <x v="2"/>
    <s v="RED DE TUBERIA DE MEZCLA"/>
  </r>
  <r>
    <x v="4"/>
    <x v="4"/>
    <s v="VALVULA DE REGULACION DE MEZCLA LADO A"/>
  </r>
  <r>
    <x v="4"/>
    <x v="4"/>
    <s v="VALVULA DE REGULACION DE MEZCLA LADO B"/>
  </r>
  <r>
    <x v="4"/>
    <x v="4"/>
    <s v="VALVULA BYPASS DE LA MEZCLA LADO A"/>
  </r>
  <r>
    <x v="4"/>
    <x v="4"/>
    <s v="VALVULA BYPASS DE LA MEZCLA LADO B"/>
  </r>
  <r>
    <x v="9"/>
    <x v="9"/>
    <s v="TURBO COMPRESOR DE BAJA LADO A"/>
  </r>
  <r>
    <x v="10"/>
    <x v="10"/>
    <s v="RUEDA COMPRESORA"/>
  </r>
  <r>
    <x v="11"/>
    <x v="11"/>
    <s v="RUEDA TURBINA"/>
  </r>
  <r>
    <x v="9"/>
    <x v="9"/>
    <s v="TURBO COMPRESOR DE BAJA LADO B"/>
  </r>
  <r>
    <x v="10"/>
    <x v="10"/>
    <s v="RUEDA COMPRESORA"/>
  </r>
  <r>
    <x v="11"/>
    <x v="12"/>
    <s v="RUEDA TURBINA"/>
  </r>
  <r>
    <x v="9"/>
    <x v="9"/>
    <s v="TURBO COMPRESOR DE ALTA LADO A"/>
  </r>
  <r>
    <x v="10"/>
    <x v="10"/>
    <s v="RUEDA COMPRESORA"/>
  </r>
  <r>
    <x v="11"/>
    <x v="12"/>
    <s v="RUEDA TURBINA"/>
  </r>
  <r>
    <x v="9"/>
    <x v="9"/>
    <s v="TURBO COMPRESOR DE ALTA LADO B"/>
  </r>
  <r>
    <x v="10"/>
    <x v="10"/>
    <s v="RUEDA COMPRESORA"/>
  </r>
  <r>
    <x v="11"/>
    <x v="12"/>
    <s v="RUEDA TURBINA"/>
  </r>
  <r>
    <x v="2"/>
    <x v="2"/>
    <s v="RED DE TUBERIA DE GASES DE ESCAPE"/>
  </r>
  <r>
    <x v="12"/>
    <x v="13"/>
    <s v="REGULADOR LEANOX"/>
  </r>
  <r>
    <x v="13"/>
    <x v="14"/>
    <s v="VENTILADOR DE BARRIDO DE GASES DE ESCAPE"/>
  </r>
  <r>
    <x v="14"/>
    <x v="15"/>
    <s v="MOTOR DE VENTILADOR DE BARRIDO DE GASES DE ESCAPE"/>
  </r>
  <r>
    <x v="4"/>
    <x v="4"/>
    <s v="VALVULA MARIPOSA MOTORIZADA"/>
  </r>
  <r>
    <x v="2"/>
    <x v="2"/>
    <s v="RED DE TUBERIAS DE REFRIGERANTE"/>
  </r>
  <r>
    <x v="15"/>
    <x v="16"/>
    <s v="TANQUE DE EXPANSION"/>
  </r>
  <r>
    <x v="16"/>
    <x v="17"/>
    <s v="INTERCAMBIADOR DE CALOR DE REFRIGERANTE"/>
  </r>
  <r>
    <x v="17"/>
    <x v="18"/>
    <s v="BOMBA DE REFRIGERANTE LADO A"/>
  </r>
  <r>
    <x v="14"/>
    <x v="15"/>
    <s v="MOTOR DE BOMBA DE REFRIGERANTE LADO A"/>
  </r>
  <r>
    <x v="18"/>
    <x v="19"/>
    <s v="VARIADOR ABB DE MOTOR DE BOMBA DE REFRIGERANTE LADO A"/>
  </r>
  <r>
    <x v="17"/>
    <x v="18"/>
    <s v="BOMBA DE REFRIGERANTE LADO B"/>
  </r>
  <r>
    <x v="14"/>
    <x v="15"/>
    <s v="MOTOR DE BOMBA DE REFRIGERANTE LADO B"/>
  </r>
  <r>
    <x v="18"/>
    <x v="19"/>
    <s v="VARIADOR ABB DE MOTOR DE BOMBA DE REFRIGERANTE LADO B"/>
  </r>
  <r>
    <x v="17"/>
    <x v="18"/>
    <s v="BOMBA MECANICA DE RECIRCULACION DE ACEITE"/>
  </r>
  <r>
    <x v="19"/>
    <x v="20"/>
    <s v="FILTRO DE ACEITE DE TURBOCOMPRESORES"/>
  </r>
  <r>
    <x v="19"/>
    <x v="20"/>
    <s v="FILTRO DE ACEITE DE MOTOR"/>
  </r>
  <r>
    <x v="17"/>
    <x v="18"/>
    <s v="BOMBA DE PRELUBRICACION 01"/>
  </r>
  <r>
    <x v="14"/>
    <x v="15"/>
    <s v="MOTOR DE BOMBA DE PRELUBRICACION 01"/>
  </r>
  <r>
    <x v="17"/>
    <x v="18"/>
    <s v="BOMBA DE PRELUBRICACION 02"/>
  </r>
  <r>
    <x v="14"/>
    <x v="15"/>
    <s v="MOTOR DE BOMBA DE PRELUBRICACION 02"/>
  </r>
  <r>
    <x v="16"/>
    <x v="17"/>
    <s v="INTERCAMBIADOR DE REFRIGERACION DE ACEITE ETAPA 1"/>
  </r>
  <r>
    <x v="16"/>
    <x v="17"/>
    <s v="INTERCAMBIADOR DE REFRIGERACION DE ACEITE ETAPA 2"/>
  </r>
  <r>
    <x v="20"/>
    <x v="21"/>
    <s v="CARTER DE ACEITE"/>
  </r>
  <r>
    <x v="21"/>
    <x v="22"/>
    <s v="BLOQUE DE MOTOR"/>
  </r>
  <r>
    <x v="22"/>
    <x v="23"/>
    <s v="CONJUNTO DE CAMARAS DE COMBUSTION"/>
  </r>
  <r>
    <x v="23"/>
    <x v="24"/>
    <s v="CONJUNTO DE PISTONES"/>
  </r>
  <r>
    <x v="24"/>
    <x v="25"/>
    <s v="CONJUNTO DE PRECAMARAS"/>
  </r>
  <r>
    <x v="25"/>
    <x v="26"/>
    <s v="ARBOL DE LEVAS"/>
  </r>
  <r>
    <x v="26"/>
    <x v="27"/>
    <s v="CONJUNTO DE CULATAS"/>
  </r>
  <r>
    <x v="27"/>
    <x v="28"/>
    <s v="TREN DE VALVULAS"/>
  </r>
  <r>
    <x v="4"/>
    <x v="4"/>
    <s v="CONJUNTO DE VALVULAS DE GAS DE PRECAPARA"/>
  </r>
  <r>
    <x v="28"/>
    <x v="29"/>
    <s v="CIGÜEÑAL"/>
  </r>
  <r>
    <x v="29"/>
    <x v="30"/>
    <s v="CONJUNTO DE BIELAS"/>
  </r>
  <r>
    <x v="30"/>
    <x v="31"/>
    <s v="SEMICOJINETES DE BIELAS"/>
  </r>
  <r>
    <x v="20"/>
    <x v="21"/>
    <s v="CARTER DE CIGÜEÑAL"/>
  </r>
  <r>
    <x v="31"/>
    <x v="32"/>
    <s v="COJINETE PRINCIPAL"/>
  </r>
  <r>
    <x v="32"/>
    <x v="33"/>
    <s v="VOLANTE DE INCERCIA"/>
  </r>
  <r>
    <x v="33"/>
    <x v="34"/>
    <s v="TREN DE ENGRANAJES"/>
  </r>
  <r>
    <x v="34"/>
    <x v="35"/>
    <s v="ENGRANAJE DE ARBOL DE LEVAS"/>
  </r>
  <r>
    <x v="34"/>
    <x v="35"/>
    <s v="ENGRANAJE DE ACCIONAMIENTO DE BOMBA DE ACEITE DE MOTOR"/>
  </r>
  <r>
    <x v="34"/>
    <x v="35"/>
    <s v="ENGRAJANE INTERMEDIO DE ARBOL DE LEVAS"/>
  </r>
  <r>
    <x v="34"/>
    <x v="35"/>
    <s v="ENGRANAJE INTERMEDIO DE BOMBA DE ACEITE"/>
  </r>
  <r>
    <x v="34"/>
    <x v="35"/>
    <s v="ENGRANAJE DE CIGÜEÑAL"/>
  </r>
  <r>
    <x v="35"/>
    <x v="36"/>
    <s v="VENTILACION DE MOTOR"/>
  </r>
  <r>
    <x v="36"/>
    <x v="37"/>
    <s v="SEPARADOR PREELIMINAR"/>
  </r>
  <r>
    <x v="37"/>
    <x v="38"/>
    <s v="BLOW-BY 01 LADO A"/>
  </r>
  <r>
    <x v="37"/>
    <x v="38"/>
    <s v="BLOW-BY 02 LADO A"/>
  </r>
  <r>
    <x v="37"/>
    <x v="38"/>
    <s v="BLOW-BY 01 LADO B"/>
  </r>
  <r>
    <x v="37"/>
    <x v="38"/>
    <s v="BLOW-BY 02 LADO B"/>
  </r>
  <r>
    <x v="38"/>
    <x v="39"/>
    <s v="UNIDAD DE ENCENDIDO MORIS"/>
  </r>
  <r>
    <x v="39"/>
    <x v="40"/>
    <s v="CONJUNTO DE BOBINAS M"/>
  </r>
  <r>
    <x v="40"/>
    <x v="41"/>
    <s v="CONJUNTO DE  MODULOS DE ENCENDIDO"/>
  </r>
  <r>
    <x v="41"/>
    <x v="42"/>
    <s v="CONJUNTO DE SAFIS"/>
  </r>
  <r>
    <x v="42"/>
    <x v="43"/>
    <s v="COJUNTO  DE BUJIAS"/>
  </r>
  <r>
    <x v="43"/>
    <x v="44"/>
    <s v="GERBOX"/>
  </r>
  <r>
    <x v="44"/>
    <x v="45"/>
    <s v="ACOPLE ELASTICO LADO MOTOR"/>
  </r>
  <r>
    <x v="44"/>
    <x v="45"/>
    <s v="ACOPLE ELASTICO LADO GENERADOR"/>
  </r>
  <r>
    <x v="16"/>
    <x v="17"/>
    <s v="INTERCAMBIADOR DE CALOR DE ACEITE DE GEARBOX"/>
  </r>
  <r>
    <x v="17"/>
    <x v="18"/>
    <s v="BOMBA DE AGUA DE INTERCAMBIADOR"/>
  </r>
  <r>
    <x v="14"/>
    <x v="15"/>
    <s v="MOTOR DE BOMBA DE INTERCAMBIADOR"/>
  </r>
  <r>
    <x v="17"/>
    <x v="18"/>
    <s v="BOMBA MECANICA DE RECIRCULACION DE ACEITE DE GEARBOX"/>
  </r>
  <r>
    <x v="19"/>
    <x v="20"/>
    <s v="FILTRO DE ACEITE"/>
  </r>
  <r>
    <x v="45"/>
    <x v="46"/>
    <s v="TABLERO DE MANDO M1"/>
  </r>
  <r>
    <x v="46"/>
    <x v="47"/>
    <s v="BATERIAS DE COMPENSACION"/>
  </r>
  <r>
    <x v="47"/>
    <x v="48"/>
    <s v="CLIMATIZADOR DE TABLERO"/>
  </r>
  <r>
    <x v="46"/>
    <x v="47"/>
    <s v="BANCO DE BATERIAS DE ARRANQUE AGM"/>
  </r>
  <r>
    <x v="48"/>
    <x v="49"/>
    <s v="ARRANCADOR 01"/>
  </r>
  <r>
    <x v="48"/>
    <x v="49"/>
    <s v="ARRANCADOR 02"/>
  </r>
  <r>
    <x v="48"/>
    <x v="49"/>
    <s v="ARRANCADOR 03"/>
  </r>
  <r>
    <x v="49"/>
    <x v="50"/>
    <s v="GENERADOR"/>
  </r>
  <r>
    <x v="50"/>
    <x v="51"/>
    <s v="ROTOR"/>
  </r>
  <r>
    <x v="51"/>
    <x v="52"/>
    <s v="ESTATOR"/>
  </r>
  <r>
    <x v="49"/>
    <x v="50"/>
    <s v="GENERADOR DE IMAN PERMANENTE"/>
  </r>
  <r>
    <x v="52"/>
    <x v="53"/>
    <s v="AVR"/>
  </r>
  <r>
    <x v="53"/>
    <x v="54"/>
    <s v="EXCITATRIZ"/>
  </r>
  <r>
    <x v="17"/>
    <x v="18"/>
    <s v="BOMBA DE CIRCULACION DE ACEITE NDE"/>
  </r>
  <r>
    <x v="54"/>
    <x v="55"/>
    <s v="MOTOVENTILADOR DE BOMBA DE RECIRCULACION DE ACEITE NDE"/>
  </r>
  <r>
    <x v="17"/>
    <x v="18"/>
    <s v="BOMBA DE CIRCULACION DE ACEITE DE"/>
  </r>
  <r>
    <x v="54"/>
    <x v="55"/>
    <s v="MOTOVENTILADOR DE BOMBA DE RECIRCULACION DE ACEITE DE"/>
  </r>
  <r>
    <x v="55"/>
    <x v="56"/>
    <s v="TRANFORMADOR DE CORRIENTE"/>
  </r>
  <r>
    <x v="55"/>
    <x v="56"/>
    <s v="TRANSFORMADOR DE TENSION"/>
  </r>
  <r>
    <x v="2"/>
    <x v="2"/>
    <s v="RED DE TUBERIAS DE AGUA HT"/>
  </r>
  <r>
    <x v="15"/>
    <x v="16"/>
    <s v="TANQUE DE EXPANSION"/>
  </r>
  <r>
    <x v="17"/>
    <x v="18"/>
    <s v="BOMBA DE AGUA HT"/>
  </r>
  <r>
    <x v="14"/>
    <x v="15"/>
    <s v="MOTOR DE BOMBA DE AGUA HT"/>
  </r>
  <r>
    <x v="16"/>
    <x v="17"/>
    <s v="INTERCAMBIADOR DE CALOR DE AGUA HT"/>
  </r>
  <r>
    <x v="2"/>
    <x v="2"/>
    <s v="RED DE TUBERIA DE AGUA LT"/>
  </r>
  <r>
    <x v="15"/>
    <x v="16"/>
    <s v="TANQUE DE EXPANSION"/>
  </r>
  <r>
    <x v="17"/>
    <x v="18"/>
    <s v="BOMBA DE AGUA LT"/>
  </r>
  <r>
    <x v="14"/>
    <x v="15"/>
    <s v="MOTOR DE BOMBA DE AGUA LT"/>
  </r>
  <r>
    <x v="56"/>
    <x v="57"/>
    <s v="AEROENDRIADOR AUXILIAR DE AGUA HT 1"/>
  </r>
  <r>
    <x v="54"/>
    <x v="55"/>
    <s v="MOTOVENTILADOR DE AEROENFRIADOR AUXILIAR DE AGUA HT 1 #1"/>
  </r>
  <r>
    <x v="54"/>
    <x v="55"/>
    <s v="MOTOVENTILADOR DE AEROENFRIADOR AUXILIAR DE AGUA HT 1 #2"/>
  </r>
  <r>
    <x v="54"/>
    <x v="55"/>
    <s v="MOTOVENTILADOR DE AEROENFRIADOR AUXILIAR DE AGUA HT 1 #3"/>
  </r>
  <r>
    <x v="54"/>
    <x v="55"/>
    <s v="MOTOVENTILADOR DE AEROENFRIADOR AUXILIAR DE AGUA HT 1 #4"/>
  </r>
  <r>
    <x v="54"/>
    <x v="55"/>
    <s v="MOTOVENTILADOR DE AEROENFRIADOR AUXILIAR DE AGUA HT 1 #5"/>
  </r>
  <r>
    <x v="54"/>
    <x v="55"/>
    <s v="MOTOVENTILADOR DE AEROENFRIADOR AUXILIAR DE AGUA HT 1 #6"/>
  </r>
  <r>
    <x v="54"/>
    <x v="55"/>
    <s v="MOTOVENTILADOR DE AEROENFRIADOR AUXILIAR DE AGUA HT 1 #7"/>
  </r>
  <r>
    <x v="54"/>
    <x v="55"/>
    <s v="MOTOVENTILADOR DE AEROENFRIADOR AUXILIAR DE AGUA HT 1 #8"/>
  </r>
  <r>
    <x v="56"/>
    <x v="57"/>
    <s v="AEROENFRIADOR AUXILIAR DE AGUA HT 2"/>
  </r>
  <r>
    <x v="54"/>
    <x v="55"/>
    <s v="MOTOVENTILADOR DE AEROENFRIADOR AUXILIAR DE AGUA HT 2 #1"/>
  </r>
  <r>
    <x v="54"/>
    <x v="55"/>
    <s v="MOTOVENTILADOR DE AEROENFRIADOR AUXILIAR DE AGUA HT 2 #2"/>
  </r>
  <r>
    <x v="54"/>
    <x v="55"/>
    <s v="MOTOVENTILADOR DE AEROENFRIADOR AUXILIAR DE AGUA HT 2 #3"/>
  </r>
  <r>
    <x v="54"/>
    <x v="55"/>
    <s v="MOTOVENTILADOR DE AEROENFRIADOR AUXILIAR DE AGUA HT 2 #4"/>
  </r>
  <r>
    <x v="54"/>
    <x v="55"/>
    <s v="MOTOVENTILADOR DE AEROENFRIADOR AUXILIAR DE AGUA HT 2 #5"/>
  </r>
  <r>
    <x v="54"/>
    <x v="55"/>
    <s v="MOTOVENTILADOR DE AEROENFRIADOR AUXILIAR DE AGUA HT 2 #6"/>
  </r>
  <r>
    <x v="54"/>
    <x v="55"/>
    <s v="MOTOVENTILADOR DE AEROENFRIADOR AUXILIAR DE AGUA HT 2 #7"/>
  </r>
  <r>
    <x v="54"/>
    <x v="55"/>
    <s v="MOTOVENTILADOR DE AEROENFRIADOR AUXILIAR DE AGUA HT 2 #8"/>
  </r>
  <r>
    <x v="56"/>
    <x v="57"/>
    <s v="AEROENFRIADOR AUXILIAR DE AGUA LT"/>
  </r>
  <r>
    <x v="54"/>
    <x v="55"/>
    <s v="MOTOVENTILADOR DE AEROENFRIADOR AUXILIAR DE AGUA LT #1"/>
  </r>
  <r>
    <x v="54"/>
    <x v="55"/>
    <s v="MOTOVENTILADOR DE AEROENFRIADOR AUXILIAR DE AGUA LT #2"/>
  </r>
  <r>
    <x v="54"/>
    <x v="55"/>
    <s v="MOTOVENTILADOR DE AEROENFRIADOR AUXILIAR DE AGUA LT #3"/>
  </r>
  <r>
    <x v="2"/>
    <x v="2"/>
    <s v="RED DE TUBERIA DE CIRCULACION DE REFRIGERACION AUXILIAR"/>
  </r>
  <r>
    <x v="15"/>
    <x v="16"/>
    <s v="TANQUE DE EXPANSION"/>
  </r>
  <r>
    <x v="17"/>
    <x v="18"/>
    <s v="BOMBA DE CIRCULACION DE REFRIGERACION AUXILIAR DE AGUA HT"/>
  </r>
  <r>
    <x v="14"/>
    <x v="15"/>
    <s v="MOTOR BOMBA DE CIRCULACION DE REFRIGERACION AUXILIAR"/>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1">
  <r>
    <m/>
    <x v="0"/>
    <m/>
    <x v="0"/>
    <m/>
    <x v="0"/>
    <m/>
    <x v="0"/>
  </r>
  <r>
    <m/>
    <x v="0"/>
    <m/>
    <x v="0"/>
    <m/>
    <x v="0"/>
    <m/>
    <x v="0"/>
  </r>
  <r>
    <n v="1"/>
    <x v="1"/>
    <m/>
    <x v="0"/>
    <m/>
    <x v="0"/>
    <m/>
    <x v="0"/>
  </r>
  <r>
    <m/>
    <x v="0"/>
    <s v="1.1"/>
    <x v="1"/>
    <m/>
    <x v="0"/>
    <m/>
    <x v="0"/>
  </r>
  <r>
    <m/>
    <x v="0"/>
    <m/>
    <x v="0"/>
    <m/>
    <x v="0"/>
    <s v="1.1.a"/>
    <x v="1"/>
  </r>
  <r>
    <m/>
    <x v="0"/>
    <m/>
    <x v="0"/>
    <s v="1.1.1."/>
    <x v="1"/>
    <m/>
    <x v="0"/>
  </r>
  <r>
    <m/>
    <x v="0"/>
    <m/>
    <x v="0"/>
    <m/>
    <x v="0"/>
    <s v="1.1.1.a"/>
    <x v="2"/>
  </r>
  <r>
    <m/>
    <x v="0"/>
    <m/>
    <x v="0"/>
    <m/>
    <x v="0"/>
    <s v="1.1.1.b"/>
    <x v="3"/>
  </r>
  <r>
    <m/>
    <x v="0"/>
    <m/>
    <x v="0"/>
    <m/>
    <x v="0"/>
    <s v="1.1.1.c"/>
    <x v="4"/>
  </r>
  <r>
    <m/>
    <x v="0"/>
    <m/>
    <x v="0"/>
    <m/>
    <x v="0"/>
    <s v="1.1.1.d"/>
    <x v="5"/>
  </r>
  <r>
    <m/>
    <x v="0"/>
    <s v="1.2"/>
    <x v="2"/>
    <m/>
    <x v="0"/>
    <m/>
    <x v="0"/>
  </r>
  <r>
    <m/>
    <x v="0"/>
    <m/>
    <x v="0"/>
    <s v="1.2.1."/>
    <x v="2"/>
    <m/>
    <x v="0"/>
  </r>
  <r>
    <m/>
    <x v="0"/>
    <m/>
    <x v="0"/>
    <m/>
    <x v="0"/>
    <s v="1.2.1.a"/>
    <x v="6"/>
  </r>
  <r>
    <m/>
    <x v="0"/>
    <m/>
    <x v="0"/>
    <s v="1.2.2."/>
    <x v="3"/>
    <m/>
    <x v="0"/>
  </r>
  <r>
    <m/>
    <x v="0"/>
    <m/>
    <x v="0"/>
    <s v="1.2.3."/>
    <x v="4"/>
    <m/>
    <x v="0"/>
  </r>
  <r>
    <m/>
    <x v="0"/>
    <m/>
    <x v="0"/>
    <s v="1.2.4."/>
    <x v="5"/>
    <m/>
    <x v="0"/>
  </r>
  <r>
    <m/>
    <x v="0"/>
    <m/>
    <x v="0"/>
    <s v="1.2.5."/>
    <x v="6"/>
    <m/>
    <x v="0"/>
  </r>
  <r>
    <m/>
    <x v="0"/>
    <s v="1.3."/>
    <x v="3"/>
    <m/>
    <x v="0"/>
    <m/>
    <x v="0"/>
  </r>
  <r>
    <m/>
    <x v="0"/>
    <m/>
    <x v="0"/>
    <s v="1.3.1"/>
    <x v="7"/>
    <m/>
    <x v="0"/>
  </r>
  <r>
    <m/>
    <x v="0"/>
    <s v="1.4."/>
    <x v="4"/>
    <m/>
    <x v="0"/>
    <m/>
    <x v="0"/>
  </r>
  <r>
    <m/>
    <x v="0"/>
    <s v="1.5."/>
    <x v="5"/>
    <m/>
    <x v="0"/>
    <m/>
    <x v="0"/>
  </r>
  <r>
    <m/>
    <x v="0"/>
    <s v="1.6."/>
    <x v="6"/>
    <m/>
    <x v="0"/>
    <m/>
    <x v="0"/>
  </r>
  <r>
    <m/>
    <x v="0"/>
    <s v="1.7."/>
    <x v="7"/>
    <m/>
    <x v="0"/>
    <m/>
    <x v="0"/>
  </r>
  <r>
    <m/>
    <x v="0"/>
    <m/>
    <x v="0"/>
    <s v="1.7.1"/>
    <x v="8"/>
    <m/>
    <x v="0"/>
  </r>
  <r>
    <m/>
    <x v="0"/>
    <m/>
    <x v="0"/>
    <s v="1.7.2"/>
    <x v="9"/>
    <m/>
    <x v="0"/>
  </r>
  <r>
    <m/>
    <x v="0"/>
    <m/>
    <x v="0"/>
    <s v="1.7.3"/>
    <x v="10"/>
    <m/>
    <x v="0"/>
  </r>
  <r>
    <m/>
    <x v="0"/>
    <m/>
    <x v="0"/>
    <s v="1.7.4"/>
    <x v="11"/>
    <m/>
    <x v="0"/>
  </r>
  <r>
    <m/>
    <x v="0"/>
    <s v="1.8."/>
    <x v="8"/>
    <m/>
    <x v="0"/>
    <m/>
    <x v="0"/>
  </r>
  <r>
    <m/>
    <x v="0"/>
    <m/>
    <x v="0"/>
    <s v="1.8.1"/>
    <x v="12"/>
    <m/>
    <x v="0"/>
  </r>
  <r>
    <m/>
    <x v="0"/>
    <m/>
    <x v="0"/>
    <s v="1.8.2"/>
    <x v="13"/>
    <m/>
    <x v="0"/>
  </r>
  <r>
    <m/>
    <x v="0"/>
    <m/>
    <x v="0"/>
    <s v="1.8.3"/>
    <x v="14"/>
    <m/>
    <x v="0"/>
  </r>
  <r>
    <m/>
    <x v="0"/>
    <m/>
    <x v="0"/>
    <s v="1.8.4"/>
    <x v="15"/>
    <m/>
    <x v="0"/>
  </r>
  <r>
    <m/>
    <x v="0"/>
    <s v="1.9"/>
    <x v="9"/>
    <m/>
    <x v="0"/>
    <m/>
    <x v="0"/>
  </r>
  <r>
    <m/>
    <x v="0"/>
    <m/>
    <x v="0"/>
    <s v="1.9.1"/>
    <x v="16"/>
    <m/>
    <x v="0"/>
  </r>
  <r>
    <m/>
    <x v="0"/>
    <m/>
    <x v="0"/>
    <s v="1.9.2"/>
    <x v="17"/>
    <m/>
    <x v="0"/>
  </r>
  <r>
    <m/>
    <x v="0"/>
    <s v="1.10"/>
    <x v="10"/>
    <m/>
    <x v="0"/>
    <m/>
    <x v="0"/>
  </r>
  <r>
    <m/>
    <x v="0"/>
    <m/>
    <x v="0"/>
    <s v="1.10.1"/>
    <x v="16"/>
    <m/>
    <x v="0"/>
  </r>
  <r>
    <m/>
    <x v="0"/>
    <m/>
    <x v="0"/>
    <s v="1.10.2"/>
    <x v="17"/>
    <m/>
    <x v="0"/>
  </r>
  <r>
    <m/>
    <x v="0"/>
    <s v="1.11"/>
    <x v="11"/>
    <m/>
    <x v="0"/>
    <m/>
    <x v="0"/>
  </r>
  <r>
    <m/>
    <x v="0"/>
    <m/>
    <x v="0"/>
    <s v="1.11.1"/>
    <x v="16"/>
    <m/>
    <x v="0"/>
  </r>
  <r>
    <m/>
    <x v="0"/>
    <m/>
    <x v="0"/>
    <s v="1.11.2"/>
    <x v="17"/>
    <m/>
    <x v="0"/>
  </r>
  <r>
    <m/>
    <x v="0"/>
    <s v="1.12"/>
    <x v="12"/>
    <m/>
    <x v="0"/>
    <m/>
    <x v="0"/>
  </r>
  <r>
    <m/>
    <x v="0"/>
    <m/>
    <x v="0"/>
    <s v="1.12.1"/>
    <x v="16"/>
    <m/>
    <x v="0"/>
  </r>
  <r>
    <m/>
    <x v="0"/>
    <m/>
    <x v="0"/>
    <s v="1.12.2"/>
    <x v="17"/>
    <m/>
    <x v="0"/>
  </r>
  <r>
    <n v="2"/>
    <x v="2"/>
    <m/>
    <x v="0"/>
    <m/>
    <x v="0"/>
    <m/>
    <x v="0"/>
  </r>
  <r>
    <m/>
    <x v="0"/>
    <s v="2.1"/>
    <x v="13"/>
    <m/>
    <x v="0"/>
    <m/>
    <x v="0"/>
  </r>
  <r>
    <m/>
    <x v="0"/>
    <m/>
    <x v="0"/>
    <s v="2.1"/>
    <x v="18"/>
    <m/>
    <x v="0"/>
  </r>
  <r>
    <m/>
    <x v="0"/>
    <m/>
    <x v="0"/>
    <m/>
    <x v="0"/>
    <s v="2.1.a"/>
    <x v="7"/>
  </r>
  <r>
    <m/>
    <x v="0"/>
    <s v="2.2"/>
    <x v="14"/>
    <m/>
    <x v="0"/>
    <m/>
    <x v="0"/>
  </r>
  <r>
    <m/>
    <x v="0"/>
    <m/>
    <x v="0"/>
    <s v="2.2.1"/>
    <x v="19"/>
    <m/>
    <x v="0"/>
  </r>
  <r>
    <m/>
    <x v="0"/>
    <m/>
    <x v="0"/>
    <s v="2.2.2."/>
    <x v="20"/>
    <m/>
    <x v="0"/>
  </r>
  <r>
    <n v="3"/>
    <x v="3"/>
    <m/>
    <x v="0"/>
    <m/>
    <x v="0"/>
    <m/>
    <x v="0"/>
  </r>
  <r>
    <m/>
    <x v="0"/>
    <s v="3.1"/>
    <x v="15"/>
    <m/>
    <x v="0"/>
    <m/>
    <x v="0"/>
  </r>
  <r>
    <m/>
    <x v="0"/>
    <m/>
    <x v="0"/>
    <s v="3.1.1"/>
    <x v="21"/>
    <s v="3.1.1.a"/>
    <x v="8"/>
  </r>
  <r>
    <m/>
    <x v="0"/>
    <m/>
    <x v="0"/>
    <m/>
    <x v="0"/>
    <s v="3.1.1.b"/>
    <x v="9"/>
  </r>
  <r>
    <m/>
    <x v="0"/>
    <s v="3.2"/>
    <x v="16"/>
    <m/>
    <x v="0"/>
    <m/>
    <x v="0"/>
  </r>
  <r>
    <m/>
    <x v="0"/>
    <m/>
    <x v="0"/>
    <m/>
    <x v="0"/>
    <s v="3.2.a"/>
    <x v="9"/>
  </r>
  <r>
    <m/>
    <x v="0"/>
    <s v="3.2"/>
    <x v="17"/>
    <m/>
    <x v="0"/>
    <m/>
    <x v="0"/>
  </r>
  <r>
    <m/>
    <x v="0"/>
    <m/>
    <x v="0"/>
    <s v="3.2.1"/>
    <x v="22"/>
    <m/>
    <x v="0"/>
  </r>
  <r>
    <m/>
    <x v="0"/>
    <m/>
    <x v="0"/>
    <s v="3.2.2"/>
    <x v="23"/>
    <m/>
    <x v="0"/>
  </r>
  <r>
    <m/>
    <x v="0"/>
    <s v="3.3"/>
    <x v="18"/>
    <m/>
    <x v="0"/>
    <m/>
    <x v="0"/>
  </r>
  <r>
    <m/>
    <x v="0"/>
    <m/>
    <x v="0"/>
    <s v="3.3.1"/>
    <x v="24"/>
    <m/>
    <x v="0"/>
  </r>
  <r>
    <m/>
    <x v="0"/>
    <m/>
    <x v="0"/>
    <s v="3.3.2"/>
    <x v="25"/>
    <m/>
    <x v="0"/>
  </r>
  <r>
    <n v="4"/>
    <x v="4"/>
    <m/>
    <x v="0"/>
    <m/>
    <x v="0"/>
    <m/>
    <x v="0"/>
  </r>
  <r>
    <m/>
    <x v="0"/>
    <s v="4.1"/>
    <x v="19"/>
    <m/>
    <x v="0"/>
    <m/>
    <x v="0"/>
  </r>
  <r>
    <m/>
    <x v="0"/>
    <m/>
    <x v="0"/>
    <s v="4.1.1"/>
    <x v="26"/>
    <m/>
    <x v="0"/>
  </r>
  <r>
    <m/>
    <x v="0"/>
    <m/>
    <x v="0"/>
    <m/>
    <x v="0"/>
    <s v="4.1.1.a"/>
    <x v="6"/>
  </r>
  <r>
    <m/>
    <x v="0"/>
    <m/>
    <x v="0"/>
    <s v="4.1.2"/>
    <x v="27"/>
    <m/>
    <x v="0"/>
  </r>
  <r>
    <m/>
    <x v="0"/>
    <m/>
    <x v="0"/>
    <m/>
    <x v="0"/>
    <s v="4.1.2.a"/>
    <x v="10"/>
  </r>
  <r>
    <m/>
    <x v="0"/>
    <s v="4.2"/>
    <x v="20"/>
    <m/>
    <x v="0"/>
    <m/>
    <x v="0"/>
  </r>
  <r>
    <m/>
    <x v="0"/>
    <m/>
    <x v="0"/>
    <s v="4.2.1"/>
    <x v="28"/>
    <m/>
    <x v="0"/>
  </r>
  <r>
    <m/>
    <x v="0"/>
    <s v="4.3"/>
    <x v="21"/>
    <m/>
    <x v="0"/>
    <m/>
    <x v="0"/>
  </r>
  <r>
    <m/>
    <x v="0"/>
    <m/>
    <x v="0"/>
    <s v="4.3.1"/>
    <x v="29"/>
    <m/>
    <x v="0"/>
  </r>
  <r>
    <m/>
    <x v="0"/>
    <s v="4.4"/>
    <x v="22"/>
    <m/>
    <x v="0"/>
    <m/>
    <x v="0"/>
  </r>
  <r>
    <m/>
    <x v="0"/>
    <s v="4.5"/>
    <x v="23"/>
    <m/>
    <x v="0"/>
    <m/>
    <x v="0"/>
  </r>
  <r>
    <m/>
    <x v="0"/>
    <s v="4.6"/>
    <x v="24"/>
    <m/>
    <x v="0"/>
    <s v="4.6.a"/>
    <x v="11"/>
  </r>
  <r>
    <m/>
    <x v="0"/>
    <m/>
    <x v="0"/>
    <m/>
    <x v="0"/>
    <s v="4.6.b"/>
    <x v="12"/>
  </r>
  <r>
    <n v="5"/>
    <x v="5"/>
    <m/>
    <x v="0"/>
    <m/>
    <x v="0"/>
    <m/>
    <x v="0"/>
  </r>
  <r>
    <m/>
    <x v="0"/>
    <s v="5.1"/>
    <x v="25"/>
    <m/>
    <x v="0"/>
    <m/>
    <x v="0"/>
  </r>
  <r>
    <m/>
    <x v="0"/>
    <m/>
    <x v="0"/>
    <s v="5.1.1"/>
    <x v="30"/>
    <m/>
    <x v="0"/>
  </r>
  <r>
    <m/>
    <x v="0"/>
    <m/>
    <x v="0"/>
    <m/>
    <x v="0"/>
    <s v="5.1.1.a"/>
    <x v="13"/>
  </r>
  <r>
    <m/>
    <x v="0"/>
    <m/>
    <x v="0"/>
    <s v="5.1.2"/>
    <x v="31"/>
    <m/>
    <x v="0"/>
  </r>
  <r>
    <m/>
    <x v="0"/>
    <m/>
    <x v="0"/>
    <s v="5.1.3"/>
    <x v="32"/>
    <m/>
    <x v="0"/>
  </r>
  <r>
    <m/>
    <x v="0"/>
    <s v="5.2"/>
    <x v="26"/>
    <m/>
    <x v="0"/>
    <m/>
    <x v="0"/>
  </r>
  <r>
    <m/>
    <x v="0"/>
    <s v="5.3"/>
    <x v="27"/>
    <m/>
    <x v="0"/>
    <m/>
    <x v="0"/>
  </r>
  <r>
    <m/>
    <x v="0"/>
    <m/>
    <x v="0"/>
    <s v="5.3.1"/>
    <x v="33"/>
    <s v="5.3.1.a"/>
    <x v="14"/>
  </r>
  <r>
    <m/>
    <x v="0"/>
    <m/>
    <x v="0"/>
    <m/>
    <x v="0"/>
    <s v="5.3.1.b"/>
    <x v="15"/>
  </r>
  <r>
    <m/>
    <x v="0"/>
    <m/>
    <x v="0"/>
    <s v="5.3.2"/>
    <x v="34"/>
    <m/>
    <x v="0"/>
  </r>
  <r>
    <m/>
    <x v="0"/>
    <s v="5.4"/>
    <x v="28"/>
    <m/>
    <x v="0"/>
    <m/>
    <x v="0"/>
  </r>
  <r>
    <m/>
    <x v="0"/>
    <m/>
    <x v="0"/>
    <s v="5.4.1"/>
    <x v="35"/>
    <m/>
    <x v="0"/>
  </r>
  <r>
    <m/>
    <x v="0"/>
    <m/>
    <x v="0"/>
    <s v="5.4.2"/>
    <x v="36"/>
    <m/>
    <x v="0"/>
  </r>
  <r>
    <m/>
    <x v="0"/>
    <m/>
    <x v="0"/>
    <s v="5.4.3"/>
    <x v="37"/>
    <m/>
    <x v="0"/>
  </r>
  <r>
    <m/>
    <x v="0"/>
    <m/>
    <x v="0"/>
    <s v="5.4.4"/>
    <x v="38"/>
    <m/>
    <x v="0"/>
  </r>
  <r>
    <m/>
    <x v="0"/>
    <m/>
    <x v="0"/>
    <s v="5.4.5"/>
    <x v="39"/>
    <m/>
    <x v="0"/>
  </r>
  <r>
    <m/>
    <x v="0"/>
    <s v="5.5"/>
    <x v="29"/>
    <m/>
    <x v="0"/>
    <m/>
    <x v="0"/>
  </r>
  <r>
    <m/>
    <x v="0"/>
    <m/>
    <x v="0"/>
    <s v="5.5.1"/>
    <x v="40"/>
    <m/>
    <x v="0"/>
  </r>
  <r>
    <m/>
    <x v="0"/>
    <m/>
    <x v="0"/>
    <s v="5.5.2"/>
    <x v="41"/>
    <m/>
    <x v="0"/>
  </r>
  <r>
    <m/>
    <x v="0"/>
    <m/>
    <x v="0"/>
    <s v="5.5.3"/>
    <x v="42"/>
    <m/>
    <x v="0"/>
  </r>
  <r>
    <m/>
    <x v="0"/>
    <m/>
    <x v="0"/>
    <s v="5.5.4"/>
    <x v="43"/>
    <m/>
    <x v="0"/>
  </r>
  <r>
    <m/>
    <x v="0"/>
    <m/>
    <x v="0"/>
    <s v="5.5.5"/>
    <x v="44"/>
    <m/>
    <x v="0"/>
  </r>
  <r>
    <m/>
    <x v="0"/>
    <m/>
    <x v="0"/>
    <m/>
    <x v="0"/>
    <s v="5.5.5.a"/>
    <x v="16"/>
  </r>
  <r>
    <m/>
    <x v="0"/>
    <s v="5.6"/>
    <x v="30"/>
    <m/>
    <x v="0"/>
    <m/>
    <x v="0"/>
  </r>
  <r>
    <m/>
    <x v="0"/>
    <m/>
    <x v="0"/>
    <s v="5.6.1"/>
    <x v="45"/>
    <m/>
    <x v="0"/>
  </r>
  <r>
    <m/>
    <x v="0"/>
    <m/>
    <x v="0"/>
    <s v="5.6.2"/>
    <x v="46"/>
    <s v="5.6.2.a"/>
    <x v="10"/>
  </r>
  <r>
    <m/>
    <x v="0"/>
    <m/>
    <x v="0"/>
    <s v="5.6.3"/>
    <x v="47"/>
    <s v="5.6.3.a"/>
    <x v="10"/>
  </r>
  <r>
    <m/>
    <x v="0"/>
    <m/>
    <x v="0"/>
    <s v="5.6.4"/>
    <x v="48"/>
    <s v="5.6.4.a"/>
    <x v="10"/>
  </r>
  <r>
    <m/>
    <x v="0"/>
    <m/>
    <x v="0"/>
    <s v="5.6.5"/>
    <x v="49"/>
    <s v="5.6.5.a"/>
    <x v="10"/>
  </r>
  <r>
    <n v="6"/>
    <x v="6"/>
    <m/>
    <x v="0"/>
    <m/>
    <x v="0"/>
    <m/>
    <x v="0"/>
  </r>
  <r>
    <m/>
    <x v="0"/>
    <s v="6.1"/>
    <x v="31"/>
    <m/>
    <x v="0"/>
    <m/>
    <x v="0"/>
  </r>
  <r>
    <m/>
    <x v="0"/>
    <m/>
    <x v="0"/>
    <s v="6.1.1"/>
    <x v="50"/>
    <m/>
    <x v="0"/>
  </r>
  <r>
    <m/>
    <x v="0"/>
    <m/>
    <x v="0"/>
    <s v="6.1.2"/>
    <x v="51"/>
    <m/>
    <x v="0"/>
  </r>
  <r>
    <m/>
    <x v="0"/>
    <m/>
    <x v="0"/>
    <s v="6.1.3"/>
    <x v="52"/>
    <m/>
    <x v="0"/>
  </r>
  <r>
    <m/>
    <x v="0"/>
    <m/>
    <x v="0"/>
    <s v="6.1.4"/>
    <x v="53"/>
    <m/>
    <x v="0"/>
  </r>
  <r>
    <n v="7"/>
    <x v="7"/>
    <m/>
    <x v="0"/>
    <m/>
    <x v="0"/>
    <m/>
    <x v="0"/>
  </r>
  <r>
    <m/>
    <x v="0"/>
    <s v="7.1"/>
    <x v="32"/>
    <m/>
    <x v="0"/>
    <m/>
    <x v="0"/>
  </r>
  <r>
    <m/>
    <x v="0"/>
    <m/>
    <x v="0"/>
    <s v="7.1.1"/>
    <x v="54"/>
    <m/>
    <x v="0"/>
  </r>
  <r>
    <m/>
    <x v="0"/>
    <m/>
    <x v="0"/>
    <s v="7.1.2"/>
    <x v="55"/>
    <m/>
    <x v="0"/>
  </r>
  <r>
    <m/>
    <x v="0"/>
    <s v="7.2"/>
    <x v="33"/>
    <m/>
    <x v="0"/>
    <m/>
    <x v="0"/>
  </r>
  <r>
    <m/>
    <x v="0"/>
    <s v="7.3"/>
    <x v="34"/>
    <m/>
    <x v="0"/>
    <m/>
    <x v="0"/>
  </r>
  <r>
    <m/>
    <x v="0"/>
    <m/>
    <x v="0"/>
    <s v="7.3.1"/>
    <x v="56"/>
    <m/>
    <x v="0"/>
  </r>
  <r>
    <m/>
    <x v="0"/>
    <s v="7.4"/>
    <x v="35"/>
    <m/>
    <x v="0"/>
    <m/>
    <x v="0"/>
  </r>
  <r>
    <m/>
    <x v="0"/>
    <m/>
    <x v="0"/>
    <s v="7.4.1"/>
    <x v="57"/>
    <m/>
    <x v="0"/>
  </r>
  <r>
    <n v="8"/>
    <x v="8"/>
    <m/>
    <x v="0"/>
    <m/>
    <x v="0"/>
    <m/>
    <x v="0"/>
  </r>
  <r>
    <m/>
    <x v="0"/>
    <s v="8.1"/>
    <x v="36"/>
    <m/>
    <x v="0"/>
    <m/>
    <x v="0"/>
  </r>
  <r>
    <m/>
    <x v="0"/>
    <m/>
    <x v="0"/>
    <s v="8.1.1"/>
    <x v="58"/>
    <m/>
    <x v="0"/>
  </r>
  <r>
    <m/>
    <x v="0"/>
    <m/>
    <x v="0"/>
    <s v="8.1.2"/>
    <x v="59"/>
    <m/>
    <x v="0"/>
  </r>
  <r>
    <m/>
    <x v="0"/>
    <s v="8.2"/>
    <x v="37"/>
    <m/>
    <x v="0"/>
    <m/>
    <x v="0"/>
  </r>
  <r>
    <m/>
    <x v="0"/>
    <s v="8.3"/>
    <x v="38"/>
    <m/>
    <x v="0"/>
    <m/>
    <x v="0"/>
  </r>
  <r>
    <m/>
    <x v="0"/>
    <s v="8.4"/>
    <x v="39"/>
    <m/>
    <x v="0"/>
    <m/>
    <x v="0"/>
  </r>
  <r>
    <m/>
    <x v="0"/>
    <s v="8.5"/>
    <x v="40"/>
    <m/>
    <x v="0"/>
    <m/>
    <x v="0"/>
  </r>
  <r>
    <n v="9"/>
    <x v="9"/>
    <m/>
    <x v="0"/>
    <m/>
    <x v="0"/>
    <m/>
    <x v="0"/>
  </r>
  <r>
    <m/>
    <x v="0"/>
    <s v="9.1"/>
    <x v="41"/>
    <m/>
    <x v="0"/>
    <m/>
    <x v="0"/>
  </r>
  <r>
    <m/>
    <x v="0"/>
    <m/>
    <x v="0"/>
    <s v="9.1.1"/>
    <x v="60"/>
    <m/>
    <x v="0"/>
  </r>
  <r>
    <m/>
    <x v="0"/>
    <m/>
    <x v="0"/>
    <s v="9.1.2"/>
    <x v="61"/>
    <m/>
    <x v="0"/>
  </r>
  <r>
    <m/>
    <x v="0"/>
    <m/>
    <x v="0"/>
    <s v="9.1.3"/>
    <x v="62"/>
    <m/>
    <x v="0"/>
  </r>
  <r>
    <m/>
    <x v="0"/>
    <m/>
    <x v="0"/>
    <s v="9.1.4"/>
    <x v="63"/>
    <m/>
    <x v="0"/>
  </r>
  <r>
    <m/>
    <x v="0"/>
    <m/>
    <x v="0"/>
    <s v="9.1.5"/>
    <x v="64"/>
    <m/>
    <x v="0"/>
  </r>
  <r>
    <m/>
    <x v="0"/>
    <s v="9.2"/>
    <x v="42"/>
    <m/>
    <x v="0"/>
    <m/>
    <x v="0"/>
  </r>
  <r>
    <m/>
    <x v="0"/>
    <m/>
    <x v="0"/>
    <s v="9.2.1"/>
    <x v="65"/>
    <m/>
    <x v="0"/>
  </r>
  <r>
    <m/>
    <x v="0"/>
    <s v="9.3"/>
    <x v="43"/>
    <m/>
    <x v="0"/>
    <m/>
    <x v="0"/>
  </r>
  <r>
    <m/>
    <x v="0"/>
    <m/>
    <x v="0"/>
    <s v="9.3.1"/>
    <x v="66"/>
    <m/>
    <x v="0"/>
  </r>
  <r>
    <m/>
    <x v="0"/>
    <s v="9.4"/>
    <x v="44"/>
    <m/>
    <x v="0"/>
    <m/>
    <x v="0"/>
  </r>
  <r>
    <m/>
    <x v="0"/>
    <s v="9.5"/>
    <x v="45"/>
    <m/>
    <x v="0"/>
    <m/>
    <x v="0"/>
  </r>
  <r>
    <n v="10"/>
    <x v="10"/>
    <m/>
    <x v="0"/>
    <m/>
    <x v="0"/>
    <m/>
    <x v="0"/>
  </r>
  <r>
    <m/>
    <x v="0"/>
    <s v="10.1"/>
    <x v="46"/>
    <m/>
    <x v="0"/>
    <m/>
    <x v="0"/>
  </r>
  <r>
    <m/>
    <x v="0"/>
    <m/>
    <x v="0"/>
    <s v="10.1.1"/>
    <x v="21"/>
    <m/>
    <x v="0"/>
  </r>
  <r>
    <m/>
    <x v="0"/>
    <s v="10.2"/>
    <x v="47"/>
    <m/>
    <x v="0"/>
    <m/>
    <x v="0"/>
  </r>
  <r>
    <m/>
    <x v="0"/>
    <m/>
    <x v="0"/>
    <s v="10.2.1"/>
    <x v="67"/>
    <m/>
    <x v="0"/>
  </r>
  <r>
    <m/>
    <x v="0"/>
    <s v="10.3"/>
    <x v="48"/>
    <m/>
    <x v="0"/>
    <m/>
    <x v="0"/>
  </r>
  <r>
    <n v="11"/>
    <x v="11"/>
    <m/>
    <x v="0"/>
    <m/>
    <x v="0"/>
    <m/>
    <x v="0"/>
  </r>
  <r>
    <m/>
    <x v="0"/>
    <s v="11.1"/>
    <x v="49"/>
    <m/>
    <x v="0"/>
    <m/>
    <x v="0"/>
  </r>
  <r>
    <m/>
    <x v="0"/>
    <m/>
    <x v="0"/>
    <s v="11.1.1"/>
    <x v="21"/>
    <m/>
    <x v="0"/>
  </r>
  <r>
    <m/>
    <x v="0"/>
    <s v="11.2"/>
    <x v="50"/>
    <m/>
    <x v="0"/>
    <m/>
    <x v="0"/>
  </r>
  <r>
    <m/>
    <x v="0"/>
    <m/>
    <x v="0"/>
    <s v="11.2.1"/>
    <x v="68"/>
    <m/>
    <x v="0"/>
  </r>
  <r>
    <n v="12"/>
    <x v="12"/>
    <m/>
    <x v="0"/>
    <m/>
    <x v="0"/>
    <m/>
    <x v="0"/>
  </r>
  <r>
    <m/>
    <x v="0"/>
    <s v="12.1"/>
    <x v="51"/>
    <m/>
    <x v="0"/>
    <m/>
    <x v="0"/>
  </r>
  <r>
    <m/>
    <x v="0"/>
    <m/>
    <x v="0"/>
    <s v="12.1.1"/>
    <x v="69"/>
    <m/>
    <x v="0"/>
  </r>
  <r>
    <m/>
    <x v="0"/>
    <m/>
    <x v="0"/>
    <s v="12.1.2"/>
    <x v="70"/>
    <m/>
    <x v="0"/>
  </r>
  <r>
    <m/>
    <x v="0"/>
    <m/>
    <x v="0"/>
    <s v="12.1.3"/>
    <x v="71"/>
    <m/>
    <x v="0"/>
  </r>
  <r>
    <m/>
    <x v="0"/>
    <m/>
    <x v="0"/>
    <s v="12.1.4"/>
    <x v="72"/>
    <m/>
    <x v="0"/>
  </r>
  <r>
    <m/>
    <x v="0"/>
    <m/>
    <x v="0"/>
    <s v="12.1.5"/>
    <x v="73"/>
    <m/>
    <x v="0"/>
  </r>
  <r>
    <m/>
    <x v="0"/>
    <m/>
    <x v="0"/>
    <s v="12.1.6"/>
    <x v="74"/>
    <m/>
    <x v="0"/>
  </r>
  <r>
    <m/>
    <x v="0"/>
    <m/>
    <x v="0"/>
    <s v="12.1.7"/>
    <x v="75"/>
    <m/>
    <x v="0"/>
  </r>
  <r>
    <m/>
    <x v="0"/>
    <m/>
    <x v="0"/>
    <s v="12.1.8"/>
    <x v="76"/>
    <m/>
    <x v="0"/>
  </r>
  <r>
    <m/>
    <x v="0"/>
    <s v="12.2"/>
    <x v="52"/>
    <m/>
    <x v="0"/>
    <m/>
    <x v="0"/>
  </r>
  <r>
    <m/>
    <x v="0"/>
    <m/>
    <x v="0"/>
    <s v="12.2.1"/>
    <x v="77"/>
    <m/>
    <x v="0"/>
  </r>
  <r>
    <m/>
    <x v="0"/>
    <m/>
    <x v="0"/>
    <s v="12.2.2"/>
    <x v="78"/>
    <m/>
    <x v="0"/>
  </r>
  <r>
    <m/>
    <x v="0"/>
    <m/>
    <x v="0"/>
    <s v="12.2.3"/>
    <x v="79"/>
    <m/>
    <x v="0"/>
  </r>
  <r>
    <m/>
    <x v="0"/>
    <m/>
    <x v="0"/>
    <s v="12.2.4"/>
    <x v="80"/>
    <m/>
    <x v="0"/>
  </r>
  <r>
    <m/>
    <x v="0"/>
    <m/>
    <x v="0"/>
    <s v="12.2.5"/>
    <x v="81"/>
    <m/>
    <x v="0"/>
  </r>
  <r>
    <m/>
    <x v="0"/>
    <m/>
    <x v="0"/>
    <s v="12.2.6"/>
    <x v="82"/>
    <m/>
    <x v="0"/>
  </r>
  <r>
    <m/>
    <x v="0"/>
    <m/>
    <x v="0"/>
    <s v="12.2.7"/>
    <x v="83"/>
    <m/>
    <x v="0"/>
  </r>
  <r>
    <m/>
    <x v="0"/>
    <m/>
    <x v="0"/>
    <s v="12.2.8"/>
    <x v="84"/>
    <m/>
    <x v="0"/>
  </r>
  <r>
    <m/>
    <x v="0"/>
    <s v="12.3"/>
    <x v="53"/>
    <m/>
    <x v="0"/>
    <m/>
    <x v="0"/>
  </r>
  <r>
    <m/>
    <x v="0"/>
    <m/>
    <x v="0"/>
    <s v="12.3.1"/>
    <x v="85"/>
    <m/>
    <x v="0"/>
  </r>
  <r>
    <m/>
    <x v="0"/>
    <m/>
    <x v="0"/>
    <s v="12.3.2"/>
    <x v="86"/>
    <m/>
    <x v="0"/>
  </r>
  <r>
    <m/>
    <x v="0"/>
    <m/>
    <x v="0"/>
    <s v="12.3.3"/>
    <x v="87"/>
    <m/>
    <x v="0"/>
  </r>
  <r>
    <m/>
    <x v="0"/>
    <s v="12.4"/>
    <x v="54"/>
    <m/>
    <x v="0"/>
    <m/>
    <x v="0"/>
  </r>
  <r>
    <m/>
    <x v="0"/>
    <m/>
    <x v="0"/>
    <s v="12.4.1"/>
    <x v="21"/>
    <m/>
    <x v="0"/>
  </r>
  <r>
    <m/>
    <x v="0"/>
    <s v="12.5"/>
    <x v="55"/>
    <m/>
    <x v="0"/>
    <m/>
    <x v="0"/>
  </r>
  <r>
    <m/>
    <x v="0"/>
    <m/>
    <x v="0"/>
    <s v="12.5.1"/>
    <x v="88"/>
    <m/>
    <x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1">
  <r>
    <m/>
    <s v="FILTRO DE AIRE DE ADMISION"/>
    <s v="No filtrar el aire."/>
    <s v="1 - Ninguno"/>
    <s v="1 - Ninguno"/>
    <s v="2 - Insignificante"/>
    <s v="4 - &lt; 6 meses"/>
    <x v="0"/>
  </r>
  <r>
    <m/>
    <m/>
    <s v="No existe un flujo constante"/>
    <s v="1 - Ninguno"/>
    <s v="1 - Ninguno"/>
    <s v="2 - Insignificante"/>
    <s v="2 - &lt; 5 años"/>
    <x v="1"/>
  </r>
  <r>
    <m/>
    <m/>
    <s v="No se tiene la calidad del aire idonea"/>
    <s v="1 - Ninguno"/>
    <s v="1 - Ninguno"/>
    <s v="2 - Insignificante"/>
    <s v="4 - &lt; 6 meses"/>
    <x v="0"/>
  </r>
  <r>
    <m/>
    <s v="DUCTOS DE ADMSION DE AIRE"/>
    <s v="Perdida de la mezcla de aire-gas por fugas entre uniones o rupturas."/>
    <s v="2 - Insignificante"/>
    <s v="2 - Insignificante"/>
    <s v="1 - Ninguno"/>
    <s v="1 - &gt;10 años"/>
    <x v="1"/>
  </r>
  <r>
    <m/>
    <s v="DUCTOS DE ADMISION DE GAS"/>
    <s v="No mantiene el gas hermeticamente en el transporte al motor"/>
    <s v="1 - Ninguno"/>
    <s v="3 - Marginal"/>
    <s v="3 - Marginal"/>
    <s v="1 - &gt;10 años"/>
    <x v="0"/>
  </r>
  <r>
    <m/>
    <s v="FILTRO DE ENTRADA DE GAS"/>
    <s v="no filtra el flujo de gas"/>
    <s v="1 - Ninguno"/>
    <s v="2 - Insignificante"/>
    <s v="2 - Insignificante"/>
    <s v="2 - &lt; 5 años"/>
    <x v="0"/>
  </r>
  <r>
    <s v="SISTEMA DE ADMISION "/>
    <s v="VALVULA DOSIFICADORA DE GAS TEC-JET"/>
    <s v="No regula correctamente la entrada de gas"/>
    <s v="2 - Insignificante"/>
    <s v="2 - Insignificante"/>
    <s v="2 - Insignificante"/>
    <s v="4 - &lt; 6 meses"/>
    <x v="0"/>
  </r>
  <r>
    <m/>
    <s v="REGULADOR DE ALTA PRESION DE GAS"/>
    <s v="No regula correctamente la presion del gas"/>
    <s v="1 - Ninguno"/>
    <s v="2 - Insignificante"/>
    <s v="2 - Insignificante"/>
    <s v="2 - &lt; 5 años"/>
    <x v="1"/>
  </r>
  <r>
    <m/>
    <s v="VALVULA DE ALIVIO DE ALTA PRESION"/>
    <s v="No descarga el exceso de presion"/>
    <s v="1 - Ninguno"/>
    <s v="1 - Ninguno"/>
    <s v="2 - Insignificante"/>
    <s v="2 - &lt; 5 años"/>
    <x v="1"/>
  </r>
  <r>
    <m/>
    <s v="VALVULA DE SECCIONAMIENTO DE SEGUIRDAD"/>
    <s v="Que no cierre el paso de gas."/>
    <s v="2 - Insignificante"/>
    <s v="2 - Insignificante"/>
    <s v="2 - Insignificante"/>
    <s v="4 - &lt; 6 meses"/>
    <x v="0"/>
  </r>
  <r>
    <m/>
    <s v="VALVULA DE REGULACION DE LA MEZCLA "/>
    <s v="Valvula atascada o fugas"/>
    <s v="1 - Ninguno"/>
    <s v="1 - Ninguno"/>
    <s v="3 - Marginal"/>
    <s v="2 - &lt; 5 años"/>
    <x v="0"/>
  </r>
  <r>
    <m/>
    <s v="REGULADOR DE GAS DE PRECAMARA"/>
    <s v="No regula correctamente el flujo de gas"/>
    <s v="1 - Ninguno"/>
    <s v="2 - Insignificante"/>
    <s v="3 - Marginal"/>
    <s v="2 - &lt; 5 años"/>
    <x v="0"/>
  </r>
  <r>
    <m/>
    <s v="COMPRESOR DE GAS DE PRECAMARA"/>
    <s v="No da la presion correcta para la combustion"/>
    <s v="1 - Ninguno"/>
    <s v="1 - Ninguno"/>
    <s v="3 - Marginal"/>
    <s v="4 - &lt; 6 meses"/>
    <x v="0"/>
  </r>
  <r>
    <m/>
    <s v="TURBOCOMPRESOR"/>
    <s v="No suministra la presion y caudal correcto al motor."/>
    <s v="3 - Marginal"/>
    <s v="4 - Critico"/>
    <s v="3 - Marginal"/>
    <s v="2 - &lt; 5 años"/>
    <x v="0"/>
  </r>
  <r>
    <m/>
    <s v="MEZCLADOR ESTATICO DE AIRE/GAS"/>
    <s v="Perdida de la mezcla de aire-gas por fugas entre uniones o rupturas."/>
    <s v="2 - Insignificante"/>
    <s v="3 - Marginal"/>
    <s v="1 - Ninguno"/>
    <s v="2 - &lt; 5 años"/>
    <x v="0"/>
  </r>
  <r>
    <m/>
    <s v="VALVULA BYPASS DE MEZCLA"/>
    <s v="No desvia la mezcla."/>
    <s v="1 - Ninguno"/>
    <s v="1 - Ninguno"/>
    <s v="3 - Marginal"/>
    <s v="2 - &lt; 5 años"/>
    <x v="0"/>
  </r>
  <r>
    <m/>
    <s v="INTERCOOLER"/>
    <s v="_x000a_Temperatura de la mezcla demasiado alta._x000a_"/>
    <s v="1 - Ninguno"/>
    <s v="1 - Ninguno"/>
    <s v="2 - Insignificante"/>
    <s v="4 - &lt; 6 meses"/>
    <x v="0"/>
  </r>
  <r>
    <m/>
    <s v="RED DE TUBERIA DE GASES DE ESCAPE"/>
    <s v="El múltiple de escape no logra conducir y sellar correctamente los gases de combustión."/>
    <s v="2 - Insignificante"/>
    <s v="3 - Marginal"/>
    <s v="3 - Marginal"/>
    <s v="1 - &gt;10 años"/>
    <x v="0"/>
  </r>
  <r>
    <m/>
    <s v="REGULADOR LEANOX"/>
    <s v="Señal erratica o fluctuaciones rapidas del sensor Nox"/>
    <s v="1 - Ninguno"/>
    <s v="1 - Ninguno"/>
    <s v="1 - Ninguno"/>
    <s v="5 - &lt; 3 meses"/>
    <x v="1"/>
  </r>
  <r>
    <s v="SISTEMA DE GASES DE ESCAPE "/>
    <m/>
    <s v="_x000a_Lecturas fluctuantes o con ruido (picos aleatorios) del sensor de temperatura._x000a_"/>
    <s v="1 - Ninguno"/>
    <s v="1 - Ninguno"/>
    <s v="1 - Ninguno"/>
    <s v="6 - &lt; 1 mes"/>
    <x v="0"/>
  </r>
  <r>
    <m/>
    <s v="VALVULA MARIPOSA MOTORIZADA "/>
    <s v="No regula correctamente el flujo de gases de escape"/>
    <s v="1 - Ninguno"/>
    <s v="1 - Ninguno"/>
    <s v="1 - Ninguno"/>
    <s v="3 - &lt; 1 año"/>
    <x v="1"/>
  </r>
  <r>
    <m/>
    <s v="MOTOR VENTILADOR DE BARRIDO DE GASES DE ESCAPE"/>
    <s v="No logra generar el flujo de aire necesario para barrer y evacuar eficazmente los gases de escape."/>
    <s v="1 - Ninguno"/>
    <s v="1 - Ninguno"/>
    <s v="1 - Ninguno"/>
    <s v="3 - &lt; 1 año"/>
    <x v="1"/>
  </r>
  <r>
    <m/>
    <s v="BOMBA DE REFRIGERANTE"/>
    <s v="La bomba de refrigeración no logra hacer circular el refrigerante con el caudal y la presión necesarios para mantener la temperatura adecuada del sistema o del motor."/>
    <s v="1 - Ninguno"/>
    <s v="1 - Ninguno"/>
    <s v="3 - Marginal"/>
    <s v="3 - &lt; 1 año"/>
    <x v="0"/>
  </r>
  <r>
    <m/>
    <s v="RED DE TUBERIAS DE REFRIGERANTE"/>
    <s v="Lectura erronea o falla de sensor de temperatura de la mezcla. "/>
    <s v="1 - Ninguno"/>
    <s v="1 - Ninguno"/>
    <s v="1 - Ninguno"/>
    <s v="5 - &lt; 3 meses"/>
    <x v="1"/>
  </r>
  <r>
    <m/>
    <m/>
    <s v="Rotura o desprendimiento de mangueras y conexiones flexibles."/>
    <s v="2 - Insignificante"/>
    <s v="2 - Insignificante"/>
    <s v="2 - Insignificante"/>
    <s v="3 - &lt; 1 año"/>
    <x v="0"/>
  </r>
  <r>
    <s v="SISTEMA DE REFRIGERANTE"/>
    <m/>
    <s v="Valvula termostatica tascada/cerrada."/>
    <s v="1 - Ninguno"/>
    <s v="1 - Ninguno"/>
    <s v="1 - Ninguno"/>
    <s v="2 - &lt; 5 años"/>
    <x v="1"/>
  </r>
  <r>
    <m/>
    <m/>
    <s v="No transporta el refrigerante en el caudal requerido"/>
    <s v="1 - Ninguno"/>
    <s v="3 - Marginal"/>
    <s v="2 - Insignificante"/>
    <s v="1 - &gt;10 años"/>
    <x v="0"/>
  </r>
  <r>
    <m/>
    <s v="INTERCAMBIADOR DE CALOR DE REFRIGERANTE"/>
    <s v="Pérdida de capacidad de intercambio/ temperaturas elevadas"/>
    <s v="1 - Ninguno"/>
    <s v="1 - Ninguno"/>
    <s v="3 - Marginal"/>
    <s v="3 - &lt; 1 año"/>
    <x v="0"/>
  </r>
  <r>
    <m/>
    <m/>
    <s v="Lectura erronea o falla de sensor de temperatura de refrigerante. "/>
    <s v="1 - Ninguno"/>
    <s v="1 - Ninguno"/>
    <s v="1 - Ninguno"/>
    <s v="5 - &lt; 3 meses"/>
    <x v="1"/>
  </r>
  <r>
    <m/>
    <s v="MOTOR DE BOMBA DE REFRIGERANTE"/>
    <s v="no trasnmite movimiento"/>
    <s v="1 - Ninguno"/>
    <s v="1 - Ninguno"/>
    <s v="2 - Insignificante"/>
    <s v="3 - &lt; 1 año"/>
    <x v="0"/>
  </r>
  <r>
    <m/>
    <s v="VARIADORES ABB "/>
    <s v="No controla la velocidad del motor."/>
    <s v="1 - Ninguno"/>
    <s v="1 - Ninguno"/>
    <s v="2 - Insignificante"/>
    <s v="2 - &lt; 5 años"/>
    <x v="1"/>
  </r>
  <r>
    <s v="SISTEMA DE LUBRICACIÓN "/>
    <s v="BOMBA MECACNICA DE RECIRCULCION DE ACEITE "/>
    <s v="La bomba no entrega el caudal requerido de aceite"/>
    <s v="1 - Ninguno"/>
    <s v="1 - Ninguno"/>
    <s v="3 - Marginal"/>
    <s v="3 - &lt; 1 año"/>
    <x v="1"/>
  </r>
  <r>
    <m/>
    <s v="FILTRO DE ACEITE DE MOTOR"/>
    <s v="Obstrucción/Saturación "/>
    <s v="1 - Ninguno"/>
    <s v="1 - Ninguno"/>
    <s v="2 - Insignificante"/>
    <s v="3 - &lt; 1 año"/>
    <x v="0"/>
  </r>
  <r>
    <m/>
    <s v="FILTRO DE ACEITE DE MOTOCARGADORES"/>
    <s v="Obstruccion/Saturacion"/>
    <s v="1 - Ninguno"/>
    <s v="1 - Ninguno"/>
    <s v="2 - Insignificante"/>
    <s v="3 - &lt; 1 año"/>
    <x v="0"/>
  </r>
  <r>
    <m/>
    <s v="INTERCAMBIADOR DE CALOR DE ACEITE "/>
    <s v="Obstrucción/fallo térmico "/>
    <s v="1 - Ninguno"/>
    <s v="1 - Ninguno"/>
    <s v="3 - Marginal"/>
    <s v="3 - &lt; 1 año"/>
    <x v="0"/>
  </r>
  <r>
    <m/>
    <s v="CARTER DE ACEITE"/>
    <s v="Fugas/obstrucción/rotura."/>
    <s v="1 - Ninguno"/>
    <s v="3 - Marginal"/>
    <s v="2 - Insignificante"/>
    <s v="1 - &gt;10 años"/>
    <x v="0"/>
  </r>
  <r>
    <m/>
    <m/>
    <s v="Falla / lectura errónea en sensor de temperatura de aceite"/>
    <s v="1 - Ninguno"/>
    <s v="1 - Ninguno"/>
    <s v="1 - Ninguno"/>
    <s v="4 - &lt; 6 meses"/>
    <x v="1"/>
  </r>
  <r>
    <m/>
    <m/>
    <s v="Falla / lectura errónea en sensor de presion de aceite"/>
    <s v="1 - Ninguno"/>
    <s v="1 - Ninguno"/>
    <s v="1 - Ninguno"/>
    <s v="4 - &lt; 6 meses"/>
    <x v="1"/>
  </r>
  <r>
    <m/>
    <s v="MOTOR DE BOMBA DE PRELUBRIACION"/>
    <s v="no trasnmite movimiento"/>
    <s v="1 - Ninguno"/>
    <s v="1 - Ninguno"/>
    <s v="1 - Ninguno"/>
    <s v="3 - &lt; 1 año"/>
    <x v="0"/>
  </r>
  <r>
    <m/>
    <s v="BOMBA DE PRELUBRICACION"/>
    <s v="La bomba no entrega el caudal requerido de aceite"/>
    <s v="1 - Ninguno"/>
    <s v="1 - Ninguno"/>
    <s v="3 - Marginal"/>
    <s v="3 - &lt; 1 año"/>
    <x v="0"/>
  </r>
  <r>
    <m/>
    <s v="BLOQUE DE MOTOR"/>
    <s v="No mantiene la integridad estructural ni la correcta circulación de fluidos."/>
    <s v="2 - Insignificante"/>
    <s v="1 - Ninguno"/>
    <s v="5 - Catastrofico"/>
    <s v="2 - &lt; 5 años"/>
    <x v="2"/>
  </r>
  <r>
    <m/>
    <s v="CONJUNTO DE CAMARA DE COMBUSTION"/>
    <s v="No permite una combustion eficiente, estable y segura."/>
    <s v="1 - Ninguno"/>
    <s v="1 - Ninguno"/>
    <s v="4 - Critico"/>
    <s v="2 - &lt; 5 años"/>
    <x v="0"/>
  </r>
  <r>
    <m/>
    <s v="CONJUNTO DE PISTONES"/>
    <s v="No mantiene la presion y el sellado idoneo para la combustion"/>
    <s v="1 - Ninguno"/>
    <s v="1 - Ninguno"/>
    <s v="2 - Insignificante"/>
    <s v="2 - &lt; 5 años"/>
    <x v="1"/>
  </r>
  <r>
    <m/>
    <s v="CIGÜEÑAL"/>
    <s v="No transmite correctamente el movimiento ni soporta las cargas dinámicas."/>
    <s v="1 - Ninguno"/>
    <s v="1 - Ninguno"/>
    <s v="5 - Catastrofico"/>
    <s v="2 - &lt; 5 años"/>
    <x v="2"/>
  </r>
  <r>
    <m/>
    <s v="CARTER DE CIGÜEÑAL"/>
    <s v="No contiene ni suministra adecuadamente el aceite."/>
    <s v="1 - Ninguno"/>
    <s v="2 - Insignificante"/>
    <s v="4 - Critico"/>
    <s v="2 - &lt; 5 años"/>
    <x v="0"/>
  </r>
  <r>
    <m/>
    <s v="SEMICOJIENTES DE BIELAS"/>
    <s v="Perdida de deslizamiento "/>
    <s v="1 - Ninguno"/>
    <s v="1 - Ninguno"/>
    <s v="4 - Critico"/>
    <s v="1 - &gt;10 años"/>
    <x v="0"/>
  </r>
  <r>
    <s v="SISTEMA DE MOTOR BASICO"/>
    <s v="ARBOL DE LEVAS"/>
    <s v="No sincroniza correctamente los eventos de válvulas."/>
    <s v="1 - Ninguno"/>
    <s v="1 - Ninguno"/>
    <s v="5 - Catastrofico"/>
    <s v="2 - &lt; 5 años"/>
    <x v="2"/>
  </r>
  <r>
    <m/>
    <s v="TREN DE ENGRANAJES"/>
    <s v="No mantiene sincronización ni transmisión adecuada."/>
    <s v="1 - Ninguno"/>
    <s v="1 - Ninguno"/>
    <s v="5 - Catastrofico"/>
    <s v="2 - &lt; 5 años"/>
    <x v="2"/>
  </r>
  <r>
    <m/>
    <s v="CONJUNTO DE CULATAS"/>
    <s v="No mantiene la estanqueidad ni la correcta combustión."/>
    <s v="1 - Ninguno"/>
    <s v="2 - Insignificante"/>
    <s v="3 - Marginal"/>
    <s v="2 - &lt; 5 años"/>
    <x v="0"/>
  </r>
  <r>
    <m/>
    <s v="TREN DE VALVULAS"/>
    <s v="No controla el flujo de admision de mezcla y descarga de combustion de manera adecuada para la ciclo de combustion"/>
    <s v="1 - Ninguno"/>
    <s v="1 - Ninguno"/>
    <s v="3 - Marginal"/>
    <s v="2 - &lt; 5 años"/>
    <x v="0"/>
  </r>
  <r>
    <m/>
    <m/>
    <s v="Obstrucción o saturación del filtro"/>
    <s v="1 - Ninguno"/>
    <s v="1 - Ninguno"/>
    <s v="3 - Marginal"/>
    <s v="3 - &lt; 1 año"/>
    <x v="0"/>
  </r>
  <r>
    <m/>
    <m/>
    <s v="Obstrucción parcial o total de conductos de ventilacion"/>
    <s v="2 - Insignificante"/>
    <s v="2 - Insignificante"/>
    <s v="2 - Insignificante"/>
    <s v="1 - &gt;10 años"/>
    <x v="1"/>
  </r>
  <r>
    <m/>
    <s v="BLOWBY"/>
    <s v="Obstrucción/fuga de conexciones flexibles"/>
    <s v="1 - Ninguno"/>
    <s v="2 - Insignificante"/>
    <s v="1 - Ninguno"/>
    <s v="2 - &lt; 5 años"/>
    <x v="1"/>
  </r>
  <r>
    <m/>
    <m/>
    <s v="Válvula de ventilacion trabada (cerrada) "/>
    <s v="1 - Ninguno"/>
    <s v="1 - Ninguno"/>
    <s v="2 - Insignificante"/>
    <s v="2 - &lt; 5 años"/>
    <x v="1"/>
  </r>
  <r>
    <m/>
    <m/>
    <s v="Válvula de ventilacion trabada (Abierta)"/>
    <s v="1 - Ninguno"/>
    <s v="1 - Ninguno"/>
    <s v="2 - Insignificante"/>
    <s v="2 - &lt; 5 años"/>
    <x v="1"/>
  </r>
  <r>
    <m/>
    <s v="SEPARADOR PREELIMINAR"/>
    <s v="Falla/lectura erronea se sensor de presion"/>
    <s v="1 - Ninguno"/>
    <s v="1 - Ninguno"/>
    <s v="1 - Ninguno"/>
    <s v="4 - &lt; 6 meses"/>
    <x v="1"/>
  </r>
  <r>
    <m/>
    <s v="CONJUNTO DE BUJIAS"/>
    <s v="Desgaste/erosión o contaminación"/>
    <s v="1 - Ninguno"/>
    <s v="2 - Insignificante"/>
    <s v="1 - Ninguno"/>
    <s v="4 - &lt; 6 meses"/>
    <x v="0"/>
  </r>
  <r>
    <m/>
    <s v="CONJUNTO DE BOBINAS M"/>
    <s v="Corto circuito o fallo abierto "/>
    <s v="2 - Insignificante"/>
    <s v="1 - Ninguno"/>
    <s v="1 - Ninguno"/>
    <s v="3 - &lt; 1 año"/>
    <x v="0"/>
  </r>
  <r>
    <m/>
    <m/>
    <s v="Fallo lógico o electrónico"/>
    <s v="1 - Ninguno"/>
    <s v="1 - Ninguno"/>
    <s v="2 - Insignificante"/>
    <s v="4 - &lt; 6 meses"/>
    <x v="0"/>
  </r>
  <r>
    <m/>
    <s v="UNIDAD DE ENCENDIDO MORIS"/>
    <s v="Aislamiento deteriorado, conector flojo, rotura de cableado y conectores"/>
    <s v="1 - Ninguno"/>
    <s v="1 - Ninguno"/>
    <s v="1 - Ninguno"/>
    <s v="3 - &lt; 1 año"/>
    <x v="1"/>
  </r>
  <r>
    <s v="SISTEMA DE IGNICIÓN "/>
    <m/>
    <s v="Degradación del aislamiento."/>
    <s v="2 - Insignificante"/>
    <s v="1 - Ninguno"/>
    <s v="1 - Ninguno"/>
    <s v="4 - &lt; 6 meses"/>
    <x v="0"/>
  </r>
  <r>
    <m/>
    <m/>
    <s v="Mala conexión a tierra / corrosión"/>
    <s v="2 - Insignificante"/>
    <s v="2 - Insignificante"/>
    <s v="1 - Ninguno"/>
    <s v="1 - &gt;5 años"/>
    <x v="1"/>
  </r>
  <r>
    <m/>
    <s v="CONJUNTO DE MODULOS DE ENCENDIDO"/>
    <s v="Baja tensión o perdida de alimentación "/>
    <s v="1 - Ninguno"/>
    <s v="1 - Ninguno"/>
    <s v="2 - Insignificante"/>
    <s v="4 - &lt; 6 meses"/>
    <x v="0"/>
  </r>
  <r>
    <m/>
    <s v="COJUNTO DE SAFIS"/>
    <s v="Señal intermitente o perdida de señal "/>
    <s v="1 - Ninguno"/>
    <s v="1 - Ninguno"/>
    <s v="4 - Critico"/>
    <s v="2 - &lt; 5 años"/>
    <x v="0"/>
  </r>
  <r>
    <m/>
    <m/>
    <s v="Avance incorrecto (demasiado o poco)"/>
    <s v="1 - Ninguno"/>
    <s v="1 - Ninguno"/>
    <s v="4 - Critico"/>
    <s v="2 - &lt; 3 años"/>
    <x v="0"/>
  </r>
  <r>
    <s v="SISTEMA DE TRANSMISIÓN"/>
    <s v="GEARBOX"/>
    <s v="No transmite el torque correctamente o pierde sincronización."/>
    <s v="1 - Ninguno"/>
    <s v="1 - Ninguno"/>
    <s v="5 - Catastrofico"/>
    <s v="2 - &lt; 5 años"/>
    <x v="2"/>
  </r>
  <r>
    <m/>
    <s v="INTERCAMBIADOR DE CALOR DE ACEITE/AGUA "/>
    <s v="No enfría el aceite dentro del rango requerido."/>
    <s v="1 - Ninguno"/>
    <s v="1 - Ninguno"/>
    <s v="2 - Insignificante"/>
    <s v="3 - &lt; 1 año"/>
    <x v="0"/>
  </r>
  <r>
    <m/>
    <s v="FILTRO DE ACEITE "/>
    <s v="No filtra correctamente o restringe el flujo de aceite."/>
    <s v="1 - Ninguno"/>
    <s v="1 - Ninguno"/>
    <s v="2 - Insignificante"/>
    <s v="4 - &lt; 6 meses"/>
    <x v="0"/>
  </r>
  <r>
    <m/>
    <s v="BOMBA MECANICA DE RECIRCULACION DE ACEITE "/>
    <s v="No suministra el caudal o presión de aceite requerida."/>
    <s v="1 - Ninguno"/>
    <s v="1 - Ninguno"/>
    <s v="3 - Marginal"/>
    <s v="3 - &lt; 1 año"/>
    <x v="0"/>
  </r>
  <r>
    <s v="SISTEMA DE ENCENDIDO"/>
    <s v="ARRANCADOR "/>
    <s v="No genera el torque necesario para el arranque."/>
    <s v="1 - Ninguno"/>
    <s v="1 - Ninguno"/>
    <s v="3 - Marginal"/>
    <s v="2 - &lt; 5 años"/>
    <x v="0"/>
  </r>
  <r>
    <m/>
    <s v="TABLERO DE MANDO M1"/>
    <s v="No ejecuta correctamente la secuencia de encendido."/>
    <s v="1 - Ninguno"/>
    <s v="1 - Ninguno"/>
    <s v="3 - Marginal"/>
    <s v="5 - &lt; 3 meses"/>
    <x v="2"/>
  </r>
  <r>
    <m/>
    <s v="BATERIAS DE COMPRENSACION /ARRANQUE AGM "/>
    <s v="No entregan voltaje o corriente suficiente."/>
    <s v="1 - Ninguno"/>
    <s v="1 - Ninguno"/>
    <s v="2 - Insignificante"/>
    <s v="4 - &lt; 6 meses"/>
    <x v="0"/>
  </r>
  <r>
    <m/>
    <s v="GENERADOR"/>
    <s v="No genera energía o genera energía inestable."/>
    <s v="1 - Ninguno"/>
    <s v="1 - Ninguno"/>
    <s v="5 - Catastrofico"/>
    <s v="2 - &lt; 5 años"/>
    <x v="2"/>
  </r>
  <r>
    <m/>
    <s v="BOMBA DE CIRCULACION DE ACEITE"/>
    <s v="No mantiene flujo de aceite adecuado."/>
    <s v="1 - Ninguno"/>
    <s v="1 - Ninguno"/>
    <s v="2 - Insignificante"/>
    <s v="3 - &lt; 1 año"/>
    <x v="0"/>
  </r>
  <r>
    <m/>
    <s v="EXCITATRIZ"/>
    <s v="No entrega corriente de excitación suficiente o estable."/>
    <s v="1 - Ninguno"/>
    <s v="1 - Ninguno"/>
    <s v="5 - Catastrofico"/>
    <s v="2 - &lt; 5 años"/>
    <x v="2"/>
  </r>
  <r>
    <s v="SISTEMA DE GENERACION ELECTRICA"/>
    <s v="ROTOR"/>
    <s v="No produce el campo magnético necesario."/>
    <s v="1 - Ninguno"/>
    <s v="1 - Ninguno"/>
    <s v="5 - Catastrofico"/>
    <s v="2 - &lt; 5 años"/>
    <x v="2"/>
  </r>
  <r>
    <m/>
    <s v="ESTATOR"/>
    <s v="No genera voltaje o presenta cortocircuito."/>
    <s v="1 - Ninguno"/>
    <s v="1 - Ninguno"/>
    <s v="5 - Catastrofico"/>
    <s v="2 - &lt; 5 años"/>
    <x v="2"/>
  </r>
  <r>
    <m/>
    <s v="TRANSFORMADOR DE CORRIENTE /TENSION "/>
    <s v="No transmite señal correcta."/>
    <s v="1 - Ninguno"/>
    <s v="1 - Ninguno"/>
    <s v="4 - Critico"/>
    <s v="2 - &lt; 5 años"/>
    <x v="0"/>
  </r>
  <r>
    <m/>
    <s v="GENERADOR DE IMAN PERMANENTE "/>
    <s v="No mantiene campo magnético estable."/>
    <s v="1 - Ninguno"/>
    <s v="1 - Ninguno"/>
    <s v="4 - Critico"/>
    <s v="2 - &lt; 5 años"/>
    <x v="0"/>
  </r>
  <r>
    <m/>
    <s v="AVR"/>
    <s v="No mantiene voltaje dentro del rango especificado."/>
    <s v="1 - Ninguno"/>
    <s v="1 - Ninguno"/>
    <s v="4 - Critico"/>
    <s v="2 - &lt; 5 años"/>
    <x v="0"/>
  </r>
  <r>
    <m/>
    <s v="AEROENFRIADOR"/>
    <s v="No enfría adecuadamente el fluido"/>
    <s v="1 - Ninguno"/>
    <s v="1 - Ninguno"/>
    <s v="2 - Insignificante"/>
    <s v="3 - &lt; 1 año"/>
    <x v="0"/>
  </r>
  <r>
    <s v="SISTEMA AUXILIAR DE REFRIGERACION"/>
    <s v="RED DE TUBERIAS DE AGUA AUXILIAR"/>
    <s v="No contiene hermeticamente el fluido"/>
    <s v="1 - Ninguno"/>
    <s v="2 - Insignificante"/>
    <s v="2 - Insignificante"/>
    <s v="1 - &gt;10 años"/>
    <x v="1"/>
  </r>
  <r>
    <m/>
    <s v="BOMBA DE CIRCULACION DE REFRIGERACION AUXILIAR DE AGUA HT"/>
    <s v="No mantiene flujo de aceite adecuado."/>
    <s v="1 - Ninguno"/>
    <s v="2 - Insignificante"/>
    <s v="2 - Insignificante"/>
    <s v="3 - &lt; 1 año"/>
    <x v="0"/>
  </r>
  <r>
    <m/>
    <s v="MOTOR DE BOMBA DE CIRCULACION"/>
    <s v="Motor no arranca"/>
    <s v="1 - Ninguno"/>
    <s v="1 - Ninguno"/>
    <s v="2 - Insignificante"/>
    <s v="3 - &lt; 1 año"/>
    <x v="0"/>
  </r>
  <r>
    <m/>
    <s v="RED DE TUBERIAS DE AGUA HT"/>
    <s v="No contiene hermeticamente el fluido"/>
    <s v="1 - Ninguno"/>
    <s v="2 - Insignificante"/>
    <s v="2 - Insignificante"/>
    <s v="1 - &gt;10 años"/>
    <x v="1"/>
  </r>
  <r>
    <s v="SISTEMA DE REFIGERACION HT"/>
    <s v="BOMBA DE AGUA HT"/>
    <s v="No mantiene flujo de aceite adecuado."/>
    <s v="1 - Ninguno"/>
    <s v="2 - Insignificante"/>
    <s v="2 - Insignificante"/>
    <s v="3 - &lt; 1 año"/>
    <x v="0"/>
  </r>
  <r>
    <m/>
    <s v="MOTOR DE BOMBA DE AGUA HT"/>
    <s v="No transmietre movimiento"/>
    <s v="1 - Ninguno"/>
    <s v="1 - Ninguno"/>
    <s v="2 - Insignificante"/>
    <s v="3 - &lt; 1 año"/>
    <x v="0"/>
  </r>
  <r>
    <m/>
    <s v="INTERCAMBIADOR DE CALOR"/>
    <s v="No enfria el liquido transportado "/>
    <s v="1 - Ninguno"/>
    <s v="1 - Ninguno"/>
    <s v="2 - Insignificante"/>
    <s v="3 - &lt; 1 año"/>
    <x v="0"/>
  </r>
  <r>
    <s v="SISTEMA DE REFRIGERACION LT"/>
    <s v="BOMBA DE AGUA LT"/>
    <s v="No mantiene flujo de aceite adecuado."/>
    <s v="1 - Ninguno"/>
    <s v="2 - Insignificante"/>
    <s v="2 - Insignificante"/>
    <s v="3 - &lt; 1 año"/>
    <x v="0"/>
  </r>
  <r>
    <m/>
    <s v="MOTOR DE BOMBA DE AGUA LT"/>
    <s v="No transmietre movimiento"/>
    <s v="1 - Ninguno"/>
    <s v="1 - Ninguno"/>
    <s v="2 - Insignificante"/>
    <s v="3 - &lt; 1 año"/>
    <x v="0"/>
  </r>
  <r>
    <m/>
    <s v="RED DE TUBERIAS DE AGUA LT"/>
    <s v="No contiene hermeticamente el fluido"/>
    <s v="1 - Ninguno"/>
    <s v="2 - Insignificante"/>
    <s v="2 - Insignificante"/>
    <s v="1 - &gt;10 años"/>
    <x v="1"/>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4">
  <r>
    <s v="ACOPLE ELASTICO LADO MOTOR"/>
    <s v="C"/>
    <s v="A"/>
    <s v="A"/>
    <s v="A"/>
    <s v="C"/>
    <s v="B"/>
    <x v="0"/>
  </r>
  <r>
    <s v="ACOPLE ELASTICO LADO GENERADOR"/>
    <s v="C"/>
    <s v="A"/>
    <s v="A"/>
    <s v="A"/>
    <s v="C"/>
    <s v="B"/>
    <x v="0"/>
  </r>
  <r>
    <s v="AEROENDRIADOR AUXILIAR DE AGUA HT 1"/>
    <s v="C"/>
    <s v="B"/>
    <s v="B"/>
    <s v="C"/>
    <s v="C"/>
    <s v="C"/>
    <x v="1"/>
  </r>
  <r>
    <s v="AEROENFRIADOR AUXILIAR DE AGUA HT 2"/>
    <s v="C"/>
    <s v="B"/>
    <s v="B"/>
    <s v="C"/>
    <s v="C"/>
    <s v="C"/>
    <x v="1"/>
  </r>
  <r>
    <s v="AEROENFRIADOR AUXILIAR DE AGUA LT"/>
    <s v="C"/>
    <s v="B"/>
    <s v="B"/>
    <s v="C"/>
    <s v="C"/>
    <s v="C"/>
    <x v="1"/>
  </r>
  <r>
    <s v="ARBOL DE LEVAS"/>
    <s v="C"/>
    <s v="A"/>
    <s v="A"/>
    <s v="A"/>
    <s v="C"/>
    <s v="A"/>
    <x v="0"/>
  </r>
  <r>
    <s v="ARRANCADOR 01"/>
    <s v="C"/>
    <s v="B"/>
    <s v="C"/>
    <s v="B"/>
    <s v="C"/>
    <s v="B"/>
    <x v="1"/>
  </r>
  <r>
    <s v="ARRANCADOR 02"/>
    <s v="C"/>
    <s v="B"/>
    <s v="C"/>
    <s v="B"/>
    <s v="C"/>
    <s v="B"/>
    <x v="1"/>
  </r>
  <r>
    <s v="ARRANCADOR 03"/>
    <s v="C"/>
    <s v="B"/>
    <s v="C"/>
    <s v="B"/>
    <s v="C"/>
    <s v="B"/>
    <x v="1"/>
  </r>
  <r>
    <s v="AVR"/>
    <s v="C"/>
    <s v="B"/>
    <s v="C"/>
    <s v="B"/>
    <s v="B"/>
    <s v="B"/>
    <x v="2"/>
  </r>
  <r>
    <s v="BATERIAS DE COMPENSACION"/>
    <s v="C"/>
    <s v="B"/>
    <s v="C"/>
    <s v="B"/>
    <s v="A"/>
    <s v="B"/>
    <x v="2"/>
  </r>
  <r>
    <s v="BANCO DE BATERIAS DE ARRANQUE AGM"/>
    <s v="C"/>
    <s v="B"/>
    <s v="C"/>
    <s v="B"/>
    <s v="C"/>
    <s v="C"/>
    <x v="1"/>
  </r>
  <r>
    <s v="CONJUNTO DE BIELAS"/>
    <s v="C"/>
    <s v="B"/>
    <s v="A"/>
    <s v="A"/>
    <s v="C"/>
    <s v="B"/>
    <x v="2"/>
  </r>
  <r>
    <s v="BLOQUE DE MOTOR"/>
    <s v="B"/>
    <s v="A"/>
    <s v="A"/>
    <s v="A"/>
    <s v="C"/>
    <s v="A"/>
    <x v="0"/>
  </r>
  <r>
    <s v="BLOW-BY 01 LADO A"/>
    <s v="B"/>
    <s v="C"/>
    <s v="A"/>
    <s v="B"/>
    <s v="B"/>
    <s v="B"/>
    <x v="2"/>
  </r>
  <r>
    <s v="BLOW-BY 02 LADO A"/>
    <s v="B"/>
    <s v="C"/>
    <s v="A"/>
    <s v="B"/>
    <s v="B"/>
    <s v="B"/>
    <x v="2"/>
  </r>
  <r>
    <s v="BLOW-BY 01 LADO B"/>
    <s v="B"/>
    <s v="C"/>
    <s v="A"/>
    <s v="B"/>
    <s v="B"/>
    <s v="B"/>
    <x v="2"/>
  </r>
  <r>
    <s v="BLOW-BY 02 LADO B"/>
    <s v="B"/>
    <s v="C"/>
    <s v="A"/>
    <s v="B"/>
    <s v="B"/>
    <s v="B"/>
    <x v="2"/>
  </r>
  <r>
    <s v="CONJUNTO DE BOBINAS M"/>
    <s v="C"/>
    <s v="B"/>
    <s v="B"/>
    <s v="B"/>
    <s v="B"/>
    <s v="C"/>
    <x v="1"/>
  </r>
  <r>
    <s v="BOMBA DE REFRIGERANTE LADO A"/>
    <s v="B"/>
    <s v="A"/>
    <s v="A"/>
    <s v="A"/>
    <s v="B"/>
    <s v="A"/>
    <x v="0"/>
  </r>
  <r>
    <s v="BOMBA DE REFRIGERANTE LADO B"/>
    <s v="B"/>
    <s v="A"/>
    <s v="A"/>
    <s v="B"/>
    <s v="B"/>
    <s v="A"/>
    <x v="0"/>
  </r>
  <r>
    <s v="BOMBA MECANICA DE RECIRCULACION DE ACEITE"/>
    <s v="B"/>
    <s v="A"/>
    <s v="A"/>
    <s v="B"/>
    <s v="B"/>
    <s v="A"/>
    <x v="0"/>
  </r>
  <r>
    <s v="BOMBA DE PRELUBRICACION 01"/>
    <s v="B"/>
    <s v="B"/>
    <s v="C"/>
    <s v="B"/>
    <s v="C"/>
    <s v="B"/>
    <x v="2"/>
  </r>
  <r>
    <s v="BOMBA DE PRELUBRICACION 02"/>
    <s v="B"/>
    <s v="B"/>
    <s v="C"/>
    <s v="B"/>
    <s v="C"/>
    <s v="B"/>
    <x v="1"/>
  </r>
  <r>
    <s v="BOMBA DE AGUA DE INTERCAMBIADOR"/>
    <s v="C"/>
    <s v="C"/>
    <s v="B"/>
    <s v="B"/>
    <s v="B"/>
    <s v="C"/>
    <x v="1"/>
  </r>
  <r>
    <s v="BOMBA MECANICA DE RECIRCULACION DE ACEITE DE GEARBOX"/>
    <s v="C"/>
    <s v="C"/>
    <s v="A"/>
    <s v="B"/>
    <s v="C"/>
    <s v="A"/>
    <x v="2"/>
  </r>
  <r>
    <s v="BOMBA DE CIRCULACION DE ACEITE NDE"/>
    <s v="C"/>
    <s v="C"/>
    <s v="A"/>
    <s v="B"/>
    <s v="B"/>
    <s v="B"/>
    <x v="2"/>
  </r>
  <r>
    <s v="BOMBA DE CIRCULACION DE ACEITE DE"/>
    <s v="C"/>
    <s v="C"/>
    <s v="A"/>
    <s v="B"/>
    <s v="B"/>
    <s v="B"/>
    <x v="2"/>
  </r>
  <r>
    <s v="BOMBA DE AGUA HT"/>
    <s v="C"/>
    <s v="C"/>
    <s v="A"/>
    <s v="B"/>
    <s v="B"/>
    <s v="B"/>
    <x v="2"/>
  </r>
  <r>
    <s v="BOMBA DE AGUA LT"/>
    <s v="C"/>
    <s v="C"/>
    <s v="A"/>
    <s v="B"/>
    <s v="B"/>
    <s v="B"/>
    <x v="2"/>
  </r>
  <r>
    <s v="BOMBA DE CIRCULACION DE REFRIGERACION AUXILIAR DE AGUA HT"/>
    <s v="C"/>
    <s v="C"/>
    <s v="A"/>
    <s v="B"/>
    <s v="B"/>
    <s v="B"/>
    <x v="2"/>
  </r>
  <r>
    <s v="COJUNTO  DE BUJIAS"/>
    <s v="C"/>
    <s v="B"/>
    <s v="A"/>
    <s v="B"/>
    <s v="A"/>
    <s v="C"/>
    <x v="0"/>
  </r>
  <r>
    <s v="CONJUNTO DE CAMARAS DE COMBUSTION"/>
    <s v="C"/>
    <s v="B"/>
    <s v="A"/>
    <s v="B"/>
    <s v="C"/>
    <s v="B"/>
    <x v="2"/>
  </r>
  <r>
    <s v="CARTER DE ACEITE"/>
    <s v="B"/>
    <s v="C"/>
    <s v="A"/>
    <s v="B"/>
    <s v="C"/>
    <s v="A"/>
    <x v="0"/>
  </r>
  <r>
    <s v="CARTER DE CIGÜEÑAL"/>
    <s v="B"/>
    <s v="C"/>
    <s v="A"/>
    <s v="B"/>
    <s v="C"/>
    <s v="A"/>
    <x v="0"/>
  </r>
  <r>
    <s v="CIGÜEÑAL"/>
    <s v="C"/>
    <s v="A"/>
    <s v="A"/>
    <s v="A"/>
    <s v="C"/>
    <s v="A"/>
    <x v="0"/>
  </r>
  <r>
    <s v="CLIMATIZADOR DE TABLERO"/>
    <s v="C"/>
    <s v="C"/>
    <s v="B"/>
    <s v="B"/>
    <s v="B"/>
    <s v="B"/>
    <x v="2"/>
  </r>
  <r>
    <s v="COJINETE PRINCIPAL"/>
    <s v="C"/>
    <s v="A"/>
    <s v="A"/>
    <s v="A"/>
    <s v="C"/>
    <s v="A"/>
    <x v="0"/>
  </r>
  <r>
    <s v="COMPRESOR DE GAS DE PRECAMARA"/>
    <s v="B"/>
    <s v="B"/>
    <s v="A"/>
    <s v="A"/>
    <s v="A"/>
    <s v="B"/>
    <x v="0"/>
  </r>
  <r>
    <s v="CONJUNTO DE CULATAS"/>
    <s v="C"/>
    <s v="B"/>
    <s v="A"/>
    <s v="A"/>
    <s v="B"/>
    <s v="A"/>
    <x v="0"/>
  </r>
  <r>
    <s v="DUCTOS DE ADMISION DE AIRE"/>
    <s v="C"/>
    <s v="C"/>
    <s v="A"/>
    <s v="C"/>
    <s v="C"/>
    <s v="A"/>
    <x v="1"/>
  </r>
  <r>
    <s v="ENGRANAJE DE ARBOL DE LEVAS"/>
    <s v="C"/>
    <s v="A"/>
    <s v="A"/>
    <s v="A"/>
    <s v="C"/>
    <s v="A"/>
    <x v="0"/>
  </r>
  <r>
    <s v="ENGRANAJE DE ACCIONAMIENTO DE BOMBA DE ACEITE DE MOTOR"/>
    <s v="C"/>
    <s v="B"/>
    <s v="A"/>
    <s v="B"/>
    <s v="C"/>
    <s v="A"/>
    <x v="0"/>
  </r>
  <r>
    <s v="ENGRAJANE INTERMEDIO DE ARBOL DE LEVAS"/>
    <s v="C"/>
    <s v="B"/>
    <s v="A"/>
    <s v="B"/>
    <s v="C"/>
    <s v="A"/>
    <x v="0"/>
  </r>
  <r>
    <s v="ENGRANAJE INTERMEDIO DE BOMBA DE ACEITE"/>
    <s v="C"/>
    <s v="B"/>
    <s v="A"/>
    <s v="B"/>
    <s v="C"/>
    <s v="A"/>
    <x v="0"/>
  </r>
  <r>
    <s v="ENGRANAJE DE CIGÜEÑAL"/>
    <s v="C"/>
    <s v="B"/>
    <s v="A"/>
    <s v="B"/>
    <s v="C"/>
    <s v="A"/>
    <x v="0"/>
  </r>
  <r>
    <s v="ESTATOR"/>
    <s v="C"/>
    <s v="B"/>
    <s v="A"/>
    <s v="B"/>
    <s v="C"/>
    <s v="A"/>
    <x v="0"/>
  </r>
  <r>
    <s v="EXCITATRIZ"/>
    <s v="C"/>
    <s v="B"/>
    <s v="A"/>
    <s v="B"/>
    <s v="C"/>
    <s v="A"/>
    <x v="0"/>
  </r>
  <r>
    <s v="FILTRO DE AIRE DE ADMISION"/>
    <s v="C"/>
    <s v="B"/>
    <s v="A"/>
    <s v="C"/>
    <s v="B"/>
    <s v="A"/>
    <x v="0"/>
  </r>
  <r>
    <s v="FILTRO DE ACEITE DE TURBOCOMPRESORES"/>
    <s v="C"/>
    <s v="C"/>
    <s v="A"/>
    <s v="B"/>
    <s v="B"/>
    <s v="C"/>
    <x v="1"/>
  </r>
  <r>
    <s v="FILTRO DE ACEITE DE MOTOR"/>
    <s v="C"/>
    <s v="C"/>
    <s v="A"/>
    <s v="B"/>
    <s v="B"/>
    <s v="C"/>
    <x v="1"/>
  </r>
  <r>
    <s v="FILTRO DE ACEITE DE GEARBOX"/>
    <s v="C"/>
    <s v="C"/>
    <s v="A"/>
    <s v="B"/>
    <s v="B"/>
    <s v="C"/>
    <x v="1"/>
  </r>
  <r>
    <s v="FILTRO DE ENTRADA GAS"/>
    <s v="C"/>
    <s v="B"/>
    <s v="A"/>
    <s v="B"/>
    <s v="C"/>
    <s v="B"/>
    <x v="2"/>
  </r>
  <r>
    <s v="GENERADOR"/>
    <s v="C"/>
    <s v="A"/>
    <s v="A"/>
    <s v="A"/>
    <s v="C"/>
    <s v="A"/>
    <x v="0"/>
  </r>
  <r>
    <s v="GENERADOR DE IMAN PERMANENTE"/>
    <s v="C"/>
    <s v="A"/>
    <s v="A"/>
    <s v="A"/>
    <s v="C"/>
    <s v="A"/>
    <x v="0"/>
  </r>
  <r>
    <s v="GERBOX"/>
    <s v="C"/>
    <s v="A"/>
    <s v="A"/>
    <s v="A"/>
    <s v="C"/>
    <s v="A"/>
    <x v="0"/>
  </r>
  <r>
    <s v="INTERCOOLER"/>
    <s v="C"/>
    <s v="B"/>
    <s v="A"/>
    <s v="A"/>
    <s v="C"/>
    <s v="A"/>
    <x v="2"/>
  </r>
  <r>
    <s v="INTERCAMBIADOR DE CALOR DE REFRIGERANTE"/>
    <s v="C"/>
    <s v="C"/>
    <s v="A"/>
    <s v="B"/>
    <s v="B"/>
    <s v="B"/>
    <x v="2"/>
  </r>
  <r>
    <s v="INTERCAMBIADOR DE REFRIGERACION DE ACEITE ETAPA 1"/>
    <s v="C"/>
    <s v="C"/>
    <s v="A"/>
    <s v="B"/>
    <s v="B"/>
    <s v="B"/>
    <x v="2"/>
  </r>
  <r>
    <s v="INTERCAMBIADOR DE REFRIGERACION DE ACEITE ETAPA 2"/>
    <s v="C"/>
    <s v="C"/>
    <s v="A"/>
    <s v="B"/>
    <s v="B"/>
    <s v="B"/>
    <x v="2"/>
  </r>
  <r>
    <s v="INTERCAMBIADOR DE CALOR DE ACEITE DE GEARBOX"/>
    <s v="C"/>
    <s v="C"/>
    <s v="A"/>
    <s v="B"/>
    <s v="B"/>
    <s v="B"/>
    <x v="2"/>
  </r>
  <r>
    <s v="INTERCAMBIADOR DE CALOR DE AGUA HT"/>
    <s v="C"/>
    <s v="C"/>
    <s v="A"/>
    <s v="B"/>
    <s v="B"/>
    <s v="B"/>
    <x v="2"/>
  </r>
  <r>
    <s v="MEZCLADOR ESTATICO DE AIRE/GAS LADO A"/>
    <s v="C"/>
    <s v="B"/>
    <s v="A"/>
    <s v="B"/>
    <s v="C"/>
    <s v="A"/>
    <x v="1"/>
  </r>
  <r>
    <s v="MEZCLADOR ESTATICO DE AIRE/GAS LADO B"/>
    <s v="C"/>
    <s v="B"/>
    <s v="A"/>
    <s v="B"/>
    <s v="C"/>
    <s v="A"/>
    <x v="0"/>
  </r>
  <r>
    <s v="CONJUNTO DE  MODULOS DE ENCENDIDO"/>
    <s v="C"/>
    <s v="B"/>
    <s v="A"/>
    <s v="C"/>
    <s v="B"/>
    <s v="C"/>
    <x v="2"/>
  </r>
  <r>
    <s v="MOTOR DE VENTILADOR DE BARRIDO DE GASES DE ESCAPE"/>
    <s v="B"/>
    <s v="C"/>
    <s v="C"/>
    <s v="B"/>
    <s v="B"/>
    <s v="B"/>
    <x v="2"/>
  </r>
  <r>
    <s v="MOTOR DE BOMBA DE REFRIGERANTE LADO A"/>
    <s v="C"/>
    <s v="C"/>
    <s v="A"/>
    <s v="B"/>
    <s v="B"/>
    <s v="B"/>
    <x v="2"/>
  </r>
  <r>
    <s v="MOTOR DE BOMBA DE REFRIGERANTE LADO B"/>
    <s v="C"/>
    <s v="C"/>
    <s v="A"/>
    <s v="B"/>
    <s v="B"/>
    <s v="B"/>
    <x v="0"/>
  </r>
  <r>
    <s v="MOTOR DE BOMBA DE PRELUBRICACION 01"/>
    <s v="C"/>
    <s v="C"/>
    <s v="C"/>
    <s v="C"/>
    <s v="C"/>
    <s v="A"/>
    <x v="1"/>
  </r>
  <r>
    <s v="MOTOR DE BOMBA DE PRELUBRICACION 02"/>
    <s v="C"/>
    <s v="C"/>
    <s v="C"/>
    <s v="C"/>
    <s v="C"/>
    <s v="A"/>
    <x v="1"/>
  </r>
  <r>
    <s v="MOTOR DE BOMBA DE INTERCAMBIADOR"/>
    <s v="C"/>
    <s v="C"/>
    <s v="A"/>
    <s v="B"/>
    <s v="B"/>
    <s v="B"/>
    <x v="2"/>
  </r>
  <r>
    <s v="MOTOR DE BOMBA DE AGUA HT"/>
    <s v="C"/>
    <s v="C"/>
    <s v="A"/>
    <s v="B"/>
    <s v="B"/>
    <s v="B"/>
    <x v="0"/>
  </r>
  <r>
    <s v="MOTOR DE BOMBA DE AGUA LT"/>
    <s v="C"/>
    <s v="C"/>
    <s v="A"/>
    <s v="B"/>
    <s v="B"/>
    <s v="B"/>
    <x v="0"/>
  </r>
  <r>
    <s v="MOTOR BOMBA DE CIRCULACION DE REFRIGERACION AUXILIAR"/>
    <s v="C"/>
    <s v="C"/>
    <s v="A"/>
    <s v="B"/>
    <s v="B"/>
    <s v="B"/>
    <x v="0"/>
  </r>
  <r>
    <s v="MOTOVENTILADOR DE BOMBA DE RECIRCULACION DE ACEITE NDE"/>
    <s v="C"/>
    <s v="C"/>
    <s v="A"/>
    <s v="B"/>
    <s v="B"/>
    <s v="C"/>
    <x v="1"/>
  </r>
  <r>
    <s v="MOTOVENTILADOR DE BOMBA DE RECIRCULACION DE ACEITE DE"/>
    <s v="C"/>
    <s v="C"/>
    <s v="A"/>
    <s v="B"/>
    <s v="B"/>
    <s v="C"/>
    <x v="1"/>
  </r>
  <r>
    <s v="MOTOVENTILADOR DE AEROENFRIADOR AUXILIAR DE AGUA HT 1 #1"/>
    <s v="C"/>
    <s v="C"/>
    <s v="C"/>
    <s v="C"/>
    <s v="B"/>
    <s v="C"/>
    <x v="1"/>
  </r>
  <r>
    <s v="MOTOVENTILADOR DE AEROENFRIADOR AUXILIAR DE AGUA HT 1 #2"/>
    <s v="C"/>
    <s v="C"/>
    <s v="C"/>
    <s v="C"/>
    <s v="B"/>
    <s v="C"/>
    <x v="1"/>
  </r>
  <r>
    <s v="MOTOVENTILADOR DE AEROENFRIADOR AUXILIAR DE AGUA HT 1 #3"/>
    <s v="C"/>
    <s v="C"/>
    <s v="C"/>
    <s v="C"/>
    <s v="B"/>
    <s v="C"/>
    <x v="1"/>
  </r>
  <r>
    <s v="MOTOVENTILADOR DE AEROENFRIADOR AUXILIAR DE AGUA HT 1 #4"/>
    <s v="C"/>
    <s v="C"/>
    <s v="C"/>
    <s v="C"/>
    <s v="B"/>
    <s v="C"/>
    <x v="1"/>
  </r>
  <r>
    <s v="MOTOVENTILADOR DE AEROENFRIADOR AUXILIAR DE AGUA HT 1 #5"/>
    <s v="C"/>
    <s v="C"/>
    <s v="C"/>
    <s v="C"/>
    <s v="B"/>
    <s v="C"/>
    <x v="1"/>
  </r>
  <r>
    <s v="MOTOVENTILADOR DE AEROENFRIADOR AUXILIAR DE AGUA HT 1 #6"/>
    <s v="C"/>
    <s v="C"/>
    <s v="C"/>
    <s v="C"/>
    <s v="B"/>
    <s v="C"/>
    <x v="1"/>
  </r>
  <r>
    <s v="MOTOVENTILADOR DE AEROENFRIADOR AUXILIAR DE AGUA HT 1 #7"/>
    <s v="C"/>
    <s v="C"/>
    <s v="C"/>
    <s v="C"/>
    <s v="B"/>
    <s v="C"/>
    <x v="1"/>
  </r>
  <r>
    <s v="MOTOVENTILADOR DE AEROENFRIADOR AUXILIAR DE AGUA HT 1 #8"/>
    <s v="C"/>
    <s v="C"/>
    <s v="C"/>
    <s v="C"/>
    <s v="B"/>
    <s v="C"/>
    <x v="1"/>
  </r>
  <r>
    <s v="MOTOVENTILADOR DE AEROENFRIADOR AUXILIAR DE AGUA HT 2 #1"/>
    <s v="C"/>
    <s v="C"/>
    <s v="C"/>
    <s v="C"/>
    <s v="B"/>
    <s v="C"/>
    <x v="1"/>
  </r>
  <r>
    <s v="MOTOVENTILADOR DE AEROENFRIADOR AUXILIAR DE AGUA HT 2 #2"/>
    <s v="C"/>
    <s v="C"/>
    <s v="C"/>
    <s v="C"/>
    <s v="B"/>
    <s v="C"/>
    <x v="1"/>
  </r>
  <r>
    <s v="MOTOVENTILADOR DE AEROENFRIADOR AUXILIAR DE AGUA HT 2 #3"/>
    <s v="C"/>
    <s v="C"/>
    <s v="C"/>
    <s v="C"/>
    <s v="B"/>
    <s v="C"/>
    <x v="1"/>
  </r>
  <r>
    <s v="MOTOVENTILADOR DE AEROENFRIADOR AUXILIAR DE AGUA HT 2 #4"/>
    <s v="C"/>
    <s v="C"/>
    <s v="C"/>
    <s v="C"/>
    <s v="B"/>
    <s v="C"/>
    <x v="1"/>
  </r>
  <r>
    <s v="MOTOVENTILADOR DE AEROENFRIADOR AUXILIAR DE AGUA HT 2 #5"/>
    <s v="C"/>
    <s v="C"/>
    <s v="C"/>
    <s v="C"/>
    <s v="B"/>
    <s v="C"/>
    <x v="1"/>
  </r>
  <r>
    <s v="MOTOVENTILADOR DE AEROENFRIADOR AUXILIAR DE AGUA HT 2 #6"/>
    <s v="C"/>
    <s v="C"/>
    <s v="C"/>
    <s v="C"/>
    <s v="B"/>
    <s v="C"/>
    <x v="1"/>
  </r>
  <r>
    <s v="MOTOVENTILADOR DE AEROENFRIADOR AUXILIAR DE AGUA HT 2 #7"/>
    <s v="C"/>
    <s v="C"/>
    <s v="C"/>
    <s v="C"/>
    <s v="B"/>
    <s v="C"/>
    <x v="1"/>
  </r>
  <r>
    <s v="MOTOVENTILADOR DE AEROENFRIADOR AUXILIAR DE AGUA HT 2 #8"/>
    <s v="C"/>
    <s v="C"/>
    <s v="C"/>
    <s v="C"/>
    <s v="B"/>
    <s v="C"/>
    <x v="1"/>
  </r>
  <r>
    <s v="MOTOVENTILADOR DE AEROENFRIADOR AUXILIAR DE AGUA LT #1"/>
    <s v="C"/>
    <s v="C"/>
    <s v="C"/>
    <s v="C"/>
    <s v="B"/>
    <s v="C"/>
    <x v="1"/>
  </r>
  <r>
    <s v="MOTOVENTILADOR DE AEROENFRIADOR AUXILIAR DE AGUA LT #2"/>
    <s v="C"/>
    <s v="C"/>
    <s v="C"/>
    <s v="C"/>
    <s v="B"/>
    <s v="C"/>
    <x v="1"/>
  </r>
  <r>
    <s v="MOTOVENTILADOR DE AEROENFRIADOR AUXILIAR DE AGUA LT #3"/>
    <s v="C"/>
    <s v="C"/>
    <s v="C"/>
    <s v="C"/>
    <s v="B"/>
    <s v="C"/>
    <x v="1"/>
  </r>
  <r>
    <s v="CONJUNTO DE PISTONES"/>
    <s v="C"/>
    <s v="B"/>
    <s v="A"/>
    <s v="B"/>
    <s v="C"/>
    <s v="B"/>
    <x v="2"/>
  </r>
  <r>
    <s v="CONJUNTO DE PRECAMARAS"/>
    <s v="C"/>
    <s v="B"/>
    <s v="A"/>
    <s v="B"/>
    <s v="C"/>
    <s v="B"/>
    <x v="2"/>
  </r>
  <r>
    <s v="RED DE TUBERIAS DE ADMISION DE GAS"/>
    <s v="B"/>
    <s v="C"/>
    <s v="A"/>
    <s v="B"/>
    <s v="C"/>
    <s v="B"/>
    <x v="1"/>
  </r>
  <r>
    <s v="RED DE TUBERIAS DE PRECAMARA"/>
    <s v="B"/>
    <s v="C"/>
    <s v="A"/>
    <s v="B"/>
    <s v="C"/>
    <s v="B"/>
    <x v="1"/>
  </r>
  <r>
    <s v="RED DE TUBERIA DE MEZCLA"/>
    <s v="B"/>
    <s v="C"/>
    <s v="A"/>
    <s v="B"/>
    <s v="C"/>
    <s v="B"/>
    <x v="1"/>
  </r>
  <r>
    <s v="RED DE TUBERIA DE GASES DE ESCAPE"/>
    <s v="B"/>
    <s v="C"/>
    <s v="A"/>
    <s v="B"/>
    <s v="C"/>
    <s v="B"/>
    <x v="1"/>
  </r>
  <r>
    <s v="RED DE TUBERIAS DE REFRIGERANTE"/>
    <s v="B"/>
    <s v="C"/>
    <s v="A"/>
    <s v="B"/>
    <s v="C"/>
    <s v="B"/>
    <x v="1"/>
  </r>
  <r>
    <s v="RED DE TUBERIAS DE AGUA HT"/>
    <s v="B"/>
    <s v="C"/>
    <s v="A"/>
    <s v="B"/>
    <s v="C"/>
    <s v="B"/>
    <x v="1"/>
  </r>
  <r>
    <s v="RED DE TUBERIA DE AGUA LT"/>
    <s v="B"/>
    <s v="C"/>
    <s v="A"/>
    <s v="B"/>
    <s v="C"/>
    <s v="B"/>
    <x v="1"/>
  </r>
  <r>
    <s v="RED DE TUBERIA DE CIRCULACION DE REFRIGERACION AUXILIAR"/>
    <s v="B"/>
    <s v="C"/>
    <s v="A"/>
    <s v="B"/>
    <s v="C"/>
    <s v="B"/>
    <x v="1"/>
  </r>
  <r>
    <s v="REFRIGERADOR DE MEZCLA DE BAJA PRESION ALTA TEMPERATURA LADO A"/>
    <s v="C"/>
    <s v="B"/>
    <s v="A"/>
    <s v="A"/>
    <s v="C"/>
    <s v="A"/>
    <x v="2"/>
  </r>
  <r>
    <s v="REFRIGERADOR DE MEZCLA DE BAJA PRESION BAJA TEMPERATURA LADO A"/>
    <s v="C"/>
    <s v="B"/>
    <s v="A"/>
    <s v="A"/>
    <s v="C"/>
    <s v="A"/>
    <x v="2"/>
  </r>
  <r>
    <s v="REFRIGERADOR DE MEZCLA DE ALTA PRESION ALTA TEMPERATURA LADO B"/>
    <s v="C"/>
    <s v="B"/>
    <s v="A"/>
    <s v="A"/>
    <s v="C"/>
    <s v="A"/>
    <x v="2"/>
  </r>
  <r>
    <s v="REFRIGERADOR DE MEZCLA DE ALTA PRESION BAJA TEMPERATURA LADO B"/>
    <s v="C"/>
    <s v="B"/>
    <s v="A"/>
    <s v="A"/>
    <s v="C"/>
    <s v="A"/>
    <x v="2"/>
  </r>
  <r>
    <s v="REGULADOR LEANOX"/>
    <s v="C"/>
    <s v="B"/>
    <s v="A"/>
    <s v="B"/>
    <s v="B"/>
    <s v="B"/>
    <x v="2"/>
  </r>
  <r>
    <s v="ROTOR"/>
    <s v="C"/>
    <s v="A"/>
    <s v="A"/>
    <s v="A"/>
    <s v="C"/>
    <s v="A"/>
    <x v="0"/>
  </r>
  <r>
    <s v="CONJUNTO DE SAFIS"/>
    <s v="C"/>
    <s v="B"/>
    <s v="A"/>
    <s v="C"/>
    <s v="B"/>
    <s v="C"/>
    <x v="2"/>
  </r>
  <r>
    <s v="SEMICOJINETES DE BIELAS"/>
    <s v="C"/>
    <s v="B"/>
    <s v="A"/>
    <s v="B"/>
    <s v="C"/>
    <s v="A"/>
    <x v="0"/>
  </r>
  <r>
    <s v="SEPARADOR PREELIMINAR"/>
    <s v="C"/>
    <s v="C"/>
    <s v="A"/>
    <s v="B"/>
    <s v="C"/>
    <s v="C"/>
    <x v="1"/>
  </r>
  <r>
    <s v="TABLERO DE MANDO M1"/>
    <s v="C"/>
    <s v="C"/>
    <s v="A"/>
    <s v="A"/>
    <s v="B"/>
    <s v="B"/>
    <x v="2"/>
  </r>
  <r>
    <s v="TANQUE DE EXPANSION"/>
    <s v="B"/>
    <s v="C"/>
    <s v="A"/>
    <s v="B"/>
    <s v="C"/>
    <s v="C"/>
    <x v="1"/>
  </r>
  <r>
    <s v="TANQUE DE EXPANSION"/>
    <s v="B"/>
    <s v="C"/>
    <s v="A"/>
    <s v="B"/>
    <s v="C"/>
    <s v="C"/>
    <x v="1"/>
  </r>
  <r>
    <s v="TANQUE DE EXPANSION"/>
    <s v="B"/>
    <s v="C"/>
    <s v="A"/>
    <s v="B"/>
    <s v="C"/>
    <s v="C"/>
    <x v="1"/>
  </r>
  <r>
    <s v="TANQUE DE EXPANSION"/>
    <s v="B"/>
    <s v="C"/>
    <s v="A"/>
    <s v="B"/>
    <s v="C"/>
    <s v="C"/>
    <x v="1"/>
  </r>
  <r>
    <s v="TRANFORMADOR DE CORRIENTE"/>
    <s v="C"/>
    <s v="A"/>
    <s v="A"/>
    <s v="A"/>
    <s v="C"/>
    <s v="A"/>
    <x v="0"/>
  </r>
  <r>
    <s v="TRANSFORMADOR DE TENSION"/>
    <s v="C"/>
    <s v="A"/>
    <s v="A"/>
    <s v="A"/>
    <s v="C"/>
    <s v="A"/>
    <x v="0"/>
  </r>
  <r>
    <s v="TREN DE ENGRANAJES"/>
    <s v="C"/>
    <s v="A"/>
    <s v="A"/>
    <s v="A"/>
    <s v="C"/>
    <s v="A"/>
    <x v="0"/>
  </r>
  <r>
    <s v="TREN DE VALVULAS"/>
    <s v="C"/>
    <s v="B"/>
    <s v="A"/>
    <s v="C"/>
    <s v="B"/>
    <s v="B"/>
    <x v="2"/>
  </r>
  <r>
    <s v="TURBO COMPRESOR DE BAJA LADO A"/>
    <s v="C"/>
    <s v="B"/>
    <s v="A"/>
    <s v="A"/>
    <s v="C"/>
    <s v="A"/>
    <x v="0"/>
  </r>
  <r>
    <s v="TURBO COMPRESOR DE BAJA LADO B"/>
    <s v="C"/>
    <s v="B"/>
    <s v="A"/>
    <s v="A"/>
    <s v="C"/>
    <s v="A"/>
    <x v="0"/>
  </r>
  <r>
    <s v="TURBO COMPRESOR DE ALTA LADO A"/>
    <s v="C"/>
    <s v="B"/>
    <s v="A"/>
    <s v="A"/>
    <s v="C"/>
    <s v="A"/>
    <x v="0"/>
  </r>
  <r>
    <s v="TURBO COMPRESOR DE ALTA LADO B"/>
    <s v="C"/>
    <s v="B"/>
    <s v="A"/>
    <s v="A"/>
    <s v="C"/>
    <s v="A"/>
    <x v="0"/>
  </r>
  <r>
    <s v="UNIDAD DE ENCENDIDO MORIS"/>
    <s v="C"/>
    <s v="B"/>
    <s v="A"/>
    <s v="B"/>
    <s v="B"/>
    <s v="B"/>
    <x v="2"/>
  </r>
  <r>
    <s v="VALVULA DE SECCIONAMIENTO DE SEGUIRDAD"/>
    <s v="A"/>
    <s v="C"/>
    <s v="C"/>
    <s v="B"/>
    <s v="C"/>
    <s v="B"/>
    <x v="0"/>
  </r>
  <r>
    <s v="REGULADOR DE ALTA PRESION"/>
    <s v="A"/>
    <s v="C"/>
    <s v="C"/>
    <s v="B"/>
    <s v="C"/>
    <s v="B"/>
    <x v="0"/>
  </r>
  <r>
    <s v="VALVULA DE SEGURIDAD ALIVIO DE ALTA PRESION"/>
    <s v="A"/>
    <s v="C"/>
    <s v="C"/>
    <s v="B"/>
    <s v="C"/>
    <s v="B"/>
    <x v="0"/>
  </r>
  <r>
    <s v="VALVULA DOSIFIVADORA DE GAS TecJet"/>
    <s v="C"/>
    <s v="A"/>
    <s v="A"/>
    <s v="A"/>
    <s v="B"/>
    <s v="B"/>
    <x v="0"/>
  </r>
  <r>
    <s v="REGULADOR DE PRESION DE GAS DE RECAMARA"/>
    <s v="C"/>
    <s v="B"/>
    <s v="A"/>
    <s v="B"/>
    <s v="B"/>
    <s v="B"/>
    <x v="2"/>
  </r>
  <r>
    <s v="VALVULA DE REGULACION DE MEZCLA LADO A"/>
    <s v="C"/>
    <s v="B"/>
    <s v="A"/>
    <s v="B"/>
    <s v="C"/>
    <s v="B"/>
    <x v="2"/>
  </r>
  <r>
    <s v="VALVULA DE REGULACION DE MEZCLA LADO B"/>
    <s v="C"/>
    <s v="B"/>
    <s v="A"/>
    <s v="B"/>
    <s v="C"/>
    <s v="B"/>
    <x v="2"/>
  </r>
  <r>
    <s v="VALVULA BYPASS DE LA MEZCLA LADO A"/>
    <s v="C"/>
    <s v="B"/>
    <s v="A"/>
    <s v="B"/>
    <s v="C"/>
    <s v="B"/>
    <x v="2"/>
  </r>
  <r>
    <s v="VALVULA BYPASS DE LA MEZCLA LADO B"/>
    <s v="C"/>
    <s v="B"/>
    <s v="A"/>
    <s v="B"/>
    <s v="C"/>
    <s v="B"/>
    <x v="2"/>
  </r>
  <r>
    <s v="VALVULA MARIPOSA MOTORIZADA"/>
    <s v="C"/>
    <s v="B"/>
    <s v="A"/>
    <s v="B"/>
    <s v="C"/>
    <s v="B"/>
    <x v="2"/>
  </r>
  <r>
    <s v="CONJUNTO DE VALVULAS DE GAS DE PRECAMARA"/>
    <s v="C"/>
    <s v="B"/>
    <s v="A"/>
    <s v="B"/>
    <s v="B"/>
    <s v="B"/>
    <x v="2"/>
  </r>
  <r>
    <s v="VARIADOR ABB DE MOTOR DE BOMBA DE REFRIGERANTE LADO A"/>
    <s v="C"/>
    <s v="C"/>
    <s v="B"/>
    <s v="B"/>
    <s v="B"/>
    <s v="B"/>
    <x v="2"/>
  </r>
  <r>
    <s v="VARIADOR ABB DE MOTOR DE BOMBA DE REFRIGERANTE LADO B"/>
    <s v="C"/>
    <s v="C"/>
    <s v="B"/>
    <s v="B"/>
    <s v="B"/>
    <s v="B"/>
    <x v="2"/>
  </r>
  <r>
    <s v="VENTILADOR DE BARRIDO DE GASES DE ESCAPE"/>
    <s v="C"/>
    <s v="C"/>
    <s v="C"/>
    <s v="B"/>
    <s v="B"/>
    <s v="B"/>
    <x v="2"/>
  </r>
  <r>
    <s v="VENTILACION DE MOTOR"/>
    <s v="C"/>
    <s v="C"/>
    <s v="A"/>
    <s v="B"/>
    <s v="B"/>
    <s v="B"/>
    <x v="2"/>
  </r>
  <r>
    <s v="VOLANTE DE INCERCIA"/>
    <s v="C"/>
    <s v="B"/>
    <s v="A"/>
    <s v="A"/>
    <s v="C"/>
    <s v="B"/>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652172B-B954-453E-9853-3678BC92EBCC}" name="TablaDinámica11"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Nivel de criticidad">
  <location ref="J17:K21" firstHeaderRow="1" firstDataRow="1" firstDataCol="1"/>
  <pivotFields count="8">
    <pivotField showAll="0" defaultSubtotal="0"/>
    <pivotField showAll="0" defaultSubtotal="0"/>
    <pivotField showAll="0" defaultSubtotal="0"/>
    <pivotField showAll="0" defaultSubtotal="0"/>
    <pivotField showAll="0" defaultSubtotal="0"/>
    <pivotField showAll="0" defaultSubtotal="0"/>
    <pivotField showAll="0" defaultSubtotal="0"/>
    <pivotField axis="axisRow" dataField="1" showAll="0" defaultSubtotal="0">
      <items count="3">
        <item x="0"/>
        <item x="2"/>
        <item x="1"/>
      </items>
    </pivotField>
  </pivotFields>
  <rowFields count="1">
    <field x="7"/>
  </rowFields>
  <rowItems count="4">
    <i>
      <x/>
    </i>
    <i>
      <x v="1"/>
    </i>
    <i>
      <x v="2"/>
    </i>
    <i t="grand">
      <x/>
    </i>
  </rowItems>
  <colItems count="1">
    <i/>
  </colItems>
  <dataFields count="1">
    <dataField name="Número por tipo de equipo" fld="7" subtotal="count" baseField="7" baseItem="0"/>
  </dataFields>
  <formats count="18">
    <format dxfId="73">
      <pivotArea type="all" dataOnly="0" outline="0" fieldPosition="0"/>
    </format>
    <format dxfId="72">
      <pivotArea outline="0" collapsedLevelsAreSubtotals="1" fieldPosition="0"/>
    </format>
    <format dxfId="71">
      <pivotArea field="7" type="button" dataOnly="0" labelOnly="1" outline="0" axis="axisRow" fieldPosition="0"/>
    </format>
    <format dxfId="70">
      <pivotArea dataOnly="0" labelOnly="1" fieldPosition="0">
        <references count="1">
          <reference field="7" count="0"/>
        </references>
      </pivotArea>
    </format>
    <format dxfId="69">
      <pivotArea dataOnly="0" labelOnly="1" grandRow="1" outline="0" fieldPosition="0"/>
    </format>
    <format dxfId="68">
      <pivotArea dataOnly="0" labelOnly="1" outline="0" axis="axisValues" fieldPosition="0"/>
    </format>
    <format dxfId="67">
      <pivotArea type="all" dataOnly="0" outline="0" fieldPosition="0"/>
    </format>
    <format dxfId="66">
      <pivotArea outline="0" collapsedLevelsAreSubtotals="1" fieldPosition="0"/>
    </format>
    <format dxfId="65">
      <pivotArea field="7" type="button" dataOnly="0" labelOnly="1" outline="0" axis="axisRow" fieldPosition="0"/>
    </format>
    <format dxfId="64">
      <pivotArea dataOnly="0" labelOnly="1" fieldPosition="0">
        <references count="1">
          <reference field="7" count="0"/>
        </references>
      </pivotArea>
    </format>
    <format dxfId="63">
      <pivotArea dataOnly="0" labelOnly="1" grandRow="1" outline="0" fieldPosition="0"/>
    </format>
    <format dxfId="62">
      <pivotArea dataOnly="0" labelOnly="1" outline="0" axis="axisValues" fieldPosition="0"/>
    </format>
    <format dxfId="61">
      <pivotArea type="all" dataOnly="0" outline="0" fieldPosition="0"/>
    </format>
    <format dxfId="60">
      <pivotArea outline="0" collapsedLevelsAreSubtotals="1" fieldPosition="0"/>
    </format>
    <format dxfId="59">
      <pivotArea field="7" type="button" dataOnly="0" labelOnly="1" outline="0" axis="axisRow" fieldPosition="0"/>
    </format>
    <format dxfId="58">
      <pivotArea dataOnly="0" labelOnly="1" fieldPosition="0">
        <references count="1">
          <reference field="7" count="0"/>
        </references>
      </pivotArea>
    </format>
    <format dxfId="57">
      <pivotArea dataOnly="0" labelOnly="1" grandRow="1" outline="0" fieldPosition="0"/>
    </format>
    <format dxfId="56">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CB3FAF8-B95F-41A9-B3E5-62749F117223}"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Mantenimiento">
  <location ref="B11:C15" firstHeaderRow="1" firstDataRow="1" firstDataCol="1"/>
  <pivotFields count="15">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numFmtId="2" showAll="0"/>
    <pivotField numFmtId="2" showAll="0"/>
    <pivotField showAll="0"/>
  </pivotFields>
  <rowFields count="1">
    <field x="5"/>
  </rowFields>
  <rowItems count="4">
    <i>
      <x/>
    </i>
    <i>
      <x v="1"/>
    </i>
    <i>
      <x v="2"/>
    </i>
    <i t="grand">
      <x/>
    </i>
  </rowItems>
  <colItems count="1">
    <i/>
  </colItems>
  <dataFields count="1">
    <dataField name="Número de actividades" fld="5" subtotal="count" baseField="5" baseItem="0"/>
  </dataFields>
  <formats count="36">
    <format dxfId="109">
      <pivotArea type="all" dataOnly="0" outline="0" fieldPosition="0"/>
    </format>
    <format dxfId="108">
      <pivotArea outline="0" collapsedLevelsAreSubtotals="1" fieldPosition="0"/>
    </format>
    <format dxfId="107">
      <pivotArea field="5" type="button" dataOnly="0" labelOnly="1" outline="0" axis="axisRow" fieldPosition="0"/>
    </format>
    <format dxfId="106">
      <pivotArea dataOnly="0" labelOnly="1" fieldPosition="0">
        <references count="1">
          <reference field="5" count="0"/>
        </references>
      </pivotArea>
    </format>
    <format dxfId="105">
      <pivotArea dataOnly="0" labelOnly="1" grandRow="1" outline="0" fieldPosition="0"/>
    </format>
    <format dxfId="104">
      <pivotArea dataOnly="0" labelOnly="1" outline="0" axis="axisValues" fieldPosition="0"/>
    </format>
    <format dxfId="103">
      <pivotArea type="all" dataOnly="0" outline="0" fieldPosition="0"/>
    </format>
    <format dxfId="102">
      <pivotArea outline="0" collapsedLevelsAreSubtotals="1" fieldPosition="0"/>
    </format>
    <format dxfId="101">
      <pivotArea field="5" type="button" dataOnly="0" labelOnly="1" outline="0" axis="axisRow" fieldPosition="0"/>
    </format>
    <format dxfId="100">
      <pivotArea dataOnly="0" labelOnly="1" fieldPosition="0">
        <references count="1">
          <reference field="5" count="0"/>
        </references>
      </pivotArea>
    </format>
    <format dxfId="99">
      <pivotArea dataOnly="0" labelOnly="1" grandRow="1" outline="0" fieldPosition="0"/>
    </format>
    <format dxfId="98">
      <pivotArea dataOnly="0" labelOnly="1" outline="0" axis="axisValues" fieldPosition="0"/>
    </format>
    <format dxfId="97">
      <pivotArea type="all" dataOnly="0" outline="0" fieldPosition="0"/>
    </format>
    <format dxfId="96">
      <pivotArea outline="0" collapsedLevelsAreSubtotals="1" fieldPosition="0"/>
    </format>
    <format dxfId="95">
      <pivotArea field="5" type="button" dataOnly="0" labelOnly="1" outline="0" axis="axisRow" fieldPosition="0"/>
    </format>
    <format dxfId="94">
      <pivotArea dataOnly="0" labelOnly="1" fieldPosition="0">
        <references count="1">
          <reference field="5" count="0"/>
        </references>
      </pivotArea>
    </format>
    <format dxfId="93">
      <pivotArea dataOnly="0" labelOnly="1" grandRow="1" outline="0" fieldPosition="0"/>
    </format>
    <format dxfId="92">
      <pivotArea dataOnly="0" labelOnly="1" outline="0" axis="axisValues" fieldPosition="0"/>
    </format>
    <format dxfId="91">
      <pivotArea type="all" dataOnly="0" outline="0" fieldPosition="0"/>
    </format>
    <format dxfId="90">
      <pivotArea outline="0" collapsedLevelsAreSubtotals="1" fieldPosition="0"/>
    </format>
    <format dxfId="89">
      <pivotArea field="5" type="button" dataOnly="0" labelOnly="1" outline="0" axis="axisRow" fieldPosition="0"/>
    </format>
    <format dxfId="88">
      <pivotArea dataOnly="0" labelOnly="1" fieldPosition="0">
        <references count="1">
          <reference field="5" count="0"/>
        </references>
      </pivotArea>
    </format>
    <format dxfId="87">
      <pivotArea dataOnly="0" labelOnly="1" grandRow="1" outline="0" fieldPosition="0"/>
    </format>
    <format dxfId="86">
      <pivotArea dataOnly="0" labelOnly="1" outline="0" axis="axisValues" fieldPosition="0"/>
    </format>
    <format dxfId="85">
      <pivotArea type="all" dataOnly="0" outline="0" fieldPosition="0"/>
    </format>
    <format dxfId="84">
      <pivotArea outline="0" collapsedLevelsAreSubtotals="1" fieldPosition="0"/>
    </format>
    <format dxfId="83">
      <pivotArea field="5" type="button" dataOnly="0" labelOnly="1" outline="0" axis="axisRow" fieldPosition="0"/>
    </format>
    <format dxfId="82">
      <pivotArea dataOnly="0" labelOnly="1" fieldPosition="0">
        <references count="1">
          <reference field="5" count="0"/>
        </references>
      </pivotArea>
    </format>
    <format dxfId="81">
      <pivotArea dataOnly="0" labelOnly="1" grandRow="1" outline="0" fieldPosition="0"/>
    </format>
    <format dxfId="80">
      <pivotArea dataOnly="0" labelOnly="1" outline="0" axis="axisValues" fieldPosition="0"/>
    </format>
    <format dxfId="79">
      <pivotArea type="all" dataOnly="0" outline="0" fieldPosition="0"/>
    </format>
    <format dxfId="78">
      <pivotArea outline="0" collapsedLevelsAreSubtotals="1" fieldPosition="0"/>
    </format>
    <format dxfId="77">
      <pivotArea field="5" type="button" dataOnly="0" labelOnly="1" outline="0" axis="axisRow" fieldPosition="0"/>
    </format>
    <format dxfId="76">
      <pivotArea dataOnly="0" labelOnly="1" fieldPosition="0">
        <references count="1">
          <reference field="5" count="0"/>
        </references>
      </pivotArea>
    </format>
    <format dxfId="75">
      <pivotArea dataOnly="0" labelOnly="1" grandRow="1" outline="0" fieldPosition="0"/>
    </format>
    <format dxfId="74">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0C022BD-CBDA-4A83-83D1-0F3BAE6EFBE1}" name="TablaDinámica7"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Niveles de riesgo">
  <location ref="H17:I21" firstHeaderRow="1" firstDataRow="1" firstDataCol="1"/>
  <pivotFields count="8">
    <pivotField showAll="0"/>
    <pivotField showAll="0"/>
    <pivotField showAll="0"/>
    <pivotField showAll="0"/>
    <pivotField showAll="0"/>
    <pivotField showAll="0"/>
    <pivotField showAll="0"/>
    <pivotField axis="axisRow" dataField="1" showAll="0">
      <items count="5">
        <item x="2"/>
        <item x="1"/>
        <item x="0"/>
        <item m="1" x="3"/>
        <item t="default"/>
      </items>
    </pivotField>
  </pivotFields>
  <rowFields count="1">
    <field x="7"/>
  </rowFields>
  <rowItems count="4">
    <i>
      <x/>
    </i>
    <i>
      <x v="1"/>
    </i>
    <i>
      <x v="2"/>
    </i>
    <i t="grand">
      <x/>
    </i>
  </rowItems>
  <colItems count="1">
    <i/>
  </colItems>
  <dataFields count="1">
    <dataField name="Número por nivel" fld="7" subtotal="count" baseField="7" baseItem="0"/>
  </dataFields>
  <formats count="36">
    <format dxfId="145">
      <pivotArea type="all" dataOnly="0" outline="0" fieldPosition="0"/>
    </format>
    <format dxfId="144">
      <pivotArea outline="0" collapsedLevelsAreSubtotals="1" fieldPosition="0"/>
    </format>
    <format dxfId="143">
      <pivotArea field="7" type="button" dataOnly="0" labelOnly="1" outline="0" axis="axisRow" fieldPosition="0"/>
    </format>
    <format dxfId="142">
      <pivotArea dataOnly="0" labelOnly="1" fieldPosition="0">
        <references count="1">
          <reference field="7" count="0"/>
        </references>
      </pivotArea>
    </format>
    <format dxfId="141">
      <pivotArea dataOnly="0" labelOnly="1" grandRow="1" outline="0" fieldPosition="0"/>
    </format>
    <format dxfId="140">
      <pivotArea dataOnly="0" labelOnly="1" outline="0" axis="axisValues" fieldPosition="0"/>
    </format>
    <format dxfId="139">
      <pivotArea type="all" dataOnly="0" outline="0" fieldPosition="0"/>
    </format>
    <format dxfId="138">
      <pivotArea outline="0" collapsedLevelsAreSubtotals="1" fieldPosition="0"/>
    </format>
    <format dxfId="137">
      <pivotArea field="7" type="button" dataOnly="0" labelOnly="1" outline="0" axis="axisRow" fieldPosition="0"/>
    </format>
    <format dxfId="136">
      <pivotArea dataOnly="0" labelOnly="1" fieldPosition="0">
        <references count="1">
          <reference field="7" count="0"/>
        </references>
      </pivotArea>
    </format>
    <format dxfId="135">
      <pivotArea dataOnly="0" labelOnly="1" grandRow="1" outline="0" fieldPosition="0"/>
    </format>
    <format dxfId="134">
      <pivotArea dataOnly="0" labelOnly="1" outline="0" axis="axisValues" fieldPosition="0"/>
    </format>
    <format dxfId="133">
      <pivotArea type="all" dataOnly="0" outline="0" fieldPosition="0"/>
    </format>
    <format dxfId="132">
      <pivotArea outline="0" collapsedLevelsAreSubtotals="1" fieldPosition="0"/>
    </format>
    <format dxfId="131">
      <pivotArea field="7" type="button" dataOnly="0" labelOnly="1" outline="0" axis="axisRow" fieldPosition="0"/>
    </format>
    <format dxfId="130">
      <pivotArea dataOnly="0" labelOnly="1" fieldPosition="0">
        <references count="1">
          <reference field="7" count="0"/>
        </references>
      </pivotArea>
    </format>
    <format dxfId="129">
      <pivotArea dataOnly="0" labelOnly="1" grandRow="1" outline="0" fieldPosition="0"/>
    </format>
    <format dxfId="128">
      <pivotArea dataOnly="0" labelOnly="1" outline="0" axis="axisValues" fieldPosition="0"/>
    </format>
    <format dxfId="127">
      <pivotArea type="all" dataOnly="0" outline="0" fieldPosition="0"/>
    </format>
    <format dxfId="126">
      <pivotArea outline="0" collapsedLevelsAreSubtotals="1" fieldPosition="0"/>
    </format>
    <format dxfId="125">
      <pivotArea field="7" type="button" dataOnly="0" labelOnly="1" outline="0" axis="axisRow" fieldPosition="0"/>
    </format>
    <format dxfId="124">
      <pivotArea dataOnly="0" labelOnly="1" fieldPosition="0">
        <references count="1">
          <reference field="7" count="0"/>
        </references>
      </pivotArea>
    </format>
    <format dxfId="123">
      <pivotArea dataOnly="0" labelOnly="1" grandRow="1" outline="0" fieldPosition="0"/>
    </format>
    <format dxfId="122">
      <pivotArea dataOnly="0" labelOnly="1" outline="0" axis="axisValues" fieldPosition="0"/>
    </format>
    <format dxfId="121">
      <pivotArea type="all" dataOnly="0" outline="0" fieldPosition="0"/>
    </format>
    <format dxfId="120">
      <pivotArea outline="0" collapsedLevelsAreSubtotals="1" fieldPosition="0"/>
    </format>
    <format dxfId="119">
      <pivotArea field="7" type="button" dataOnly="0" labelOnly="1" outline="0" axis="axisRow" fieldPosition="0"/>
    </format>
    <format dxfId="118">
      <pivotArea dataOnly="0" labelOnly="1" fieldPosition="0">
        <references count="1">
          <reference field="7" count="0"/>
        </references>
      </pivotArea>
    </format>
    <format dxfId="117">
      <pivotArea dataOnly="0" labelOnly="1" grandRow="1" outline="0" fieldPosition="0"/>
    </format>
    <format dxfId="116">
      <pivotArea dataOnly="0" labelOnly="1" outline="0" axis="axisValues" fieldPosition="0"/>
    </format>
    <format dxfId="115">
      <pivotArea type="all" dataOnly="0" outline="0" fieldPosition="0"/>
    </format>
    <format dxfId="114">
      <pivotArea outline="0" collapsedLevelsAreSubtotals="1" fieldPosition="0"/>
    </format>
    <format dxfId="113">
      <pivotArea field="7" type="button" dataOnly="0" labelOnly="1" outline="0" axis="axisRow" fieldPosition="0"/>
    </format>
    <format dxfId="112">
      <pivotArea dataOnly="0" labelOnly="1" fieldPosition="0">
        <references count="1">
          <reference field="7" count="0"/>
        </references>
      </pivotArea>
    </format>
    <format dxfId="111">
      <pivotArea dataOnly="0" labelOnly="1" grandRow="1" outline="0" fieldPosition="0"/>
    </format>
    <format dxfId="110">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5CF629D-D621-41B5-90DD-304F98AD2631}" name="TablaDinámica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actividades">
  <location ref="B17:C22" firstHeaderRow="1" firstDataRow="1" firstDataCol="1"/>
  <pivotFields count="15">
    <pivotField showAll="0"/>
    <pivotField showAll="0"/>
    <pivotField showAll="0"/>
    <pivotField showAll="0"/>
    <pivotField showAll="0"/>
    <pivotField showAll="0"/>
    <pivotField axis="axisRow" dataField="1" showAll="0">
      <items count="6">
        <item x="1"/>
        <item x="0"/>
        <item m="1" x="4"/>
        <item x="2"/>
        <item x="3"/>
        <item t="default"/>
      </items>
    </pivotField>
    <pivotField showAll="0"/>
    <pivotField showAll="0"/>
    <pivotField showAll="0"/>
    <pivotField showAll="0"/>
    <pivotField showAll="0"/>
    <pivotField numFmtId="2" showAll="0"/>
    <pivotField numFmtId="2" showAll="0"/>
    <pivotField showAll="0"/>
  </pivotFields>
  <rowFields count="1">
    <field x="6"/>
  </rowFields>
  <rowItems count="5">
    <i>
      <x/>
    </i>
    <i>
      <x v="1"/>
    </i>
    <i>
      <x v="3"/>
    </i>
    <i>
      <x v="4"/>
    </i>
    <i t="grand">
      <x/>
    </i>
  </rowItems>
  <colItems count="1">
    <i/>
  </colItems>
  <dataFields count="1">
    <dataField name="Número de actividades" fld="6" subtotal="count" baseField="6" baseItem="0"/>
  </dataFields>
  <formats count="36">
    <format dxfId="181">
      <pivotArea type="all" dataOnly="0" outline="0" fieldPosition="0"/>
    </format>
    <format dxfId="180">
      <pivotArea outline="0" collapsedLevelsAreSubtotals="1" fieldPosition="0"/>
    </format>
    <format dxfId="179">
      <pivotArea field="6" type="button" dataOnly="0" labelOnly="1" outline="0" axis="axisRow" fieldPosition="0"/>
    </format>
    <format dxfId="178">
      <pivotArea dataOnly="0" labelOnly="1" fieldPosition="0">
        <references count="1">
          <reference field="6" count="0"/>
        </references>
      </pivotArea>
    </format>
    <format dxfId="177">
      <pivotArea dataOnly="0" labelOnly="1" grandRow="1" outline="0" fieldPosition="0"/>
    </format>
    <format dxfId="176">
      <pivotArea dataOnly="0" labelOnly="1" outline="0" axis="axisValues" fieldPosition="0"/>
    </format>
    <format dxfId="175">
      <pivotArea type="all" dataOnly="0" outline="0" fieldPosition="0"/>
    </format>
    <format dxfId="174">
      <pivotArea outline="0" collapsedLevelsAreSubtotals="1" fieldPosition="0"/>
    </format>
    <format dxfId="173">
      <pivotArea field="6" type="button" dataOnly="0" labelOnly="1" outline="0" axis="axisRow" fieldPosition="0"/>
    </format>
    <format dxfId="172">
      <pivotArea dataOnly="0" labelOnly="1" fieldPosition="0">
        <references count="1">
          <reference field="6" count="0"/>
        </references>
      </pivotArea>
    </format>
    <format dxfId="171">
      <pivotArea dataOnly="0" labelOnly="1" grandRow="1" outline="0" fieldPosition="0"/>
    </format>
    <format dxfId="170">
      <pivotArea dataOnly="0" labelOnly="1" outline="0" axis="axisValues" fieldPosition="0"/>
    </format>
    <format dxfId="169">
      <pivotArea type="all" dataOnly="0" outline="0" fieldPosition="0"/>
    </format>
    <format dxfId="168">
      <pivotArea outline="0" collapsedLevelsAreSubtotals="1" fieldPosition="0"/>
    </format>
    <format dxfId="167">
      <pivotArea field="6" type="button" dataOnly="0" labelOnly="1" outline="0" axis="axisRow" fieldPosition="0"/>
    </format>
    <format dxfId="166">
      <pivotArea dataOnly="0" labelOnly="1" fieldPosition="0">
        <references count="1">
          <reference field="6" count="0"/>
        </references>
      </pivotArea>
    </format>
    <format dxfId="165">
      <pivotArea dataOnly="0" labelOnly="1" grandRow="1" outline="0" fieldPosition="0"/>
    </format>
    <format dxfId="164">
      <pivotArea dataOnly="0" labelOnly="1" outline="0" axis="axisValues" fieldPosition="0"/>
    </format>
    <format dxfId="163">
      <pivotArea type="all" dataOnly="0" outline="0" fieldPosition="0"/>
    </format>
    <format dxfId="162">
      <pivotArea outline="0" collapsedLevelsAreSubtotals="1" fieldPosition="0"/>
    </format>
    <format dxfId="161">
      <pivotArea field="6" type="button" dataOnly="0" labelOnly="1" outline="0" axis="axisRow" fieldPosition="0"/>
    </format>
    <format dxfId="160">
      <pivotArea dataOnly="0" labelOnly="1" fieldPosition="0">
        <references count="1">
          <reference field="6" count="0"/>
        </references>
      </pivotArea>
    </format>
    <format dxfId="159">
      <pivotArea dataOnly="0" labelOnly="1" grandRow="1" outline="0" fieldPosition="0"/>
    </format>
    <format dxfId="158">
      <pivotArea dataOnly="0" labelOnly="1" outline="0" axis="axisValues" fieldPosition="0"/>
    </format>
    <format dxfId="157">
      <pivotArea type="all" dataOnly="0" outline="0" fieldPosition="0"/>
    </format>
    <format dxfId="156">
      <pivotArea outline="0" collapsedLevelsAreSubtotals="1" fieldPosition="0"/>
    </format>
    <format dxfId="155">
      <pivotArea field="6" type="button" dataOnly="0" labelOnly="1" outline="0" axis="axisRow" fieldPosition="0"/>
    </format>
    <format dxfId="154">
      <pivotArea dataOnly="0" labelOnly="1" fieldPosition="0">
        <references count="1">
          <reference field="6" count="0"/>
        </references>
      </pivotArea>
    </format>
    <format dxfId="153">
      <pivotArea dataOnly="0" labelOnly="1" grandRow="1" outline="0" fieldPosition="0"/>
    </format>
    <format dxfId="152">
      <pivotArea dataOnly="0" labelOnly="1" outline="0" axis="axisValues" fieldPosition="0"/>
    </format>
    <format dxfId="151">
      <pivotArea type="all" dataOnly="0" outline="0" fieldPosition="0"/>
    </format>
    <format dxfId="150">
      <pivotArea outline="0" collapsedLevelsAreSubtotals="1" fieldPosition="0"/>
    </format>
    <format dxfId="149">
      <pivotArea field="6" type="button" dataOnly="0" labelOnly="1" outline="0" axis="axisRow" fieldPosition="0"/>
    </format>
    <format dxfId="148">
      <pivotArea dataOnly="0" labelOnly="1" fieldPosition="0">
        <references count="1">
          <reference field="6" count="0"/>
        </references>
      </pivotArea>
    </format>
    <format dxfId="147">
      <pivotArea dataOnly="0" labelOnly="1" grandRow="1" outline="0" fieldPosition="0"/>
    </format>
    <format dxfId="146">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C421FB5-9793-42F0-BC66-B5C1DE588124}" name="TablaDinámica5"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H11:H12" firstHeaderRow="1" firstDataRow="1" firstDataCol="0"/>
  <pivotFields count="3">
    <pivotField showAll="0">
      <items count="58">
        <item x="44"/>
        <item x="56"/>
        <item x="25"/>
        <item x="48"/>
        <item x="52"/>
        <item x="46"/>
        <item x="29"/>
        <item x="21"/>
        <item x="37"/>
        <item x="39"/>
        <item x="17"/>
        <item x="42"/>
        <item x="22"/>
        <item x="20"/>
        <item x="28"/>
        <item x="47"/>
        <item x="31"/>
        <item x="5"/>
        <item x="26"/>
        <item x="0"/>
        <item x="34"/>
        <item x="51"/>
        <item x="53"/>
        <item x="1"/>
        <item x="19"/>
        <item x="3"/>
        <item x="49"/>
        <item x="43"/>
        <item x="7"/>
        <item x="16"/>
        <item x="6"/>
        <item x="40"/>
        <item x="14"/>
        <item x="54"/>
        <item x="23"/>
        <item x="24"/>
        <item x="2"/>
        <item x="8"/>
        <item x="12"/>
        <item x="50"/>
        <item x="10"/>
        <item x="11"/>
        <item x="41"/>
        <item x="30"/>
        <item x="36"/>
        <item x="45"/>
        <item x="15"/>
        <item x="55"/>
        <item x="33"/>
        <item x="27"/>
        <item x="9"/>
        <item x="38"/>
        <item x="4"/>
        <item x="18"/>
        <item x="13"/>
        <item x="35"/>
        <item x="32"/>
        <item t="default"/>
      </items>
    </pivotField>
    <pivotField showAll="0">
      <items count="59">
        <item x="45"/>
        <item x="57"/>
        <item x="26"/>
        <item x="49"/>
        <item x="53"/>
        <item x="47"/>
        <item x="30"/>
        <item x="22"/>
        <item x="38"/>
        <item x="40"/>
        <item x="18"/>
        <item x="43"/>
        <item x="23"/>
        <item x="21"/>
        <item x="29"/>
        <item x="48"/>
        <item x="32"/>
        <item x="5"/>
        <item x="27"/>
        <item x="0"/>
        <item x="52"/>
        <item x="35"/>
        <item x="54"/>
        <item x="20"/>
        <item x="1"/>
        <item x="3"/>
        <item x="44"/>
        <item x="50"/>
        <item x="17"/>
        <item x="7"/>
        <item x="6"/>
        <item x="41"/>
        <item x="15"/>
        <item x="55"/>
        <item x="24"/>
        <item x="25"/>
        <item x="2"/>
        <item x="8"/>
        <item x="13"/>
        <item x="51"/>
        <item x="10"/>
        <item x="12"/>
        <item x="11"/>
        <item x="42"/>
        <item x="31"/>
        <item x="37"/>
        <item x="46"/>
        <item x="16"/>
        <item x="56"/>
        <item x="34"/>
        <item x="28"/>
        <item x="9"/>
        <item x="39"/>
        <item x="4"/>
        <item x="19"/>
        <item x="36"/>
        <item x="14"/>
        <item x="33"/>
        <item t="default"/>
      </items>
    </pivotField>
    <pivotField dataField="1" showAll="0"/>
  </pivotFields>
  <rowItems count="1">
    <i/>
  </rowItems>
  <colItems count="1">
    <i/>
  </colItems>
  <dataFields count="1">
    <dataField name="Número de activos" fld="2" subtotal="count" baseField="0" baseItem="0"/>
  </dataFields>
  <formats count="18">
    <format dxfId="199">
      <pivotArea type="all" dataOnly="0" outline="0" fieldPosition="0"/>
    </format>
    <format dxfId="198">
      <pivotArea outline="0" collapsedLevelsAreSubtotals="1" fieldPosition="0"/>
    </format>
    <format dxfId="197">
      <pivotArea dataOnly="0" labelOnly="1" outline="0" axis="axisValues" fieldPosition="0"/>
    </format>
    <format dxfId="196">
      <pivotArea type="all" dataOnly="0" outline="0" fieldPosition="0"/>
    </format>
    <format dxfId="195">
      <pivotArea outline="0" collapsedLevelsAreSubtotals="1" fieldPosition="0"/>
    </format>
    <format dxfId="194">
      <pivotArea dataOnly="0" labelOnly="1" outline="0" axis="axisValues" fieldPosition="0"/>
    </format>
    <format dxfId="193">
      <pivotArea type="all" dataOnly="0" outline="0" fieldPosition="0"/>
    </format>
    <format dxfId="192">
      <pivotArea outline="0" collapsedLevelsAreSubtotals="1" fieldPosition="0"/>
    </format>
    <format dxfId="191">
      <pivotArea dataOnly="0" labelOnly="1" outline="0" axis="axisValues" fieldPosition="0"/>
    </format>
    <format dxfId="190">
      <pivotArea type="all" dataOnly="0" outline="0" fieldPosition="0"/>
    </format>
    <format dxfId="189">
      <pivotArea outline="0" collapsedLevelsAreSubtotals="1" fieldPosition="0"/>
    </format>
    <format dxfId="188">
      <pivotArea dataOnly="0" labelOnly="1" outline="0" axis="axisValues" fieldPosition="0"/>
    </format>
    <format dxfId="187">
      <pivotArea type="all" dataOnly="0" outline="0" fieldPosition="0"/>
    </format>
    <format dxfId="186">
      <pivotArea outline="0" collapsedLevelsAreSubtotals="1" fieldPosition="0"/>
    </format>
    <format dxfId="185">
      <pivotArea dataOnly="0" labelOnly="1" outline="0" axis="axisValues" fieldPosition="0"/>
    </format>
    <format dxfId="184">
      <pivotArea type="all" dataOnly="0" outline="0" fieldPosition="0"/>
    </format>
    <format dxfId="183">
      <pivotArea outline="0" collapsedLevelsAreSubtotals="1" fieldPosition="0"/>
    </format>
    <format dxfId="182">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38A3CFD-5277-4808-A812-511758FFAA1A}"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Periodos de Mantenimiento">
  <location ref="E11:F22" firstHeaderRow="1" firstDataRow="1" firstDataCol="1"/>
  <pivotFields count="15">
    <pivotField showAll="0"/>
    <pivotField showAll="0"/>
    <pivotField showAll="0"/>
    <pivotField showAll="0"/>
    <pivotField showAll="0"/>
    <pivotField showAll="0"/>
    <pivotField showAll="0"/>
    <pivotField showAll="0"/>
    <pivotField axis="axisRow" showAll="0">
      <items count="13">
        <item x="7"/>
        <item x="0"/>
        <item x="1"/>
        <item x="2"/>
        <item x="6"/>
        <item x="4"/>
        <item x="3"/>
        <item m="1" x="11"/>
        <item x="5"/>
        <item x="8"/>
        <item x="9"/>
        <item m="1" x="10"/>
        <item t="default"/>
      </items>
    </pivotField>
    <pivotField showAll="0"/>
    <pivotField showAll="0"/>
    <pivotField showAll="0"/>
    <pivotField numFmtId="2" showAll="0"/>
    <pivotField dataField="1" numFmtId="2" showAll="0"/>
    <pivotField showAll="0"/>
  </pivotFields>
  <rowFields count="1">
    <field x="8"/>
  </rowFields>
  <rowItems count="11">
    <i>
      <x/>
    </i>
    <i>
      <x v="1"/>
    </i>
    <i>
      <x v="2"/>
    </i>
    <i>
      <x v="3"/>
    </i>
    <i>
      <x v="4"/>
    </i>
    <i>
      <x v="5"/>
    </i>
    <i>
      <x v="6"/>
    </i>
    <i>
      <x v="8"/>
    </i>
    <i>
      <x v="9"/>
    </i>
    <i>
      <x v="10"/>
    </i>
    <i t="grand">
      <x/>
    </i>
  </rowItems>
  <colItems count="1">
    <i/>
  </colItems>
  <dataFields count="1">
    <dataField name="Suma de H.H." fld="13" baseField="8" baseItem="0" numFmtId="2"/>
  </dataFields>
  <formats count="30">
    <format dxfId="229">
      <pivotArea collapsedLevelsAreSubtotals="1" fieldPosition="0">
        <references count="1">
          <reference field="8" count="0"/>
        </references>
      </pivotArea>
    </format>
    <format dxfId="228">
      <pivotArea dataOnly="0" labelOnly="1" fieldPosition="0">
        <references count="1">
          <reference field="8" count="0"/>
        </references>
      </pivotArea>
    </format>
    <format dxfId="227">
      <pivotArea collapsedLevelsAreSubtotals="1" fieldPosition="0">
        <references count="1">
          <reference field="8" count="0"/>
        </references>
      </pivotArea>
    </format>
    <format dxfId="226">
      <pivotArea dataOnly="0" labelOnly="1" fieldPosition="0">
        <references count="1">
          <reference field="8" count="0"/>
        </references>
      </pivotArea>
    </format>
    <format dxfId="225">
      <pivotArea dataOnly="0" labelOnly="1" grandRow="1" outline="0" fieldPosition="0"/>
    </format>
    <format dxfId="224">
      <pivotArea grandRow="1" outline="0" collapsedLevelsAreSubtotals="1" fieldPosition="0"/>
    </format>
    <format dxfId="223">
      <pivotArea type="all" dataOnly="0" outline="0" fieldPosition="0"/>
    </format>
    <format dxfId="222">
      <pivotArea outline="0" collapsedLevelsAreSubtotals="1" fieldPosition="0"/>
    </format>
    <format dxfId="221">
      <pivotArea field="8" type="button" dataOnly="0" labelOnly="1" outline="0" axis="axisRow" fieldPosition="0"/>
    </format>
    <format dxfId="220">
      <pivotArea dataOnly="0" labelOnly="1" fieldPosition="0">
        <references count="1">
          <reference field="8" count="0"/>
        </references>
      </pivotArea>
    </format>
    <format dxfId="219">
      <pivotArea dataOnly="0" labelOnly="1" grandRow="1" outline="0" fieldPosition="0"/>
    </format>
    <format dxfId="218">
      <pivotArea dataOnly="0" labelOnly="1" outline="0" axis="axisValues" fieldPosition="0"/>
    </format>
    <format dxfId="217">
      <pivotArea type="all" dataOnly="0" outline="0" fieldPosition="0"/>
    </format>
    <format dxfId="216">
      <pivotArea outline="0" collapsedLevelsAreSubtotals="1" fieldPosition="0"/>
    </format>
    <format dxfId="215">
      <pivotArea field="8" type="button" dataOnly="0" labelOnly="1" outline="0" axis="axisRow" fieldPosition="0"/>
    </format>
    <format dxfId="214">
      <pivotArea dataOnly="0" labelOnly="1" fieldPosition="0">
        <references count="1">
          <reference field="8" count="0"/>
        </references>
      </pivotArea>
    </format>
    <format dxfId="213">
      <pivotArea dataOnly="0" labelOnly="1" grandRow="1" outline="0" fieldPosition="0"/>
    </format>
    <format dxfId="212">
      <pivotArea dataOnly="0" labelOnly="1" outline="0" axis="axisValues" fieldPosition="0"/>
    </format>
    <format dxfId="211">
      <pivotArea type="all" dataOnly="0" outline="0" fieldPosition="0"/>
    </format>
    <format dxfId="210">
      <pivotArea outline="0" collapsedLevelsAreSubtotals="1" fieldPosition="0"/>
    </format>
    <format dxfId="209">
      <pivotArea field="8" type="button" dataOnly="0" labelOnly="1" outline="0" axis="axisRow" fieldPosition="0"/>
    </format>
    <format dxfId="208">
      <pivotArea dataOnly="0" labelOnly="1" fieldPosition="0">
        <references count="1">
          <reference field="8" count="0"/>
        </references>
      </pivotArea>
    </format>
    <format dxfId="207">
      <pivotArea dataOnly="0" labelOnly="1" grandRow="1" outline="0" fieldPosition="0"/>
    </format>
    <format dxfId="206">
      <pivotArea dataOnly="0" labelOnly="1" outline="0" axis="axisValues" fieldPosition="0"/>
    </format>
    <format dxfId="205">
      <pivotArea type="all" dataOnly="0" outline="0" fieldPosition="0"/>
    </format>
    <format dxfId="204">
      <pivotArea outline="0" collapsedLevelsAreSubtotals="1" fieldPosition="0"/>
    </format>
    <format dxfId="203">
      <pivotArea field="8" type="button" dataOnly="0" labelOnly="1" outline="0" axis="axisRow" fieldPosition="0"/>
    </format>
    <format dxfId="202">
      <pivotArea dataOnly="0" labelOnly="1" fieldPosition="0">
        <references count="1">
          <reference field="8" count="0"/>
        </references>
      </pivotArea>
    </format>
    <format dxfId="201">
      <pivotArea dataOnly="0" labelOnly="1" grandRow="1" outline="0" fieldPosition="0"/>
    </format>
    <format dxfId="200">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4E6CB6D-774A-4579-8A83-2AC4E050B582}" name="TablaDinámica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Estado de la maquina">
  <location ref="B24:C27" firstHeaderRow="1" firstDataRow="1" firstDataCol="1"/>
  <pivotFields count="15">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pivotField numFmtId="2" showAll="0"/>
    <pivotField numFmtId="2" showAll="0"/>
    <pivotField showAll="0"/>
  </pivotFields>
  <rowFields count="1">
    <field x="9"/>
  </rowFields>
  <rowItems count="3">
    <i>
      <x/>
    </i>
    <i>
      <x v="1"/>
    </i>
    <i t="grand">
      <x/>
    </i>
  </rowItems>
  <colItems count="1">
    <i/>
  </colItems>
  <dataFields count="1">
    <dataField name="Número de actividades" fld="9" subtotal="count" baseField="9" baseItem="0"/>
  </dataFields>
  <formats count="36">
    <format dxfId="265">
      <pivotArea type="all" dataOnly="0" outline="0" fieldPosition="0"/>
    </format>
    <format dxfId="264">
      <pivotArea outline="0" collapsedLevelsAreSubtotals="1" fieldPosition="0"/>
    </format>
    <format dxfId="263">
      <pivotArea field="9" type="button" dataOnly="0" labelOnly="1" outline="0" axis="axisRow" fieldPosition="0"/>
    </format>
    <format dxfId="262">
      <pivotArea dataOnly="0" labelOnly="1" fieldPosition="0">
        <references count="1">
          <reference field="9" count="0"/>
        </references>
      </pivotArea>
    </format>
    <format dxfId="261">
      <pivotArea dataOnly="0" labelOnly="1" grandRow="1" outline="0" fieldPosition="0"/>
    </format>
    <format dxfId="260">
      <pivotArea dataOnly="0" labelOnly="1" outline="0" axis="axisValues" fieldPosition="0"/>
    </format>
    <format dxfId="259">
      <pivotArea type="all" dataOnly="0" outline="0" fieldPosition="0"/>
    </format>
    <format dxfId="258">
      <pivotArea outline="0" collapsedLevelsAreSubtotals="1" fieldPosition="0"/>
    </format>
    <format dxfId="257">
      <pivotArea field="9" type="button" dataOnly="0" labelOnly="1" outline="0" axis="axisRow" fieldPosition="0"/>
    </format>
    <format dxfId="256">
      <pivotArea dataOnly="0" labelOnly="1" fieldPosition="0">
        <references count="1">
          <reference field="9" count="0"/>
        </references>
      </pivotArea>
    </format>
    <format dxfId="255">
      <pivotArea dataOnly="0" labelOnly="1" grandRow="1" outline="0" fieldPosition="0"/>
    </format>
    <format dxfId="254">
      <pivotArea dataOnly="0" labelOnly="1" outline="0" axis="axisValues" fieldPosition="0"/>
    </format>
    <format dxfId="253">
      <pivotArea type="all" dataOnly="0" outline="0" fieldPosition="0"/>
    </format>
    <format dxfId="252">
      <pivotArea outline="0" collapsedLevelsAreSubtotals="1" fieldPosition="0"/>
    </format>
    <format dxfId="251">
      <pivotArea field="9" type="button" dataOnly="0" labelOnly="1" outline="0" axis="axisRow" fieldPosition="0"/>
    </format>
    <format dxfId="250">
      <pivotArea dataOnly="0" labelOnly="1" fieldPosition="0">
        <references count="1">
          <reference field="9" count="0"/>
        </references>
      </pivotArea>
    </format>
    <format dxfId="249">
      <pivotArea dataOnly="0" labelOnly="1" grandRow="1" outline="0" fieldPosition="0"/>
    </format>
    <format dxfId="248">
      <pivotArea dataOnly="0" labelOnly="1" outline="0" axis="axisValues" fieldPosition="0"/>
    </format>
    <format dxfId="247">
      <pivotArea type="all" dataOnly="0" outline="0" fieldPosition="0"/>
    </format>
    <format dxfId="246">
      <pivotArea outline="0" collapsedLevelsAreSubtotals="1" fieldPosition="0"/>
    </format>
    <format dxfId="245">
      <pivotArea field="9" type="button" dataOnly="0" labelOnly="1" outline="0" axis="axisRow" fieldPosition="0"/>
    </format>
    <format dxfId="244">
      <pivotArea dataOnly="0" labelOnly="1" fieldPosition="0">
        <references count="1">
          <reference field="9" count="0"/>
        </references>
      </pivotArea>
    </format>
    <format dxfId="243">
      <pivotArea dataOnly="0" labelOnly="1" grandRow="1" outline="0" fieldPosition="0"/>
    </format>
    <format dxfId="242">
      <pivotArea dataOnly="0" labelOnly="1" outline="0" axis="axisValues" fieldPosition="0"/>
    </format>
    <format dxfId="241">
      <pivotArea type="all" dataOnly="0" outline="0" fieldPosition="0"/>
    </format>
    <format dxfId="240">
      <pivotArea outline="0" collapsedLevelsAreSubtotals="1" fieldPosition="0"/>
    </format>
    <format dxfId="239">
      <pivotArea field="9" type="button" dataOnly="0" labelOnly="1" outline="0" axis="axisRow" fieldPosition="0"/>
    </format>
    <format dxfId="238">
      <pivotArea dataOnly="0" labelOnly="1" fieldPosition="0">
        <references count="1">
          <reference field="9" count="0"/>
        </references>
      </pivotArea>
    </format>
    <format dxfId="237">
      <pivotArea dataOnly="0" labelOnly="1" grandRow="1" outline="0" fieldPosition="0"/>
    </format>
    <format dxfId="236">
      <pivotArea dataOnly="0" labelOnly="1" outline="0" axis="axisValues" fieldPosition="0"/>
    </format>
    <format dxfId="235">
      <pivotArea type="all" dataOnly="0" outline="0" fieldPosition="0"/>
    </format>
    <format dxfId="234">
      <pivotArea outline="0" collapsedLevelsAreSubtotals="1" fieldPosition="0"/>
    </format>
    <format dxfId="233">
      <pivotArea field="9" type="button" dataOnly="0" labelOnly="1" outline="0" axis="axisRow" fieldPosition="0"/>
    </format>
    <format dxfId="232">
      <pivotArea dataOnly="0" labelOnly="1" fieldPosition="0">
        <references count="1">
          <reference field="9" count="0"/>
        </references>
      </pivotArea>
    </format>
    <format dxfId="231">
      <pivotArea dataOnly="0" labelOnly="1" grandRow="1" outline="0" fieldPosition="0"/>
    </format>
    <format dxfId="230">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466F9A-2730-4F62-A3D1-40CA83DB365B}" name="TablaDinámica6"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H14:K15" firstHeaderRow="0" firstDataRow="1" firstDataCol="0"/>
  <pivotFields count="8">
    <pivotField showAll="0"/>
    <pivotField dataField="1" showAll="0">
      <items count="14">
        <item x="4"/>
        <item x="12"/>
        <item x="1"/>
        <item x="8"/>
        <item x="2"/>
        <item x="9"/>
        <item x="6"/>
        <item x="5"/>
        <item x="10"/>
        <item x="11"/>
        <item x="3"/>
        <item x="7"/>
        <item x="0"/>
        <item t="default"/>
      </items>
    </pivotField>
    <pivotField showAll="0"/>
    <pivotField dataField="1" showAll="0">
      <items count="57">
        <item x="51"/>
        <item x="52"/>
        <item x="53"/>
        <item x="26"/>
        <item x="38"/>
        <item x="39"/>
        <item x="40"/>
        <item x="37"/>
        <item x="25"/>
        <item x="34"/>
        <item x="47"/>
        <item x="50"/>
        <item x="43"/>
        <item x="42"/>
        <item x="55"/>
        <item x="20"/>
        <item x="21"/>
        <item x="17"/>
        <item x="18"/>
        <item x="19"/>
        <item x="35"/>
        <item x="24"/>
        <item x="28"/>
        <item x="4"/>
        <item x="27"/>
        <item x="1"/>
        <item x="41"/>
        <item x="32"/>
        <item x="33"/>
        <item x="48"/>
        <item x="16"/>
        <item x="22"/>
        <item x="23"/>
        <item x="7"/>
        <item x="5"/>
        <item x="6"/>
        <item x="49"/>
        <item x="54"/>
        <item x="13"/>
        <item x="8"/>
        <item x="2"/>
        <item x="46"/>
        <item x="3"/>
        <item x="15"/>
        <item x="36"/>
        <item x="44"/>
        <item x="45"/>
        <item x="29"/>
        <item x="11"/>
        <item x="12"/>
        <item x="9"/>
        <item x="10"/>
        <item x="31"/>
        <item x="30"/>
        <item x="14"/>
        <item x="0"/>
        <item t="default"/>
      </items>
    </pivotField>
    <pivotField showAll="0"/>
    <pivotField dataField="1" showAll="0">
      <items count="90">
        <item x="55"/>
        <item x="54"/>
        <item x="63"/>
        <item x="58"/>
        <item x="46"/>
        <item x="48"/>
        <item x="47"/>
        <item x="49"/>
        <item x="37"/>
        <item x="59"/>
        <item x="38"/>
        <item x="53"/>
        <item x="51"/>
        <item x="35"/>
        <item x="50"/>
        <item x="30"/>
        <item x="31"/>
        <item x="32"/>
        <item x="52"/>
        <item x="34"/>
        <item x="42"/>
        <item x="41"/>
        <item x="40"/>
        <item x="44"/>
        <item x="43"/>
        <item x="61"/>
        <item x="64"/>
        <item x="57"/>
        <item x="27"/>
        <item x="26"/>
        <item x="1"/>
        <item x="2"/>
        <item x="62"/>
        <item x="88"/>
        <item x="67"/>
        <item x="68"/>
        <item x="56"/>
        <item x="28"/>
        <item x="29"/>
        <item x="22"/>
        <item x="24"/>
        <item x="19"/>
        <item x="69"/>
        <item x="70"/>
        <item x="71"/>
        <item x="72"/>
        <item x="73"/>
        <item x="74"/>
        <item x="75"/>
        <item x="76"/>
        <item x="77"/>
        <item x="78"/>
        <item x="79"/>
        <item x="80"/>
        <item x="81"/>
        <item x="82"/>
        <item x="83"/>
        <item x="84"/>
        <item x="85"/>
        <item x="86"/>
        <item x="87"/>
        <item x="66"/>
        <item x="65"/>
        <item x="10"/>
        <item x="11"/>
        <item x="8"/>
        <item x="9"/>
        <item x="4"/>
        <item x="7"/>
        <item x="18"/>
        <item x="60"/>
        <item x="16"/>
        <item x="17"/>
        <item x="36"/>
        <item x="45"/>
        <item x="21"/>
        <item x="33"/>
        <item x="14"/>
        <item x="15"/>
        <item x="12"/>
        <item x="13"/>
        <item x="3"/>
        <item x="5"/>
        <item x="6"/>
        <item x="20"/>
        <item x="23"/>
        <item x="25"/>
        <item x="39"/>
        <item x="0"/>
        <item t="default"/>
      </items>
    </pivotField>
    <pivotField showAll="0"/>
    <pivotField dataField="1" showAll="0">
      <items count="18">
        <item x="6"/>
        <item x="2"/>
        <item x="3"/>
        <item x="13"/>
        <item x="15"/>
        <item x="14"/>
        <item x="10"/>
        <item x="1"/>
        <item x="5"/>
        <item x="12"/>
        <item x="16"/>
        <item x="11"/>
        <item x="4"/>
        <item x="9"/>
        <item x="7"/>
        <item x="8"/>
        <item x="0"/>
        <item t="default"/>
      </items>
    </pivotField>
  </pivotFields>
  <rowItems count="1">
    <i/>
  </rowItems>
  <colFields count="1">
    <field x="-2"/>
  </colFields>
  <colItems count="4">
    <i>
      <x/>
    </i>
    <i i="1">
      <x v="1"/>
    </i>
    <i i="2">
      <x v="2"/>
    </i>
    <i i="3">
      <x v="3"/>
    </i>
  </colItems>
  <dataFields count="4">
    <dataField name="Número de sistemas" fld="1" subtotal="count" baseField="0" baseItem="1"/>
    <dataField name="Número de equipos" fld="3" subtotal="count" baseField="0" baseItem="1"/>
    <dataField name="Número de sub-equipos" fld="5" subtotal="count" baseField="0" baseItem="2"/>
    <dataField name="Número de partes" fld="7" subtotal="count" baseField="0" baseItem="3"/>
  </dataFields>
  <formats count="25">
    <format dxfId="290">
      <pivotArea outline="0" collapsedLevelsAreSubtotals="1" fieldPosition="0"/>
    </format>
    <format dxfId="289">
      <pivotArea type="all" dataOnly="0" outline="0" fieldPosition="0"/>
    </format>
    <format dxfId="288">
      <pivotArea outline="0" collapsedLevelsAreSubtotals="1" fieldPosition="0"/>
    </format>
    <format dxfId="287">
      <pivotArea dataOnly="0" labelOnly="1" outline="0" fieldPosition="0">
        <references count="1">
          <reference field="4294967294" count="4">
            <x v="0"/>
            <x v="1"/>
            <x v="2"/>
            <x v="3"/>
          </reference>
        </references>
      </pivotArea>
    </format>
    <format dxfId="286">
      <pivotArea outline="0" collapsedLevelsAreSubtotals="1" fieldPosition="0">
        <references count="1">
          <reference field="4294967294" count="1" selected="0">
            <x v="0"/>
          </reference>
        </references>
      </pivotArea>
    </format>
    <format dxfId="285">
      <pivotArea outline="0" collapsedLevelsAreSubtotals="1" fieldPosition="0">
        <references count="1">
          <reference field="4294967294" count="3" selected="0">
            <x v="1"/>
            <x v="2"/>
            <x v="3"/>
          </reference>
        </references>
      </pivotArea>
    </format>
    <format dxfId="284">
      <pivotArea dataOnly="0" labelOnly="1" outline="0" fieldPosition="0">
        <references count="1">
          <reference field="4294967294" count="4">
            <x v="0"/>
            <x v="1"/>
            <x v="2"/>
            <x v="3"/>
          </reference>
        </references>
      </pivotArea>
    </format>
    <format dxfId="283">
      <pivotArea type="all" dataOnly="0" outline="0" fieldPosition="0"/>
    </format>
    <format dxfId="282">
      <pivotArea outline="0" collapsedLevelsAreSubtotals="1" fieldPosition="0"/>
    </format>
    <format dxfId="281">
      <pivotArea dataOnly="0" labelOnly="1" outline="0" fieldPosition="0">
        <references count="1">
          <reference field="4294967294" count="4">
            <x v="0"/>
            <x v="1"/>
            <x v="2"/>
            <x v="3"/>
          </reference>
        </references>
      </pivotArea>
    </format>
    <format dxfId="280">
      <pivotArea type="all" dataOnly="0" outline="0" fieldPosition="0"/>
    </format>
    <format dxfId="279">
      <pivotArea outline="0" collapsedLevelsAreSubtotals="1" fieldPosition="0"/>
    </format>
    <format dxfId="278">
      <pivotArea dataOnly="0" labelOnly="1" outline="0" fieldPosition="0">
        <references count="1">
          <reference field="4294967294" count="4">
            <x v="0"/>
            <x v="1"/>
            <x v="2"/>
            <x v="3"/>
          </reference>
        </references>
      </pivotArea>
    </format>
    <format dxfId="277">
      <pivotArea type="all" dataOnly="0" outline="0" fieldPosition="0"/>
    </format>
    <format dxfId="276">
      <pivotArea outline="0" collapsedLevelsAreSubtotals="1" fieldPosition="0"/>
    </format>
    <format dxfId="275">
      <pivotArea dataOnly="0" labelOnly="1" outline="0" fieldPosition="0">
        <references count="1">
          <reference field="4294967294" count="4">
            <x v="0"/>
            <x v="1"/>
            <x v="2"/>
            <x v="3"/>
          </reference>
        </references>
      </pivotArea>
    </format>
    <format dxfId="274">
      <pivotArea type="all" dataOnly="0" outline="0" fieldPosition="0"/>
    </format>
    <format dxfId="273">
      <pivotArea outline="0" collapsedLevelsAreSubtotals="1" fieldPosition="0"/>
    </format>
    <format dxfId="272">
      <pivotArea dataOnly="0" labelOnly="1" outline="0" fieldPosition="0">
        <references count="1">
          <reference field="4294967294" count="4">
            <x v="0"/>
            <x v="1"/>
            <x v="2"/>
            <x v="3"/>
          </reference>
        </references>
      </pivotArea>
    </format>
    <format dxfId="271">
      <pivotArea type="all" dataOnly="0" outline="0" fieldPosition="0"/>
    </format>
    <format dxfId="270">
      <pivotArea outline="0" collapsedLevelsAreSubtotals="1" fieldPosition="0"/>
    </format>
    <format dxfId="269">
      <pivotArea dataOnly="0" labelOnly="1" outline="0" fieldPosition="0">
        <references count="1">
          <reference field="4294967294" count="4">
            <x v="0"/>
            <x v="1"/>
            <x v="2"/>
            <x v="3"/>
          </reference>
        </references>
      </pivotArea>
    </format>
    <format dxfId="268">
      <pivotArea type="all" dataOnly="0" outline="0" fieldPosition="0"/>
    </format>
    <format dxfId="267">
      <pivotArea outline="0" collapsedLevelsAreSubtotals="1" fieldPosition="0"/>
    </format>
    <format dxfId="266">
      <pivotArea dataOnly="0" labelOnly="1" outline="0" fieldPosition="0">
        <references count="1">
          <reference field="4294967294" count="4">
            <x v="0"/>
            <x v="1"/>
            <x v="2"/>
            <x v="3"/>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951AF8-06D9-4835-969E-489F9004ADF0}" name="Tabla7" displayName="Tabla7" ref="K1:R182" totalsRowShown="0" dataDxfId="55">
  <autoFilter ref="K1:R182" xr:uid="{EB951AF8-06D9-4835-969E-489F9004ADF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6C5E854-146C-4DBA-A518-758BFA21CAA3}" name="CODIGO" dataDxfId="54"/>
    <tableColumn id="2" xr3:uid="{2A93BEEA-8C68-42AF-A569-9B26F1029269}" name="SISTEMA" dataDxfId="53"/>
    <tableColumn id="3" xr3:uid="{25DC6E73-644F-4E3A-8EF4-04261C602E7F}" name="CODIGO2" dataDxfId="52"/>
    <tableColumn id="4" xr3:uid="{F130394C-D7E9-4882-9088-34FE5C91D8CD}" name="EQUIPO" dataDxfId="51"/>
    <tableColumn id="5" xr3:uid="{48A0C6B5-3C5B-4132-A0AE-2C9157CDA829}" name="CODIGO3" dataDxfId="50"/>
    <tableColumn id="6" xr3:uid="{2C0415A0-4CCE-4385-B10D-744B8E41C8DB}" name="COMPONENTE" dataDxfId="49"/>
    <tableColumn id="7" xr3:uid="{372ACEE8-1C54-413A-807A-6D04ED4AB992}" name="CODIGO4" dataDxfId="48"/>
    <tableColumn id="8" xr3:uid="{B45A6439-69E8-48E0-88CC-6DB808B6ED4C}" name="PARTE" dataDxfId="47"/>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DD759F4-27D2-45A7-914A-5491B25BA35C}" name="Tabla6" displayName="Tabla6" ref="A1:C145" totalsRowShown="0" tableBorderDxfId="46">
  <autoFilter ref="A1:C145" xr:uid="{DDD759F4-27D2-45A7-914A-5491B25BA35C}"/>
  <sortState xmlns:xlrd2="http://schemas.microsoft.com/office/spreadsheetml/2017/richdata2" ref="A2:C145">
    <sortCondition ref="A1:A145"/>
  </sortState>
  <tableColumns count="3">
    <tableColumn id="1" xr3:uid="{F6EECB66-D16D-4151-880E-4D9005CBDEA9}" name="TAXONOMIA" dataDxfId="45"/>
    <tableColumn id="4" xr3:uid="{F6A7BB7D-488C-440C-B671-D56D81FB6F18}" name="TIPO DE EQUIPO" dataDxfId="44"/>
    <tableColumn id="2" xr3:uid="{43909F65-61C0-45A8-A35D-E54293A75C5B}" name="EQUIPO" dataDxfId="43"/>
  </tableColumns>
  <tableStyleInfo name="Estilo de tab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535C1BC-419B-4579-853F-C6D5F3610A68}" name="Tabla10" displayName="Tabla10" ref="B7:I151" totalsRowShown="0" headerRowDxfId="42" dataDxfId="41" tableBorderDxfId="40" headerRowCellStyle="Normal 3" dataCellStyle="Normal 3">
  <autoFilter ref="B7:I151" xr:uid="{9535C1BC-419B-4579-853F-C6D5F3610A6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F62BE03-6B63-4352-8992-B1D24C05AFD3}" name="Descripción" dataDxfId="39"/>
    <tableColumn id="2" xr3:uid="{5D4ACA3F-9645-4D61-9ADF-88F516C79745}" name="S" dataDxfId="38" dataCellStyle="Normal 3"/>
    <tableColumn id="3" xr3:uid="{F2A18E73-9244-423E-96F0-5341475FCFD8}" name="Q" dataDxfId="37" dataCellStyle="Normal 3"/>
    <tableColumn id="4" xr3:uid="{15F292D7-BC78-4778-8C05-A0999881A582}" name="W" dataDxfId="36" dataCellStyle="Normal 3"/>
    <tableColumn id="5" xr3:uid="{456D95A1-6549-4E23-A062-A36E86745CC5}" name="D" dataDxfId="35" dataCellStyle="Normal 3"/>
    <tableColumn id="6" xr3:uid="{AE869592-B5CA-42B7-806F-4D5584515451}" name="P" dataDxfId="34" dataCellStyle="Normal 3"/>
    <tableColumn id="7" xr3:uid="{4AAE79A4-C492-4EF5-95DE-4374C0D9E9C2}" name="M" dataDxfId="33" dataCellStyle="Normal 3"/>
    <tableColumn id="8" xr3:uid="{7D213FE9-50EB-4389-9314-43CEDC4134F9}" name="resultado" dataDxfId="32" dataCellStyle="Normal 3">
      <calculatedColumnFormula>IF(C8="A","Equipo A",
IF(D8="A","Equipo A",
IF(E8="A","Equipo A",
IF(OR(F8="C",G8="C",H8="C"),"Equipo C",
IF(OR(F8="A",G8="A",H8="A"),"Equipo A",
"Equipo B")))))</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5303A6E-D807-451B-B55B-CA7303B9CD8B}" name="Tabla9" displayName="Tabla9" ref="A1:H92" totalsRowShown="0" headerRowDxfId="31" dataDxfId="30" tableBorderDxfId="29">
  <autoFilter ref="A1:H92" xr:uid="{D5303A6E-D807-451B-B55B-CA7303B9CD8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F557DCC-3112-4A41-92C3-58AC9C538D3D}" name="SISTEMA"/>
    <tableColumn id="2" xr3:uid="{2A2202B8-5341-4EB2-A0B2-830CFDBE9190}" name="EQUIPOS/SUBEQUIPOS" dataDxfId="28"/>
    <tableColumn id="3" xr3:uid="{6F48378C-B12A-44FF-8767-808DE3FED3C6}" name="Falla Funcional" dataDxfId="27"/>
    <tableColumn id="4" xr3:uid="{042A05D7-13E2-4753-BD60-4FC6B201A9E9}" name="Consecuencias humanas" dataDxfId="26"/>
    <tableColumn id="5" xr3:uid="{CBCBC4BF-5C45-4DBF-9756-429EF183D4CF}" name="Consecuencias Ambientales" dataDxfId="25"/>
    <tableColumn id="6" xr3:uid="{ED2A3BBB-9564-43B9-B0B6-FEF419DD1C37}" name="Consecuencias de Costos" dataDxfId="24"/>
    <tableColumn id="7" xr3:uid="{E40E2FDC-6A50-44DD-9D4F-B7770B87A1B8}" name="Probabilidad de la falla" dataDxfId="23"/>
    <tableColumn id="8" xr3:uid="{66F0C0F1-8E42-422C-A904-5670CF41ED34}" name="Nivel de Riesgo" dataDxfId="22"/>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774B5F8-B1F9-48D8-8352-5DB2A87CD464}" name="Tabla3" displayName="Tabla3" ref="I13:J16" totalsRowShown="0" headerRowDxfId="21" dataDxfId="19" headerRowBorderDxfId="20" tableBorderDxfId="18" totalsRowBorderDxfId="17">
  <autoFilter ref="I13:J16" xr:uid="{5774B5F8-B1F9-48D8-8352-5DB2A87CD464}">
    <filterColumn colId="0" hiddenButton="1"/>
    <filterColumn colId="1" hiddenButton="1"/>
  </autoFilter>
  <tableColumns count="2">
    <tableColumn id="1" xr3:uid="{A4C85383-1086-4158-8882-DDFB43F87DE6}" name="CRITICIDAD" dataDxfId="16"/>
    <tableColumn id="2" xr3:uid="{5EA1D107-80BF-45DE-95AB-3A402C4F8FE1}" name="CODIGO DE COLOR" dataDxfId="15"/>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F8517E-BF60-4F70-A92E-CD40FC86B19A}" name="Tabla1" displayName="Tabla1" ref="A7:O121" totalsRowShown="0" headerRowDxfId="309" dataDxfId="307" headerRowBorderDxfId="308" tableBorderDxfId="306">
  <autoFilter ref="A7:O121" xr:uid="{A8F8517E-BF60-4F70-A92E-CD40FC86B1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141ED480-F0F8-450A-85C5-60C5D87854AF}" name="Planta" dataDxfId="305"/>
    <tableColumn id="2" xr3:uid="{1C3EFBDA-6C13-4D3C-A67F-BDFA5E42ECA9}" name="Unidad" dataDxfId="304"/>
    <tableColumn id="3" xr3:uid="{7170F650-9A0E-45C0-944A-D359EEFC6D20}" name="Sistema" dataDxfId="303"/>
    <tableColumn id="4" xr3:uid="{2C21F02F-FEF6-43F2-B7FD-605287D0F6CC}" name="Equipo / Sub Equipo" dataDxfId="302"/>
    <tableColumn id="5" xr3:uid="{44A4950A-FF66-42B2-918B-01EBE9662329}" name="Nivel de Riesgo" dataDxfId="301"/>
    <tableColumn id="6" xr3:uid="{999ADE37-1441-406A-A313-178D5A3F2E6A}" name="Tipo de Mtto" dataDxfId="300"/>
    <tableColumn id="16" xr3:uid="{1168A685-6FB8-41D1-9938-B06BBCC9A6F3}" name="Tipo de actividad" dataDxfId="299"/>
    <tableColumn id="7" xr3:uid="{9DB6E020-03DB-4874-96DE-FDF1A06017D4}" name="Descripcion Tarea de Mtto" dataDxfId="298"/>
    <tableColumn id="8" xr3:uid="{5900B0D5-0E08-4DD0-AFD6-22305F3B0D2A}" name="Frecuencia" dataDxfId="297"/>
    <tableColumn id="9" xr3:uid="{B031D3AF-78CE-49B5-80C1-C749C128E06F}" name="Estado de la maquina" dataDxfId="296"/>
    <tableColumn id="10" xr3:uid="{7E2B1A7E-A44B-4158-BD65-D8FD34759F77}" name="Ejecutor" dataDxfId="295"/>
    <tableColumn id="11" xr3:uid="{AFE78896-7B93-4279-B55E-852D3AAF81C8}" name="Cantidad de Técnicos" dataDxfId="294"/>
    <tableColumn id="12" xr3:uid="{C9839CFC-C914-4772-BA58-379558E6BEA0}" name="Duración [h]" dataDxfId="293"/>
    <tableColumn id="13" xr3:uid="{B6E4E5CF-5214-4EDB-92F9-0A7C9D352985}" name="H.H." dataDxfId="292">
      <calculatedColumnFormula>L8*M8</calculatedColumnFormula>
    </tableColumn>
    <tableColumn id="15" xr3:uid="{5F9DEBEF-C742-45D4-9349-16A2B33F2E39}" name="ESTRATEGIA" dataDxfId="291"/>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E96CDB5-0DC3-4060-98A6-A4E443893926}" name="Tabla5" displayName="Tabla5" ref="A6:E48" totalsRowShown="0" headerRowDxfId="14" dataDxfId="12" headerRowBorderDxfId="13" tableBorderDxfId="11">
  <autoFilter ref="A6:E48" xr:uid="{DE96CDB5-0DC3-4060-98A6-A4E443893926}">
    <filterColumn colId="0" hiddenButton="1"/>
    <filterColumn colId="1" hiddenButton="1"/>
    <filterColumn colId="2" hiddenButton="1"/>
    <filterColumn colId="3" hiddenButton="1"/>
    <filterColumn colId="4" hiddenButton="1"/>
  </autoFilter>
  <tableColumns count="5">
    <tableColumn id="1" xr3:uid="{0D17EEAB-5570-447F-A11C-E63D5197F576}" name="ITEM" dataDxfId="10"/>
    <tableColumn id="2" xr3:uid="{B547DA8D-E56A-4CC4-9AA2-9C9E44B28A7A}" name="SKU" dataDxfId="9"/>
    <tableColumn id="3" xr3:uid="{7FACF271-98C8-4528-8512-DF6AE3557BFE}" name="NOMBRE" dataDxfId="8"/>
    <tableColumn id="4" xr3:uid="{E0A3C6FC-FF05-4EA5-BBEE-7684B800A3D9}" name="Stock Min" dataDxfId="7"/>
    <tableColumn id="5" xr3:uid="{88B298C9-39D3-47A9-9879-AD4881C64D6B}" name="Part Number" dataDxfId="6"/>
  </tableColumns>
  <tableStyleInfo name="Estilo de tabla 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7A68-F1B6-4BB0-96D8-1F1177790A56}">
  <sheetPr>
    <tabColor rgb="FFC00000"/>
  </sheetPr>
  <dimension ref="A1:L421"/>
  <sheetViews>
    <sheetView showGridLines="0" tabSelected="1" zoomScale="80" zoomScaleNormal="80" workbookViewId="0">
      <selection activeCell="I21" sqref="H17:I21"/>
    </sheetView>
  </sheetViews>
  <sheetFormatPr baseColWidth="10" defaultColWidth="11" defaultRowHeight="14.4" x14ac:dyDescent="0.3"/>
  <cols>
    <col min="1" max="1" width="1.44140625" customWidth="1"/>
    <col min="2" max="2" width="27.44140625" customWidth="1"/>
    <col min="3" max="3" width="24.109375" bestFit="1" customWidth="1"/>
    <col min="4" max="4" width="7" customWidth="1"/>
    <col min="5" max="5" width="32" customWidth="1"/>
    <col min="6" max="6" width="14.109375" bestFit="1" customWidth="1"/>
    <col min="7" max="7" width="9.88671875" customWidth="1"/>
    <col min="8" max="8" width="20.5546875" bestFit="1" customWidth="1"/>
    <col min="9" max="9" width="21.33203125" bestFit="1" customWidth="1"/>
    <col min="10" max="10" width="24.88671875" bestFit="1" customWidth="1"/>
    <col min="11" max="11" width="28" bestFit="1" customWidth="1"/>
    <col min="12" max="19" width="37" bestFit="1" customWidth="1"/>
    <col min="20" max="20" width="12.88671875" bestFit="1" customWidth="1"/>
  </cols>
  <sheetData>
    <row r="1" spans="1:12" ht="7.5" customHeight="1" x14ac:dyDescent="0.3"/>
    <row r="2" spans="1:12" ht="15" customHeight="1" x14ac:dyDescent="0.3">
      <c r="B2" s="273" t="e" vm="1">
        <v>#VALUE!</v>
      </c>
      <c r="C2" s="277" t="s">
        <v>2</v>
      </c>
      <c r="D2" s="278"/>
      <c r="E2" s="278"/>
      <c r="F2" s="278"/>
      <c r="G2" s="278"/>
      <c r="H2" s="278"/>
      <c r="I2" s="279"/>
      <c r="J2" s="105" t="s">
        <v>537</v>
      </c>
      <c r="K2" s="110">
        <v>46023</v>
      </c>
    </row>
    <row r="3" spans="1:12" ht="27" customHeight="1" x14ac:dyDescent="0.3">
      <c r="B3" s="274"/>
      <c r="C3" s="280"/>
      <c r="D3" s="281"/>
      <c r="E3" s="281"/>
      <c r="F3" s="281"/>
      <c r="G3" s="281"/>
      <c r="H3" s="281"/>
      <c r="I3" s="282"/>
      <c r="J3" s="105" t="s">
        <v>538</v>
      </c>
      <c r="K3" s="111" t="s">
        <v>670</v>
      </c>
    </row>
    <row r="4" spans="1:12" ht="18" x14ac:dyDescent="0.35">
      <c r="B4" s="275"/>
      <c r="C4" s="283" t="s">
        <v>41</v>
      </c>
      <c r="D4" s="284"/>
      <c r="E4" s="284"/>
      <c r="F4" s="284"/>
      <c r="G4" s="284"/>
      <c r="H4" s="284"/>
      <c r="I4" s="285"/>
      <c r="J4" s="105" t="s">
        <v>539</v>
      </c>
      <c r="K4" s="111" t="s">
        <v>775</v>
      </c>
    </row>
    <row r="5" spans="1:12" ht="2.25" customHeight="1" x14ac:dyDescent="0.3">
      <c r="B5" s="222"/>
      <c r="C5" s="1"/>
      <c r="D5" s="1"/>
      <c r="E5" s="1"/>
      <c r="F5" s="7"/>
      <c r="G5" s="8"/>
      <c r="H5" s="9"/>
      <c r="I5" s="9"/>
      <c r="J5" s="9"/>
      <c r="K5" s="223"/>
    </row>
    <row r="6" spans="1:12" ht="3" customHeight="1" x14ac:dyDescent="0.3">
      <c r="B6" s="224"/>
      <c r="C6" s="2"/>
      <c r="D6" s="2"/>
      <c r="E6" s="2"/>
      <c r="F6" s="8"/>
      <c r="G6" s="8"/>
      <c r="H6" s="9"/>
      <c r="I6" s="9"/>
      <c r="J6" s="9"/>
      <c r="K6" s="223"/>
    </row>
    <row r="7" spans="1:12" ht="18" x14ac:dyDescent="0.3">
      <c r="B7" s="292" t="s">
        <v>1170</v>
      </c>
      <c r="C7" s="293"/>
      <c r="D7" s="293"/>
      <c r="E7" s="293"/>
      <c r="F7" s="293"/>
      <c r="G7" s="293"/>
      <c r="H7" s="293"/>
      <c r="I7" s="293"/>
      <c r="J7" s="293"/>
      <c r="K7" s="294"/>
    </row>
    <row r="8" spans="1:12" s="160" customFormat="1" ht="8.25" customHeight="1" x14ac:dyDescent="0.3">
      <c r="A8"/>
      <c r="B8" s="161"/>
      <c r="C8" s="162"/>
      <c r="D8" s="162"/>
      <c r="E8" s="162"/>
      <c r="F8" s="162"/>
      <c r="G8" s="162"/>
      <c r="H8" s="162"/>
      <c r="I8" s="163"/>
      <c r="J8" s="163"/>
      <c r="K8" s="213"/>
      <c r="L8"/>
    </row>
    <row r="9" spans="1:12" ht="17.25" customHeight="1" x14ac:dyDescent="0.3">
      <c r="B9" s="295" t="s">
        <v>1171</v>
      </c>
      <c r="C9" s="295"/>
      <c r="D9" s="12"/>
      <c r="E9" s="295" t="s">
        <v>1172</v>
      </c>
      <c r="F9" s="295"/>
      <c r="G9" s="12"/>
      <c r="H9" s="296" t="s">
        <v>1173</v>
      </c>
      <c r="I9" s="297"/>
      <c r="J9" s="297"/>
      <c r="K9" s="298"/>
    </row>
    <row r="10" spans="1:12" ht="17.25" customHeight="1" x14ac:dyDescent="0.3">
      <c r="B10" s="164"/>
      <c r="C10" s="12"/>
      <c r="D10" s="12"/>
      <c r="E10" s="12"/>
      <c r="F10" s="12"/>
      <c r="G10" s="12"/>
      <c r="H10" s="12"/>
      <c r="I10" s="13"/>
      <c r="J10" s="13"/>
      <c r="K10" s="214"/>
    </row>
    <row r="11" spans="1:12" ht="17.25" customHeight="1" x14ac:dyDescent="0.3">
      <c r="B11" s="215" t="s">
        <v>953</v>
      </c>
      <c r="C11" s="180" t="s">
        <v>954</v>
      </c>
      <c r="E11" s="168" t="s">
        <v>956</v>
      </c>
      <c r="F11" s="169" t="s">
        <v>955</v>
      </c>
      <c r="H11" s="180" t="s">
        <v>1160</v>
      </c>
      <c r="K11" s="208"/>
    </row>
    <row r="12" spans="1:12" ht="17.25" customHeight="1" x14ac:dyDescent="0.3">
      <c r="B12" s="216" t="s">
        <v>13</v>
      </c>
      <c r="C12" s="180">
        <v>25</v>
      </c>
      <c r="E12" s="170" t="s">
        <v>591</v>
      </c>
      <c r="F12" s="171">
        <v>1</v>
      </c>
      <c r="H12" s="179">
        <v>152</v>
      </c>
      <c r="K12" s="208"/>
    </row>
    <row r="13" spans="1:12" ht="17.25" customHeight="1" x14ac:dyDescent="0.3">
      <c r="B13" s="217" t="s">
        <v>566</v>
      </c>
      <c r="C13" s="211">
        <v>31</v>
      </c>
      <c r="E13" s="172" t="s">
        <v>552</v>
      </c>
      <c r="F13" s="173">
        <v>2.9666666666666659</v>
      </c>
      <c r="J13" s="13"/>
      <c r="K13" s="214"/>
    </row>
    <row r="14" spans="1:12" ht="17.25" customHeight="1" x14ac:dyDescent="0.3">
      <c r="B14" s="217" t="s">
        <v>10</v>
      </c>
      <c r="C14" s="211">
        <v>58</v>
      </c>
      <c r="E14" s="172" t="s">
        <v>553</v>
      </c>
      <c r="F14" s="173">
        <v>26.15</v>
      </c>
      <c r="H14" s="179" t="s">
        <v>1164</v>
      </c>
      <c r="I14" s="179" t="s">
        <v>1165</v>
      </c>
      <c r="J14" s="179" t="s">
        <v>1166</v>
      </c>
      <c r="K14" s="218" t="s">
        <v>1167</v>
      </c>
    </row>
    <row r="15" spans="1:12" ht="17.25" customHeight="1" x14ac:dyDescent="0.3">
      <c r="B15" s="219" t="s">
        <v>952</v>
      </c>
      <c r="C15" s="179">
        <v>114</v>
      </c>
      <c r="E15" s="172" t="s">
        <v>554</v>
      </c>
      <c r="F15" s="173">
        <v>16.010000000000005</v>
      </c>
      <c r="H15" s="179">
        <v>12</v>
      </c>
      <c r="I15" s="179">
        <v>55</v>
      </c>
      <c r="J15" s="179">
        <v>97</v>
      </c>
      <c r="K15" s="218">
        <v>22</v>
      </c>
    </row>
    <row r="16" spans="1:12" ht="17.25" customHeight="1" x14ac:dyDescent="0.3">
      <c r="B16" s="220"/>
      <c r="C16" s="27"/>
      <c r="E16" s="172" t="s">
        <v>651</v>
      </c>
      <c r="F16" s="173">
        <v>1.5</v>
      </c>
      <c r="J16" s="13"/>
      <c r="K16" s="214"/>
    </row>
    <row r="17" spans="2:11" ht="17.25" customHeight="1" x14ac:dyDescent="0.3">
      <c r="B17" s="215" t="s">
        <v>957</v>
      </c>
      <c r="C17" s="180" t="s">
        <v>954</v>
      </c>
      <c r="E17" s="172" t="s">
        <v>556</v>
      </c>
      <c r="F17" s="173">
        <v>87.5</v>
      </c>
      <c r="H17" s="210" t="s">
        <v>1168</v>
      </c>
      <c r="I17" s="180" t="s">
        <v>1169</v>
      </c>
      <c r="J17" s="271" t="s">
        <v>1375</v>
      </c>
      <c r="K17" s="270" t="s">
        <v>1376</v>
      </c>
    </row>
    <row r="18" spans="2:11" ht="17.25" customHeight="1" x14ac:dyDescent="0.3">
      <c r="B18" s="216" t="s">
        <v>666</v>
      </c>
      <c r="C18" s="180">
        <v>38</v>
      </c>
      <c r="E18" s="172" t="s">
        <v>582</v>
      </c>
      <c r="F18" s="173">
        <v>23</v>
      </c>
      <c r="H18" s="170" t="s">
        <v>687</v>
      </c>
      <c r="I18" s="180">
        <v>10</v>
      </c>
      <c r="J18" s="268" t="s">
        <v>1340</v>
      </c>
      <c r="K18" s="268">
        <v>44</v>
      </c>
    </row>
    <row r="19" spans="2:11" ht="17.25" customHeight="1" x14ac:dyDescent="0.3">
      <c r="B19" s="217" t="s">
        <v>665</v>
      </c>
      <c r="C19" s="211">
        <v>59</v>
      </c>
      <c r="E19" s="172" t="s">
        <v>558</v>
      </c>
      <c r="F19" s="173">
        <v>69</v>
      </c>
      <c r="H19" s="172" t="s">
        <v>682</v>
      </c>
      <c r="I19" s="211">
        <v>25</v>
      </c>
      <c r="J19" s="269" t="s">
        <v>1338</v>
      </c>
      <c r="K19" s="269">
        <v>49</v>
      </c>
    </row>
    <row r="20" spans="2:11" ht="17.25" customHeight="1" x14ac:dyDescent="0.3">
      <c r="B20" s="217" t="s">
        <v>668</v>
      </c>
      <c r="C20" s="211">
        <v>11</v>
      </c>
      <c r="E20" s="172" t="s">
        <v>593</v>
      </c>
      <c r="F20" s="173">
        <v>126</v>
      </c>
      <c r="H20" s="172" t="s">
        <v>681</v>
      </c>
      <c r="I20" s="211">
        <v>56</v>
      </c>
      <c r="J20" s="272" t="s">
        <v>1339</v>
      </c>
      <c r="K20" s="269">
        <v>51</v>
      </c>
    </row>
    <row r="21" spans="2:11" ht="17.25" customHeight="1" x14ac:dyDescent="0.3">
      <c r="B21" s="217" t="s">
        <v>669</v>
      </c>
      <c r="C21" s="211">
        <v>6</v>
      </c>
      <c r="E21" s="172" t="s">
        <v>609</v>
      </c>
      <c r="F21" s="173">
        <v>648</v>
      </c>
      <c r="H21" s="212" t="s">
        <v>952</v>
      </c>
      <c r="I21" s="179">
        <v>91</v>
      </c>
      <c r="J21" s="270" t="s">
        <v>952</v>
      </c>
      <c r="K21" s="270">
        <v>144</v>
      </c>
    </row>
    <row r="22" spans="2:11" ht="17.25" customHeight="1" x14ac:dyDescent="0.3">
      <c r="B22" s="219" t="s">
        <v>952</v>
      </c>
      <c r="C22" s="179">
        <v>114</v>
      </c>
      <c r="E22" s="174" t="s">
        <v>952</v>
      </c>
      <c r="F22" s="175">
        <v>1001.1266666666667</v>
      </c>
      <c r="J22" s="13"/>
      <c r="K22" s="214"/>
    </row>
    <row r="23" spans="2:11" ht="17.25" customHeight="1" x14ac:dyDescent="0.3">
      <c r="B23" s="220"/>
      <c r="C23" s="27"/>
      <c r="H23" s="290" t="s">
        <v>1176</v>
      </c>
      <c r="I23" s="290"/>
      <c r="J23" s="290"/>
      <c r="K23" s="291"/>
    </row>
    <row r="24" spans="2:11" ht="17.25" customHeight="1" x14ac:dyDescent="0.3">
      <c r="B24" s="215" t="s">
        <v>42</v>
      </c>
      <c r="C24" s="180" t="s">
        <v>954</v>
      </c>
      <c r="E24" s="290" t="s">
        <v>1175</v>
      </c>
      <c r="F24" s="290"/>
      <c r="H24" s="290"/>
      <c r="I24" s="290"/>
      <c r="J24" s="290"/>
      <c r="K24" s="291"/>
    </row>
    <row r="25" spans="2:11" ht="17.25" customHeight="1" x14ac:dyDescent="0.3">
      <c r="B25" s="216" t="s">
        <v>541</v>
      </c>
      <c r="C25" s="180">
        <v>70</v>
      </c>
      <c r="E25" s="290"/>
      <c r="F25" s="290"/>
      <c r="H25" s="290"/>
      <c r="I25" s="290"/>
      <c r="J25" s="290"/>
      <c r="K25" s="291"/>
    </row>
    <row r="26" spans="2:11" ht="17.25" customHeight="1" x14ac:dyDescent="0.3">
      <c r="B26" s="217" t="s">
        <v>540</v>
      </c>
      <c r="C26" s="211">
        <v>44</v>
      </c>
      <c r="E26" s="290"/>
      <c r="F26" s="290"/>
      <c r="H26" s="290"/>
      <c r="I26" s="290"/>
      <c r="J26" s="290"/>
      <c r="K26" s="291"/>
    </row>
    <row r="27" spans="2:11" ht="17.25" customHeight="1" x14ac:dyDescent="0.3">
      <c r="B27" s="219" t="s">
        <v>952</v>
      </c>
      <c r="C27" s="179">
        <v>114</v>
      </c>
      <c r="E27" s="290"/>
      <c r="F27" s="290"/>
      <c r="H27" s="290"/>
      <c r="I27" s="290"/>
      <c r="J27" s="290"/>
      <c r="K27" s="291"/>
    </row>
    <row r="28" spans="2:11" ht="17.25" customHeight="1" x14ac:dyDescent="0.3">
      <c r="B28" s="220"/>
      <c r="C28" s="27"/>
      <c r="E28" s="290"/>
      <c r="F28" s="290"/>
      <c r="J28" s="13"/>
      <c r="K28" s="214"/>
    </row>
    <row r="29" spans="2:11" ht="17.25" customHeight="1" x14ac:dyDescent="0.3">
      <c r="B29" s="289" t="s">
        <v>1174</v>
      </c>
      <c r="C29" s="290"/>
      <c r="E29" s="290"/>
      <c r="F29" s="290"/>
      <c r="K29" s="214"/>
    </row>
    <row r="30" spans="2:11" ht="17.25" customHeight="1" x14ac:dyDescent="0.3">
      <c r="B30" s="289"/>
      <c r="C30" s="290"/>
      <c r="E30" s="290"/>
      <c r="F30" s="290"/>
      <c r="K30" s="214"/>
    </row>
    <row r="31" spans="2:11" ht="17.25" customHeight="1" x14ac:dyDescent="0.3">
      <c r="B31" s="289"/>
      <c r="C31" s="290"/>
      <c r="E31" s="290"/>
      <c r="F31" s="290"/>
      <c r="K31" s="214"/>
    </row>
    <row r="32" spans="2:11" ht="17.25" customHeight="1" x14ac:dyDescent="0.3">
      <c r="B32" s="289"/>
      <c r="C32" s="290"/>
      <c r="E32" s="290"/>
      <c r="F32" s="290"/>
      <c r="K32" s="214"/>
    </row>
    <row r="33" spans="2:11" ht="17.25" customHeight="1" x14ac:dyDescent="0.3">
      <c r="B33" s="289"/>
      <c r="C33" s="290"/>
      <c r="E33" s="290"/>
      <c r="F33" s="290"/>
      <c r="K33" s="214"/>
    </row>
    <row r="34" spans="2:11" ht="17.25" customHeight="1" x14ac:dyDescent="0.3">
      <c r="B34" s="220"/>
      <c r="C34" s="27"/>
      <c r="K34" s="214"/>
    </row>
    <row r="35" spans="2:11" ht="17.25" customHeight="1" x14ac:dyDescent="0.3">
      <c r="B35" s="209"/>
      <c r="C35" s="167"/>
      <c r="D35" s="167"/>
      <c r="E35" s="167"/>
      <c r="F35" s="167"/>
      <c r="G35" s="167"/>
      <c r="H35" s="167"/>
      <c r="I35" s="167"/>
      <c r="J35" s="167"/>
      <c r="K35" s="221"/>
    </row>
    <row r="36" spans="2:11" ht="17.25" customHeight="1" x14ac:dyDescent="0.3">
      <c r="E36" s="12"/>
      <c r="F36" s="12"/>
      <c r="K36" s="12"/>
    </row>
    <row r="37" spans="2:11" ht="17.25" customHeight="1" x14ac:dyDescent="0.3">
      <c r="E37" s="12"/>
      <c r="F37" s="12"/>
      <c r="K37" s="12"/>
    </row>
    <row r="38" spans="2:11" ht="17.25" customHeight="1" x14ac:dyDescent="0.3">
      <c r="E38" s="12"/>
      <c r="F38" s="12"/>
      <c r="K38" s="12"/>
    </row>
    <row r="39" spans="2:11" ht="17.25" customHeight="1" x14ac:dyDescent="0.3">
      <c r="E39" s="12"/>
      <c r="F39" s="12"/>
      <c r="K39" s="12"/>
    </row>
    <row r="40" spans="2:11" ht="17.25" customHeight="1" x14ac:dyDescent="0.3">
      <c r="E40" s="12"/>
      <c r="F40" s="12"/>
      <c r="K40" s="12"/>
    </row>
    <row r="41" spans="2:11" ht="17.25" customHeight="1" x14ac:dyDescent="0.3">
      <c r="E41" s="12"/>
      <c r="F41" s="12"/>
      <c r="K41" s="12"/>
    </row>
    <row r="42" spans="2:11" ht="17.25" customHeight="1" x14ac:dyDescent="0.3">
      <c r="B42" s="12"/>
      <c r="C42" s="12"/>
      <c r="D42" s="12"/>
      <c r="E42" s="12"/>
      <c r="F42" s="12"/>
      <c r="K42" s="12"/>
    </row>
    <row r="43" spans="2:11" ht="17.25" customHeight="1" x14ac:dyDescent="0.3">
      <c r="B43" s="12"/>
      <c r="C43" s="12"/>
      <c r="D43" s="12"/>
      <c r="E43" s="12"/>
      <c r="F43" s="12"/>
      <c r="K43" s="12"/>
    </row>
    <row r="44" spans="2:11" ht="17.25" customHeight="1" x14ac:dyDescent="0.3">
      <c r="B44" s="12"/>
      <c r="C44" s="12"/>
      <c r="D44" s="12"/>
      <c r="E44" s="12"/>
      <c r="F44" s="12"/>
      <c r="K44" s="12"/>
    </row>
    <row r="45" spans="2:11" ht="17.25" customHeight="1" x14ac:dyDescent="0.3">
      <c r="B45" s="12"/>
      <c r="C45" s="12"/>
      <c r="D45" s="12"/>
      <c r="E45" s="12"/>
      <c r="F45" s="12"/>
      <c r="K45" s="12"/>
    </row>
    <row r="46" spans="2:11" ht="17.25" customHeight="1" x14ac:dyDescent="0.3">
      <c r="B46" s="12"/>
      <c r="C46" s="12"/>
      <c r="D46" s="12"/>
      <c r="E46" s="12"/>
      <c r="F46" s="12"/>
      <c r="K46" s="12"/>
    </row>
    <row r="47" spans="2:11" ht="17.25" customHeight="1" x14ac:dyDescent="0.3">
      <c r="B47" s="12"/>
      <c r="C47" s="12"/>
      <c r="D47" s="12"/>
      <c r="E47" s="12"/>
      <c r="F47" s="12"/>
      <c r="H47" s="12"/>
      <c r="I47" s="13"/>
      <c r="J47" s="13"/>
      <c r="K47" s="12"/>
    </row>
    <row r="48" spans="2:11" ht="17.25" customHeight="1" x14ac:dyDescent="0.3">
      <c r="B48" s="12"/>
      <c r="C48" s="12"/>
      <c r="D48" s="12"/>
      <c r="E48" s="12"/>
      <c r="F48" s="12"/>
      <c r="H48" s="12"/>
      <c r="I48" s="13"/>
      <c r="J48" s="13"/>
      <c r="K48" s="12"/>
    </row>
    <row r="49" spans="2:11" x14ac:dyDescent="0.3">
      <c r="B49" s="12"/>
      <c r="C49" s="12"/>
      <c r="D49" s="12"/>
      <c r="E49" s="12"/>
      <c r="F49" s="12"/>
      <c r="H49" s="12"/>
      <c r="I49" s="13"/>
      <c r="J49" s="13"/>
      <c r="K49" s="12"/>
    </row>
    <row r="50" spans="2:11" x14ac:dyDescent="0.3">
      <c r="B50" s="12"/>
      <c r="C50" s="12"/>
      <c r="D50" s="12"/>
      <c r="E50" s="12"/>
      <c r="F50" s="12"/>
      <c r="H50" s="12"/>
      <c r="I50" s="13"/>
      <c r="J50" s="13"/>
      <c r="K50" s="12"/>
    </row>
    <row r="51" spans="2:11" x14ac:dyDescent="0.3">
      <c r="B51" s="12"/>
      <c r="C51" s="12"/>
      <c r="D51" s="12"/>
      <c r="E51" s="12"/>
      <c r="F51" s="12"/>
      <c r="H51" s="12"/>
      <c r="I51" s="13"/>
      <c r="J51" s="13"/>
      <c r="K51" s="12"/>
    </row>
    <row r="52" spans="2:11" x14ac:dyDescent="0.3">
      <c r="B52" s="12"/>
      <c r="C52" s="12"/>
      <c r="D52" s="12"/>
      <c r="E52" s="12"/>
      <c r="F52" s="12"/>
      <c r="H52" s="12"/>
      <c r="I52" s="13"/>
      <c r="J52" s="13"/>
      <c r="K52" s="12"/>
    </row>
    <row r="53" spans="2:11" x14ac:dyDescent="0.3">
      <c r="B53" s="12"/>
      <c r="C53" s="12"/>
      <c r="D53" s="12"/>
      <c r="E53" s="12"/>
      <c r="F53" s="12"/>
      <c r="H53" s="12"/>
      <c r="I53" s="13"/>
      <c r="J53" s="13"/>
      <c r="K53" s="12"/>
    </row>
    <row r="54" spans="2:11" x14ac:dyDescent="0.3">
      <c r="B54" s="12"/>
      <c r="C54" s="12"/>
      <c r="D54" s="12"/>
      <c r="E54" s="12"/>
      <c r="F54" s="12"/>
      <c r="H54" s="12"/>
      <c r="I54" s="13"/>
      <c r="J54" s="13"/>
      <c r="K54" s="12"/>
    </row>
    <row r="55" spans="2:11" x14ac:dyDescent="0.3">
      <c r="B55" s="12"/>
      <c r="C55" s="12"/>
      <c r="D55" s="12"/>
      <c r="E55" s="12"/>
      <c r="F55" s="12"/>
      <c r="H55" s="12"/>
      <c r="I55" s="13"/>
      <c r="J55" s="13"/>
      <c r="K55" s="12"/>
    </row>
    <row r="56" spans="2:11" x14ac:dyDescent="0.3">
      <c r="B56" s="12"/>
      <c r="C56" s="12"/>
      <c r="D56" s="12"/>
      <c r="E56" s="12"/>
      <c r="F56" s="12"/>
      <c r="H56" s="12"/>
      <c r="I56" s="13"/>
      <c r="J56" s="13"/>
      <c r="K56" s="12"/>
    </row>
    <row r="57" spans="2:11" x14ac:dyDescent="0.3">
      <c r="B57" s="12"/>
      <c r="C57" s="12"/>
      <c r="D57" s="12"/>
      <c r="E57" s="12"/>
      <c r="F57" s="12"/>
      <c r="H57" s="12"/>
      <c r="I57" s="13"/>
      <c r="J57" s="13"/>
      <c r="K57" s="12"/>
    </row>
    <row r="58" spans="2:11" x14ac:dyDescent="0.3">
      <c r="B58" s="12"/>
      <c r="C58" s="12"/>
      <c r="D58" s="12"/>
      <c r="E58" s="12"/>
      <c r="F58" s="12"/>
      <c r="H58" s="12"/>
      <c r="I58" s="13"/>
      <c r="J58" s="13"/>
      <c r="K58" s="12"/>
    </row>
    <row r="59" spans="2:11" x14ac:dyDescent="0.3">
      <c r="B59" s="12"/>
      <c r="C59" s="12"/>
      <c r="D59" s="12"/>
      <c r="E59" s="12"/>
      <c r="F59" s="12"/>
      <c r="H59" s="12"/>
      <c r="I59" s="13"/>
      <c r="J59" s="13"/>
      <c r="K59" s="12"/>
    </row>
    <row r="60" spans="2:11" x14ac:dyDescent="0.3">
      <c r="B60" s="12"/>
      <c r="C60" s="12"/>
      <c r="D60" s="12"/>
      <c r="E60" s="12"/>
      <c r="F60" s="12"/>
      <c r="H60" s="12"/>
      <c r="I60" s="13"/>
      <c r="J60" s="13"/>
      <c r="K60" s="12"/>
    </row>
    <row r="61" spans="2:11" x14ac:dyDescent="0.3">
      <c r="B61" s="12"/>
      <c r="C61" s="12"/>
      <c r="D61" s="12"/>
      <c r="E61" s="12"/>
      <c r="F61" s="12"/>
      <c r="H61" s="12"/>
      <c r="I61" s="13"/>
      <c r="J61" s="13"/>
      <c r="K61" s="12"/>
    </row>
    <row r="62" spans="2:11" x14ac:dyDescent="0.3">
      <c r="B62" s="12"/>
      <c r="C62" s="12"/>
      <c r="D62" s="12"/>
      <c r="E62" s="12"/>
      <c r="F62" s="12"/>
      <c r="H62" s="12"/>
      <c r="I62" s="13"/>
      <c r="J62" s="13"/>
      <c r="K62" s="12"/>
    </row>
    <row r="63" spans="2:11" x14ac:dyDescent="0.3">
      <c r="B63" s="12"/>
      <c r="C63" s="12"/>
      <c r="D63" s="12"/>
      <c r="E63" s="12"/>
      <c r="F63" s="12"/>
      <c r="H63" s="12"/>
      <c r="I63" s="13"/>
      <c r="J63" s="13"/>
      <c r="K63" s="12"/>
    </row>
    <row r="64" spans="2:11" x14ac:dyDescent="0.3">
      <c r="B64" s="12"/>
      <c r="C64" s="12"/>
      <c r="D64" s="12"/>
      <c r="E64" s="12"/>
      <c r="F64" s="12"/>
      <c r="H64" s="12"/>
      <c r="I64" s="13"/>
      <c r="J64" s="13"/>
      <c r="K64" s="12"/>
    </row>
    <row r="65" spans="2:11" x14ac:dyDescent="0.3">
      <c r="B65" s="12"/>
      <c r="C65" s="12"/>
      <c r="D65" s="12"/>
      <c r="E65" s="12"/>
      <c r="F65" s="12"/>
      <c r="H65" s="12"/>
      <c r="I65" s="13"/>
      <c r="J65" s="13"/>
      <c r="K65" s="12"/>
    </row>
    <row r="66" spans="2:11" x14ac:dyDescent="0.3">
      <c r="B66" s="12"/>
      <c r="C66" s="12"/>
      <c r="D66" s="12"/>
      <c r="E66" s="12"/>
      <c r="F66" s="12"/>
      <c r="H66" s="12"/>
      <c r="I66" s="13"/>
      <c r="J66" s="13"/>
      <c r="K66" s="12"/>
    </row>
    <row r="67" spans="2:11" x14ac:dyDescent="0.3">
      <c r="B67" s="12"/>
      <c r="C67" s="12"/>
      <c r="D67" s="12"/>
      <c r="E67" s="12"/>
      <c r="F67" s="12"/>
      <c r="H67" s="12"/>
      <c r="I67" s="13"/>
      <c r="J67" s="13"/>
      <c r="K67" s="12"/>
    </row>
    <row r="68" spans="2:11" x14ac:dyDescent="0.3">
      <c r="B68" s="12"/>
      <c r="C68" s="12"/>
      <c r="D68" s="12"/>
      <c r="E68" s="12"/>
      <c r="F68" s="12"/>
      <c r="H68" s="12"/>
      <c r="I68" s="13"/>
      <c r="J68" s="13"/>
      <c r="K68" s="12"/>
    </row>
    <row r="69" spans="2:11" x14ac:dyDescent="0.3">
      <c r="B69" s="12"/>
      <c r="C69" s="12"/>
      <c r="D69" s="12"/>
      <c r="E69" s="12"/>
      <c r="F69" s="12"/>
      <c r="H69" s="12"/>
      <c r="I69" s="13"/>
      <c r="J69" s="13"/>
      <c r="K69" s="12"/>
    </row>
    <row r="70" spans="2:11" x14ac:dyDescent="0.3">
      <c r="B70" s="12"/>
      <c r="C70" s="12"/>
      <c r="D70" s="12"/>
      <c r="E70" s="12"/>
      <c r="F70" s="12"/>
      <c r="H70" s="12"/>
      <c r="I70" s="13"/>
      <c r="J70" s="13"/>
      <c r="K70" s="12"/>
    </row>
    <row r="71" spans="2:11" x14ac:dyDescent="0.3">
      <c r="B71" s="12"/>
      <c r="C71" s="12"/>
      <c r="D71" s="12"/>
      <c r="E71" s="12"/>
      <c r="F71" s="12"/>
      <c r="H71" s="12"/>
      <c r="I71" s="13"/>
      <c r="J71" s="13"/>
      <c r="K71" s="12"/>
    </row>
    <row r="72" spans="2:11" x14ac:dyDescent="0.3">
      <c r="B72" s="12"/>
      <c r="C72" s="12"/>
      <c r="D72" s="12"/>
      <c r="E72" s="12"/>
      <c r="F72" s="12"/>
      <c r="H72" s="12"/>
      <c r="I72" s="13"/>
      <c r="J72" s="13"/>
      <c r="K72" s="12"/>
    </row>
    <row r="73" spans="2:11" x14ac:dyDescent="0.3">
      <c r="B73" s="12"/>
      <c r="C73" s="12"/>
      <c r="D73" s="12"/>
      <c r="E73" s="12"/>
      <c r="F73" s="12"/>
      <c r="H73" s="12"/>
      <c r="I73" s="13"/>
      <c r="J73" s="13"/>
      <c r="K73" s="12"/>
    </row>
    <row r="74" spans="2:11" x14ac:dyDescent="0.3">
      <c r="B74" s="12"/>
      <c r="C74" s="12"/>
      <c r="D74" s="12"/>
      <c r="E74" s="12"/>
      <c r="F74" s="12"/>
      <c r="H74" s="12"/>
      <c r="I74" s="13"/>
      <c r="J74" s="13"/>
      <c r="K74" s="12"/>
    </row>
    <row r="75" spans="2:11" x14ac:dyDescent="0.3">
      <c r="B75" s="12"/>
      <c r="C75" s="12"/>
      <c r="D75" s="12"/>
      <c r="E75" s="12"/>
      <c r="F75" s="12"/>
      <c r="H75" s="12"/>
      <c r="I75" s="13"/>
      <c r="J75" s="13"/>
      <c r="K75" s="12"/>
    </row>
    <row r="76" spans="2:11" x14ac:dyDescent="0.3">
      <c r="B76" s="12"/>
      <c r="C76" s="12"/>
      <c r="D76" s="12"/>
      <c r="E76" s="12"/>
      <c r="F76" s="12"/>
      <c r="H76" s="12"/>
      <c r="I76" s="13"/>
      <c r="J76" s="13"/>
      <c r="K76" s="12"/>
    </row>
    <row r="77" spans="2:11" x14ac:dyDescent="0.3">
      <c r="B77" s="12"/>
      <c r="C77" s="12"/>
      <c r="D77" s="12"/>
      <c r="E77" s="12"/>
      <c r="F77" s="12"/>
      <c r="H77" s="12"/>
      <c r="I77" s="13"/>
      <c r="J77" s="13"/>
      <c r="K77" s="12"/>
    </row>
    <row r="78" spans="2:11" x14ac:dyDescent="0.3">
      <c r="B78" s="12"/>
      <c r="C78" s="12"/>
      <c r="D78" s="12"/>
      <c r="E78" s="12"/>
      <c r="F78" s="12"/>
      <c r="H78" s="12"/>
      <c r="I78" s="13"/>
      <c r="J78" s="13"/>
      <c r="K78" s="12"/>
    </row>
    <row r="79" spans="2:11" x14ac:dyDescent="0.3">
      <c r="B79" s="12"/>
      <c r="C79" s="12"/>
      <c r="D79" s="12"/>
      <c r="E79" s="12"/>
      <c r="F79" s="12"/>
      <c r="H79" s="12"/>
      <c r="I79" s="13"/>
      <c r="J79" s="13"/>
      <c r="K79" s="12"/>
    </row>
    <row r="80" spans="2:11" s="167" customFormat="1" x14ac:dyDescent="0.3">
      <c r="B80" s="12"/>
      <c r="C80" s="165"/>
      <c r="D80" s="165"/>
      <c r="E80" s="165"/>
      <c r="F80" s="165"/>
      <c r="G80"/>
      <c r="H80" s="165"/>
      <c r="I80" s="166"/>
      <c r="J80" s="166"/>
      <c r="K80" s="165"/>
    </row>
    <row r="81" spans="2:11" x14ac:dyDescent="0.3">
      <c r="B81" s="12"/>
      <c r="C81" s="12"/>
      <c r="D81" s="12"/>
      <c r="E81" s="12"/>
      <c r="F81" s="12"/>
      <c r="H81" s="12"/>
      <c r="I81" s="13"/>
      <c r="J81" s="13"/>
      <c r="K81" s="12"/>
    </row>
    <row r="82" spans="2:11" x14ac:dyDescent="0.3">
      <c r="B82" s="12"/>
      <c r="C82" s="12"/>
      <c r="D82" s="12"/>
      <c r="E82" s="12"/>
      <c r="F82" s="12"/>
      <c r="H82" s="12"/>
      <c r="I82" s="13"/>
      <c r="J82" s="13"/>
      <c r="K82" s="12"/>
    </row>
    <row r="83" spans="2:11" x14ac:dyDescent="0.3">
      <c r="B83" s="12"/>
      <c r="C83" s="12"/>
      <c r="D83" s="12"/>
      <c r="E83" s="12"/>
      <c r="F83" s="12"/>
      <c r="H83" s="12"/>
      <c r="I83" s="13"/>
      <c r="J83" s="13"/>
      <c r="K83" s="12"/>
    </row>
    <row r="84" spans="2:11" x14ac:dyDescent="0.3">
      <c r="B84" s="12"/>
      <c r="C84" s="12"/>
      <c r="D84" s="12"/>
      <c r="E84" s="12"/>
      <c r="F84" s="12"/>
      <c r="H84" s="12"/>
      <c r="I84" s="13"/>
      <c r="J84" s="13"/>
      <c r="K84" s="12"/>
    </row>
    <row r="85" spans="2:11" x14ac:dyDescent="0.3">
      <c r="B85" s="12"/>
      <c r="C85" s="12"/>
      <c r="D85" s="12"/>
      <c r="E85" s="12"/>
      <c r="F85" s="12"/>
      <c r="H85" s="12"/>
      <c r="I85" s="13"/>
      <c r="J85" s="13"/>
      <c r="K85" s="12"/>
    </row>
    <row r="86" spans="2:11" x14ac:dyDescent="0.3">
      <c r="B86" s="12"/>
      <c r="C86" s="12"/>
      <c r="D86" s="12"/>
      <c r="E86" s="12"/>
      <c r="F86" s="12"/>
      <c r="H86" s="12"/>
      <c r="I86" s="13"/>
      <c r="J86" s="13"/>
      <c r="K86" s="12"/>
    </row>
    <row r="87" spans="2:11" x14ac:dyDescent="0.3">
      <c r="B87" s="12"/>
      <c r="C87" s="12"/>
      <c r="D87" s="12"/>
      <c r="E87" s="12"/>
      <c r="F87" s="12"/>
      <c r="H87" s="12"/>
      <c r="I87" s="13"/>
      <c r="J87" s="13"/>
      <c r="K87" s="12"/>
    </row>
    <row r="88" spans="2:11" x14ac:dyDescent="0.3">
      <c r="B88" s="12"/>
      <c r="C88" s="12"/>
      <c r="D88" s="12"/>
      <c r="E88" s="12"/>
      <c r="F88" s="12"/>
      <c r="H88" s="12"/>
      <c r="I88" s="13"/>
      <c r="J88" s="13"/>
      <c r="K88" s="12"/>
    </row>
    <row r="89" spans="2:11" x14ac:dyDescent="0.3">
      <c r="B89" s="12"/>
      <c r="C89" s="12"/>
      <c r="D89" s="12"/>
      <c r="E89" s="12"/>
      <c r="F89" s="12"/>
      <c r="H89" s="12"/>
      <c r="I89" s="13"/>
      <c r="J89" s="13"/>
      <c r="K89" s="12"/>
    </row>
    <row r="90" spans="2:11" x14ac:dyDescent="0.3">
      <c r="B90" s="12"/>
      <c r="C90" s="12"/>
      <c r="D90" s="12"/>
      <c r="E90" s="12"/>
      <c r="F90" s="12"/>
      <c r="H90" s="12"/>
      <c r="I90" s="13"/>
      <c r="J90" s="13"/>
      <c r="K90" s="12"/>
    </row>
    <row r="91" spans="2:11" x14ac:dyDescent="0.3">
      <c r="B91" s="12"/>
      <c r="C91" s="12"/>
      <c r="D91" s="12"/>
      <c r="E91" s="12"/>
      <c r="F91" s="12"/>
      <c r="H91" s="12"/>
      <c r="I91" s="13"/>
      <c r="J91" s="13"/>
      <c r="K91" s="12"/>
    </row>
    <row r="92" spans="2:11" x14ac:dyDescent="0.3">
      <c r="B92" s="12"/>
      <c r="C92" s="12"/>
      <c r="D92" s="12"/>
      <c r="E92" s="12"/>
      <c r="F92" s="12"/>
      <c r="H92" s="12"/>
      <c r="I92" s="13"/>
      <c r="J92" s="13"/>
      <c r="K92" s="12"/>
    </row>
    <row r="93" spans="2:11" x14ac:dyDescent="0.3">
      <c r="B93" s="12"/>
      <c r="C93" s="12"/>
      <c r="D93" s="12"/>
      <c r="E93" s="12"/>
      <c r="F93" s="12"/>
      <c r="H93" s="12"/>
      <c r="I93" s="13"/>
      <c r="J93" s="13"/>
      <c r="K93" s="12"/>
    </row>
    <row r="94" spans="2:11" x14ac:dyDescent="0.3">
      <c r="B94" s="12"/>
      <c r="C94" s="12"/>
      <c r="D94" s="12"/>
      <c r="E94" s="12"/>
      <c r="F94" s="12"/>
      <c r="H94" s="12"/>
      <c r="I94" s="13"/>
      <c r="J94" s="13"/>
      <c r="K94" s="12"/>
    </row>
    <row r="95" spans="2:11" x14ac:dyDescent="0.3">
      <c r="B95" s="12"/>
      <c r="C95" s="12"/>
      <c r="D95" s="12"/>
      <c r="E95" s="12"/>
      <c r="F95" s="12"/>
      <c r="H95" s="12"/>
      <c r="I95" s="13"/>
      <c r="J95" s="13"/>
      <c r="K95" s="12"/>
    </row>
    <row r="96" spans="2:11" x14ac:dyDescent="0.3">
      <c r="B96" s="12"/>
      <c r="C96" s="12"/>
      <c r="D96" s="12"/>
      <c r="E96" s="12"/>
      <c r="F96" s="12"/>
      <c r="H96" s="12"/>
      <c r="I96" s="13"/>
      <c r="J96" s="13"/>
      <c r="K96" s="12"/>
    </row>
    <row r="97" spans="2:11" x14ac:dyDescent="0.3">
      <c r="B97" s="12"/>
      <c r="C97" s="12"/>
      <c r="D97" s="12"/>
      <c r="E97" s="12"/>
      <c r="F97" s="12"/>
      <c r="H97" s="12"/>
      <c r="I97" s="13"/>
      <c r="J97" s="13"/>
      <c r="K97" s="12"/>
    </row>
    <row r="98" spans="2:11" x14ac:dyDescent="0.3">
      <c r="B98" s="12"/>
      <c r="C98" s="12"/>
      <c r="D98" s="12"/>
      <c r="E98" s="12"/>
      <c r="F98" s="12"/>
      <c r="H98" s="12"/>
      <c r="I98" s="13"/>
      <c r="J98" s="13"/>
      <c r="K98" s="12"/>
    </row>
    <row r="99" spans="2:11" x14ac:dyDescent="0.3">
      <c r="B99" s="12"/>
      <c r="C99" s="12"/>
      <c r="D99" s="12"/>
      <c r="E99" s="12"/>
      <c r="F99" s="12"/>
      <c r="H99" s="12"/>
      <c r="I99" s="13"/>
      <c r="J99" s="13"/>
      <c r="K99" s="12"/>
    </row>
    <row r="100" spans="2:11" x14ac:dyDescent="0.3">
      <c r="B100" s="12"/>
      <c r="C100" s="12"/>
      <c r="D100" s="12"/>
      <c r="E100" s="12"/>
      <c r="F100" s="12"/>
      <c r="H100" s="12"/>
      <c r="I100" s="13"/>
      <c r="J100" s="13"/>
      <c r="K100" s="12"/>
    </row>
    <row r="101" spans="2:11" x14ac:dyDescent="0.3">
      <c r="B101" s="12"/>
      <c r="C101" s="12"/>
      <c r="D101" s="12"/>
      <c r="E101" s="12"/>
      <c r="F101" s="12"/>
      <c r="H101" s="12"/>
      <c r="I101" s="13"/>
      <c r="J101" s="13"/>
      <c r="K101" s="12"/>
    </row>
    <row r="102" spans="2:11" x14ac:dyDescent="0.3">
      <c r="B102" s="12"/>
      <c r="C102" s="12"/>
      <c r="D102" s="12"/>
      <c r="E102" s="12"/>
      <c r="F102" s="12"/>
      <c r="H102" s="12"/>
      <c r="I102" s="13"/>
      <c r="J102" s="13"/>
      <c r="K102" s="12"/>
    </row>
    <row r="103" spans="2:11" x14ac:dyDescent="0.3">
      <c r="B103" s="12"/>
      <c r="C103" s="12"/>
      <c r="D103" s="12"/>
      <c r="E103" s="12"/>
      <c r="F103" s="12"/>
      <c r="H103" s="12"/>
      <c r="I103" s="13"/>
      <c r="J103" s="13"/>
      <c r="K103" s="12"/>
    </row>
    <row r="104" spans="2:11" x14ac:dyDescent="0.3">
      <c r="B104" s="12"/>
      <c r="C104" s="12"/>
      <c r="D104" s="12"/>
      <c r="E104" s="12"/>
      <c r="F104" s="12"/>
      <c r="H104" s="12"/>
      <c r="I104" s="13"/>
      <c r="J104" s="13"/>
      <c r="K104" s="12"/>
    </row>
    <row r="105" spans="2:11" x14ac:dyDescent="0.3">
      <c r="B105" s="12"/>
      <c r="C105" s="12"/>
      <c r="D105" s="12"/>
      <c r="E105" s="12"/>
      <c r="F105" s="12"/>
      <c r="H105" s="12"/>
      <c r="I105" s="13"/>
      <c r="J105" s="13"/>
      <c r="K105" s="12"/>
    </row>
    <row r="106" spans="2:11" x14ac:dyDescent="0.3">
      <c r="B106" s="12"/>
      <c r="C106" s="12"/>
      <c r="D106" s="12"/>
      <c r="E106" s="5"/>
      <c r="F106" s="12"/>
      <c r="H106" s="12"/>
      <c r="I106" s="13"/>
      <c r="J106" s="13"/>
      <c r="K106" s="12"/>
    </row>
    <row r="107" spans="2:11" x14ac:dyDescent="0.3">
      <c r="B107" s="12"/>
      <c r="C107" s="12"/>
      <c r="D107" s="12"/>
      <c r="E107" s="12"/>
      <c r="F107" s="12"/>
      <c r="H107" s="12"/>
      <c r="I107" s="13"/>
      <c r="J107" s="13"/>
      <c r="K107" s="12"/>
    </row>
    <row r="108" spans="2:11" x14ac:dyDescent="0.3">
      <c r="B108" s="12"/>
      <c r="C108" s="12"/>
      <c r="D108" s="12"/>
      <c r="E108" s="12"/>
      <c r="F108" s="12"/>
      <c r="H108" s="12"/>
      <c r="I108" s="13"/>
      <c r="J108" s="13"/>
      <c r="K108" s="12"/>
    </row>
    <row r="109" spans="2:11" x14ac:dyDescent="0.3">
      <c r="B109" s="12"/>
      <c r="C109" s="12"/>
      <c r="D109" s="12"/>
      <c r="E109" s="12"/>
      <c r="F109" s="12"/>
      <c r="H109" s="12"/>
      <c r="I109" s="13"/>
      <c r="J109" s="13"/>
      <c r="K109" s="12"/>
    </row>
    <row r="110" spans="2:11" x14ac:dyDescent="0.3">
      <c r="B110" s="12"/>
      <c r="C110" s="12"/>
      <c r="D110" s="12"/>
      <c r="E110" s="12"/>
      <c r="F110" s="12"/>
      <c r="H110" s="12"/>
      <c r="I110" s="13"/>
      <c r="J110" s="13"/>
      <c r="K110" s="12"/>
    </row>
    <row r="111" spans="2:11" x14ac:dyDescent="0.3">
      <c r="B111" s="12"/>
      <c r="C111" s="12"/>
      <c r="D111" s="12"/>
      <c r="E111" s="12"/>
      <c r="F111" s="12"/>
      <c r="H111" s="12"/>
      <c r="I111" s="13"/>
      <c r="J111" s="13"/>
      <c r="K111" s="12"/>
    </row>
    <row r="112" spans="2:11" x14ac:dyDescent="0.3">
      <c r="B112" s="12"/>
      <c r="C112" s="12"/>
      <c r="D112" s="12"/>
      <c r="E112" s="12"/>
      <c r="F112" s="12"/>
      <c r="H112" s="12"/>
      <c r="I112" s="13"/>
      <c r="J112" s="13"/>
      <c r="K112" s="12"/>
    </row>
    <row r="113" spans="2:11" x14ac:dyDescent="0.3">
      <c r="B113" s="12"/>
      <c r="C113" s="12"/>
      <c r="D113" s="12"/>
      <c r="E113" s="12"/>
      <c r="F113" s="12"/>
      <c r="H113" s="12"/>
      <c r="I113" s="13"/>
      <c r="J113" s="13"/>
      <c r="K113" s="12"/>
    </row>
    <row r="114" spans="2:11" x14ac:dyDescent="0.3">
      <c r="B114" s="12"/>
      <c r="C114" s="12"/>
      <c r="D114" s="12"/>
      <c r="E114" s="12"/>
      <c r="F114" s="12"/>
      <c r="H114" s="12"/>
      <c r="I114" s="13"/>
      <c r="J114" s="13"/>
      <c r="K114" s="12"/>
    </row>
    <row r="115" spans="2:11" x14ac:dyDescent="0.3">
      <c r="B115" s="12"/>
      <c r="C115" s="12"/>
      <c r="D115" s="12"/>
      <c r="E115" s="12"/>
      <c r="F115" s="12"/>
      <c r="H115" s="12"/>
      <c r="I115" s="13"/>
      <c r="J115" s="13"/>
      <c r="K115" s="12"/>
    </row>
    <row r="116" spans="2:11" x14ac:dyDescent="0.3">
      <c r="B116" s="12"/>
      <c r="C116" s="12"/>
      <c r="D116" s="12"/>
      <c r="E116" s="12"/>
      <c r="F116" s="12"/>
      <c r="H116" s="12"/>
      <c r="I116" s="13"/>
      <c r="J116" s="13"/>
      <c r="K116" s="12"/>
    </row>
    <row r="117" spans="2:11" x14ac:dyDescent="0.3">
      <c r="B117" s="12"/>
      <c r="C117" s="12"/>
      <c r="D117" s="12"/>
      <c r="E117" s="12"/>
      <c r="F117" s="12"/>
      <c r="H117" s="12"/>
      <c r="I117" s="13"/>
      <c r="J117" s="13"/>
      <c r="K117" s="12"/>
    </row>
    <row r="118" spans="2:11" x14ac:dyDescent="0.3">
      <c r="B118" s="12"/>
      <c r="C118" s="12"/>
      <c r="D118" s="12"/>
      <c r="E118" s="12"/>
      <c r="F118" s="12"/>
      <c r="H118" s="12"/>
      <c r="I118" s="13"/>
      <c r="J118" s="13"/>
      <c r="K118" s="12"/>
    </row>
    <row r="119" spans="2:11" x14ac:dyDescent="0.3">
      <c r="B119" s="12"/>
      <c r="C119" s="12"/>
      <c r="D119" s="12"/>
      <c r="E119" s="12"/>
      <c r="F119" s="12"/>
      <c r="H119" s="12"/>
      <c r="I119" s="13"/>
      <c r="J119" s="13"/>
      <c r="K119" s="12"/>
    </row>
    <row r="120" spans="2:11" x14ac:dyDescent="0.3">
      <c r="B120" s="12"/>
      <c r="C120" s="12"/>
      <c r="D120" s="12"/>
      <c r="E120" s="12"/>
      <c r="F120" s="108"/>
      <c r="H120" s="12"/>
      <c r="I120" s="13"/>
      <c r="J120" s="13"/>
      <c r="K120" s="12"/>
    </row>
    <row r="121" spans="2:11" x14ac:dyDescent="0.3">
      <c r="B121" s="12"/>
      <c r="C121" s="12"/>
      <c r="D121" s="12"/>
      <c r="E121" s="12"/>
      <c r="F121" s="12"/>
      <c r="H121" s="12"/>
      <c r="I121" s="13"/>
      <c r="J121" s="13"/>
      <c r="K121" s="12"/>
    </row>
    <row r="122" spans="2:11" x14ac:dyDescent="0.3">
      <c r="B122" s="12"/>
      <c r="C122" s="12"/>
      <c r="D122" s="12"/>
      <c r="E122" s="12"/>
      <c r="F122" s="12"/>
      <c r="H122" s="12"/>
      <c r="I122" s="13"/>
      <c r="J122" s="13"/>
      <c r="K122" s="12"/>
    </row>
    <row r="123" spans="2:11" x14ac:dyDescent="0.3">
      <c r="B123" s="12"/>
      <c r="C123" s="12"/>
      <c r="D123" s="12"/>
      <c r="E123" s="12"/>
      <c r="F123" s="12"/>
      <c r="H123" s="12"/>
      <c r="I123" s="13"/>
      <c r="J123" s="13"/>
      <c r="K123" s="12"/>
    </row>
    <row r="124" spans="2:11" x14ac:dyDescent="0.3">
      <c r="B124" s="12"/>
      <c r="C124" s="12"/>
      <c r="D124" s="12"/>
      <c r="E124" s="12"/>
      <c r="F124" s="12"/>
      <c r="H124" s="12"/>
      <c r="I124" s="13"/>
      <c r="J124" s="13"/>
      <c r="K124" s="12"/>
    </row>
    <row r="125" spans="2:11" x14ac:dyDescent="0.3">
      <c r="B125" s="12"/>
      <c r="C125" s="12"/>
      <c r="D125" s="12"/>
      <c r="E125" s="12"/>
      <c r="F125" s="12"/>
      <c r="H125" s="12"/>
      <c r="I125" s="13"/>
      <c r="J125" s="13"/>
      <c r="K125" s="12"/>
    </row>
    <row r="126" spans="2:11" x14ac:dyDescent="0.3">
      <c r="B126" s="12"/>
      <c r="C126" s="12"/>
      <c r="D126" s="12"/>
      <c r="E126" s="12"/>
      <c r="F126" s="12"/>
      <c r="H126" s="12"/>
      <c r="I126" s="13"/>
      <c r="J126" s="13"/>
      <c r="K126" s="12"/>
    </row>
    <row r="127" spans="2:11" x14ac:dyDescent="0.3">
      <c r="B127" s="12"/>
      <c r="C127" s="12"/>
      <c r="D127" s="12"/>
      <c r="E127" s="12"/>
      <c r="F127" s="12"/>
      <c r="H127" s="12"/>
      <c r="I127" s="13"/>
      <c r="J127" s="13"/>
      <c r="K127" s="12"/>
    </row>
    <row r="128" spans="2:11" x14ac:dyDescent="0.3">
      <c r="B128" s="12"/>
      <c r="C128" s="12"/>
      <c r="D128" s="12"/>
      <c r="E128" s="12"/>
      <c r="F128" s="12"/>
      <c r="H128" s="12"/>
      <c r="I128" s="13"/>
      <c r="J128" s="13"/>
      <c r="K128" s="12"/>
    </row>
    <row r="129" spans="2:11" x14ac:dyDescent="0.3">
      <c r="B129" s="12"/>
      <c r="C129" s="12"/>
      <c r="D129" s="12"/>
      <c r="E129" s="12"/>
      <c r="F129" s="12"/>
      <c r="H129" s="12"/>
      <c r="I129" s="13"/>
      <c r="J129" s="13"/>
      <c r="K129" s="12"/>
    </row>
    <row r="130" spans="2:11" x14ac:dyDescent="0.3">
      <c r="B130" s="12"/>
      <c r="C130" s="12"/>
      <c r="D130" s="12"/>
      <c r="E130" s="12"/>
      <c r="F130" s="12"/>
      <c r="H130" s="12"/>
      <c r="I130" s="13"/>
      <c r="J130" s="13"/>
      <c r="K130" s="12"/>
    </row>
    <row r="131" spans="2:11" x14ac:dyDescent="0.3">
      <c r="B131" s="12"/>
      <c r="C131" s="12"/>
      <c r="D131" s="12"/>
      <c r="E131" s="12"/>
      <c r="F131" s="12"/>
      <c r="H131" s="12"/>
      <c r="I131" s="13"/>
      <c r="J131" s="13"/>
      <c r="K131" s="12"/>
    </row>
    <row r="132" spans="2:11" x14ac:dyDescent="0.3">
      <c r="B132" s="12"/>
      <c r="C132" s="12"/>
      <c r="D132" s="12"/>
      <c r="E132" s="12"/>
      <c r="F132" s="12"/>
      <c r="H132" s="12"/>
      <c r="I132" s="13"/>
      <c r="J132" s="13"/>
      <c r="K132" s="12"/>
    </row>
    <row r="133" spans="2:11" x14ac:dyDescent="0.3">
      <c r="B133" s="12"/>
      <c r="C133" s="12"/>
      <c r="D133" s="12"/>
      <c r="E133" s="12"/>
      <c r="F133" s="12"/>
      <c r="H133" s="12"/>
      <c r="I133" s="13"/>
      <c r="J133" s="13"/>
      <c r="K133" s="12"/>
    </row>
    <row r="134" spans="2:11" x14ac:dyDescent="0.3">
      <c r="B134" s="12"/>
      <c r="C134" s="12"/>
      <c r="D134" s="12"/>
      <c r="E134" s="12"/>
      <c r="F134" s="12"/>
      <c r="H134" s="12"/>
      <c r="I134" s="13"/>
      <c r="J134" s="13"/>
      <c r="K134" s="12"/>
    </row>
    <row r="135" spans="2:11" x14ac:dyDescent="0.3">
      <c r="B135" s="12"/>
      <c r="C135" s="12"/>
      <c r="D135" s="12"/>
      <c r="E135" s="12"/>
      <c r="F135" s="12"/>
      <c r="H135" s="12"/>
      <c r="I135" s="13"/>
      <c r="J135" s="13"/>
      <c r="K135" s="12"/>
    </row>
    <row r="136" spans="2:11" x14ac:dyDescent="0.3">
      <c r="B136" s="12"/>
      <c r="C136" s="12"/>
      <c r="D136" s="12"/>
      <c r="E136" s="12"/>
      <c r="F136" s="12"/>
      <c r="H136" s="12"/>
      <c r="I136" s="13"/>
      <c r="J136" s="13"/>
      <c r="K136" s="12"/>
    </row>
    <row r="137" spans="2:11" x14ac:dyDescent="0.3">
      <c r="B137" s="12"/>
      <c r="C137" s="12"/>
      <c r="D137" s="12"/>
      <c r="E137" s="12"/>
      <c r="F137" s="12"/>
      <c r="H137" s="12"/>
      <c r="I137" s="13"/>
      <c r="J137" s="13"/>
      <c r="K137" s="12"/>
    </row>
    <row r="138" spans="2:11" ht="33" customHeight="1" x14ac:dyDescent="0.3">
      <c r="B138" s="12"/>
      <c r="C138" s="12"/>
      <c r="D138" s="12"/>
      <c r="E138" s="12"/>
      <c r="F138" s="12"/>
      <c r="H138" s="12"/>
      <c r="I138" s="13"/>
      <c r="J138" s="13"/>
      <c r="K138" s="12"/>
    </row>
    <row r="139" spans="2:11" x14ac:dyDescent="0.3">
      <c r="B139" s="12"/>
      <c r="C139" s="12"/>
      <c r="D139" s="12"/>
      <c r="E139" s="12"/>
      <c r="F139" s="12"/>
      <c r="H139" s="12"/>
      <c r="I139" s="13"/>
      <c r="J139" s="13"/>
      <c r="K139" s="12"/>
    </row>
    <row r="140" spans="2:11" x14ac:dyDescent="0.3">
      <c r="B140" s="12"/>
      <c r="C140" s="12"/>
      <c r="D140" s="12"/>
      <c r="E140" s="12"/>
      <c r="F140" s="12"/>
      <c r="H140" s="12"/>
      <c r="I140" s="13"/>
      <c r="J140" s="13"/>
      <c r="K140" s="12"/>
    </row>
    <row r="141" spans="2:11" x14ac:dyDescent="0.3">
      <c r="B141" s="12"/>
      <c r="C141" s="12"/>
      <c r="D141" s="12"/>
      <c r="E141" s="12"/>
      <c r="F141" s="12"/>
      <c r="H141" s="12"/>
      <c r="I141" s="13"/>
      <c r="J141" s="13"/>
      <c r="K141" s="12"/>
    </row>
    <row r="142" spans="2:11" x14ac:dyDescent="0.3">
      <c r="B142" s="12"/>
      <c r="C142" s="12"/>
      <c r="D142" s="12"/>
      <c r="E142" s="12"/>
      <c r="F142" s="12"/>
      <c r="H142" s="12"/>
      <c r="I142" s="13"/>
      <c r="J142" s="13"/>
      <c r="K142" s="12"/>
    </row>
    <row r="143" spans="2:11" x14ac:dyDescent="0.3">
      <c r="B143" s="12"/>
      <c r="C143" s="12"/>
      <c r="D143" s="12"/>
      <c r="E143" s="12"/>
      <c r="F143" s="12"/>
      <c r="H143" s="12"/>
      <c r="I143" s="13"/>
      <c r="J143" s="13"/>
      <c r="K143" s="12"/>
    </row>
    <row r="144" spans="2:11" x14ac:dyDescent="0.3">
      <c r="B144" s="12"/>
      <c r="C144" s="12"/>
      <c r="D144" s="12"/>
      <c r="E144" s="12"/>
      <c r="F144" s="12"/>
      <c r="H144" s="12"/>
      <c r="I144" s="13"/>
      <c r="J144" s="13"/>
      <c r="K144" s="12"/>
    </row>
    <row r="145" spans="2:11" x14ac:dyDescent="0.3">
      <c r="B145" s="12"/>
      <c r="C145" s="12"/>
      <c r="D145" s="12"/>
      <c r="E145" s="12"/>
      <c r="F145" s="12"/>
      <c r="H145" s="12"/>
      <c r="I145" s="13"/>
      <c r="J145" s="13"/>
      <c r="K145" s="12"/>
    </row>
    <row r="146" spans="2:11" x14ac:dyDescent="0.3">
      <c r="B146" s="12"/>
      <c r="C146" s="12"/>
      <c r="D146" s="12"/>
      <c r="E146" s="12"/>
      <c r="F146" s="12"/>
      <c r="H146" s="12"/>
      <c r="I146" s="13"/>
      <c r="J146" s="13"/>
      <c r="K146" s="12"/>
    </row>
    <row r="147" spans="2:11" x14ac:dyDescent="0.3">
      <c r="B147" s="12"/>
      <c r="C147" s="12"/>
      <c r="D147" s="12"/>
      <c r="E147" s="12"/>
      <c r="F147" s="12"/>
      <c r="H147" s="12"/>
      <c r="I147" s="13"/>
      <c r="J147" s="13"/>
      <c r="K147" s="12"/>
    </row>
    <row r="148" spans="2:11" x14ac:dyDescent="0.3">
      <c r="B148" s="12"/>
      <c r="C148" s="12"/>
      <c r="D148" s="12"/>
      <c r="E148" s="12"/>
      <c r="F148" s="12"/>
      <c r="H148" s="12"/>
      <c r="I148" s="13"/>
      <c r="J148" s="13"/>
      <c r="K148" s="12"/>
    </row>
    <row r="149" spans="2:11" x14ac:dyDescent="0.3">
      <c r="B149" s="12"/>
      <c r="C149" s="12"/>
      <c r="D149" s="12"/>
      <c r="E149" s="12"/>
      <c r="F149" s="12"/>
      <c r="H149" s="12"/>
      <c r="I149" s="13"/>
      <c r="J149" s="13"/>
      <c r="K149" s="12"/>
    </row>
    <row r="150" spans="2:11" x14ac:dyDescent="0.3">
      <c r="B150" s="12"/>
      <c r="C150" s="12"/>
      <c r="D150" s="12"/>
      <c r="E150" s="12"/>
      <c r="F150" s="12"/>
      <c r="H150" s="12"/>
      <c r="I150" s="13"/>
      <c r="J150" s="13"/>
      <c r="K150" s="12"/>
    </row>
    <row r="151" spans="2:11" x14ac:dyDescent="0.3">
      <c r="B151" s="12"/>
      <c r="C151" s="12"/>
      <c r="D151" s="12"/>
      <c r="E151" s="12"/>
      <c r="F151" s="108"/>
      <c r="H151" s="12"/>
      <c r="I151" s="13"/>
      <c r="J151" s="13"/>
      <c r="K151" s="12"/>
    </row>
    <row r="152" spans="2:11" x14ac:dyDescent="0.3">
      <c r="B152" s="12"/>
      <c r="C152" s="12"/>
      <c r="D152" s="12"/>
      <c r="E152" s="12"/>
      <c r="F152" s="12"/>
      <c r="H152" s="12"/>
      <c r="I152" s="13"/>
      <c r="J152" s="13"/>
      <c r="K152" s="12"/>
    </row>
    <row r="153" spans="2:11" x14ac:dyDescent="0.3">
      <c r="B153" s="12"/>
      <c r="C153" s="12"/>
      <c r="D153" s="12"/>
      <c r="E153" s="12"/>
      <c r="F153" s="12"/>
      <c r="H153" s="12"/>
      <c r="I153" s="13"/>
      <c r="J153" s="13"/>
      <c r="K153" s="12"/>
    </row>
    <row r="154" spans="2:11" x14ac:dyDescent="0.3">
      <c r="B154" s="12"/>
      <c r="C154" s="12"/>
      <c r="D154" s="12"/>
      <c r="E154" s="12"/>
      <c r="F154" s="12"/>
      <c r="H154" s="12"/>
      <c r="I154" s="13"/>
      <c r="J154" s="13"/>
      <c r="K154" s="12"/>
    </row>
    <row r="155" spans="2:11" x14ac:dyDescent="0.3">
      <c r="B155" s="12"/>
      <c r="C155" s="12"/>
      <c r="D155" s="12"/>
      <c r="E155" s="12"/>
      <c r="F155" s="12"/>
      <c r="H155" s="12"/>
      <c r="I155" s="13"/>
      <c r="J155" s="13"/>
      <c r="K155" s="12"/>
    </row>
    <row r="156" spans="2:11" x14ac:dyDescent="0.3">
      <c r="B156" s="12"/>
      <c r="C156" s="12"/>
      <c r="D156" s="12"/>
      <c r="E156" s="12"/>
      <c r="F156" s="12"/>
      <c r="H156" s="12"/>
      <c r="I156" s="13"/>
      <c r="J156" s="13"/>
      <c r="K156" s="12"/>
    </row>
    <row r="157" spans="2:11" x14ac:dyDescent="0.3">
      <c r="B157" s="12"/>
      <c r="C157" s="12"/>
      <c r="D157" s="12"/>
      <c r="E157" s="12"/>
      <c r="F157" s="12"/>
      <c r="H157" s="12"/>
      <c r="I157" s="13"/>
      <c r="J157" s="13"/>
      <c r="K157" s="12"/>
    </row>
    <row r="158" spans="2:11" x14ac:dyDescent="0.3">
      <c r="B158" s="12"/>
      <c r="C158" s="12"/>
      <c r="D158" s="12"/>
      <c r="E158" s="12"/>
      <c r="F158" s="12"/>
      <c r="H158" s="12"/>
      <c r="I158" s="13"/>
      <c r="J158" s="13"/>
      <c r="K158" s="12"/>
    </row>
    <row r="159" spans="2:11" x14ac:dyDescent="0.3">
      <c r="B159" s="12"/>
      <c r="C159" s="12"/>
      <c r="D159" s="12"/>
      <c r="E159" s="12"/>
      <c r="F159" s="12"/>
      <c r="H159" s="12"/>
      <c r="I159" s="13"/>
      <c r="J159" s="13"/>
      <c r="K159" s="12"/>
    </row>
    <row r="160" spans="2:11" x14ac:dyDescent="0.3">
      <c r="B160" s="12"/>
      <c r="C160" s="12"/>
      <c r="D160" s="12"/>
      <c r="E160" s="12"/>
      <c r="F160" s="12"/>
      <c r="H160" s="12"/>
      <c r="I160" s="13"/>
      <c r="J160" s="13"/>
      <c r="K160" s="12"/>
    </row>
    <row r="161" spans="2:11" x14ac:dyDescent="0.3">
      <c r="B161" s="12"/>
      <c r="C161" s="12"/>
      <c r="D161" s="12"/>
      <c r="E161" s="12"/>
      <c r="F161" s="12"/>
      <c r="H161" s="12"/>
      <c r="I161" s="13"/>
      <c r="J161" s="13"/>
      <c r="K161" s="12"/>
    </row>
    <row r="162" spans="2:11" x14ac:dyDescent="0.3">
      <c r="B162" s="12"/>
      <c r="C162" s="12"/>
      <c r="D162" s="12"/>
      <c r="E162" s="12"/>
      <c r="F162" s="12"/>
      <c r="H162" s="12"/>
      <c r="I162" s="13"/>
      <c r="J162" s="13"/>
      <c r="K162" s="12"/>
    </row>
    <row r="163" spans="2:11" x14ac:dyDescent="0.3">
      <c r="B163" s="12"/>
      <c r="C163" s="12"/>
      <c r="D163" s="12"/>
      <c r="E163" s="12"/>
      <c r="F163" s="12"/>
      <c r="H163" s="12"/>
      <c r="I163" s="13"/>
      <c r="J163" s="13"/>
      <c r="K163" s="12"/>
    </row>
    <row r="164" spans="2:11" x14ac:dyDescent="0.3">
      <c r="B164" s="12"/>
      <c r="C164" s="12"/>
      <c r="D164" s="12"/>
      <c r="E164" s="12"/>
      <c r="F164" s="12"/>
      <c r="H164" s="12"/>
      <c r="I164" s="13"/>
      <c r="J164" s="13"/>
      <c r="K164" s="12"/>
    </row>
    <row r="165" spans="2:11" x14ac:dyDescent="0.3">
      <c r="B165" s="12"/>
      <c r="C165" s="12"/>
      <c r="D165" s="12"/>
      <c r="E165" s="12"/>
      <c r="F165" s="12"/>
      <c r="H165" s="12"/>
      <c r="I165" s="13"/>
      <c r="J165" s="13"/>
      <c r="K165" s="12"/>
    </row>
    <row r="166" spans="2:11" x14ac:dyDescent="0.3">
      <c r="B166" s="12"/>
      <c r="C166" s="12"/>
      <c r="D166" s="12"/>
      <c r="E166" s="12"/>
      <c r="F166" s="12"/>
      <c r="H166" s="12"/>
      <c r="I166" s="13"/>
      <c r="J166" s="13"/>
      <c r="K166" s="12"/>
    </row>
    <row r="167" spans="2:11" x14ac:dyDescent="0.3">
      <c r="B167" s="12"/>
      <c r="C167" s="12"/>
      <c r="D167" s="12"/>
      <c r="E167" s="12"/>
      <c r="F167" s="12"/>
      <c r="H167" s="12"/>
      <c r="I167" s="13"/>
      <c r="J167" s="13"/>
      <c r="K167" s="12"/>
    </row>
    <row r="168" spans="2:11" x14ac:dyDescent="0.3">
      <c r="B168" s="12"/>
      <c r="C168" s="12"/>
      <c r="D168" s="12"/>
      <c r="E168" s="12"/>
      <c r="F168" s="12"/>
      <c r="H168" s="12"/>
      <c r="I168" s="13"/>
      <c r="J168" s="13"/>
      <c r="K168" s="12"/>
    </row>
    <row r="169" spans="2:11" x14ac:dyDescent="0.3">
      <c r="B169" s="12"/>
      <c r="C169" s="12"/>
      <c r="D169" s="12"/>
      <c r="E169" s="5"/>
      <c r="F169" s="12"/>
      <c r="H169" s="12"/>
      <c r="I169" s="13"/>
      <c r="J169" s="13"/>
      <c r="K169" s="12"/>
    </row>
    <row r="170" spans="2:11" x14ac:dyDescent="0.3">
      <c r="B170" s="12"/>
      <c r="C170" s="12"/>
      <c r="D170" s="12"/>
      <c r="E170" s="5"/>
      <c r="F170" s="12"/>
      <c r="H170" s="12"/>
      <c r="I170" s="13"/>
      <c r="J170" s="13"/>
      <c r="K170" s="12"/>
    </row>
    <row r="171" spans="2:11" x14ac:dyDescent="0.3">
      <c r="B171" s="12"/>
      <c r="C171" s="12"/>
      <c r="D171" s="12"/>
      <c r="E171" s="5"/>
      <c r="F171" s="12"/>
      <c r="H171" s="12"/>
      <c r="I171" s="13"/>
      <c r="J171" s="13"/>
      <c r="K171" s="12"/>
    </row>
    <row r="172" spans="2:11" x14ac:dyDescent="0.3">
      <c r="B172" s="12"/>
      <c r="C172" s="12"/>
      <c r="D172" s="12"/>
      <c r="E172" s="5"/>
      <c r="F172" s="12"/>
      <c r="H172" s="12"/>
      <c r="I172" s="13"/>
      <c r="J172" s="13"/>
      <c r="K172" s="12"/>
    </row>
    <row r="173" spans="2:11" x14ac:dyDescent="0.3">
      <c r="B173" s="12"/>
      <c r="C173" s="12"/>
      <c r="D173" s="12"/>
      <c r="E173" s="5"/>
      <c r="F173" s="12"/>
      <c r="H173" s="12"/>
      <c r="I173" s="13"/>
      <c r="J173" s="13"/>
      <c r="K173" s="12"/>
    </row>
    <row r="174" spans="2:11" x14ac:dyDescent="0.3">
      <c r="B174" s="12"/>
      <c r="C174" s="12"/>
      <c r="D174" s="12"/>
      <c r="E174" s="5"/>
      <c r="F174" s="12"/>
      <c r="H174" s="12"/>
      <c r="I174" s="13"/>
      <c r="J174" s="13"/>
      <c r="K174" s="12"/>
    </row>
    <row r="175" spans="2:11" x14ac:dyDescent="0.3">
      <c r="B175" s="12"/>
      <c r="C175" s="12"/>
      <c r="D175" s="12"/>
      <c r="E175" s="5"/>
      <c r="F175" s="12"/>
      <c r="H175" s="12"/>
      <c r="I175" s="13"/>
      <c r="J175" s="13"/>
      <c r="K175" s="12"/>
    </row>
    <row r="176" spans="2:11" x14ac:dyDescent="0.3">
      <c r="B176" s="12"/>
      <c r="C176" s="12"/>
      <c r="D176" s="12"/>
      <c r="E176" s="5"/>
      <c r="F176" s="12"/>
      <c r="H176" s="12"/>
      <c r="I176" s="13"/>
      <c r="J176" s="13"/>
      <c r="K176" s="12"/>
    </row>
    <row r="177" spans="2:11" x14ac:dyDescent="0.3">
      <c r="B177" s="12"/>
      <c r="C177" s="12"/>
      <c r="D177" s="12"/>
      <c r="E177" s="5"/>
      <c r="F177" s="12"/>
      <c r="H177" s="12"/>
      <c r="I177" s="13"/>
      <c r="J177" s="13"/>
      <c r="K177" s="12"/>
    </row>
    <row r="178" spans="2:11" x14ac:dyDescent="0.3">
      <c r="B178" s="12"/>
      <c r="C178" s="12"/>
      <c r="D178" s="12"/>
      <c r="E178" s="5"/>
      <c r="F178" s="12"/>
      <c r="H178" s="12"/>
      <c r="I178" s="13"/>
      <c r="J178" s="13"/>
      <c r="K178" s="12"/>
    </row>
    <row r="179" spans="2:11" x14ac:dyDescent="0.3">
      <c r="B179" s="12"/>
      <c r="C179" s="12"/>
      <c r="D179" s="12"/>
      <c r="E179" s="5"/>
      <c r="F179" s="12"/>
      <c r="H179" s="12"/>
      <c r="I179" s="13"/>
      <c r="J179" s="13"/>
      <c r="K179" s="12"/>
    </row>
    <row r="180" spans="2:11" x14ac:dyDescent="0.3">
      <c r="B180" s="12"/>
      <c r="C180" s="12"/>
      <c r="D180" s="12"/>
      <c r="E180" s="5"/>
      <c r="F180" s="12"/>
      <c r="H180" s="12"/>
      <c r="I180" s="13"/>
      <c r="J180" s="13"/>
      <c r="K180" s="12"/>
    </row>
    <row r="181" spans="2:11" x14ac:dyDescent="0.3">
      <c r="B181" s="12"/>
      <c r="C181" s="12"/>
      <c r="D181" s="12"/>
      <c r="E181" s="5"/>
      <c r="F181" s="12"/>
      <c r="H181" s="12"/>
      <c r="I181" s="13"/>
      <c r="J181" s="13"/>
      <c r="K181" s="12"/>
    </row>
    <row r="182" spans="2:11" x14ac:dyDescent="0.3">
      <c r="B182" s="12"/>
      <c r="C182" s="12"/>
      <c r="D182" s="12"/>
      <c r="E182" s="5"/>
      <c r="F182" s="12"/>
      <c r="H182" s="12"/>
      <c r="I182" s="13"/>
      <c r="J182" s="13"/>
      <c r="K182" s="12"/>
    </row>
    <row r="183" spans="2:11" x14ac:dyDescent="0.3">
      <c r="B183" s="12"/>
      <c r="C183" s="12"/>
      <c r="D183" s="12"/>
      <c r="E183" s="5"/>
      <c r="F183" s="12"/>
      <c r="H183" s="12"/>
      <c r="I183" s="13"/>
      <c r="J183" s="13"/>
      <c r="K183" s="12"/>
    </row>
    <row r="184" spans="2:11" x14ac:dyDescent="0.3">
      <c r="B184" s="12"/>
      <c r="C184" s="12"/>
      <c r="D184" s="12"/>
      <c r="E184" s="5"/>
      <c r="F184" s="12"/>
      <c r="H184" s="12"/>
      <c r="I184" s="13"/>
      <c r="J184" s="13"/>
      <c r="K184" s="12"/>
    </row>
    <row r="185" spans="2:11" x14ac:dyDescent="0.3">
      <c r="B185" s="12"/>
      <c r="C185" s="12"/>
      <c r="D185" s="12"/>
      <c r="E185" s="5"/>
      <c r="F185" s="12"/>
      <c r="H185" s="12"/>
      <c r="I185" s="13"/>
      <c r="J185" s="13"/>
      <c r="K185" s="12"/>
    </row>
    <row r="186" spans="2:11" x14ac:dyDescent="0.3">
      <c r="B186" s="12"/>
      <c r="C186" s="12"/>
      <c r="D186" s="12"/>
      <c r="E186" s="5"/>
      <c r="F186" s="12"/>
      <c r="H186" s="12"/>
      <c r="I186" s="13"/>
      <c r="J186" s="13"/>
      <c r="K186" s="12"/>
    </row>
    <row r="187" spans="2:11" x14ac:dyDescent="0.3">
      <c r="B187" s="12"/>
      <c r="C187" s="12"/>
      <c r="D187" s="12"/>
      <c r="E187" s="5"/>
      <c r="F187" s="12"/>
      <c r="H187" s="12"/>
      <c r="I187" s="13"/>
      <c r="J187" s="13"/>
      <c r="K187" s="12"/>
    </row>
    <row r="188" spans="2:11" x14ac:dyDescent="0.3">
      <c r="B188" s="12"/>
      <c r="C188" s="12"/>
      <c r="D188" s="12"/>
      <c r="E188" s="5"/>
      <c r="F188" s="12"/>
      <c r="H188" s="12"/>
      <c r="I188" s="13"/>
      <c r="J188" s="13"/>
      <c r="K188" s="12"/>
    </row>
    <row r="189" spans="2:11" x14ac:dyDescent="0.3">
      <c r="B189" s="12"/>
      <c r="C189" s="12"/>
      <c r="D189" s="12"/>
      <c r="E189" s="5"/>
      <c r="F189" s="12"/>
      <c r="H189" s="12"/>
      <c r="I189" s="13"/>
      <c r="J189" s="13"/>
      <c r="K189" s="12"/>
    </row>
    <row r="190" spans="2:11" x14ac:dyDescent="0.3">
      <c r="B190" s="12"/>
      <c r="C190" s="12"/>
      <c r="D190" s="12"/>
      <c r="E190" s="12"/>
      <c r="F190" s="12"/>
      <c r="H190" s="12"/>
      <c r="I190" s="13"/>
      <c r="J190" s="13"/>
      <c r="K190" s="12"/>
    </row>
    <row r="191" spans="2:11" x14ac:dyDescent="0.3">
      <c r="B191" s="12"/>
      <c r="C191" s="12"/>
      <c r="D191" s="12"/>
      <c r="E191" s="12"/>
      <c r="F191" s="12"/>
      <c r="H191" s="12"/>
      <c r="I191" s="13"/>
      <c r="J191" s="13"/>
      <c r="K191" s="12"/>
    </row>
    <row r="192" spans="2:11" x14ac:dyDescent="0.3">
      <c r="B192" s="6"/>
      <c r="C192" s="6"/>
      <c r="D192" s="6"/>
      <c r="E192" s="10"/>
      <c r="F192" s="11"/>
      <c r="H192" s="12"/>
      <c r="I192" s="13"/>
      <c r="J192" s="13"/>
      <c r="K192" s="12"/>
    </row>
    <row r="193" spans="2:11" x14ac:dyDescent="0.3">
      <c r="B193" s="6"/>
      <c r="C193" s="6"/>
      <c r="D193" s="6"/>
      <c r="E193" s="10"/>
      <c r="F193" s="11"/>
      <c r="H193" s="12"/>
      <c r="I193" s="13"/>
      <c r="J193" s="13"/>
      <c r="K193" s="12"/>
    </row>
    <row r="194" spans="2:11" x14ac:dyDescent="0.3">
      <c r="B194" s="6"/>
      <c r="C194" s="6"/>
      <c r="D194" s="6"/>
      <c r="E194" s="10"/>
      <c r="F194" s="11"/>
      <c r="H194" s="12"/>
      <c r="I194" s="13"/>
      <c r="J194" s="13"/>
      <c r="K194" s="12"/>
    </row>
    <row r="195" spans="2:11" x14ac:dyDescent="0.3">
      <c r="B195" s="6"/>
      <c r="C195" s="6"/>
      <c r="D195" s="14"/>
      <c r="E195" s="10"/>
      <c r="F195" s="11"/>
      <c r="H195" s="12"/>
      <c r="I195" s="13"/>
      <c r="J195" s="13"/>
      <c r="K195" s="12"/>
    </row>
    <row r="196" spans="2:11" x14ac:dyDescent="0.3">
      <c r="B196" s="6"/>
      <c r="C196" s="6"/>
      <c r="D196" s="6"/>
      <c r="E196" s="10"/>
      <c r="F196" s="11"/>
      <c r="H196" s="12"/>
      <c r="I196" s="13"/>
      <c r="J196" s="13"/>
      <c r="K196" s="12"/>
    </row>
    <row r="197" spans="2:11" x14ac:dyDescent="0.3">
      <c r="B197" s="6"/>
      <c r="C197" s="6"/>
      <c r="D197" s="6"/>
      <c r="E197" s="10"/>
      <c r="F197" s="11"/>
      <c r="H197" s="12"/>
      <c r="I197" s="13"/>
      <c r="J197" s="13"/>
      <c r="K197" s="12"/>
    </row>
    <row r="198" spans="2:11" x14ac:dyDescent="0.3">
      <c r="B198" s="6"/>
      <c r="C198" s="6"/>
      <c r="D198" s="6"/>
      <c r="E198" s="10"/>
      <c r="F198" s="11"/>
      <c r="H198" s="12"/>
      <c r="I198" s="13"/>
      <c r="J198" s="13"/>
      <c r="K198" s="12"/>
    </row>
    <row r="199" spans="2:11" x14ac:dyDescent="0.3">
      <c r="B199" s="6"/>
      <c r="C199" s="6"/>
      <c r="D199" s="6"/>
      <c r="E199" s="10"/>
      <c r="F199" s="11"/>
      <c r="H199" s="12"/>
      <c r="I199" s="13"/>
      <c r="J199" s="13"/>
      <c r="K199" s="12"/>
    </row>
    <row r="200" spans="2:11" x14ac:dyDescent="0.3">
      <c r="B200" s="6"/>
      <c r="C200" s="6"/>
      <c r="D200" s="6"/>
      <c r="E200" s="10"/>
      <c r="F200" s="11"/>
      <c r="H200" s="12"/>
      <c r="I200" s="13"/>
      <c r="J200" s="13"/>
      <c r="K200" s="12"/>
    </row>
    <row r="201" spans="2:11" x14ac:dyDescent="0.3">
      <c r="B201" s="6"/>
      <c r="C201" s="6"/>
      <c r="D201" s="14"/>
      <c r="E201" s="15"/>
      <c r="F201" s="11"/>
      <c r="H201" s="12"/>
      <c r="I201" s="13"/>
      <c r="J201" s="13"/>
      <c r="K201" s="12"/>
    </row>
    <row r="202" spans="2:11" x14ac:dyDescent="0.3">
      <c r="B202" s="6"/>
      <c r="C202" s="6"/>
      <c r="D202" s="14"/>
      <c r="E202" s="10"/>
      <c r="F202" s="11"/>
      <c r="H202" s="12"/>
      <c r="I202" s="13"/>
      <c r="J202" s="13"/>
      <c r="K202" s="12"/>
    </row>
    <row r="203" spans="2:11" x14ac:dyDescent="0.3">
      <c r="B203" s="6"/>
      <c r="C203" s="6"/>
      <c r="D203" s="6"/>
      <c r="E203" s="10"/>
      <c r="F203" s="11"/>
      <c r="H203" s="12"/>
      <c r="I203" s="13"/>
      <c r="J203" s="13"/>
      <c r="K203" s="12"/>
    </row>
    <row r="204" spans="2:11" x14ac:dyDescent="0.3">
      <c r="B204" s="6"/>
      <c r="C204" s="6"/>
      <c r="D204" s="6"/>
      <c r="E204" s="10"/>
      <c r="F204" s="11"/>
      <c r="H204" s="12"/>
      <c r="I204" s="13"/>
      <c r="J204" s="13"/>
      <c r="K204" s="12"/>
    </row>
    <row r="205" spans="2:11" x14ac:dyDescent="0.3">
      <c r="B205" s="6"/>
      <c r="C205" s="6"/>
      <c r="D205" s="6"/>
      <c r="E205" s="10"/>
      <c r="F205" s="11"/>
      <c r="H205" s="12"/>
      <c r="I205" s="13"/>
      <c r="J205" s="13"/>
      <c r="K205" s="12"/>
    </row>
    <row r="206" spans="2:11" x14ac:dyDescent="0.3">
      <c r="B206" s="6"/>
      <c r="C206" s="6"/>
      <c r="D206" s="6"/>
      <c r="E206" s="10"/>
      <c r="F206" s="11"/>
      <c r="H206" s="12"/>
      <c r="I206" s="13"/>
      <c r="J206" s="13"/>
      <c r="K206" s="12"/>
    </row>
    <row r="207" spans="2:11" x14ac:dyDescent="0.3">
      <c r="B207" s="6"/>
      <c r="C207" s="6"/>
      <c r="D207" s="6"/>
      <c r="E207" s="10"/>
      <c r="F207" s="11"/>
      <c r="H207" s="12"/>
      <c r="I207" s="13"/>
      <c r="J207" s="13"/>
      <c r="K207" s="12"/>
    </row>
    <row r="208" spans="2:11" x14ac:dyDescent="0.3">
      <c r="B208" s="6"/>
      <c r="C208" s="6"/>
      <c r="D208" s="6"/>
      <c r="E208" s="10"/>
      <c r="F208" s="11"/>
      <c r="H208" s="12"/>
      <c r="I208" s="13"/>
      <c r="J208" s="13"/>
      <c r="K208" s="12"/>
    </row>
    <row r="209" spans="2:11" x14ac:dyDescent="0.3">
      <c r="B209" s="6"/>
      <c r="C209" s="6"/>
      <c r="D209" s="6"/>
      <c r="E209" s="10"/>
      <c r="F209" s="11"/>
      <c r="H209" s="12"/>
      <c r="I209" s="13"/>
      <c r="J209" s="13"/>
      <c r="K209" s="12"/>
    </row>
    <row r="210" spans="2:11" x14ac:dyDescent="0.3">
      <c r="B210" s="6"/>
      <c r="C210" s="6"/>
      <c r="D210" s="6"/>
      <c r="E210" s="10"/>
      <c r="F210" s="11"/>
      <c r="H210" s="12"/>
      <c r="I210" s="13"/>
      <c r="J210" s="13"/>
      <c r="K210" s="12"/>
    </row>
    <row r="211" spans="2:11" x14ac:dyDescent="0.3">
      <c r="B211" s="6"/>
      <c r="C211" s="6"/>
      <c r="D211" s="6"/>
      <c r="E211" s="10"/>
      <c r="F211" s="11"/>
      <c r="H211" s="12"/>
      <c r="I211" s="13"/>
      <c r="J211" s="13"/>
      <c r="K211" s="12"/>
    </row>
    <row r="212" spans="2:11" x14ac:dyDescent="0.3">
      <c r="B212" s="6"/>
      <c r="C212" s="6"/>
      <c r="D212" s="6"/>
      <c r="E212" s="10"/>
      <c r="F212" s="11"/>
      <c r="H212" s="12"/>
      <c r="I212" s="13"/>
      <c r="J212" s="13"/>
      <c r="K212" s="12"/>
    </row>
    <row r="213" spans="2:11" x14ac:dyDescent="0.3">
      <c r="B213" s="6"/>
      <c r="C213" s="6"/>
      <c r="D213" s="14"/>
      <c r="E213" s="10"/>
      <c r="F213" s="11"/>
      <c r="H213" s="12"/>
      <c r="I213" s="13"/>
      <c r="J213" s="13"/>
      <c r="K213" s="12"/>
    </row>
    <row r="214" spans="2:11" x14ac:dyDescent="0.3">
      <c r="B214" s="6"/>
      <c r="C214" s="6"/>
      <c r="D214" s="6"/>
      <c r="E214" s="10"/>
      <c r="F214" s="11"/>
      <c r="H214" s="12"/>
      <c r="I214" s="13"/>
      <c r="J214" s="13"/>
      <c r="K214" s="12"/>
    </row>
    <row r="215" spans="2:11" x14ac:dyDescent="0.3">
      <c r="B215" s="6"/>
      <c r="C215" s="6"/>
      <c r="D215" s="6"/>
      <c r="E215" s="10"/>
      <c r="F215" s="11"/>
      <c r="H215" s="12"/>
      <c r="I215" s="13"/>
      <c r="J215" s="13"/>
      <c r="K215" s="12"/>
    </row>
    <row r="216" spans="2:11" x14ac:dyDescent="0.3">
      <c r="B216" s="6"/>
      <c r="C216" s="6"/>
      <c r="D216" s="6"/>
      <c r="E216" s="10"/>
      <c r="F216" s="11"/>
      <c r="H216" s="12"/>
      <c r="I216" s="13"/>
      <c r="J216" s="13"/>
      <c r="K216" s="12"/>
    </row>
    <row r="217" spans="2:11" x14ac:dyDescent="0.3">
      <c r="B217" s="6"/>
      <c r="C217" s="6"/>
      <c r="D217" s="6"/>
      <c r="E217" s="10"/>
      <c r="F217" s="11"/>
      <c r="H217" s="12"/>
      <c r="I217" s="13"/>
      <c r="J217" s="13"/>
      <c r="K217" s="12"/>
    </row>
    <row r="218" spans="2:11" x14ac:dyDescent="0.3">
      <c r="B218" s="6"/>
      <c r="C218" s="6"/>
      <c r="D218" s="6"/>
      <c r="E218" s="10"/>
      <c r="F218" s="11"/>
      <c r="H218" s="12"/>
      <c r="I218" s="13"/>
      <c r="J218" s="13"/>
      <c r="K218" s="12"/>
    </row>
    <row r="219" spans="2:11" x14ac:dyDescent="0.3">
      <c r="B219" s="6"/>
      <c r="C219" s="6"/>
      <c r="D219" s="14"/>
      <c r="E219" s="15"/>
      <c r="F219" s="11"/>
      <c r="H219" s="12"/>
      <c r="I219" s="13"/>
      <c r="J219" s="13"/>
      <c r="K219" s="12"/>
    </row>
    <row r="220" spans="2:11" x14ac:dyDescent="0.3">
      <c r="B220" s="6"/>
      <c r="C220" s="6"/>
      <c r="D220" s="14"/>
      <c r="E220" s="10"/>
      <c r="F220" s="11"/>
      <c r="H220" s="12"/>
      <c r="I220" s="13"/>
      <c r="J220" s="13"/>
      <c r="K220" s="12"/>
    </row>
    <row r="221" spans="2:11" x14ac:dyDescent="0.3">
      <c r="B221" s="6"/>
      <c r="C221" s="6"/>
      <c r="D221" s="6"/>
      <c r="E221" s="10"/>
      <c r="F221" s="11"/>
      <c r="H221" s="12"/>
      <c r="I221" s="13"/>
      <c r="J221" s="13"/>
      <c r="K221" s="12"/>
    </row>
    <row r="222" spans="2:11" x14ac:dyDescent="0.3">
      <c r="B222" s="6"/>
      <c r="C222" s="6"/>
      <c r="D222" s="6"/>
      <c r="E222" s="10"/>
      <c r="F222" s="11"/>
      <c r="H222" s="12"/>
      <c r="I222" s="13"/>
      <c r="J222" s="13"/>
      <c r="K222" s="12"/>
    </row>
    <row r="223" spans="2:11" x14ac:dyDescent="0.3">
      <c r="B223" s="6"/>
      <c r="C223" s="6"/>
      <c r="D223" s="6"/>
      <c r="E223" s="10"/>
      <c r="F223" s="11"/>
      <c r="H223" s="12"/>
      <c r="I223" s="13"/>
      <c r="J223" s="13"/>
      <c r="K223" s="12"/>
    </row>
    <row r="224" spans="2:11" x14ac:dyDescent="0.3">
      <c r="B224" s="14"/>
      <c r="C224" s="14"/>
      <c r="D224" s="14"/>
      <c r="E224" s="10"/>
      <c r="F224" s="11"/>
      <c r="H224" s="12"/>
      <c r="I224" s="13"/>
      <c r="J224" s="13"/>
      <c r="K224" s="12"/>
    </row>
    <row r="225" spans="2:11" x14ac:dyDescent="0.3">
      <c r="B225" s="14"/>
      <c r="C225" s="14"/>
      <c r="D225" s="14"/>
      <c r="E225" s="10"/>
      <c r="F225" s="11"/>
      <c r="H225" s="12"/>
      <c r="I225" s="13"/>
      <c r="J225" s="13"/>
      <c r="K225" s="12"/>
    </row>
    <row r="226" spans="2:11" x14ac:dyDescent="0.3">
      <c r="B226" s="6"/>
      <c r="C226" s="6"/>
      <c r="D226" s="6"/>
      <c r="E226" s="10"/>
      <c r="F226" s="11"/>
      <c r="H226" s="12"/>
      <c r="I226" s="13"/>
      <c r="J226" s="13"/>
      <c r="K226" s="12"/>
    </row>
    <row r="227" spans="2:11" x14ac:dyDescent="0.3">
      <c r="B227" s="6"/>
      <c r="C227" s="6"/>
      <c r="D227" s="6"/>
      <c r="E227" s="10"/>
      <c r="F227" s="11"/>
      <c r="H227" s="12"/>
      <c r="I227" s="13"/>
      <c r="J227" s="13"/>
      <c r="K227" s="12"/>
    </row>
    <row r="228" spans="2:11" x14ac:dyDescent="0.3">
      <c r="B228" s="11"/>
      <c r="C228" s="11"/>
      <c r="D228" s="11"/>
      <c r="E228" s="16"/>
      <c r="F228" s="11"/>
      <c r="H228" s="12"/>
      <c r="I228" s="13"/>
      <c r="J228" s="13"/>
      <c r="K228" s="12"/>
    </row>
    <row r="229" spans="2:11" x14ac:dyDescent="0.3">
      <c r="B229" s="6"/>
      <c r="C229" s="6"/>
      <c r="D229" s="11"/>
      <c r="E229" s="10"/>
      <c r="F229" s="11"/>
      <c r="H229" s="12"/>
      <c r="I229" s="13"/>
      <c r="J229" s="13"/>
      <c r="K229" s="12"/>
    </row>
    <row r="230" spans="2:11" x14ac:dyDescent="0.3">
      <c r="B230" s="6"/>
      <c r="C230" s="6"/>
      <c r="D230" s="6"/>
      <c r="E230" s="10"/>
      <c r="F230" s="11"/>
      <c r="H230" s="12"/>
      <c r="I230" s="13"/>
      <c r="J230" s="13"/>
      <c r="K230" s="12"/>
    </row>
    <row r="231" spans="2:11" x14ac:dyDescent="0.3">
      <c r="B231" s="6"/>
      <c r="C231" s="6"/>
      <c r="D231" s="6"/>
      <c r="E231" s="10"/>
      <c r="F231" s="11"/>
      <c r="H231" s="12"/>
      <c r="I231" s="13"/>
      <c r="J231" s="13"/>
      <c r="K231" s="12"/>
    </row>
    <row r="232" spans="2:11" x14ac:dyDescent="0.3">
      <c r="B232" s="6"/>
      <c r="C232" s="6"/>
      <c r="D232" s="6"/>
      <c r="E232" s="10"/>
      <c r="F232" s="11"/>
      <c r="H232" s="12"/>
      <c r="I232" s="13"/>
      <c r="J232" s="13"/>
      <c r="K232" s="12"/>
    </row>
    <row r="233" spans="2:11" x14ac:dyDescent="0.3">
      <c r="B233" s="6"/>
      <c r="C233" s="6"/>
      <c r="D233" s="6"/>
      <c r="E233" s="10"/>
      <c r="F233" s="11"/>
      <c r="H233" s="12"/>
      <c r="I233" s="13"/>
      <c r="J233" s="13"/>
      <c r="K233" s="12"/>
    </row>
    <row r="234" spans="2:11" x14ac:dyDescent="0.3">
      <c r="B234" s="6"/>
      <c r="C234" s="6"/>
      <c r="D234" s="6"/>
      <c r="E234" s="10"/>
      <c r="F234" s="11"/>
      <c r="H234" s="12"/>
      <c r="I234" s="13"/>
      <c r="J234" s="13"/>
      <c r="K234" s="12"/>
    </row>
    <row r="235" spans="2:11" x14ac:dyDescent="0.3">
      <c r="B235" s="6"/>
      <c r="C235" s="6"/>
      <c r="D235" s="6"/>
      <c r="E235" s="10"/>
      <c r="F235" s="11"/>
      <c r="H235" s="12"/>
      <c r="I235" s="13"/>
      <c r="J235" s="13"/>
      <c r="K235" s="12"/>
    </row>
    <row r="236" spans="2:11" x14ac:dyDescent="0.3">
      <c r="B236" s="6"/>
      <c r="C236" s="6"/>
      <c r="D236" s="6"/>
      <c r="E236" s="10"/>
      <c r="F236" s="11"/>
      <c r="H236" s="12"/>
      <c r="I236" s="13"/>
      <c r="J236" s="13"/>
      <c r="K236" s="12"/>
    </row>
    <row r="237" spans="2:11" x14ac:dyDescent="0.3">
      <c r="B237" s="6"/>
      <c r="C237" s="6"/>
      <c r="D237" s="6"/>
      <c r="E237" s="10"/>
      <c r="F237" s="11"/>
      <c r="H237" s="12"/>
      <c r="I237" s="13"/>
      <c r="J237" s="13"/>
      <c r="K237" s="12"/>
    </row>
    <row r="238" spans="2:11" x14ac:dyDescent="0.3">
      <c r="B238" s="6"/>
      <c r="C238" s="6"/>
      <c r="D238" s="6"/>
      <c r="E238" s="10"/>
      <c r="F238" s="11"/>
      <c r="H238" s="12"/>
      <c r="I238" s="13"/>
      <c r="J238" s="13"/>
      <c r="K238" s="12"/>
    </row>
    <row r="239" spans="2:11" x14ac:dyDescent="0.3">
      <c r="B239" s="6"/>
      <c r="C239" s="6"/>
      <c r="D239" s="6"/>
      <c r="E239" s="10"/>
      <c r="F239" s="11"/>
      <c r="H239" s="12"/>
      <c r="I239" s="13"/>
      <c r="J239" s="13"/>
      <c r="K239" s="12"/>
    </row>
    <row r="240" spans="2:11" x14ac:dyDescent="0.3">
      <c r="B240" s="6"/>
      <c r="C240" s="6"/>
      <c r="D240" s="6"/>
      <c r="E240" s="10"/>
      <c r="F240" s="11"/>
      <c r="H240" s="12"/>
      <c r="I240" s="13"/>
      <c r="J240" s="13"/>
      <c r="K240" s="12"/>
    </row>
    <row r="241" spans="2:11" x14ac:dyDescent="0.3">
      <c r="B241" s="14"/>
      <c r="C241" s="14"/>
      <c r="D241" s="14"/>
      <c r="E241" s="15"/>
      <c r="F241" s="11"/>
      <c r="H241" s="12"/>
      <c r="I241" s="13"/>
      <c r="J241" s="13"/>
      <c r="K241" s="12"/>
    </row>
    <row r="242" spans="2:11" x14ac:dyDescent="0.3">
      <c r="B242" s="14"/>
      <c r="C242" s="14"/>
      <c r="D242" s="14"/>
      <c r="E242" s="15"/>
      <c r="F242" s="11"/>
      <c r="H242" s="12"/>
      <c r="I242" s="13"/>
      <c r="J242" s="13"/>
      <c r="K242" s="12"/>
    </row>
    <row r="243" spans="2:11" x14ac:dyDescent="0.3">
      <c r="B243" s="14"/>
      <c r="C243" s="14"/>
      <c r="D243" s="14"/>
      <c r="E243" s="15"/>
      <c r="F243" s="11"/>
      <c r="H243" s="12"/>
      <c r="I243" s="13"/>
      <c r="J243" s="13"/>
      <c r="K243" s="12"/>
    </row>
    <row r="244" spans="2:11" x14ac:dyDescent="0.3">
      <c r="B244" s="14"/>
      <c r="C244" s="14"/>
      <c r="D244" s="14"/>
      <c r="E244" s="15"/>
      <c r="F244" s="11"/>
      <c r="H244" s="12"/>
      <c r="I244" s="13"/>
      <c r="J244" s="13"/>
      <c r="K244" s="12"/>
    </row>
    <row r="245" spans="2:11" x14ac:dyDescent="0.3">
      <c r="B245" s="6"/>
      <c r="C245" s="6"/>
      <c r="D245" s="6"/>
      <c r="E245" s="10"/>
      <c r="F245" s="11"/>
      <c r="H245" s="12"/>
      <c r="I245" s="13"/>
      <c r="J245" s="13"/>
      <c r="K245" s="12"/>
    </row>
    <row r="246" spans="2:11" x14ac:dyDescent="0.3">
      <c r="B246" s="6"/>
      <c r="C246" s="6"/>
      <c r="D246" s="6"/>
      <c r="E246" s="10"/>
      <c r="F246" s="11"/>
      <c r="H246" s="12"/>
      <c r="I246" s="13"/>
      <c r="J246" s="13"/>
      <c r="K246" s="12"/>
    </row>
    <row r="247" spans="2:11" x14ac:dyDescent="0.3">
      <c r="B247" s="6"/>
      <c r="C247" s="6"/>
      <c r="D247" s="6"/>
      <c r="E247" s="10"/>
      <c r="F247" s="11"/>
      <c r="H247" s="12"/>
      <c r="I247" s="13"/>
      <c r="J247" s="13"/>
      <c r="K247" s="12"/>
    </row>
    <row r="248" spans="2:11" x14ac:dyDescent="0.3">
      <c r="B248" s="14"/>
      <c r="C248" s="14"/>
      <c r="D248" s="14"/>
      <c r="E248" s="15"/>
      <c r="F248" s="11"/>
      <c r="H248" s="12"/>
      <c r="I248" s="13"/>
      <c r="J248" s="13"/>
      <c r="K248" s="12"/>
    </row>
    <row r="249" spans="2:11" x14ac:dyDescent="0.3">
      <c r="B249" s="6"/>
      <c r="C249" s="6"/>
      <c r="D249" s="6"/>
      <c r="E249" s="10"/>
      <c r="F249" s="11"/>
      <c r="H249" s="12"/>
      <c r="I249" s="13"/>
      <c r="J249" s="13"/>
      <c r="K249" s="12"/>
    </row>
    <row r="250" spans="2:11" x14ac:dyDescent="0.3">
      <c r="B250" s="14"/>
      <c r="C250" s="14"/>
      <c r="D250" s="14"/>
      <c r="E250" s="15"/>
      <c r="F250" s="11"/>
      <c r="H250" s="12"/>
      <c r="I250" s="13"/>
      <c r="J250" s="13"/>
      <c r="K250" s="12"/>
    </row>
    <row r="251" spans="2:11" x14ac:dyDescent="0.3">
      <c r="B251" s="14"/>
      <c r="C251" s="14"/>
      <c r="D251" s="14"/>
      <c r="E251" s="15"/>
      <c r="F251" s="11"/>
      <c r="H251" s="12"/>
      <c r="I251" s="13"/>
      <c r="J251" s="13"/>
      <c r="K251" s="12"/>
    </row>
    <row r="252" spans="2:11" x14ac:dyDescent="0.3">
      <c r="B252" s="6"/>
      <c r="C252" s="6"/>
      <c r="D252" s="6"/>
      <c r="E252" s="10"/>
      <c r="F252" s="11"/>
      <c r="H252" s="12"/>
      <c r="I252" s="13"/>
      <c r="J252" s="13"/>
      <c r="K252" s="12"/>
    </row>
    <row r="253" spans="2:11" x14ac:dyDescent="0.3">
      <c r="B253" s="11"/>
      <c r="C253" s="11"/>
      <c r="D253" s="11"/>
      <c r="E253" s="16"/>
      <c r="F253" s="11"/>
      <c r="H253" s="12"/>
      <c r="I253" s="13"/>
      <c r="J253" s="13"/>
      <c r="K253" s="12"/>
    </row>
    <row r="254" spans="2:11" x14ac:dyDescent="0.3">
      <c r="B254" s="14"/>
      <c r="C254" s="14"/>
      <c r="D254" s="14"/>
      <c r="E254" s="15"/>
      <c r="F254" s="11"/>
      <c r="H254" s="12"/>
      <c r="I254" s="13"/>
      <c r="J254" s="13"/>
      <c r="K254" s="12"/>
    </row>
    <row r="255" spans="2:11" x14ac:dyDescent="0.3">
      <c r="B255" s="14"/>
      <c r="C255" s="14"/>
      <c r="D255" s="14"/>
      <c r="E255" s="15"/>
      <c r="F255" s="11"/>
      <c r="H255" s="12"/>
      <c r="I255" s="13"/>
      <c r="J255" s="13"/>
      <c r="K255" s="12"/>
    </row>
    <row r="256" spans="2:11" x14ac:dyDescent="0.3">
      <c r="B256" s="4"/>
      <c r="C256" s="4"/>
      <c r="D256" s="4"/>
      <c r="E256" s="17"/>
      <c r="F256" s="3"/>
      <c r="H256" s="12"/>
      <c r="I256" s="13"/>
      <c r="J256" s="13"/>
      <c r="K256" s="5"/>
    </row>
    <row r="257" spans="2:11" x14ac:dyDescent="0.3">
      <c r="B257" s="14"/>
      <c r="C257" s="14"/>
      <c r="D257" s="14"/>
      <c r="E257" s="17"/>
      <c r="F257" s="11"/>
      <c r="H257" s="12"/>
      <c r="I257" s="13"/>
      <c r="J257" s="13"/>
      <c r="K257" s="12"/>
    </row>
    <row r="258" spans="2:11" x14ac:dyDescent="0.3">
      <c r="B258" s="4"/>
      <c r="C258" s="4"/>
      <c r="D258" s="4"/>
      <c r="E258" s="17"/>
      <c r="F258" s="3"/>
      <c r="H258" s="12"/>
      <c r="I258" s="13"/>
      <c r="J258" s="13"/>
      <c r="K258" s="5"/>
    </row>
    <row r="259" spans="2:11" x14ac:dyDescent="0.3">
      <c r="B259" s="14"/>
      <c r="C259" s="14"/>
      <c r="D259" s="14"/>
      <c r="E259" s="17"/>
      <c r="F259" s="11"/>
      <c r="H259" s="12"/>
      <c r="I259" s="13"/>
      <c r="J259" s="13"/>
      <c r="K259" s="12"/>
    </row>
    <row r="260" spans="2:11" x14ac:dyDescent="0.3">
      <c r="B260" s="14"/>
      <c r="C260" s="14"/>
      <c r="D260" s="14"/>
      <c r="E260" s="15"/>
      <c r="F260" s="11"/>
      <c r="H260" s="12"/>
      <c r="I260" s="13"/>
      <c r="J260" s="13"/>
      <c r="K260" s="12"/>
    </row>
    <row r="261" spans="2:11" x14ac:dyDescent="0.3">
      <c r="B261" s="14"/>
      <c r="C261" s="14"/>
      <c r="D261" s="14"/>
      <c r="E261" s="15"/>
      <c r="F261" s="11"/>
      <c r="H261" s="12"/>
      <c r="I261" s="13"/>
      <c r="J261" s="13"/>
      <c r="K261" s="12"/>
    </row>
    <row r="262" spans="2:11" x14ac:dyDescent="0.3">
      <c r="B262" s="14"/>
      <c r="C262" s="14"/>
      <c r="D262" s="14"/>
      <c r="E262" s="15"/>
      <c r="F262" s="11"/>
      <c r="H262" s="12"/>
      <c r="I262" s="13"/>
      <c r="J262" s="13"/>
      <c r="K262" s="12"/>
    </row>
    <row r="263" spans="2:11" x14ac:dyDescent="0.3">
      <c r="B263" s="14"/>
      <c r="C263" s="14"/>
      <c r="D263" s="14"/>
      <c r="E263" s="15"/>
      <c r="F263" s="11"/>
      <c r="H263" s="12"/>
      <c r="I263" s="13"/>
      <c r="J263" s="13"/>
      <c r="K263" s="12"/>
    </row>
    <row r="264" spans="2:11" x14ac:dyDescent="0.3">
      <c r="B264" s="14"/>
      <c r="C264" s="14"/>
      <c r="D264" s="14"/>
      <c r="E264" s="15"/>
      <c r="F264" s="11"/>
      <c r="H264" s="12"/>
      <c r="I264" s="13"/>
      <c r="J264" s="13"/>
      <c r="K264" s="12"/>
    </row>
    <row r="265" spans="2:11" x14ac:dyDescent="0.3">
      <c r="B265" s="14"/>
      <c r="C265" s="14"/>
      <c r="D265" s="14"/>
      <c r="E265" s="15"/>
      <c r="F265" s="11"/>
      <c r="H265" s="12"/>
      <c r="I265" s="13"/>
      <c r="J265" s="13"/>
      <c r="K265" s="12"/>
    </row>
    <row r="266" spans="2:11" x14ac:dyDescent="0.3">
      <c r="B266" s="14"/>
      <c r="C266" s="14"/>
      <c r="D266" s="14"/>
      <c r="E266" s="15"/>
      <c r="F266" s="11"/>
      <c r="H266" s="12"/>
      <c r="I266" s="13"/>
      <c r="J266" s="13"/>
      <c r="K266" s="12"/>
    </row>
    <row r="267" spans="2:11" x14ac:dyDescent="0.3">
      <c r="B267" s="14"/>
      <c r="C267" s="14"/>
      <c r="D267" s="14"/>
      <c r="E267" s="15"/>
      <c r="F267" s="11"/>
      <c r="H267" s="12"/>
      <c r="I267" s="13"/>
      <c r="J267" s="13"/>
      <c r="K267" s="12"/>
    </row>
    <row r="268" spans="2:11" x14ac:dyDescent="0.3">
      <c r="B268" s="14"/>
      <c r="C268" s="14"/>
      <c r="D268" s="14"/>
      <c r="E268" s="15"/>
      <c r="F268" s="11"/>
      <c r="H268" s="12"/>
      <c r="I268" s="13"/>
      <c r="J268" s="13"/>
      <c r="K268" s="12"/>
    </row>
    <row r="269" spans="2:11" x14ac:dyDescent="0.3">
      <c r="B269" s="14"/>
      <c r="C269" s="14"/>
      <c r="D269" s="14"/>
      <c r="E269" s="15"/>
      <c r="F269" s="11"/>
      <c r="H269" s="12"/>
      <c r="I269" s="13"/>
      <c r="J269" s="13"/>
      <c r="K269" s="12"/>
    </row>
    <row r="270" spans="2:11" x14ac:dyDescent="0.3">
      <c r="B270" s="14"/>
      <c r="C270" s="14"/>
      <c r="D270" s="14"/>
      <c r="E270" s="15"/>
      <c r="F270" s="11"/>
      <c r="H270" s="12"/>
      <c r="I270" s="13"/>
      <c r="J270" s="13"/>
      <c r="K270" s="12"/>
    </row>
    <row r="271" spans="2:11" x14ac:dyDescent="0.3">
      <c r="B271" s="14"/>
      <c r="C271" s="14"/>
      <c r="D271" s="14"/>
      <c r="E271" s="15"/>
      <c r="F271" s="11"/>
      <c r="H271" s="12"/>
      <c r="I271" s="13"/>
      <c r="J271" s="13"/>
      <c r="K271" s="12"/>
    </row>
    <row r="272" spans="2:11" x14ac:dyDescent="0.3">
      <c r="B272" s="6"/>
      <c r="C272" s="6"/>
      <c r="D272" s="6"/>
      <c r="E272" s="10"/>
      <c r="F272" s="11"/>
      <c r="H272" s="12"/>
      <c r="I272" s="13"/>
      <c r="J272" s="13"/>
      <c r="K272" s="12"/>
    </row>
    <row r="273" spans="2:11" x14ac:dyDescent="0.3">
      <c r="B273" s="6"/>
      <c r="C273" s="6"/>
      <c r="D273" s="6"/>
      <c r="E273" s="10"/>
      <c r="F273" s="11"/>
      <c r="H273" s="12"/>
      <c r="I273" s="13"/>
      <c r="J273" s="13"/>
      <c r="K273" s="12"/>
    </row>
    <row r="274" spans="2:11" x14ac:dyDescent="0.3">
      <c r="B274" s="6"/>
      <c r="C274" s="6"/>
      <c r="D274" s="6"/>
      <c r="E274" s="10"/>
      <c r="F274" s="11"/>
      <c r="H274" s="12"/>
      <c r="I274" s="13"/>
      <c r="J274" s="13"/>
      <c r="K274" s="12"/>
    </row>
    <row r="275" spans="2:11" x14ac:dyDescent="0.3">
      <c r="B275" s="6"/>
      <c r="C275" s="6"/>
      <c r="D275" s="6"/>
      <c r="E275" s="10"/>
      <c r="F275" s="11"/>
      <c r="H275" s="12"/>
      <c r="I275" s="13"/>
      <c r="J275" s="13"/>
      <c r="K275" s="12"/>
    </row>
    <row r="276" spans="2:11" x14ac:dyDescent="0.3">
      <c r="B276" s="6"/>
      <c r="C276" s="6"/>
      <c r="D276" s="6"/>
      <c r="E276" s="10"/>
      <c r="F276" s="11"/>
      <c r="H276" s="12"/>
      <c r="I276" s="13"/>
      <c r="J276" s="13"/>
      <c r="K276" s="12"/>
    </row>
    <row r="277" spans="2:11" x14ac:dyDescent="0.3">
      <c r="B277" s="6"/>
      <c r="C277" s="6"/>
      <c r="D277" s="6"/>
      <c r="E277" s="10"/>
      <c r="F277" s="11"/>
      <c r="H277" s="12"/>
      <c r="I277" s="13"/>
      <c r="J277" s="13"/>
      <c r="K277" s="12"/>
    </row>
    <row r="278" spans="2:11" x14ac:dyDescent="0.3">
      <c r="B278" s="6"/>
      <c r="C278" s="6"/>
      <c r="D278" s="6"/>
      <c r="E278" s="10"/>
      <c r="F278" s="11"/>
      <c r="H278" s="12"/>
      <c r="I278" s="13"/>
      <c r="J278" s="13"/>
      <c r="K278" s="12"/>
    </row>
    <row r="279" spans="2:11" x14ac:dyDescent="0.3">
      <c r="B279" s="6"/>
      <c r="C279" s="6"/>
      <c r="D279" s="6"/>
      <c r="E279" s="10"/>
      <c r="F279" s="11"/>
      <c r="H279" s="12"/>
      <c r="I279" s="13"/>
      <c r="J279" s="13"/>
      <c r="K279" s="12"/>
    </row>
    <row r="280" spans="2:11" x14ac:dyDescent="0.3">
      <c r="B280" s="6"/>
      <c r="C280" s="6"/>
      <c r="D280" s="6"/>
      <c r="E280" s="10"/>
      <c r="F280" s="11"/>
      <c r="H280" s="12"/>
      <c r="I280" s="13"/>
      <c r="J280" s="13"/>
      <c r="K280" s="12"/>
    </row>
    <row r="281" spans="2:11" x14ac:dyDescent="0.3">
      <c r="B281" s="6"/>
      <c r="C281" s="6"/>
      <c r="D281" s="6"/>
      <c r="E281" s="10"/>
      <c r="F281" s="11"/>
      <c r="H281" s="12"/>
      <c r="I281" s="13"/>
      <c r="J281" s="13"/>
      <c r="K281" s="12"/>
    </row>
    <row r="282" spans="2:11" x14ac:dyDescent="0.3">
      <c r="B282" s="6"/>
      <c r="C282" s="6"/>
      <c r="D282" s="6"/>
      <c r="E282" s="10"/>
      <c r="F282" s="11"/>
      <c r="H282" s="12"/>
      <c r="I282" s="13"/>
      <c r="J282" s="13"/>
      <c r="K282" s="12"/>
    </row>
    <row r="283" spans="2:11" x14ac:dyDescent="0.3">
      <c r="B283" s="6"/>
      <c r="C283" s="14"/>
      <c r="D283" s="14"/>
      <c r="E283" s="15"/>
      <c r="F283" s="11"/>
      <c r="H283" s="12"/>
      <c r="I283" s="13"/>
      <c r="J283" s="13"/>
      <c r="K283" s="12"/>
    </row>
    <row r="284" spans="2:11" x14ac:dyDescent="0.3">
      <c r="B284" s="6"/>
      <c r="C284" s="6"/>
      <c r="D284" s="6"/>
      <c r="E284" s="10"/>
      <c r="F284" s="11"/>
      <c r="H284" s="12"/>
      <c r="I284" s="13"/>
      <c r="J284" s="13"/>
      <c r="K284" s="12"/>
    </row>
    <row r="285" spans="2:11" x14ac:dyDescent="0.3">
      <c r="B285" s="6"/>
      <c r="C285" s="6"/>
      <c r="D285" s="6"/>
      <c r="E285" s="10"/>
      <c r="F285" s="11"/>
      <c r="H285" s="12"/>
      <c r="I285" s="13"/>
      <c r="J285" s="13"/>
      <c r="K285" s="12"/>
    </row>
    <row r="286" spans="2:11" x14ac:dyDescent="0.3">
      <c r="B286" s="6"/>
      <c r="C286" s="6"/>
      <c r="D286" s="6"/>
      <c r="E286" s="10"/>
      <c r="F286" s="11"/>
      <c r="H286" s="12"/>
      <c r="I286" s="13"/>
      <c r="J286" s="13"/>
      <c r="K286" s="12"/>
    </row>
    <row r="287" spans="2:11" x14ac:dyDescent="0.3">
      <c r="B287" s="6"/>
      <c r="C287" s="6"/>
      <c r="D287" s="6"/>
      <c r="E287" s="10"/>
      <c r="F287" s="11"/>
      <c r="H287" s="12"/>
      <c r="I287" s="13"/>
      <c r="J287" s="13"/>
      <c r="K287" s="12"/>
    </row>
    <row r="288" spans="2:11" x14ac:dyDescent="0.3">
      <c r="B288" s="6"/>
      <c r="C288" s="6"/>
      <c r="D288" s="6"/>
      <c r="E288" s="10"/>
      <c r="F288" s="11"/>
      <c r="H288" s="12"/>
      <c r="I288" s="13"/>
      <c r="J288" s="13"/>
      <c r="K288" s="12"/>
    </row>
    <row r="289" spans="2:11" x14ac:dyDescent="0.3">
      <c r="B289" s="6"/>
      <c r="C289" s="6"/>
      <c r="D289" s="6"/>
      <c r="E289" s="10"/>
      <c r="F289" s="11"/>
      <c r="H289" s="12"/>
      <c r="I289" s="13"/>
      <c r="J289" s="13"/>
      <c r="K289" s="12"/>
    </row>
    <row r="290" spans="2:11" x14ac:dyDescent="0.3">
      <c r="B290" s="6"/>
      <c r="C290" s="6"/>
      <c r="D290" s="6"/>
      <c r="E290" s="10"/>
      <c r="F290" s="11"/>
      <c r="H290" s="12"/>
      <c r="I290" s="13"/>
      <c r="J290" s="13"/>
      <c r="K290" s="12"/>
    </row>
    <row r="291" spans="2:11" x14ac:dyDescent="0.3">
      <c r="B291" s="6"/>
      <c r="C291" s="6"/>
      <c r="D291" s="6"/>
      <c r="E291" s="10"/>
      <c r="F291" s="11"/>
      <c r="H291" s="12"/>
      <c r="I291" s="13"/>
      <c r="J291" s="13"/>
      <c r="K291" s="12"/>
    </row>
    <row r="292" spans="2:11" x14ac:dyDescent="0.3">
      <c r="B292" s="6"/>
      <c r="C292" s="6"/>
      <c r="D292" s="6"/>
      <c r="E292" s="10"/>
      <c r="F292" s="11"/>
      <c r="H292" s="12"/>
      <c r="I292" s="13"/>
      <c r="J292" s="13"/>
      <c r="K292" s="12"/>
    </row>
    <row r="293" spans="2:11" x14ac:dyDescent="0.3">
      <c r="B293" s="6"/>
      <c r="C293" s="6"/>
      <c r="D293" s="6"/>
      <c r="E293" s="10"/>
      <c r="F293" s="11"/>
      <c r="H293" s="12"/>
      <c r="I293" s="13"/>
      <c r="J293" s="13"/>
      <c r="K293" s="12"/>
    </row>
    <row r="294" spans="2:11" x14ac:dyDescent="0.3">
      <c r="B294" s="6"/>
      <c r="C294" s="6"/>
      <c r="D294" s="6"/>
      <c r="E294" s="10"/>
      <c r="F294" s="11"/>
      <c r="H294" s="12"/>
      <c r="I294" s="13"/>
      <c r="J294" s="13"/>
      <c r="K294" s="12"/>
    </row>
    <row r="295" spans="2:11" x14ac:dyDescent="0.3">
      <c r="B295" s="6"/>
      <c r="C295" s="6"/>
      <c r="D295" s="6"/>
      <c r="E295" s="10"/>
      <c r="F295" s="11"/>
      <c r="H295" s="12"/>
      <c r="I295" s="13"/>
      <c r="J295" s="13"/>
      <c r="K295" s="12"/>
    </row>
    <row r="296" spans="2:11" x14ac:dyDescent="0.3">
      <c r="B296" s="14"/>
      <c r="C296" s="14"/>
      <c r="D296" s="14"/>
      <c r="E296" s="15"/>
      <c r="F296" s="11"/>
      <c r="H296" s="12"/>
      <c r="I296" s="13"/>
      <c r="J296" s="13"/>
      <c r="K296" s="12"/>
    </row>
    <row r="297" spans="2:11" x14ac:dyDescent="0.3">
      <c r="B297" s="14"/>
      <c r="C297" s="14"/>
      <c r="D297" s="14"/>
      <c r="E297" s="15"/>
      <c r="F297" s="11"/>
      <c r="H297" s="12"/>
      <c r="I297" s="13"/>
      <c r="J297" s="13"/>
      <c r="K297" s="12"/>
    </row>
    <row r="298" spans="2:11" x14ac:dyDescent="0.3">
      <c r="B298" s="6"/>
      <c r="C298" s="6"/>
      <c r="D298" s="6"/>
      <c r="E298" s="10"/>
      <c r="F298" s="11"/>
      <c r="H298" s="12"/>
      <c r="I298" s="13"/>
      <c r="J298" s="13"/>
      <c r="K298" s="12"/>
    </row>
    <row r="299" spans="2:11" x14ac:dyDescent="0.3">
      <c r="B299" s="6"/>
      <c r="C299" s="6"/>
      <c r="D299" s="6"/>
      <c r="E299" s="10"/>
      <c r="F299" s="11"/>
      <c r="H299" s="12"/>
      <c r="I299" s="13"/>
      <c r="J299" s="13"/>
      <c r="K299" s="12"/>
    </row>
    <row r="300" spans="2:11" x14ac:dyDescent="0.3">
      <c r="B300" s="6"/>
      <c r="C300" s="6"/>
      <c r="D300" s="6"/>
      <c r="E300" s="10"/>
      <c r="F300" s="11"/>
      <c r="H300" s="12"/>
      <c r="I300" s="13"/>
      <c r="J300" s="13"/>
      <c r="K300" s="12"/>
    </row>
    <row r="301" spans="2:11" x14ac:dyDescent="0.3">
      <c r="B301" s="6"/>
      <c r="C301" s="6"/>
      <c r="D301" s="6"/>
      <c r="E301" s="10"/>
      <c r="F301" s="11"/>
      <c r="H301" s="12"/>
      <c r="I301" s="13"/>
      <c r="J301" s="13"/>
      <c r="K301" s="12"/>
    </row>
    <row r="302" spans="2:11" x14ac:dyDescent="0.3">
      <c r="B302" s="6"/>
      <c r="C302" s="6"/>
      <c r="D302" s="6"/>
      <c r="E302" s="10"/>
      <c r="F302" s="11"/>
      <c r="H302" s="12"/>
      <c r="I302" s="13"/>
      <c r="J302" s="13"/>
      <c r="K302" s="12"/>
    </row>
    <row r="303" spans="2:11" x14ac:dyDescent="0.3">
      <c r="B303" s="6"/>
      <c r="C303" s="6"/>
      <c r="D303" s="6"/>
      <c r="E303" s="10"/>
      <c r="F303" s="11"/>
      <c r="H303" s="12"/>
      <c r="I303" s="13"/>
      <c r="J303" s="13"/>
      <c r="K303" s="12"/>
    </row>
    <row r="304" spans="2:11" x14ac:dyDescent="0.3">
      <c r="B304" s="6"/>
      <c r="C304" s="6"/>
      <c r="D304" s="6"/>
      <c r="E304" s="10"/>
      <c r="F304" s="11"/>
      <c r="H304" s="12"/>
      <c r="I304" s="13"/>
      <c r="J304" s="13"/>
      <c r="K304" s="12"/>
    </row>
    <row r="305" spans="2:11" x14ac:dyDescent="0.3">
      <c r="B305" s="6"/>
      <c r="C305" s="6"/>
      <c r="D305" s="6"/>
      <c r="E305" s="10"/>
      <c r="F305" s="11"/>
      <c r="H305" s="12"/>
      <c r="I305" s="13"/>
      <c r="J305" s="13"/>
      <c r="K305" s="12"/>
    </row>
    <row r="306" spans="2:11" x14ac:dyDescent="0.3">
      <c r="B306" s="6"/>
      <c r="C306" s="6"/>
      <c r="D306" s="6"/>
      <c r="E306" s="10"/>
      <c r="F306" s="11"/>
      <c r="H306" s="12"/>
      <c r="I306" s="13"/>
      <c r="J306" s="13"/>
      <c r="K306" s="12"/>
    </row>
    <row r="307" spans="2:11" x14ac:dyDescent="0.3">
      <c r="B307" s="6"/>
      <c r="C307" s="6"/>
      <c r="D307" s="6"/>
      <c r="E307" s="10"/>
      <c r="F307" s="11"/>
      <c r="H307" s="12"/>
      <c r="I307" s="13"/>
      <c r="J307" s="13"/>
      <c r="K307" s="12"/>
    </row>
    <row r="308" spans="2:11" x14ac:dyDescent="0.3">
      <c r="B308" s="6"/>
      <c r="C308" s="6"/>
      <c r="D308" s="6"/>
      <c r="E308" s="10"/>
      <c r="F308" s="11"/>
      <c r="H308" s="12"/>
      <c r="I308" s="13"/>
      <c r="J308" s="13"/>
      <c r="K308" s="12"/>
    </row>
    <row r="309" spans="2:11" x14ac:dyDescent="0.3">
      <c r="B309" s="6"/>
      <c r="C309" s="6"/>
      <c r="D309" s="6"/>
      <c r="E309" s="10"/>
      <c r="F309" s="11"/>
      <c r="H309" s="12"/>
      <c r="I309" s="13"/>
      <c r="J309" s="13"/>
      <c r="K309" s="12"/>
    </row>
    <row r="310" spans="2:11" x14ac:dyDescent="0.3">
      <c r="B310" s="6"/>
      <c r="C310" s="6"/>
      <c r="D310" s="6"/>
      <c r="E310" s="10"/>
      <c r="F310" s="11"/>
      <c r="H310" s="12"/>
      <c r="I310" s="13"/>
      <c r="J310" s="13"/>
      <c r="K310" s="12"/>
    </row>
    <row r="311" spans="2:11" x14ac:dyDescent="0.3">
      <c r="B311" s="6"/>
      <c r="C311" s="6"/>
      <c r="D311" s="6"/>
      <c r="E311" s="10"/>
      <c r="F311" s="11"/>
      <c r="H311" s="12"/>
      <c r="I311" s="13"/>
      <c r="J311" s="13"/>
      <c r="K311" s="12"/>
    </row>
    <row r="312" spans="2:11" x14ac:dyDescent="0.3">
      <c r="B312" s="6"/>
      <c r="C312" s="6"/>
      <c r="D312" s="6"/>
      <c r="E312" s="10"/>
      <c r="F312" s="11"/>
      <c r="H312" s="12"/>
      <c r="I312" s="13"/>
      <c r="J312" s="13"/>
      <c r="K312" s="12"/>
    </row>
    <row r="313" spans="2:11" x14ac:dyDescent="0.3">
      <c r="B313" s="6"/>
      <c r="C313" s="6"/>
      <c r="D313" s="6"/>
      <c r="E313" s="10"/>
      <c r="F313" s="11"/>
      <c r="H313" s="12"/>
      <c r="I313" s="13"/>
      <c r="J313" s="13"/>
      <c r="K313" s="12"/>
    </row>
    <row r="314" spans="2:11" x14ac:dyDescent="0.3">
      <c r="B314" s="6"/>
      <c r="C314" s="6"/>
      <c r="D314" s="6"/>
      <c r="E314" s="10"/>
      <c r="F314" s="11"/>
      <c r="H314" s="12"/>
      <c r="I314" s="13"/>
      <c r="J314" s="13"/>
      <c r="K314" s="12"/>
    </row>
    <row r="315" spans="2:11" x14ac:dyDescent="0.3">
      <c r="B315" s="6"/>
      <c r="C315" s="6"/>
      <c r="D315" s="6"/>
      <c r="E315" s="10"/>
      <c r="F315" s="11"/>
      <c r="H315" s="12"/>
      <c r="I315" s="13"/>
      <c r="J315" s="13"/>
      <c r="K315" s="12"/>
    </row>
    <row r="316" spans="2:11" x14ac:dyDescent="0.3">
      <c r="B316" s="6"/>
      <c r="C316" s="6"/>
      <c r="D316" s="6"/>
      <c r="E316" s="10"/>
      <c r="F316" s="11"/>
      <c r="H316" s="12"/>
      <c r="I316" s="13"/>
      <c r="J316" s="13"/>
      <c r="K316" s="12"/>
    </row>
    <row r="317" spans="2:11" x14ac:dyDescent="0.3">
      <c r="B317" s="6"/>
      <c r="C317" s="6"/>
      <c r="D317" s="6"/>
      <c r="E317" s="10"/>
      <c r="F317" s="11"/>
      <c r="H317" s="12"/>
      <c r="I317" s="13"/>
      <c r="J317" s="13"/>
      <c r="K317" s="12"/>
    </row>
    <row r="318" spans="2:11" x14ac:dyDescent="0.3">
      <c r="B318" s="6"/>
      <c r="C318" s="6"/>
      <c r="D318" s="6"/>
      <c r="E318" s="10"/>
      <c r="F318" s="11"/>
      <c r="H318" s="12"/>
      <c r="I318" s="13"/>
      <c r="J318" s="13"/>
      <c r="K318" s="12"/>
    </row>
    <row r="319" spans="2:11" x14ac:dyDescent="0.3">
      <c r="B319" s="6"/>
      <c r="C319" s="6"/>
      <c r="D319" s="6"/>
      <c r="E319" s="10"/>
      <c r="F319" s="11"/>
      <c r="H319" s="12"/>
      <c r="I319" s="13"/>
      <c r="J319" s="13"/>
      <c r="K319" s="12"/>
    </row>
    <row r="320" spans="2:11" x14ac:dyDescent="0.3">
      <c r="B320" s="6"/>
      <c r="C320" s="6"/>
      <c r="D320" s="6"/>
      <c r="E320" s="10"/>
      <c r="F320" s="11"/>
      <c r="H320" s="12"/>
      <c r="I320" s="13"/>
      <c r="J320" s="13"/>
      <c r="K320" s="12"/>
    </row>
    <row r="321" spans="2:11" x14ac:dyDescent="0.3">
      <c r="B321" s="6"/>
      <c r="C321" s="6"/>
      <c r="D321" s="6"/>
      <c r="E321" s="10"/>
      <c r="F321" s="11"/>
      <c r="H321" s="12"/>
      <c r="I321" s="13"/>
      <c r="J321" s="13"/>
      <c r="K321" s="12"/>
    </row>
    <row r="322" spans="2:11" x14ac:dyDescent="0.3">
      <c r="B322" s="6"/>
      <c r="C322" s="6"/>
      <c r="D322" s="6"/>
      <c r="E322" s="10"/>
      <c r="F322" s="11"/>
      <c r="H322" s="12"/>
      <c r="I322" s="13"/>
      <c r="J322" s="13"/>
      <c r="K322" s="12"/>
    </row>
    <row r="323" spans="2:11" x14ac:dyDescent="0.3">
      <c r="B323" s="6"/>
      <c r="C323" s="6"/>
      <c r="D323" s="6"/>
      <c r="E323" s="10"/>
      <c r="F323" s="11"/>
      <c r="H323" s="12"/>
      <c r="I323" s="13"/>
      <c r="J323" s="13"/>
      <c r="K323" s="12"/>
    </row>
    <row r="324" spans="2:11" x14ac:dyDescent="0.3">
      <c r="B324" s="6"/>
      <c r="C324" s="6"/>
      <c r="D324" s="6"/>
      <c r="E324" s="10"/>
      <c r="F324" s="11"/>
      <c r="H324" s="12"/>
      <c r="I324" s="13"/>
      <c r="J324" s="13"/>
      <c r="K324" s="12"/>
    </row>
    <row r="325" spans="2:11" x14ac:dyDescent="0.3">
      <c r="B325" s="6"/>
      <c r="C325" s="6"/>
      <c r="D325" s="6"/>
      <c r="E325" s="10"/>
      <c r="F325" s="11"/>
      <c r="H325" s="12"/>
      <c r="I325" s="13"/>
      <c r="J325" s="13"/>
      <c r="K325" s="12"/>
    </row>
    <row r="326" spans="2:11" x14ac:dyDescent="0.3">
      <c r="B326" s="6"/>
      <c r="C326" s="6"/>
      <c r="D326" s="6"/>
      <c r="E326" s="10"/>
      <c r="F326" s="11"/>
      <c r="H326" s="12"/>
      <c r="I326" s="13"/>
      <c r="J326" s="13"/>
      <c r="K326" s="12"/>
    </row>
    <row r="327" spans="2:11" x14ac:dyDescent="0.3">
      <c r="B327" s="6"/>
      <c r="C327" s="6"/>
      <c r="D327" s="6"/>
      <c r="E327" s="10"/>
      <c r="F327" s="11"/>
      <c r="H327" s="12"/>
      <c r="I327" s="13"/>
      <c r="J327" s="13"/>
      <c r="K327" s="12"/>
    </row>
    <row r="328" spans="2:11" x14ac:dyDescent="0.3">
      <c r="B328" s="6"/>
      <c r="C328" s="6"/>
      <c r="D328" s="6"/>
      <c r="E328" s="10"/>
      <c r="F328" s="11"/>
      <c r="H328" s="12"/>
      <c r="I328" s="13"/>
      <c r="J328" s="13"/>
      <c r="K328" s="12"/>
    </row>
    <row r="329" spans="2:11" x14ac:dyDescent="0.3">
      <c r="B329" s="6"/>
      <c r="C329" s="6"/>
      <c r="D329" s="6"/>
      <c r="E329" s="10"/>
      <c r="F329" s="11"/>
      <c r="H329" s="12"/>
      <c r="I329" s="13"/>
      <c r="J329" s="13"/>
      <c r="K329" s="12"/>
    </row>
    <row r="330" spans="2:11" x14ac:dyDescent="0.3">
      <c r="B330" s="6"/>
      <c r="C330" s="6"/>
      <c r="D330" s="6"/>
      <c r="E330" s="10"/>
      <c r="F330" s="11"/>
      <c r="H330" s="12"/>
      <c r="I330" s="13"/>
      <c r="J330" s="13"/>
      <c r="K330" s="12"/>
    </row>
    <row r="331" spans="2:11" x14ac:dyDescent="0.3">
      <c r="B331" s="6"/>
      <c r="C331" s="6"/>
      <c r="D331" s="6"/>
      <c r="E331" s="10"/>
      <c r="F331" s="11"/>
      <c r="H331" s="12"/>
      <c r="I331" s="13"/>
      <c r="J331" s="13"/>
      <c r="K331" s="12"/>
    </row>
    <row r="332" spans="2:11" x14ac:dyDescent="0.3">
      <c r="B332" s="6"/>
      <c r="C332" s="6"/>
      <c r="D332" s="6"/>
      <c r="E332" s="10"/>
      <c r="F332" s="11"/>
      <c r="H332" s="12"/>
      <c r="I332" s="13"/>
      <c r="J332" s="13"/>
      <c r="K332" s="12"/>
    </row>
    <row r="333" spans="2:11" x14ac:dyDescent="0.3">
      <c r="B333" s="6"/>
      <c r="C333" s="6"/>
      <c r="D333" s="6"/>
      <c r="E333" s="10"/>
      <c r="F333" s="11"/>
      <c r="H333" s="12"/>
      <c r="I333" s="13"/>
      <c r="J333" s="13"/>
      <c r="K333" s="12"/>
    </row>
    <row r="334" spans="2:11" x14ac:dyDescent="0.3">
      <c r="B334" s="6"/>
      <c r="C334" s="6"/>
      <c r="D334" s="6"/>
      <c r="E334" s="10"/>
      <c r="F334" s="11"/>
      <c r="H334" s="12"/>
      <c r="I334" s="13"/>
      <c r="J334" s="13"/>
      <c r="K334" s="12"/>
    </row>
    <row r="335" spans="2:11" x14ac:dyDescent="0.3">
      <c r="B335" s="6"/>
      <c r="C335" s="6"/>
      <c r="D335" s="6"/>
      <c r="E335" s="10"/>
      <c r="F335" s="11"/>
      <c r="H335" s="12"/>
      <c r="I335" s="13"/>
      <c r="J335" s="13"/>
      <c r="K335" s="12"/>
    </row>
    <row r="336" spans="2:11" x14ac:dyDescent="0.3">
      <c r="B336" s="6"/>
      <c r="C336" s="6"/>
      <c r="D336" s="6"/>
      <c r="E336" s="10"/>
      <c r="F336" s="11"/>
      <c r="H336" s="12"/>
      <c r="I336" s="13"/>
      <c r="J336" s="13"/>
      <c r="K336" s="12"/>
    </row>
    <row r="337" spans="2:11" x14ac:dyDescent="0.3">
      <c r="B337" s="6"/>
      <c r="C337" s="6"/>
      <c r="D337" s="6"/>
      <c r="E337" s="10"/>
      <c r="F337" s="11"/>
      <c r="H337" s="12"/>
      <c r="I337" s="13"/>
      <c r="J337" s="13"/>
      <c r="K337" s="12"/>
    </row>
    <row r="338" spans="2:11" x14ac:dyDescent="0.3">
      <c r="B338" s="6"/>
      <c r="C338" s="6"/>
      <c r="D338" s="6"/>
      <c r="E338" s="10"/>
      <c r="F338" s="11"/>
      <c r="H338" s="12"/>
      <c r="I338" s="13"/>
      <c r="J338" s="13"/>
      <c r="K338" s="12"/>
    </row>
    <row r="339" spans="2:11" x14ac:dyDescent="0.3">
      <c r="B339" s="6"/>
      <c r="C339" s="6"/>
      <c r="D339" s="6"/>
      <c r="E339" s="10"/>
      <c r="F339" s="11"/>
      <c r="H339" s="12"/>
      <c r="I339" s="13"/>
      <c r="J339" s="13"/>
      <c r="K339" s="12"/>
    </row>
    <row r="340" spans="2:11" x14ac:dyDescent="0.3">
      <c r="B340" s="6"/>
      <c r="C340" s="6"/>
      <c r="D340" s="6"/>
      <c r="E340" s="10"/>
      <c r="F340" s="11"/>
      <c r="H340" s="12"/>
      <c r="I340" s="13"/>
      <c r="J340" s="13"/>
      <c r="K340" s="12"/>
    </row>
    <row r="341" spans="2:11" x14ac:dyDescent="0.3">
      <c r="B341" s="6"/>
      <c r="C341" s="6"/>
      <c r="D341" s="6"/>
      <c r="E341" s="10"/>
      <c r="F341" s="11"/>
      <c r="H341" s="12"/>
      <c r="I341" s="13"/>
      <c r="J341" s="13"/>
      <c r="K341" s="12"/>
    </row>
    <row r="342" spans="2:11" x14ac:dyDescent="0.3">
      <c r="B342" s="6"/>
      <c r="C342" s="6"/>
      <c r="D342" s="6"/>
      <c r="E342" s="10"/>
      <c r="F342" s="11"/>
      <c r="H342" s="12"/>
      <c r="I342" s="13"/>
      <c r="J342" s="13"/>
      <c r="K342" s="12"/>
    </row>
    <row r="343" spans="2:11" x14ac:dyDescent="0.3">
      <c r="B343" s="6"/>
      <c r="C343" s="6"/>
      <c r="D343" s="6"/>
      <c r="E343" s="10"/>
      <c r="F343" s="11"/>
      <c r="H343" s="12"/>
      <c r="I343" s="13"/>
      <c r="J343" s="13"/>
      <c r="K343" s="12"/>
    </row>
    <row r="344" spans="2:11" x14ac:dyDescent="0.3">
      <c r="B344" s="6"/>
      <c r="C344" s="6"/>
      <c r="D344" s="6"/>
      <c r="E344" s="10"/>
      <c r="F344" s="11"/>
      <c r="H344" s="12"/>
      <c r="I344" s="13"/>
      <c r="J344" s="13"/>
      <c r="K344" s="12"/>
    </row>
    <row r="345" spans="2:11" x14ac:dyDescent="0.3">
      <c r="B345" s="6"/>
      <c r="C345" s="6"/>
      <c r="D345" s="6"/>
      <c r="E345" s="10"/>
      <c r="F345" s="11"/>
      <c r="H345" s="12"/>
      <c r="I345" s="13"/>
      <c r="J345" s="13"/>
      <c r="K345" s="12"/>
    </row>
    <row r="346" spans="2:11" x14ac:dyDescent="0.3">
      <c r="B346" s="6"/>
      <c r="C346" s="6"/>
      <c r="D346" s="6"/>
      <c r="E346" s="10"/>
      <c r="F346" s="11"/>
      <c r="H346" s="12"/>
      <c r="I346" s="13"/>
      <c r="J346" s="13"/>
      <c r="K346" s="12"/>
    </row>
    <row r="347" spans="2:11" x14ac:dyDescent="0.3">
      <c r="B347" s="6"/>
      <c r="C347" s="6"/>
      <c r="D347" s="6"/>
      <c r="E347" s="10"/>
      <c r="F347" s="11"/>
      <c r="H347" s="12"/>
      <c r="I347" s="13"/>
      <c r="J347" s="13"/>
      <c r="K347" s="12"/>
    </row>
    <row r="348" spans="2:11" x14ac:dyDescent="0.3">
      <c r="B348" s="6"/>
      <c r="C348" s="6"/>
      <c r="D348" s="6"/>
      <c r="E348" s="10"/>
      <c r="F348" s="11"/>
      <c r="H348" s="12"/>
      <c r="I348" s="13"/>
      <c r="J348" s="13"/>
      <c r="K348" s="12"/>
    </row>
    <row r="349" spans="2:11" x14ac:dyDescent="0.3">
      <c r="B349" s="6"/>
      <c r="C349" s="6"/>
      <c r="D349" s="6"/>
      <c r="E349" s="10"/>
      <c r="F349" s="11"/>
      <c r="H349" s="12"/>
      <c r="I349" s="13"/>
      <c r="J349" s="13"/>
      <c r="K349" s="12"/>
    </row>
    <row r="350" spans="2:11" x14ac:dyDescent="0.3">
      <c r="B350" s="6"/>
      <c r="C350" s="6"/>
      <c r="D350" s="6"/>
      <c r="E350" s="10"/>
      <c r="F350" s="11"/>
      <c r="H350" s="12"/>
      <c r="I350" s="13"/>
      <c r="J350" s="13"/>
      <c r="K350" s="12"/>
    </row>
    <row r="351" spans="2:11" x14ac:dyDescent="0.3">
      <c r="B351" s="6"/>
      <c r="C351" s="6"/>
      <c r="D351" s="6"/>
      <c r="E351" s="10"/>
      <c r="F351" s="11"/>
      <c r="H351" s="12"/>
      <c r="I351" s="13"/>
      <c r="J351" s="13"/>
      <c r="K351" s="12"/>
    </row>
    <row r="352" spans="2:11" x14ac:dyDescent="0.3">
      <c r="B352" s="6"/>
      <c r="C352" s="6"/>
      <c r="D352" s="6"/>
      <c r="E352" s="10"/>
      <c r="F352" s="11"/>
      <c r="H352" s="12"/>
      <c r="I352" s="13"/>
      <c r="J352" s="13"/>
      <c r="K352" s="12"/>
    </row>
    <row r="353" spans="2:11" x14ac:dyDescent="0.3">
      <c r="B353" s="6"/>
      <c r="C353" s="6"/>
      <c r="D353" s="6"/>
      <c r="E353" s="10"/>
      <c r="F353" s="11"/>
      <c r="H353" s="12"/>
      <c r="I353" s="13"/>
      <c r="J353" s="13"/>
      <c r="K353" s="12"/>
    </row>
    <row r="354" spans="2:11" x14ac:dyDescent="0.3">
      <c r="B354" s="6"/>
      <c r="C354" s="6"/>
      <c r="D354" s="6"/>
      <c r="E354" s="10"/>
      <c r="F354" s="11"/>
      <c r="H354" s="12"/>
      <c r="I354" s="13"/>
      <c r="J354" s="13"/>
      <c r="K354" s="12"/>
    </row>
    <row r="355" spans="2:11" x14ac:dyDescent="0.3">
      <c r="B355" s="6"/>
      <c r="C355" s="6"/>
      <c r="D355" s="6"/>
      <c r="E355" s="10"/>
      <c r="F355" s="11"/>
      <c r="H355" s="12"/>
      <c r="I355" s="13"/>
      <c r="J355" s="13"/>
      <c r="K355" s="12"/>
    </row>
    <row r="356" spans="2:11" x14ac:dyDescent="0.3">
      <c r="B356" s="6"/>
      <c r="C356" s="6"/>
      <c r="D356" s="6"/>
      <c r="E356" s="10"/>
      <c r="F356" s="11"/>
      <c r="H356" s="12"/>
      <c r="I356" s="13"/>
      <c r="J356" s="13"/>
      <c r="K356" s="12"/>
    </row>
    <row r="357" spans="2:11" x14ac:dyDescent="0.3">
      <c r="B357" s="6"/>
      <c r="C357" s="6"/>
      <c r="D357" s="6"/>
      <c r="E357" s="10"/>
      <c r="F357" s="11"/>
      <c r="H357" s="12"/>
      <c r="I357" s="13"/>
      <c r="J357" s="13"/>
      <c r="K357" s="12"/>
    </row>
    <row r="358" spans="2:11" x14ac:dyDescent="0.3">
      <c r="B358" s="6"/>
      <c r="C358" s="6"/>
      <c r="D358" s="6"/>
      <c r="E358" s="10"/>
      <c r="F358" s="11"/>
      <c r="H358" s="12"/>
      <c r="I358" s="13"/>
      <c r="J358" s="13"/>
      <c r="K358" s="12"/>
    </row>
    <row r="359" spans="2:11" x14ac:dyDescent="0.3">
      <c r="B359" s="6"/>
      <c r="C359" s="6"/>
      <c r="D359" s="6"/>
      <c r="E359" s="10"/>
      <c r="F359" s="11"/>
      <c r="H359" s="12"/>
      <c r="I359" s="13"/>
      <c r="J359" s="13"/>
      <c r="K359" s="12"/>
    </row>
    <row r="360" spans="2:11" x14ac:dyDescent="0.3">
      <c r="B360" s="6"/>
      <c r="C360" s="6"/>
      <c r="D360" s="6"/>
      <c r="E360" s="10"/>
      <c r="F360" s="11"/>
      <c r="H360" s="12"/>
      <c r="I360" s="13"/>
      <c r="J360" s="13"/>
      <c r="K360" s="12"/>
    </row>
    <row r="361" spans="2:11" x14ac:dyDescent="0.3">
      <c r="B361" s="11"/>
      <c r="C361" s="11"/>
      <c r="D361" s="11"/>
      <c r="E361" s="16"/>
      <c r="F361" s="11"/>
      <c r="H361" s="12"/>
      <c r="I361" s="13"/>
      <c r="J361" s="13"/>
      <c r="K361" s="12"/>
    </row>
    <row r="362" spans="2:11" x14ac:dyDescent="0.3">
      <c r="B362" s="6"/>
      <c r="C362" s="6"/>
      <c r="D362" s="6"/>
      <c r="E362" s="10"/>
      <c r="F362" s="11"/>
      <c r="H362" s="12"/>
      <c r="I362" s="13"/>
      <c r="J362" s="13"/>
      <c r="K362" s="12"/>
    </row>
    <row r="363" spans="2:11" x14ac:dyDescent="0.3">
      <c r="B363" s="6"/>
      <c r="C363" s="6"/>
      <c r="D363" s="6"/>
      <c r="E363" s="10"/>
      <c r="F363" s="11"/>
      <c r="H363" s="12"/>
      <c r="I363" s="13"/>
      <c r="J363" s="13"/>
      <c r="K363" s="12"/>
    </row>
    <row r="364" spans="2:11" x14ac:dyDescent="0.3">
      <c r="B364" s="6"/>
      <c r="C364" s="6"/>
      <c r="D364" s="6"/>
      <c r="E364" s="10"/>
      <c r="F364" s="11"/>
      <c r="H364" s="12"/>
      <c r="I364" s="13"/>
      <c r="J364" s="13"/>
      <c r="K364" s="12"/>
    </row>
    <row r="365" spans="2:11" x14ac:dyDescent="0.3">
      <c r="B365" s="6"/>
      <c r="C365" s="6"/>
      <c r="D365" s="6"/>
      <c r="E365" s="10"/>
      <c r="F365" s="11"/>
      <c r="H365" s="12"/>
      <c r="I365" s="13"/>
      <c r="J365" s="13"/>
      <c r="K365" s="12"/>
    </row>
    <row r="366" spans="2:11" x14ac:dyDescent="0.3">
      <c r="B366" s="6"/>
      <c r="C366" s="6"/>
      <c r="D366" s="6"/>
      <c r="E366" s="10"/>
      <c r="F366" s="11"/>
      <c r="H366" s="12"/>
      <c r="I366" s="13"/>
      <c r="J366" s="13"/>
      <c r="K366" s="12"/>
    </row>
    <row r="367" spans="2:11" x14ac:dyDescent="0.3">
      <c r="B367" s="6"/>
      <c r="C367" s="6"/>
      <c r="D367" s="6"/>
      <c r="E367" s="10"/>
      <c r="F367" s="11"/>
      <c r="H367" s="12"/>
      <c r="I367" s="13"/>
      <c r="J367" s="13"/>
      <c r="K367" s="12"/>
    </row>
    <row r="368" spans="2:11" x14ac:dyDescent="0.3">
      <c r="B368" s="6"/>
      <c r="C368" s="6"/>
      <c r="D368" s="6"/>
      <c r="E368" s="10"/>
      <c r="F368" s="11"/>
      <c r="H368" s="12"/>
      <c r="I368" s="13"/>
      <c r="J368" s="13"/>
      <c r="K368" s="12"/>
    </row>
    <row r="369" spans="2:11" x14ac:dyDescent="0.3">
      <c r="B369" s="6"/>
      <c r="C369" s="6"/>
      <c r="D369" s="6"/>
      <c r="E369" s="10"/>
      <c r="F369" s="11"/>
      <c r="H369" s="12"/>
      <c r="I369" s="13"/>
      <c r="J369" s="13"/>
      <c r="K369" s="12"/>
    </row>
    <row r="370" spans="2:11" x14ac:dyDescent="0.3">
      <c r="B370" s="6"/>
      <c r="C370" s="6"/>
      <c r="D370" s="6"/>
      <c r="E370" s="10"/>
      <c r="F370" s="11"/>
      <c r="H370" s="12"/>
      <c r="I370" s="13"/>
      <c r="J370" s="13"/>
      <c r="K370" s="12"/>
    </row>
    <row r="371" spans="2:11" x14ac:dyDescent="0.3">
      <c r="B371" s="6"/>
      <c r="C371" s="6"/>
      <c r="D371" s="6"/>
      <c r="E371" s="10"/>
      <c r="F371" s="11"/>
      <c r="H371" s="12"/>
      <c r="I371" s="13"/>
      <c r="J371" s="13"/>
      <c r="K371" s="12"/>
    </row>
    <row r="372" spans="2:11" x14ac:dyDescent="0.3">
      <c r="B372" s="4"/>
      <c r="C372" s="4"/>
      <c r="D372" s="4"/>
      <c r="E372" s="15"/>
      <c r="F372" s="3"/>
      <c r="H372" s="12"/>
      <c r="I372" s="13"/>
      <c r="J372" s="13"/>
      <c r="K372" s="5"/>
    </row>
    <row r="373" spans="2:11" x14ac:dyDescent="0.3">
      <c r="B373" s="4"/>
      <c r="C373" s="6"/>
      <c r="D373" s="6"/>
      <c r="E373" s="15"/>
      <c r="F373" s="11"/>
      <c r="H373" s="12"/>
      <c r="I373" s="13"/>
      <c r="J373" s="13"/>
      <c r="K373" s="12"/>
    </row>
    <row r="374" spans="2:11" x14ac:dyDescent="0.3">
      <c r="B374" s="4"/>
      <c r="C374" s="6"/>
      <c r="D374" s="6"/>
      <c r="E374" s="10"/>
      <c r="F374" s="11"/>
      <c r="H374" s="12"/>
      <c r="I374" s="13"/>
      <c r="J374" s="13"/>
      <c r="K374" s="12"/>
    </row>
    <row r="375" spans="2:11" x14ac:dyDescent="0.3">
      <c r="B375" s="4"/>
      <c r="C375" s="6"/>
      <c r="D375" s="6"/>
      <c r="E375" s="10"/>
      <c r="F375" s="11"/>
      <c r="H375" s="12"/>
      <c r="I375" s="13"/>
      <c r="J375" s="13"/>
      <c r="K375" s="12"/>
    </row>
    <row r="376" spans="2:11" x14ac:dyDescent="0.3">
      <c r="B376" s="4"/>
      <c r="C376" s="6"/>
      <c r="D376" s="6"/>
      <c r="E376" s="10"/>
      <c r="F376" s="11"/>
      <c r="H376" s="12"/>
      <c r="I376" s="13"/>
      <c r="J376" s="13"/>
      <c r="K376" s="5"/>
    </row>
    <row r="377" spans="2:11" x14ac:dyDescent="0.3">
      <c r="B377" s="6"/>
      <c r="C377" s="6"/>
      <c r="D377" s="6"/>
      <c r="E377" s="10"/>
      <c r="F377" s="11"/>
      <c r="H377" s="12"/>
      <c r="I377" s="13"/>
      <c r="J377" s="13"/>
      <c r="K377" s="5"/>
    </row>
    <row r="378" spans="2:11" x14ac:dyDescent="0.3">
      <c r="B378" s="6"/>
      <c r="C378" s="6"/>
      <c r="D378" s="6"/>
      <c r="E378" s="10"/>
      <c r="F378" s="11"/>
      <c r="H378" s="12"/>
      <c r="I378" s="13"/>
      <c r="J378" s="13"/>
      <c r="K378" s="5"/>
    </row>
    <row r="379" spans="2:11" x14ac:dyDescent="0.3">
      <c r="B379" s="6"/>
      <c r="C379" s="6"/>
      <c r="D379" s="6"/>
      <c r="E379" s="10"/>
      <c r="F379" s="11"/>
      <c r="H379" s="12"/>
      <c r="I379" s="13"/>
      <c r="J379" s="13"/>
      <c r="K379" s="12"/>
    </row>
    <row r="380" spans="2:11" x14ac:dyDescent="0.3">
      <c r="B380" s="6"/>
      <c r="C380" s="6"/>
      <c r="D380" s="6"/>
      <c r="E380" s="10"/>
      <c r="F380" s="11"/>
      <c r="H380" s="12"/>
      <c r="I380" s="13"/>
      <c r="J380" s="13"/>
      <c r="K380" s="12"/>
    </row>
    <row r="381" spans="2:11" x14ac:dyDescent="0.3">
      <c r="B381" s="6"/>
      <c r="C381" s="6"/>
      <c r="D381" s="6"/>
      <c r="E381" s="10"/>
      <c r="F381" s="11"/>
      <c r="H381" s="12"/>
      <c r="I381" s="13"/>
      <c r="J381" s="13"/>
      <c r="K381" s="12"/>
    </row>
    <row r="382" spans="2:11" x14ac:dyDescent="0.3">
      <c r="B382" s="6"/>
      <c r="C382" s="6"/>
      <c r="D382" s="6"/>
      <c r="E382" s="10"/>
      <c r="F382" s="11"/>
      <c r="H382" s="12"/>
      <c r="I382" s="13"/>
      <c r="J382" s="13"/>
      <c r="K382" s="12"/>
    </row>
    <row r="383" spans="2:11" x14ac:dyDescent="0.3">
      <c r="B383" s="6"/>
      <c r="C383" s="6"/>
      <c r="D383" s="6"/>
      <c r="E383" s="10"/>
      <c r="F383" s="11"/>
      <c r="H383" s="12"/>
      <c r="I383" s="13"/>
      <c r="J383" s="13"/>
      <c r="K383" s="12"/>
    </row>
    <row r="384" spans="2:11" x14ac:dyDescent="0.3">
      <c r="B384" s="6"/>
      <c r="C384" s="6"/>
      <c r="D384" s="6"/>
      <c r="E384" s="10"/>
      <c r="F384" s="11"/>
      <c r="H384" s="12"/>
      <c r="I384" s="13"/>
      <c r="J384" s="13"/>
      <c r="K384" s="12"/>
    </row>
    <row r="385" spans="2:11" x14ac:dyDescent="0.3">
      <c r="B385" s="6"/>
      <c r="C385" s="6"/>
      <c r="D385" s="6"/>
      <c r="E385" s="10"/>
      <c r="F385" s="11"/>
      <c r="H385" s="12"/>
      <c r="I385" s="13"/>
      <c r="J385" s="13"/>
      <c r="K385" s="12"/>
    </row>
    <row r="386" spans="2:11" x14ac:dyDescent="0.3">
      <c r="B386" s="6"/>
      <c r="C386" s="6"/>
      <c r="D386" s="6"/>
      <c r="E386" s="10"/>
      <c r="F386" s="11"/>
      <c r="H386" s="12"/>
      <c r="I386" s="13"/>
      <c r="J386" s="13"/>
      <c r="K386" s="12"/>
    </row>
    <row r="387" spans="2:11" x14ac:dyDescent="0.3">
      <c r="B387" s="6"/>
      <c r="C387" s="6"/>
      <c r="D387" s="6"/>
      <c r="E387" s="10"/>
      <c r="F387" s="11"/>
      <c r="H387" s="12"/>
      <c r="I387" s="13"/>
      <c r="J387" s="13"/>
      <c r="K387" s="12"/>
    </row>
    <row r="388" spans="2:11" x14ac:dyDescent="0.3">
      <c r="B388" s="6"/>
      <c r="C388" s="6"/>
      <c r="D388" s="6"/>
      <c r="E388" s="10"/>
      <c r="F388" s="11"/>
      <c r="H388" s="12"/>
      <c r="I388" s="13"/>
      <c r="J388" s="13"/>
      <c r="K388" s="12"/>
    </row>
    <row r="389" spans="2:11" x14ac:dyDescent="0.3">
      <c r="B389" s="6"/>
      <c r="C389" s="6"/>
      <c r="D389" s="6"/>
      <c r="E389" s="10"/>
      <c r="F389" s="11"/>
      <c r="H389" s="12"/>
      <c r="I389" s="13"/>
      <c r="J389" s="13"/>
      <c r="K389" s="12"/>
    </row>
    <row r="390" spans="2:11" x14ac:dyDescent="0.3">
      <c r="B390" s="6"/>
      <c r="C390" s="6"/>
      <c r="D390" s="6"/>
      <c r="E390" s="10"/>
      <c r="F390" s="11"/>
      <c r="H390" s="12"/>
      <c r="I390" s="13"/>
      <c r="J390" s="13"/>
      <c r="K390" s="12"/>
    </row>
    <row r="391" spans="2:11" x14ac:dyDescent="0.3">
      <c r="B391" s="6"/>
      <c r="C391" s="6"/>
      <c r="D391" s="6"/>
      <c r="E391" s="10"/>
      <c r="F391" s="11"/>
      <c r="H391" s="12"/>
      <c r="I391" s="13"/>
      <c r="J391" s="13"/>
      <c r="K391" s="12"/>
    </row>
    <row r="392" spans="2:11" x14ac:dyDescent="0.3">
      <c r="B392" s="6"/>
      <c r="C392" s="6"/>
      <c r="D392" s="6"/>
      <c r="E392" s="10"/>
      <c r="F392" s="11"/>
      <c r="H392" s="12"/>
      <c r="I392" s="13"/>
      <c r="J392" s="13"/>
      <c r="K392" s="12"/>
    </row>
    <row r="393" spans="2:11" x14ac:dyDescent="0.3">
      <c r="B393" s="6"/>
      <c r="C393" s="6"/>
      <c r="D393" s="6"/>
      <c r="E393" s="10"/>
      <c r="F393" s="11"/>
      <c r="H393" s="12"/>
      <c r="I393" s="13"/>
      <c r="J393" s="13"/>
      <c r="K393" s="12"/>
    </row>
    <row r="394" spans="2:11" x14ac:dyDescent="0.3">
      <c r="B394" s="6"/>
      <c r="C394" s="6"/>
      <c r="D394" s="6"/>
      <c r="E394" s="10"/>
      <c r="F394" s="11"/>
      <c r="H394" s="12"/>
      <c r="I394" s="13"/>
      <c r="J394" s="13"/>
      <c r="K394" s="12"/>
    </row>
    <row r="395" spans="2:11" x14ac:dyDescent="0.3">
      <c r="B395" s="6"/>
      <c r="C395" s="6"/>
      <c r="D395" s="6"/>
      <c r="E395" s="10"/>
      <c r="F395" s="11"/>
      <c r="H395" s="12"/>
      <c r="I395" s="13"/>
      <c r="J395" s="13"/>
      <c r="K395" s="12"/>
    </row>
    <row r="396" spans="2:11" x14ac:dyDescent="0.3">
      <c r="B396" s="6"/>
      <c r="C396" s="6"/>
      <c r="D396" s="6"/>
      <c r="E396" s="10"/>
      <c r="F396" s="11"/>
      <c r="H396" s="12"/>
      <c r="I396" s="13"/>
      <c r="J396" s="13"/>
      <c r="K396" s="12"/>
    </row>
    <row r="397" spans="2:11" x14ac:dyDescent="0.3">
      <c r="B397" s="6"/>
      <c r="C397" s="6"/>
      <c r="D397" s="6"/>
      <c r="E397" s="10"/>
      <c r="F397" s="11"/>
      <c r="H397" s="12"/>
      <c r="I397" s="13"/>
      <c r="J397" s="13"/>
      <c r="K397" s="12"/>
    </row>
    <row r="398" spans="2:11" x14ac:dyDescent="0.3">
      <c r="B398" s="6"/>
      <c r="C398" s="6"/>
      <c r="D398" s="6"/>
      <c r="E398" s="10"/>
      <c r="F398" s="11"/>
      <c r="H398" s="12"/>
      <c r="I398" s="13"/>
      <c r="J398" s="13"/>
      <c r="K398" s="12"/>
    </row>
    <row r="399" spans="2:11" x14ac:dyDescent="0.3">
      <c r="B399" s="6"/>
      <c r="C399" s="6"/>
      <c r="D399" s="6"/>
      <c r="E399" s="10"/>
      <c r="F399" s="11"/>
      <c r="H399" s="12"/>
      <c r="I399" s="13"/>
      <c r="J399" s="13"/>
      <c r="K399" s="12"/>
    </row>
    <row r="400" spans="2:11" x14ac:dyDescent="0.3">
      <c r="B400" s="6"/>
      <c r="C400" s="6"/>
      <c r="D400" s="6"/>
      <c r="E400" s="10"/>
      <c r="F400" s="11"/>
      <c r="H400" s="12"/>
      <c r="I400" s="13"/>
      <c r="J400" s="13"/>
      <c r="K400" s="12"/>
    </row>
    <row r="401" spans="2:11" x14ac:dyDescent="0.3">
      <c r="B401" s="6"/>
      <c r="C401" s="6"/>
      <c r="D401" s="6"/>
      <c r="E401" s="10"/>
      <c r="F401" s="11"/>
      <c r="H401" s="12"/>
      <c r="I401" s="13"/>
      <c r="J401" s="13"/>
      <c r="K401" s="12"/>
    </row>
    <row r="402" spans="2:11" x14ac:dyDescent="0.3">
      <c r="B402" s="6"/>
      <c r="C402" s="6"/>
      <c r="D402" s="6"/>
      <c r="E402" s="10"/>
      <c r="F402" s="11"/>
      <c r="H402" s="12"/>
      <c r="I402" s="13"/>
      <c r="J402" s="13"/>
      <c r="K402" s="12"/>
    </row>
    <row r="403" spans="2:11" x14ac:dyDescent="0.3">
      <c r="B403" s="6"/>
      <c r="C403" s="6"/>
      <c r="D403" s="6"/>
      <c r="E403" s="10"/>
      <c r="F403" s="11"/>
      <c r="H403" s="12"/>
      <c r="I403" s="13"/>
      <c r="J403" s="13"/>
      <c r="K403" s="12"/>
    </row>
    <row r="404" spans="2:11" x14ac:dyDescent="0.3">
      <c r="B404" s="6"/>
      <c r="C404" s="6"/>
      <c r="D404" s="6"/>
      <c r="E404" s="10"/>
      <c r="F404" s="11"/>
      <c r="H404" s="12"/>
      <c r="I404" s="13"/>
      <c r="J404" s="13"/>
      <c r="K404" s="12"/>
    </row>
    <row r="405" spans="2:11" x14ac:dyDescent="0.3">
      <c r="B405" s="6"/>
      <c r="C405" s="6"/>
      <c r="D405" s="6"/>
      <c r="E405" s="10"/>
      <c r="F405" s="11"/>
      <c r="H405" s="12"/>
      <c r="I405" s="13"/>
      <c r="J405" s="13"/>
      <c r="K405" s="12"/>
    </row>
    <row r="406" spans="2:11" x14ac:dyDescent="0.3">
      <c r="B406" s="6"/>
      <c r="C406" s="6"/>
      <c r="D406" s="6"/>
      <c r="E406" s="10"/>
      <c r="F406" s="11"/>
      <c r="H406" s="12"/>
      <c r="I406" s="13"/>
      <c r="J406" s="13"/>
      <c r="K406" s="12"/>
    </row>
    <row r="407" spans="2:11" x14ac:dyDescent="0.3">
      <c r="B407" s="6"/>
      <c r="C407" s="6"/>
      <c r="D407" s="6"/>
      <c r="E407" s="10"/>
      <c r="F407" s="11"/>
      <c r="H407" s="12"/>
      <c r="I407" s="13"/>
      <c r="J407" s="13"/>
      <c r="K407" s="12"/>
    </row>
    <row r="408" spans="2:11" x14ac:dyDescent="0.3">
      <c r="B408" s="6"/>
      <c r="C408" s="6"/>
      <c r="D408" s="6"/>
      <c r="E408" s="10"/>
      <c r="F408" s="11"/>
      <c r="H408" s="12"/>
      <c r="I408" s="13"/>
      <c r="J408" s="13"/>
      <c r="K408" s="12"/>
    </row>
    <row r="409" spans="2:11" x14ac:dyDescent="0.3">
      <c r="B409" s="6"/>
      <c r="C409" s="6"/>
      <c r="D409" s="6"/>
      <c r="E409" s="10"/>
      <c r="F409" s="11"/>
      <c r="H409" s="12"/>
      <c r="I409" s="13"/>
      <c r="J409" s="13"/>
      <c r="K409" s="12"/>
    </row>
    <row r="410" spans="2:11" x14ac:dyDescent="0.3">
      <c r="B410" s="6"/>
      <c r="C410" s="6"/>
      <c r="D410" s="6"/>
      <c r="E410" s="10"/>
      <c r="F410" s="11"/>
      <c r="H410" s="12"/>
      <c r="I410" s="13"/>
      <c r="J410" s="13"/>
      <c r="K410" s="12"/>
    </row>
    <row r="411" spans="2:11" x14ac:dyDescent="0.3">
      <c r="B411" s="6"/>
      <c r="C411" s="6"/>
      <c r="D411" s="6"/>
      <c r="E411" s="10"/>
      <c r="F411" s="11"/>
      <c r="H411" s="12"/>
      <c r="I411" s="13"/>
      <c r="J411" s="13"/>
      <c r="K411" s="12"/>
    </row>
    <row r="412" spans="2:11" x14ac:dyDescent="0.3">
      <c r="B412" s="6"/>
      <c r="C412" s="6"/>
      <c r="D412" s="6"/>
      <c r="E412" s="10"/>
      <c r="F412" s="11"/>
      <c r="H412" s="12"/>
      <c r="I412" s="13"/>
      <c r="J412" s="13"/>
      <c r="K412" s="12"/>
    </row>
    <row r="413" spans="2:11" x14ac:dyDescent="0.3">
      <c r="B413" s="6"/>
      <c r="C413" s="6"/>
      <c r="D413" s="6"/>
      <c r="E413" s="10"/>
      <c r="F413" s="11"/>
      <c r="H413" s="12"/>
      <c r="I413" s="13"/>
      <c r="J413" s="13"/>
      <c r="K413" s="12"/>
    </row>
    <row r="414" spans="2:11" x14ac:dyDescent="0.3">
      <c r="B414" s="6"/>
      <c r="C414" s="6"/>
      <c r="D414" s="6"/>
      <c r="E414" s="10"/>
      <c r="F414" s="11"/>
      <c r="H414" s="12"/>
      <c r="I414" s="13"/>
      <c r="J414" s="13"/>
      <c r="K414" s="12"/>
    </row>
    <row r="415" spans="2:11" x14ac:dyDescent="0.3">
      <c r="B415" s="6"/>
      <c r="C415" s="6"/>
      <c r="D415" s="6"/>
      <c r="E415" s="10"/>
      <c r="F415" s="11"/>
      <c r="H415" s="12"/>
      <c r="I415" s="13"/>
      <c r="J415" s="13"/>
      <c r="K415" s="12"/>
    </row>
    <row r="416" spans="2:11" x14ac:dyDescent="0.3">
      <c r="B416" s="6"/>
      <c r="C416" s="6"/>
      <c r="D416" s="6"/>
      <c r="E416" s="10"/>
      <c r="F416" s="11"/>
      <c r="H416" s="12"/>
      <c r="I416" s="13"/>
      <c r="J416" s="13"/>
      <c r="K416" s="12"/>
    </row>
    <row r="417" spans="2:11" x14ac:dyDescent="0.3">
      <c r="B417" s="6"/>
      <c r="C417" s="6"/>
      <c r="D417" s="6"/>
      <c r="E417" s="10"/>
      <c r="F417" s="11"/>
      <c r="H417" s="12"/>
      <c r="I417" s="13"/>
      <c r="J417" s="13"/>
      <c r="K417" s="12"/>
    </row>
    <row r="418" spans="2:11" x14ac:dyDescent="0.3">
      <c r="B418" s="6"/>
      <c r="C418" s="6"/>
      <c r="D418" s="6"/>
      <c r="E418" s="10"/>
      <c r="F418" s="11"/>
      <c r="H418" s="12"/>
      <c r="I418" s="13"/>
      <c r="J418" s="13"/>
      <c r="K418" s="12"/>
    </row>
    <row r="419" spans="2:11" x14ac:dyDescent="0.3">
      <c r="B419" s="6"/>
      <c r="C419" s="6"/>
      <c r="D419" s="6"/>
      <c r="E419" s="10"/>
      <c r="F419" s="11"/>
      <c r="H419" s="12"/>
      <c r="I419" s="13"/>
      <c r="J419" s="13"/>
      <c r="K419" s="12"/>
    </row>
    <row r="420" spans="2:11" x14ac:dyDescent="0.3">
      <c r="B420" s="6"/>
      <c r="C420" s="6"/>
      <c r="D420" s="6"/>
      <c r="E420" s="10"/>
      <c r="F420" s="11"/>
      <c r="H420" s="12"/>
      <c r="I420" s="13"/>
      <c r="J420" s="13"/>
      <c r="K420" s="12"/>
    </row>
    <row r="421" spans="2:11" x14ac:dyDescent="0.3">
      <c r="B421" s="6"/>
      <c r="C421" s="6"/>
      <c r="D421" s="6"/>
      <c r="E421" s="10"/>
      <c r="F421" s="11"/>
      <c r="H421" s="12"/>
      <c r="I421" s="13"/>
      <c r="J421" s="13"/>
      <c r="K421" s="12"/>
    </row>
  </sheetData>
  <mergeCells count="10">
    <mergeCell ref="B29:C33"/>
    <mergeCell ref="E24:F33"/>
    <mergeCell ref="H23:K27"/>
    <mergeCell ref="B2:B4"/>
    <mergeCell ref="C2:I3"/>
    <mergeCell ref="C4:I4"/>
    <mergeCell ref="B7:K7"/>
    <mergeCell ref="B9:C9"/>
    <mergeCell ref="E9:F9"/>
    <mergeCell ref="H9:K9"/>
  </mergeCell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2F3DC-7E41-4918-8A09-B0A89BE7D3C8}">
  <sheetPr>
    <tabColor rgb="FFFFFF00"/>
  </sheetPr>
  <dimension ref="A1:R182"/>
  <sheetViews>
    <sheetView showGridLines="0" topLeftCell="I1" zoomScale="80" zoomScaleNormal="80" workbookViewId="0">
      <pane ySplit="1" topLeftCell="A131" activePane="bottomLeft" state="frozen"/>
      <selection activeCell="C1" sqref="C1"/>
      <selection pane="bottomLeft" activeCell="N5" sqref="N5:N182"/>
    </sheetView>
  </sheetViews>
  <sheetFormatPr baseColWidth="10" defaultColWidth="11.44140625" defaultRowHeight="14.4" x14ac:dyDescent="0.3"/>
  <cols>
    <col min="1" max="1" width="8.5546875" style="36" bestFit="1" customWidth="1"/>
    <col min="2" max="2" width="14.6640625" style="27" customWidth="1"/>
    <col min="3" max="3" width="8.5546875" style="36" bestFit="1" customWidth="1"/>
    <col min="4" max="4" width="14.33203125" style="27" customWidth="1"/>
    <col min="5" max="5" width="8.5546875" style="36" bestFit="1" customWidth="1"/>
    <col min="6" max="6" width="15.44140625" style="27" customWidth="1"/>
    <col min="7" max="7" width="8.5546875" style="36" bestFit="1" customWidth="1"/>
    <col min="8" max="8" width="15.33203125" style="27" bestFit="1" customWidth="1"/>
    <col min="9" max="9" width="8.5546875" style="36" bestFit="1" customWidth="1"/>
    <col min="10" max="10" width="26.109375" style="27" customWidth="1"/>
    <col min="11" max="11" width="10.5546875" style="36" customWidth="1"/>
    <col min="12" max="12" width="37.6640625" style="27" bestFit="1" customWidth="1"/>
    <col min="13" max="13" width="11.5546875" style="36" customWidth="1"/>
    <col min="14" max="14" width="71.5546875" style="27" bestFit="1" customWidth="1"/>
    <col min="15" max="15" width="11.5546875" style="36" customWidth="1"/>
    <col min="16" max="16" width="73.33203125" style="27" bestFit="1" customWidth="1"/>
    <col min="17" max="17" width="11.5546875" style="36" customWidth="1"/>
    <col min="18" max="18" width="73.33203125" style="27" bestFit="1" customWidth="1"/>
    <col min="19" max="16384" width="11.44140625" style="27"/>
  </cols>
  <sheetData>
    <row r="1" spans="1:18" x14ac:dyDescent="0.3">
      <c r="A1" s="34" t="s">
        <v>36</v>
      </c>
      <c r="B1" s="33" t="s">
        <v>374</v>
      </c>
      <c r="C1" s="34" t="s">
        <v>36</v>
      </c>
      <c r="D1" s="33" t="s">
        <v>376</v>
      </c>
      <c r="E1" s="34" t="s">
        <v>36</v>
      </c>
      <c r="F1" s="33" t="s">
        <v>43</v>
      </c>
      <c r="G1" s="34" t="s">
        <v>36</v>
      </c>
      <c r="H1" s="33" t="s">
        <v>375</v>
      </c>
      <c r="I1" s="34" t="s">
        <v>36</v>
      </c>
      <c r="J1" s="25" t="s">
        <v>460</v>
      </c>
      <c r="K1" s="39" t="s">
        <v>36</v>
      </c>
      <c r="L1" s="26" t="s">
        <v>22</v>
      </c>
      <c r="M1" s="39" t="s">
        <v>1161</v>
      </c>
      <c r="N1" s="26" t="s">
        <v>462</v>
      </c>
      <c r="O1" s="41" t="s">
        <v>1162</v>
      </c>
      <c r="P1" s="43" t="s">
        <v>1372</v>
      </c>
      <c r="Q1" s="41" t="s">
        <v>1163</v>
      </c>
      <c r="R1" s="43" t="s">
        <v>461</v>
      </c>
    </row>
    <row r="2" spans="1:18" x14ac:dyDescent="0.3">
      <c r="A2" s="35">
        <v>1</v>
      </c>
      <c r="B2" s="32" t="s">
        <v>377</v>
      </c>
      <c r="C2" s="35">
        <v>1</v>
      </c>
      <c r="D2" s="32" t="s">
        <v>379</v>
      </c>
      <c r="E2" s="35">
        <v>1</v>
      </c>
      <c r="F2" s="32" t="s">
        <v>378</v>
      </c>
      <c r="G2" s="35">
        <v>1</v>
      </c>
      <c r="H2" s="32" t="s">
        <v>463</v>
      </c>
      <c r="I2" s="37">
        <v>1</v>
      </c>
      <c r="J2" s="28" t="s">
        <v>406</v>
      </c>
      <c r="K2" s="40"/>
      <c r="L2" s="42"/>
      <c r="M2" s="35"/>
      <c r="N2" s="32"/>
      <c r="O2" s="35"/>
      <c r="P2" s="32"/>
      <c r="Q2" s="35"/>
      <c r="R2" s="32"/>
    </row>
    <row r="3" spans="1:18" ht="17.25" customHeight="1" x14ac:dyDescent="0.3">
      <c r="A3" s="35"/>
      <c r="B3" s="32"/>
      <c r="C3" s="35"/>
      <c r="D3" s="32"/>
      <c r="E3" s="35"/>
      <c r="F3" s="32"/>
      <c r="G3" s="35"/>
      <c r="H3" s="32"/>
      <c r="I3" s="38"/>
      <c r="J3" s="28"/>
      <c r="K3" s="40"/>
      <c r="L3" s="42"/>
      <c r="M3" s="35"/>
      <c r="N3" s="32"/>
      <c r="O3" s="35"/>
      <c r="P3" s="32"/>
      <c r="Q3" s="35"/>
      <c r="R3" s="32"/>
    </row>
    <row r="4" spans="1:18" ht="17.25" customHeight="1" x14ac:dyDescent="0.3">
      <c r="A4" s="35"/>
      <c r="B4" s="32"/>
      <c r="C4" s="35"/>
      <c r="D4" s="32"/>
      <c r="E4" s="35"/>
      <c r="F4" s="32"/>
      <c r="G4" s="35"/>
      <c r="H4" s="32"/>
      <c r="I4" s="38"/>
      <c r="J4" s="28"/>
      <c r="K4" s="40">
        <v>1</v>
      </c>
      <c r="L4" s="42" t="s">
        <v>37</v>
      </c>
      <c r="M4" s="35"/>
      <c r="N4" s="32"/>
      <c r="O4" s="35"/>
      <c r="P4" s="32"/>
      <c r="Q4" s="35"/>
      <c r="R4" s="32"/>
    </row>
    <row r="5" spans="1:18" ht="17.25" customHeight="1" x14ac:dyDescent="0.3">
      <c r="A5" s="35"/>
      <c r="B5" s="32"/>
      <c r="C5" s="35"/>
      <c r="D5" s="32"/>
      <c r="E5" s="35"/>
      <c r="F5" s="32"/>
      <c r="G5" s="35"/>
      <c r="H5" s="32"/>
      <c r="I5" s="38"/>
      <c r="J5" s="28"/>
      <c r="K5" s="40"/>
      <c r="L5" s="42"/>
      <c r="M5" s="35" t="s">
        <v>958</v>
      </c>
      <c r="N5" s="32" t="s">
        <v>44</v>
      </c>
      <c r="O5" s="35"/>
      <c r="P5" s="32"/>
      <c r="Q5" s="35"/>
      <c r="R5" s="32"/>
    </row>
    <row r="6" spans="1:18" ht="17.25" customHeight="1" x14ac:dyDescent="0.3">
      <c r="A6" s="35"/>
      <c r="B6" s="32"/>
      <c r="C6" s="35"/>
      <c r="D6" s="32"/>
      <c r="E6" s="35"/>
      <c r="F6" s="32"/>
      <c r="G6" s="35"/>
      <c r="H6" s="32"/>
      <c r="I6" s="38"/>
      <c r="J6" s="28"/>
      <c r="K6" s="40"/>
      <c r="L6" s="42"/>
      <c r="M6" s="35"/>
      <c r="N6" s="32"/>
      <c r="O6" s="35"/>
      <c r="Q6" s="35" t="s">
        <v>959</v>
      </c>
      <c r="R6" s="32" t="s">
        <v>382</v>
      </c>
    </row>
    <row r="7" spans="1:18" ht="17.25" customHeight="1" x14ac:dyDescent="0.3">
      <c r="A7" s="35"/>
      <c r="B7" s="32"/>
      <c r="C7" s="35"/>
      <c r="D7" s="32"/>
      <c r="E7" s="35"/>
      <c r="F7" s="32"/>
      <c r="G7" s="35"/>
      <c r="H7" s="32"/>
      <c r="I7" s="38"/>
      <c r="J7" s="28"/>
      <c r="K7" s="40"/>
      <c r="L7" s="42"/>
      <c r="M7" s="35"/>
      <c r="N7" s="32"/>
      <c r="O7" s="35" t="s">
        <v>969</v>
      </c>
      <c r="P7" s="32" t="s">
        <v>845</v>
      </c>
      <c r="Q7" s="35"/>
      <c r="R7" s="32"/>
    </row>
    <row r="8" spans="1:18" ht="17.25" customHeight="1" x14ac:dyDescent="0.3">
      <c r="A8" s="35"/>
      <c r="B8" s="32"/>
      <c r="C8" s="35"/>
      <c r="D8" s="32"/>
      <c r="E8" s="35"/>
      <c r="F8" s="32"/>
      <c r="G8" s="35"/>
      <c r="H8" s="32"/>
      <c r="I8" s="38"/>
      <c r="J8" s="28"/>
      <c r="K8" s="40"/>
      <c r="L8" s="42"/>
      <c r="M8" s="35"/>
      <c r="N8" s="32"/>
      <c r="O8" s="35"/>
      <c r="P8" s="32"/>
      <c r="Q8" s="35" t="s">
        <v>960</v>
      </c>
      <c r="R8" s="32" t="s">
        <v>465</v>
      </c>
    </row>
    <row r="9" spans="1:18" ht="17.25" customHeight="1" x14ac:dyDescent="0.3">
      <c r="A9" s="35"/>
      <c r="B9" s="32"/>
      <c r="C9" s="35"/>
      <c r="D9" s="32"/>
      <c r="E9" s="35"/>
      <c r="F9" s="32"/>
      <c r="G9" s="35"/>
      <c r="H9" s="32"/>
      <c r="I9" s="38"/>
      <c r="J9" s="28"/>
      <c r="K9" s="40"/>
      <c r="L9" s="42"/>
      <c r="M9" s="35"/>
      <c r="N9" s="32"/>
      <c r="O9" s="35"/>
      <c r="P9" s="32"/>
      <c r="Q9" s="35" t="s">
        <v>961</v>
      </c>
      <c r="R9" s="32" t="s">
        <v>466</v>
      </c>
    </row>
    <row r="10" spans="1:18" ht="17.25" customHeight="1" x14ac:dyDescent="0.3">
      <c r="A10" s="35"/>
      <c r="B10" s="32"/>
      <c r="C10" s="35"/>
      <c r="D10" s="32"/>
      <c r="E10" s="35"/>
      <c r="F10" s="32"/>
      <c r="G10" s="35"/>
      <c r="H10" s="32"/>
      <c r="I10" s="38"/>
      <c r="J10" s="28"/>
      <c r="K10" s="40"/>
      <c r="L10" s="42"/>
      <c r="M10" s="35"/>
      <c r="N10" s="32"/>
      <c r="O10" s="35"/>
      <c r="P10" s="32"/>
      <c r="Q10" s="35" t="s">
        <v>962</v>
      </c>
      <c r="R10" s="32" t="s">
        <v>544</v>
      </c>
    </row>
    <row r="11" spans="1:18" ht="17.25" customHeight="1" x14ac:dyDescent="0.3">
      <c r="A11" s="35"/>
      <c r="B11" s="32"/>
      <c r="C11" s="35"/>
      <c r="D11" s="32"/>
      <c r="E11" s="35"/>
      <c r="F11" s="32"/>
      <c r="G11" s="35"/>
      <c r="H11" s="32"/>
      <c r="I11" s="38"/>
      <c r="J11" s="28"/>
      <c r="K11" s="40"/>
      <c r="L11" s="42"/>
      <c r="M11" s="35"/>
      <c r="N11" s="32"/>
      <c r="O11" s="35"/>
      <c r="P11" s="32"/>
      <c r="Q11" s="35" t="s">
        <v>963</v>
      </c>
      <c r="R11" s="32" t="s">
        <v>383</v>
      </c>
    </row>
    <row r="12" spans="1:18" ht="17.25" customHeight="1" x14ac:dyDescent="0.3">
      <c r="A12" s="35"/>
      <c r="B12" s="32"/>
      <c r="C12" s="35"/>
      <c r="D12" s="32"/>
      <c r="E12" s="35"/>
      <c r="F12" s="32"/>
      <c r="G12" s="35"/>
      <c r="H12" s="32"/>
      <c r="I12" s="38"/>
      <c r="J12" s="28"/>
      <c r="K12" s="40"/>
      <c r="L12" s="42"/>
      <c r="M12" s="35" t="s">
        <v>964</v>
      </c>
      <c r="N12" s="32" t="s">
        <v>45</v>
      </c>
      <c r="O12" s="35"/>
      <c r="P12" s="32"/>
      <c r="Q12" s="35"/>
      <c r="R12" s="32"/>
    </row>
    <row r="13" spans="1:18" ht="17.25" customHeight="1" x14ac:dyDescent="0.3">
      <c r="A13" s="35"/>
      <c r="B13" s="32"/>
      <c r="C13" s="35"/>
      <c r="D13" s="32"/>
      <c r="E13" s="35"/>
      <c r="F13" s="32"/>
      <c r="G13" s="35"/>
      <c r="H13" s="32"/>
      <c r="I13" s="38"/>
      <c r="J13" s="28"/>
      <c r="K13" s="40"/>
      <c r="L13" s="42"/>
      <c r="M13" s="35"/>
      <c r="N13" s="32"/>
      <c r="O13" s="35" t="s">
        <v>968</v>
      </c>
      <c r="P13" s="32" t="s">
        <v>214</v>
      </c>
      <c r="Q13" s="35"/>
      <c r="R13" s="32"/>
    </row>
    <row r="14" spans="1:18" ht="17.25" customHeight="1" x14ac:dyDescent="0.3">
      <c r="A14" s="35"/>
      <c r="B14" s="32"/>
      <c r="C14" s="35"/>
      <c r="D14" s="32"/>
      <c r="E14" s="35"/>
      <c r="F14" s="32"/>
      <c r="G14" s="35"/>
      <c r="H14" s="32"/>
      <c r="I14" s="38"/>
      <c r="J14" s="28"/>
      <c r="K14" s="40"/>
      <c r="L14" s="42"/>
      <c r="M14" s="35"/>
      <c r="N14" s="32"/>
      <c r="O14" s="35"/>
      <c r="P14" s="35"/>
      <c r="Q14" s="35" t="s">
        <v>965</v>
      </c>
      <c r="R14" s="32" t="s">
        <v>469</v>
      </c>
    </row>
    <row r="15" spans="1:18" ht="17.25" customHeight="1" x14ac:dyDescent="0.3">
      <c r="A15" s="35"/>
      <c r="B15" s="32"/>
      <c r="C15" s="35"/>
      <c r="D15" s="32"/>
      <c r="E15" s="35"/>
      <c r="F15" s="32"/>
      <c r="G15" s="35"/>
      <c r="H15" s="32"/>
      <c r="I15" s="38"/>
      <c r="J15" s="28"/>
      <c r="K15" s="40"/>
      <c r="L15" s="42"/>
      <c r="M15" s="35"/>
      <c r="N15" s="32"/>
      <c r="O15" s="35" t="s">
        <v>966</v>
      </c>
      <c r="P15" s="32" t="s">
        <v>388</v>
      </c>
      <c r="Q15" s="35"/>
      <c r="R15" s="32"/>
    </row>
    <row r="16" spans="1:18" ht="17.25" customHeight="1" x14ac:dyDescent="0.3">
      <c r="A16" s="35"/>
      <c r="B16" s="32"/>
      <c r="C16" s="35"/>
      <c r="D16" s="32"/>
      <c r="E16" s="35"/>
      <c r="F16" s="32"/>
      <c r="G16" s="35"/>
      <c r="H16" s="32"/>
      <c r="I16" s="38"/>
      <c r="J16" s="28"/>
      <c r="K16" s="40"/>
      <c r="L16" s="42"/>
      <c r="M16" s="35"/>
      <c r="N16" s="32"/>
      <c r="O16" s="35" t="s">
        <v>970</v>
      </c>
      <c r="P16" s="32" t="s">
        <v>387</v>
      </c>
      <c r="Q16" s="35"/>
      <c r="R16" s="32"/>
    </row>
    <row r="17" spans="1:18" ht="17.25" customHeight="1" x14ac:dyDescent="0.3">
      <c r="A17" s="35"/>
      <c r="B17" s="32"/>
      <c r="C17" s="35"/>
      <c r="D17" s="32"/>
      <c r="E17" s="35"/>
      <c r="F17" s="32"/>
      <c r="G17" s="35"/>
      <c r="H17" s="32"/>
      <c r="I17" s="38"/>
      <c r="J17" s="28"/>
      <c r="K17" s="40"/>
      <c r="L17" s="42"/>
      <c r="M17" s="35"/>
      <c r="N17" s="32"/>
      <c r="O17" s="35" t="s">
        <v>967</v>
      </c>
      <c r="P17" s="32" t="s">
        <v>458</v>
      </c>
      <c r="Q17" s="35"/>
      <c r="R17" s="32"/>
    </row>
    <row r="18" spans="1:18" ht="17.25" customHeight="1" x14ac:dyDescent="0.3">
      <c r="A18" s="35"/>
      <c r="B18" s="32"/>
      <c r="C18" s="35"/>
      <c r="D18" s="32"/>
      <c r="E18" s="35"/>
      <c r="F18" s="32"/>
      <c r="G18" s="35"/>
      <c r="H18" s="32"/>
      <c r="I18" s="38"/>
      <c r="J18" s="28"/>
      <c r="K18" s="40"/>
      <c r="L18" s="42"/>
      <c r="M18" s="35"/>
      <c r="N18" s="32"/>
      <c r="O18" s="35" t="s">
        <v>971</v>
      </c>
      <c r="P18" s="32" t="s">
        <v>212</v>
      </c>
      <c r="Q18" s="35"/>
      <c r="R18" s="32"/>
    </row>
    <row r="19" spans="1:18" ht="17.25" customHeight="1" x14ac:dyDescent="0.3">
      <c r="A19" s="35"/>
      <c r="B19" s="32"/>
      <c r="C19" s="35"/>
      <c r="D19" s="32"/>
      <c r="E19" s="35"/>
      <c r="F19" s="32"/>
      <c r="G19" s="35"/>
      <c r="H19" s="32"/>
      <c r="I19" s="38"/>
      <c r="J19" s="28"/>
      <c r="K19" s="40"/>
      <c r="L19" s="42"/>
      <c r="M19" s="176" t="s">
        <v>972</v>
      </c>
      <c r="N19" s="32" t="s">
        <v>46</v>
      </c>
      <c r="O19" s="35"/>
      <c r="P19" s="32"/>
      <c r="Q19" s="35"/>
      <c r="R19" s="32"/>
    </row>
    <row r="20" spans="1:18" ht="17.25" customHeight="1" x14ac:dyDescent="0.3">
      <c r="A20" s="35"/>
      <c r="B20" s="32"/>
      <c r="C20" s="35"/>
      <c r="D20" s="32"/>
      <c r="E20" s="35"/>
      <c r="F20" s="32"/>
      <c r="G20" s="35"/>
      <c r="H20" s="32"/>
      <c r="I20" s="38"/>
      <c r="J20" s="28"/>
      <c r="K20" s="40"/>
      <c r="L20" s="42"/>
      <c r="M20" s="35"/>
      <c r="N20" s="32"/>
      <c r="O20" s="35" t="s">
        <v>973</v>
      </c>
      <c r="P20" s="32" t="s">
        <v>384</v>
      </c>
      <c r="Q20" s="35"/>
      <c r="R20" s="32"/>
    </row>
    <row r="21" spans="1:18" ht="17.25" customHeight="1" x14ac:dyDescent="0.3">
      <c r="A21" s="35"/>
      <c r="B21" s="32"/>
      <c r="C21" s="35"/>
      <c r="D21" s="32"/>
      <c r="E21" s="35"/>
      <c r="F21" s="32"/>
      <c r="G21" s="35"/>
      <c r="H21" s="32"/>
      <c r="I21" s="38"/>
      <c r="J21" s="28"/>
      <c r="K21" s="40"/>
      <c r="L21" s="42"/>
      <c r="M21" s="35" t="s">
        <v>974</v>
      </c>
      <c r="N21" s="32" t="s">
        <v>457</v>
      </c>
      <c r="O21" s="35"/>
      <c r="P21" s="32"/>
      <c r="Q21" s="35"/>
      <c r="R21" s="32"/>
    </row>
    <row r="22" spans="1:18" ht="17.25" customHeight="1" x14ac:dyDescent="0.3">
      <c r="A22" s="35"/>
      <c r="B22" s="32"/>
      <c r="C22" s="35"/>
      <c r="D22" s="32"/>
      <c r="E22" s="35"/>
      <c r="F22" s="32"/>
      <c r="G22" s="35"/>
      <c r="H22" s="32"/>
      <c r="I22" s="38"/>
      <c r="J22" s="28"/>
      <c r="K22" s="40"/>
      <c r="L22" s="42"/>
      <c r="M22" s="35" t="s">
        <v>975</v>
      </c>
      <c r="N22" s="32" t="s">
        <v>872</v>
      </c>
      <c r="O22" s="35"/>
      <c r="P22" s="32"/>
      <c r="Q22" s="35"/>
      <c r="R22" s="32"/>
    </row>
    <row r="23" spans="1:18" ht="17.25" customHeight="1" x14ac:dyDescent="0.3">
      <c r="A23" s="35"/>
      <c r="B23" s="32"/>
      <c r="C23" s="35"/>
      <c r="D23" s="32"/>
      <c r="E23" s="35"/>
      <c r="F23" s="32"/>
      <c r="G23" s="35"/>
      <c r="H23" s="32"/>
      <c r="I23" s="38"/>
      <c r="J23" s="28"/>
      <c r="K23" s="40"/>
      <c r="L23" s="42"/>
      <c r="M23" s="35" t="s">
        <v>976</v>
      </c>
      <c r="N23" s="32" t="s">
        <v>873</v>
      </c>
      <c r="O23" s="35"/>
      <c r="P23" s="32"/>
      <c r="Q23" s="35"/>
      <c r="R23" s="32"/>
    </row>
    <row r="24" spans="1:18" ht="17.25" customHeight="1" x14ac:dyDescent="0.3">
      <c r="A24" s="35"/>
      <c r="B24" s="32"/>
      <c r="C24" s="35"/>
      <c r="D24" s="32"/>
      <c r="E24" s="35"/>
      <c r="F24" s="32"/>
      <c r="G24" s="35"/>
      <c r="H24" s="32"/>
      <c r="I24" s="38"/>
      <c r="J24" s="28"/>
      <c r="K24" s="40"/>
      <c r="L24" s="42"/>
      <c r="M24" s="35" t="s">
        <v>977</v>
      </c>
      <c r="N24" s="32" t="s">
        <v>546</v>
      </c>
      <c r="O24" s="35"/>
      <c r="P24" s="32"/>
      <c r="Q24" s="35"/>
      <c r="R24" s="32"/>
    </row>
    <row r="25" spans="1:18" ht="17.25" customHeight="1" x14ac:dyDescent="0.3">
      <c r="A25" s="35"/>
      <c r="B25" s="32"/>
      <c r="C25" s="35"/>
      <c r="D25" s="32"/>
      <c r="E25" s="35"/>
      <c r="F25" s="32"/>
      <c r="G25" s="35"/>
      <c r="H25" s="32"/>
      <c r="I25" s="38"/>
      <c r="J25" s="28"/>
      <c r="K25" s="40"/>
      <c r="L25" s="42"/>
      <c r="M25" s="35"/>
      <c r="N25" s="32"/>
      <c r="O25" s="35" t="s">
        <v>978</v>
      </c>
      <c r="P25" s="32" t="s">
        <v>547</v>
      </c>
      <c r="Q25" s="35"/>
      <c r="R25" s="32"/>
    </row>
    <row r="26" spans="1:18" ht="17.25" customHeight="1" x14ac:dyDescent="0.3">
      <c r="A26" s="35"/>
      <c r="B26" s="32"/>
      <c r="C26" s="35"/>
      <c r="D26" s="32"/>
      <c r="E26" s="35"/>
      <c r="F26" s="32"/>
      <c r="G26" s="35"/>
      <c r="H26" s="32"/>
      <c r="I26" s="38"/>
      <c r="J26" s="28"/>
      <c r="K26" s="40"/>
      <c r="L26" s="42"/>
      <c r="M26" s="35"/>
      <c r="N26" s="32"/>
      <c r="O26" s="35" t="s">
        <v>979</v>
      </c>
      <c r="P26" s="32" t="s">
        <v>548</v>
      </c>
      <c r="Q26" s="35"/>
      <c r="R26" s="32"/>
    </row>
    <row r="27" spans="1:18" ht="17.25" customHeight="1" x14ac:dyDescent="0.3">
      <c r="A27" s="35"/>
      <c r="B27" s="32"/>
      <c r="C27" s="35"/>
      <c r="D27" s="32"/>
      <c r="E27" s="35"/>
      <c r="F27" s="32"/>
      <c r="G27" s="35"/>
      <c r="H27" s="32"/>
      <c r="I27" s="38"/>
      <c r="J27" s="28"/>
      <c r="K27" s="40"/>
      <c r="L27" s="42"/>
      <c r="M27" s="35"/>
      <c r="N27" s="32"/>
      <c r="O27" s="35" t="s">
        <v>980</v>
      </c>
      <c r="P27" s="32" t="s">
        <v>549</v>
      </c>
      <c r="Q27" s="35"/>
      <c r="R27" s="32"/>
    </row>
    <row r="28" spans="1:18" ht="17.25" customHeight="1" x14ac:dyDescent="0.3">
      <c r="A28" s="35"/>
      <c r="B28" s="32"/>
      <c r="C28" s="35"/>
      <c r="D28" s="32"/>
      <c r="E28" s="35"/>
      <c r="F28" s="32"/>
      <c r="G28" s="35"/>
      <c r="H28" s="32"/>
      <c r="I28" s="38"/>
      <c r="J28" s="28"/>
      <c r="K28" s="40"/>
      <c r="L28" s="42"/>
      <c r="M28" s="35"/>
      <c r="N28" s="32"/>
      <c r="O28" s="35" t="s">
        <v>981</v>
      </c>
      <c r="P28" s="32" t="s">
        <v>550</v>
      </c>
      <c r="Q28" s="35"/>
      <c r="R28" s="32"/>
    </row>
    <row r="29" spans="1:18" ht="17.25" customHeight="1" x14ac:dyDescent="0.3">
      <c r="A29" s="35"/>
      <c r="B29" s="32"/>
      <c r="C29" s="35"/>
      <c r="D29" s="32"/>
      <c r="E29" s="35"/>
      <c r="F29" s="32"/>
      <c r="G29" s="35"/>
      <c r="H29" s="32"/>
      <c r="I29" s="38"/>
      <c r="J29" s="28"/>
      <c r="K29" s="40"/>
      <c r="L29" s="42"/>
      <c r="M29" s="35" t="s">
        <v>982</v>
      </c>
      <c r="N29" s="32" t="s">
        <v>47</v>
      </c>
      <c r="O29" s="35"/>
      <c r="P29" s="32"/>
      <c r="Q29" s="35"/>
      <c r="R29" s="32"/>
    </row>
    <row r="30" spans="1:18" ht="17.25" customHeight="1" x14ac:dyDescent="0.3">
      <c r="A30" s="35"/>
      <c r="B30" s="32"/>
      <c r="C30" s="35"/>
      <c r="D30" s="32"/>
      <c r="E30" s="35"/>
      <c r="F30" s="32"/>
      <c r="G30" s="35"/>
      <c r="H30" s="32"/>
      <c r="I30" s="38"/>
      <c r="J30" s="28"/>
      <c r="K30" s="40"/>
      <c r="L30" s="42"/>
      <c r="M30" s="35"/>
      <c r="N30" s="32"/>
      <c r="O30" s="35" t="s">
        <v>983</v>
      </c>
      <c r="P30" s="32" t="s">
        <v>470</v>
      </c>
      <c r="Q30" s="35"/>
      <c r="R30" s="32"/>
    </row>
    <row r="31" spans="1:18" ht="17.25" customHeight="1" x14ac:dyDescent="0.3">
      <c r="A31" s="35"/>
      <c r="B31" s="32"/>
      <c r="C31" s="35"/>
      <c r="D31" s="32"/>
      <c r="E31" s="35"/>
      <c r="F31" s="32"/>
      <c r="G31" s="35"/>
      <c r="H31" s="32"/>
      <c r="I31" s="38"/>
      <c r="J31" s="28"/>
      <c r="K31" s="40"/>
      <c r="L31" s="42"/>
      <c r="M31" s="35"/>
      <c r="N31" s="32"/>
      <c r="O31" s="35" t="s">
        <v>984</v>
      </c>
      <c r="P31" s="32" t="s">
        <v>471</v>
      </c>
      <c r="Q31" s="35"/>
      <c r="R31" s="32"/>
    </row>
    <row r="32" spans="1:18" ht="17.25" customHeight="1" x14ac:dyDescent="0.3">
      <c r="A32" s="35"/>
      <c r="B32" s="32"/>
      <c r="C32" s="35"/>
      <c r="D32" s="32"/>
      <c r="E32" s="35"/>
      <c r="F32" s="32"/>
      <c r="G32" s="35"/>
      <c r="H32" s="32"/>
      <c r="I32" s="38"/>
      <c r="J32" s="28"/>
      <c r="K32" s="40"/>
      <c r="L32" s="42"/>
      <c r="M32" s="32"/>
      <c r="N32" s="32"/>
      <c r="O32" s="35" t="s">
        <v>985</v>
      </c>
      <c r="P32" s="32" t="s">
        <v>385</v>
      </c>
      <c r="Q32" s="35"/>
      <c r="R32" s="32"/>
    </row>
    <row r="33" spans="1:18" ht="17.25" customHeight="1" x14ac:dyDescent="0.3">
      <c r="A33" s="35"/>
      <c r="B33" s="32"/>
      <c r="C33" s="35"/>
      <c r="D33" s="32"/>
      <c r="E33" s="35"/>
      <c r="F33" s="32"/>
      <c r="G33" s="35"/>
      <c r="H33" s="32"/>
      <c r="I33" s="38"/>
      <c r="J33" s="28"/>
      <c r="K33" s="40"/>
      <c r="L33" s="42"/>
      <c r="M33" s="32"/>
      <c r="N33" s="32"/>
      <c r="O33" s="35" t="s">
        <v>986</v>
      </c>
      <c r="P33" s="32" t="s">
        <v>386</v>
      </c>
      <c r="Q33" s="35"/>
      <c r="R33" s="32"/>
    </row>
    <row r="34" spans="1:18" ht="17.25" customHeight="1" x14ac:dyDescent="0.3">
      <c r="A34" s="35"/>
      <c r="B34" s="32"/>
      <c r="C34" s="35"/>
      <c r="D34" s="32"/>
      <c r="E34" s="35"/>
      <c r="F34" s="32"/>
      <c r="G34" s="35"/>
      <c r="H34" s="32"/>
      <c r="I34" s="38"/>
      <c r="J34" s="28"/>
      <c r="K34" s="40"/>
      <c r="L34" s="42"/>
      <c r="M34" s="35" t="s">
        <v>987</v>
      </c>
      <c r="N34" s="32" t="s">
        <v>48</v>
      </c>
      <c r="O34" s="35"/>
      <c r="P34" s="32"/>
      <c r="Q34" s="35"/>
      <c r="R34" s="32"/>
    </row>
    <row r="35" spans="1:18" ht="17.25" customHeight="1" x14ac:dyDescent="0.3">
      <c r="A35" s="35"/>
      <c r="B35" s="32"/>
      <c r="C35" s="35"/>
      <c r="D35" s="32"/>
      <c r="E35" s="35"/>
      <c r="F35" s="32"/>
      <c r="G35" s="35"/>
      <c r="H35" s="32"/>
      <c r="I35" s="38"/>
      <c r="J35" s="28"/>
      <c r="K35" s="40"/>
      <c r="L35" s="42"/>
      <c r="M35" s="35"/>
      <c r="N35" s="32"/>
      <c r="O35" s="35"/>
      <c r="P35" s="32"/>
      <c r="Q35" s="35" t="s">
        <v>1341</v>
      </c>
      <c r="R35" s="32" t="s">
        <v>380</v>
      </c>
    </row>
    <row r="36" spans="1:18" ht="17.25" customHeight="1" x14ac:dyDescent="0.3">
      <c r="A36" s="35"/>
      <c r="B36" s="32"/>
      <c r="C36" s="35"/>
      <c r="D36" s="32"/>
      <c r="E36" s="35"/>
      <c r="F36" s="32"/>
      <c r="G36" s="35"/>
      <c r="H36" s="32"/>
      <c r="I36" s="38"/>
      <c r="J36" s="28"/>
      <c r="K36" s="40"/>
      <c r="L36" s="42"/>
      <c r="M36" s="35"/>
      <c r="N36" s="32"/>
      <c r="O36" s="35"/>
      <c r="P36" s="32"/>
      <c r="Q36" s="35" t="s">
        <v>1342</v>
      </c>
      <c r="R36" s="32" t="s">
        <v>381</v>
      </c>
    </row>
    <row r="37" spans="1:18" ht="17.25" customHeight="1" x14ac:dyDescent="0.3">
      <c r="A37" s="35"/>
      <c r="B37" s="32"/>
      <c r="C37" s="35"/>
      <c r="D37" s="32"/>
      <c r="E37" s="35"/>
      <c r="F37" s="32"/>
      <c r="G37" s="35"/>
      <c r="H37" s="32"/>
      <c r="I37" s="38"/>
      <c r="J37" s="28"/>
      <c r="K37" s="40"/>
      <c r="L37" s="42"/>
      <c r="M37" s="35" t="s">
        <v>988</v>
      </c>
      <c r="N37" s="32" t="s">
        <v>49</v>
      </c>
      <c r="O37" s="35"/>
      <c r="P37" s="32"/>
      <c r="Q37" s="35"/>
      <c r="R37" s="32"/>
    </row>
    <row r="38" spans="1:18" ht="17.25" customHeight="1" x14ac:dyDescent="0.3">
      <c r="A38" s="35"/>
      <c r="B38" s="32"/>
      <c r="C38" s="35"/>
      <c r="D38" s="32"/>
      <c r="E38" s="35"/>
      <c r="F38" s="32"/>
      <c r="G38" s="35"/>
      <c r="H38" s="32"/>
      <c r="I38" s="38"/>
      <c r="J38" s="28"/>
      <c r="K38" s="40"/>
      <c r="L38" s="42"/>
      <c r="M38" s="35"/>
      <c r="N38" s="32"/>
      <c r="O38" s="35"/>
      <c r="P38" s="32"/>
      <c r="Q38" s="35" t="s">
        <v>1343</v>
      </c>
      <c r="R38" s="32" t="s">
        <v>380</v>
      </c>
    </row>
    <row r="39" spans="1:18" ht="17.25" customHeight="1" x14ac:dyDescent="0.3">
      <c r="A39" s="35"/>
      <c r="B39" s="32"/>
      <c r="C39" s="35"/>
      <c r="D39" s="32"/>
      <c r="E39" s="35"/>
      <c r="F39" s="32"/>
      <c r="G39" s="35"/>
      <c r="H39" s="32"/>
      <c r="I39" s="38"/>
      <c r="J39" s="28"/>
      <c r="K39" s="40"/>
      <c r="L39" s="42"/>
      <c r="M39" s="35"/>
      <c r="N39" s="32"/>
      <c r="O39" s="35"/>
      <c r="P39" s="32"/>
      <c r="Q39" s="35" t="s">
        <v>1344</v>
      </c>
      <c r="R39" s="32" t="s">
        <v>381</v>
      </c>
    </row>
    <row r="40" spans="1:18" ht="16.5" customHeight="1" x14ac:dyDescent="0.3">
      <c r="A40" s="35"/>
      <c r="B40" s="32"/>
      <c r="C40" s="35"/>
      <c r="D40" s="32"/>
      <c r="E40" s="35"/>
      <c r="F40" s="32"/>
      <c r="G40" s="35"/>
      <c r="H40" s="32"/>
      <c r="I40" s="38"/>
      <c r="J40" s="28"/>
      <c r="K40" s="40"/>
      <c r="L40" s="42"/>
      <c r="M40" s="35" t="s">
        <v>989</v>
      </c>
      <c r="N40" s="32" t="s">
        <v>50</v>
      </c>
      <c r="O40" s="35"/>
      <c r="P40" s="32"/>
      <c r="Q40" s="35"/>
      <c r="R40" s="32"/>
    </row>
    <row r="41" spans="1:18" ht="16.5" customHeight="1" x14ac:dyDescent="0.3">
      <c r="A41" s="35"/>
      <c r="B41" s="32"/>
      <c r="C41" s="35"/>
      <c r="D41" s="32"/>
      <c r="E41" s="35"/>
      <c r="F41" s="32"/>
      <c r="G41" s="35"/>
      <c r="H41" s="32"/>
      <c r="I41" s="38"/>
      <c r="J41" s="28"/>
      <c r="K41" s="40"/>
      <c r="L41" s="42"/>
      <c r="M41" s="35"/>
      <c r="N41" s="32"/>
      <c r="O41" s="35"/>
      <c r="P41" s="32"/>
      <c r="Q41" s="35" t="s">
        <v>1345</v>
      </c>
      <c r="R41" s="32" t="s">
        <v>380</v>
      </c>
    </row>
    <row r="42" spans="1:18" ht="16.5" customHeight="1" x14ac:dyDescent="0.3">
      <c r="A42" s="35"/>
      <c r="B42" s="32"/>
      <c r="C42" s="35"/>
      <c r="D42" s="32"/>
      <c r="E42" s="35"/>
      <c r="F42" s="32"/>
      <c r="G42" s="35"/>
      <c r="H42" s="32"/>
      <c r="I42" s="38"/>
      <c r="J42" s="28"/>
      <c r="K42" s="40"/>
      <c r="L42" s="42"/>
      <c r="M42" s="35"/>
      <c r="N42" s="32"/>
      <c r="O42" s="35"/>
      <c r="P42" s="32"/>
      <c r="Q42" s="35" t="s">
        <v>1346</v>
      </c>
      <c r="R42" s="32" t="s">
        <v>381</v>
      </c>
    </row>
    <row r="43" spans="1:18" ht="16.5" customHeight="1" x14ac:dyDescent="0.3">
      <c r="A43" s="35"/>
      <c r="B43" s="32"/>
      <c r="C43" s="35"/>
      <c r="D43" s="32"/>
      <c r="E43" s="35"/>
      <c r="F43" s="32"/>
      <c r="G43" s="35"/>
      <c r="H43" s="32"/>
      <c r="I43" s="38"/>
      <c r="J43" s="28"/>
      <c r="K43" s="40"/>
      <c r="L43" s="42"/>
      <c r="M43" s="35" t="s">
        <v>990</v>
      </c>
      <c r="N43" s="32" t="s">
        <v>51</v>
      </c>
      <c r="O43" s="35"/>
      <c r="P43" s="32"/>
      <c r="Q43" s="35"/>
      <c r="R43" s="32"/>
    </row>
    <row r="44" spans="1:18" ht="16.5" customHeight="1" x14ac:dyDescent="0.3">
      <c r="A44" s="35"/>
      <c r="B44" s="32"/>
      <c r="C44" s="35"/>
      <c r="D44" s="32"/>
      <c r="E44" s="35"/>
      <c r="F44" s="32"/>
      <c r="G44" s="35"/>
      <c r="H44" s="32"/>
      <c r="I44" s="38"/>
      <c r="J44" s="28"/>
      <c r="K44" s="40"/>
      <c r="L44" s="42"/>
      <c r="M44" s="35"/>
      <c r="N44" s="32"/>
      <c r="O44" s="35"/>
      <c r="P44" s="32"/>
      <c r="Q44" s="35" t="s">
        <v>1347</v>
      </c>
      <c r="R44" s="32" t="s">
        <v>380</v>
      </c>
    </row>
    <row r="45" spans="1:18" ht="17.25" customHeight="1" x14ac:dyDescent="0.3">
      <c r="A45" s="35"/>
      <c r="B45" s="32"/>
      <c r="C45" s="35"/>
      <c r="D45" s="32"/>
      <c r="E45" s="35"/>
      <c r="F45" s="32"/>
      <c r="G45" s="35"/>
      <c r="H45" s="32"/>
      <c r="I45" s="38"/>
      <c r="J45" s="28"/>
      <c r="K45" s="40"/>
      <c r="L45" s="42"/>
      <c r="M45" s="35"/>
      <c r="N45" s="32"/>
      <c r="O45" s="35"/>
      <c r="P45" s="32"/>
      <c r="Q45" s="35" t="s">
        <v>1348</v>
      </c>
      <c r="R45" s="32" t="s">
        <v>381</v>
      </c>
    </row>
    <row r="46" spans="1:18" ht="17.25" customHeight="1" x14ac:dyDescent="0.3">
      <c r="A46" s="35"/>
      <c r="B46" s="32"/>
      <c r="C46" s="35"/>
      <c r="D46" s="32"/>
      <c r="E46" s="35"/>
      <c r="F46" s="32"/>
      <c r="G46" s="35"/>
      <c r="H46" s="32"/>
      <c r="I46" s="38"/>
      <c r="J46" s="28"/>
      <c r="K46" s="40">
        <v>2</v>
      </c>
      <c r="L46" s="42" t="s">
        <v>52</v>
      </c>
      <c r="M46" s="35"/>
      <c r="N46" s="32"/>
      <c r="O46" s="35"/>
      <c r="P46" s="32"/>
      <c r="Q46" s="35"/>
      <c r="R46" s="32"/>
    </row>
    <row r="47" spans="1:18" ht="18" customHeight="1" x14ac:dyDescent="0.3">
      <c r="A47" s="35"/>
      <c r="B47" s="32"/>
      <c r="C47" s="35"/>
      <c r="D47" s="32"/>
      <c r="E47" s="35"/>
      <c r="F47" s="32"/>
      <c r="G47" s="35"/>
      <c r="H47" s="32"/>
      <c r="I47" s="38"/>
      <c r="J47" s="28"/>
      <c r="K47" s="40"/>
      <c r="L47" s="42"/>
      <c r="M47" s="35" t="s">
        <v>991</v>
      </c>
      <c r="N47" s="32" t="s">
        <v>55</v>
      </c>
      <c r="O47" s="35"/>
      <c r="P47" s="32"/>
      <c r="Q47" s="35"/>
      <c r="R47" s="32"/>
    </row>
    <row r="48" spans="1:18" ht="18" customHeight="1" x14ac:dyDescent="0.3">
      <c r="A48" s="35"/>
      <c r="B48" s="32"/>
      <c r="C48" s="35"/>
      <c r="D48" s="32"/>
      <c r="E48" s="35"/>
      <c r="F48" s="32"/>
      <c r="G48" s="35"/>
      <c r="H48" s="32"/>
      <c r="I48" s="38"/>
      <c r="J48" s="28"/>
      <c r="K48" s="40"/>
      <c r="L48" s="42"/>
      <c r="M48" s="35"/>
      <c r="N48" s="32"/>
      <c r="O48" s="35" t="s">
        <v>991</v>
      </c>
      <c r="P48" s="27" t="s">
        <v>543</v>
      </c>
      <c r="Q48" s="35"/>
      <c r="R48" s="32"/>
    </row>
    <row r="49" spans="1:18" ht="17.25" customHeight="1" x14ac:dyDescent="0.3">
      <c r="A49" s="35"/>
      <c r="B49" s="32"/>
      <c r="C49" s="35"/>
      <c r="D49" s="32"/>
      <c r="E49" s="35"/>
      <c r="F49" s="32"/>
      <c r="G49" s="35"/>
      <c r="H49" s="32"/>
      <c r="I49" s="38"/>
      <c r="J49" s="28"/>
      <c r="K49" s="40"/>
      <c r="L49" s="42"/>
      <c r="M49" s="35"/>
      <c r="N49" s="32"/>
      <c r="O49" s="35"/>
      <c r="P49" s="32"/>
      <c r="Q49" s="35" t="s">
        <v>992</v>
      </c>
      <c r="R49" s="32" t="s">
        <v>477</v>
      </c>
    </row>
    <row r="50" spans="1:18" ht="17.25" customHeight="1" x14ac:dyDescent="0.3">
      <c r="A50" s="35"/>
      <c r="B50" s="32"/>
      <c r="C50" s="35"/>
      <c r="D50" s="32"/>
      <c r="E50" s="35"/>
      <c r="F50" s="32"/>
      <c r="G50" s="35"/>
      <c r="H50" s="32"/>
      <c r="I50" s="38"/>
      <c r="J50" s="28"/>
      <c r="K50" s="40"/>
      <c r="L50" s="42"/>
      <c r="M50" s="35" t="s">
        <v>993</v>
      </c>
      <c r="N50" s="32" t="s">
        <v>53</v>
      </c>
      <c r="O50" s="35"/>
      <c r="P50" s="32"/>
      <c r="Q50" s="35"/>
      <c r="R50" s="32"/>
    </row>
    <row r="51" spans="1:18" ht="17.25" customHeight="1" x14ac:dyDescent="0.3">
      <c r="A51" s="35"/>
      <c r="B51" s="32"/>
      <c r="C51" s="35"/>
      <c r="D51" s="32"/>
      <c r="E51" s="35"/>
      <c r="F51" s="32"/>
      <c r="G51" s="35"/>
      <c r="H51" s="32"/>
      <c r="I51" s="38"/>
      <c r="J51" s="28"/>
      <c r="K51" s="40"/>
      <c r="L51" s="42"/>
      <c r="M51" s="35"/>
      <c r="N51" s="32"/>
      <c r="O51" s="35" t="s">
        <v>994</v>
      </c>
      <c r="P51" s="32" t="s">
        <v>54</v>
      </c>
      <c r="Q51" s="35"/>
      <c r="R51" s="32"/>
    </row>
    <row r="52" spans="1:18" ht="17.25" customHeight="1" x14ac:dyDescent="0.3">
      <c r="A52" s="35"/>
      <c r="B52" s="32"/>
      <c r="C52" s="35"/>
      <c r="D52" s="32"/>
      <c r="E52" s="35"/>
      <c r="F52" s="32"/>
      <c r="G52" s="35"/>
      <c r="H52" s="32"/>
      <c r="I52" s="38"/>
      <c r="J52" s="28"/>
      <c r="K52" s="40"/>
      <c r="L52" s="42"/>
      <c r="M52" s="35"/>
      <c r="N52" s="32"/>
      <c r="O52" s="35" t="s">
        <v>995</v>
      </c>
      <c r="P52" s="32" t="s">
        <v>213</v>
      </c>
      <c r="Q52" s="35"/>
      <c r="R52" s="32"/>
    </row>
    <row r="53" spans="1:18" ht="17.25" customHeight="1" x14ac:dyDescent="0.3">
      <c r="A53" s="35"/>
      <c r="B53" s="32"/>
      <c r="C53" s="35"/>
      <c r="D53" s="32"/>
      <c r="E53" s="35"/>
      <c r="F53" s="32"/>
      <c r="G53" s="35"/>
      <c r="H53" s="32"/>
      <c r="I53" s="38"/>
      <c r="J53" s="28"/>
      <c r="K53" s="40">
        <v>3</v>
      </c>
      <c r="L53" s="42" t="s">
        <v>56</v>
      </c>
      <c r="M53" s="35"/>
      <c r="N53" s="32"/>
      <c r="O53" s="35"/>
      <c r="P53" s="32"/>
      <c r="Q53" s="35"/>
      <c r="R53" s="32"/>
    </row>
    <row r="54" spans="1:18" ht="17.25" customHeight="1" x14ac:dyDescent="0.3">
      <c r="A54" s="35"/>
      <c r="B54" s="32"/>
      <c r="C54" s="35"/>
      <c r="D54" s="32"/>
      <c r="E54" s="35"/>
      <c r="F54" s="32"/>
      <c r="G54" s="35"/>
      <c r="H54" s="32"/>
      <c r="I54" s="38"/>
      <c r="J54" s="28"/>
      <c r="K54" s="40"/>
      <c r="L54" s="42"/>
      <c r="M54" s="35" t="s">
        <v>996</v>
      </c>
      <c r="N54" s="32" t="s">
        <v>90</v>
      </c>
      <c r="O54" s="35"/>
      <c r="P54" s="32"/>
      <c r="Q54" s="35"/>
      <c r="R54" s="32"/>
    </row>
    <row r="55" spans="1:18" ht="17.25" customHeight="1" x14ac:dyDescent="0.3">
      <c r="A55" s="35"/>
      <c r="B55" s="32"/>
      <c r="C55" s="35"/>
      <c r="D55" s="32"/>
      <c r="E55" s="35"/>
      <c r="F55" s="32"/>
      <c r="G55" s="35"/>
      <c r="H55" s="32"/>
      <c r="I55" s="38"/>
      <c r="J55" s="28"/>
      <c r="K55" s="40"/>
      <c r="L55" s="42"/>
      <c r="M55" s="35"/>
      <c r="N55" s="32"/>
      <c r="O55" s="35" t="s">
        <v>997</v>
      </c>
      <c r="P55" s="32" t="s">
        <v>421</v>
      </c>
      <c r="Q55" s="35" t="s">
        <v>998</v>
      </c>
      <c r="R55" s="32" t="s">
        <v>696</v>
      </c>
    </row>
    <row r="56" spans="1:18" ht="17.25" customHeight="1" x14ac:dyDescent="0.3">
      <c r="A56" s="35"/>
      <c r="B56" s="32"/>
      <c r="C56" s="35"/>
      <c r="D56" s="32"/>
      <c r="E56" s="35"/>
      <c r="F56" s="32"/>
      <c r="G56" s="35"/>
      <c r="H56" s="32"/>
      <c r="I56" s="38"/>
      <c r="J56" s="28"/>
      <c r="K56" s="40"/>
      <c r="L56" s="42"/>
      <c r="M56" s="35"/>
      <c r="N56" s="32"/>
      <c r="O56" s="35"/>
      <c r="Q56" s="35" t="s">
        <v>999</v>
      </c>
      <c r="R56" s="32" t="s">
        <v>692</v>
      </c>
    </row>
    <row r="57" spans="1:18" ht="17.25" customHeight="1" x14ac:dyDescent="0.3">
      <c r="A57" s="35"/>
      <c r="B57" s="32"/>
      <c r="C57" s="35"/>
      <c r="D57" s="32"/>
      <c r="E57" s="35"/>
      <c r="F57" s="32"/>
      <c r="G57" s="35"/>
      <c r="H57" s="32"/>
      <c r="I57" s="38"/>
      <c r="J57" s="28"/>
      <c r="K57" s="40"/>
      <c r="L57" s="42"/>
      <c r="M57" s="35" t="s">
        <v>1000</v>
      </c>
      <c r="N57" s="32" t="s">
        <v>57</v>
      </c>
      <c r="O57" s="35"/>
      <c r="P57" s="32"/>
      <c r="Q57" s="35"/>
      <c r="R57" s="32"/>
    </row>
    <row r="58" spans="1:18" ht="17.25" customHeight="1" x14ac:dyDescent="0.3">
      <c r="A58" s="35"/>
      <c r="B58" s="32"/>
      <c r="C58" s="35"/>
      <c r="D58" s="32"/>
      <c r="E58" s="35"/>
      <c r="F58" s="32"/>
      <c r="G58" s="35"/>
      <c r="H58" s="32"/>
      <c r="I58" s="38"/>
      <c r="J58" s="28"/>
      <c r="K58" s="40"/>
      <c r="L58" s="42"/>
      <c r="M58" s="35"/>
      <c r="N58" s="32"/>
      <c r="O58" s="35"/>
      <c r="P58" s="32"/>
      <c r="Q58" s="35" t="s">
        <v>1001</v>
      </c>
      <c r="R58" s="32" t="s">
        <v>692</v>
      </c>
    </row>
    <row r="59" spans="1:18" ht="17.25" customHeight="1" x14ac:dyDescent="0.3">
      <c r="A59" s="35"/>
      <c r="B59" s="32"/>
      <c r="C59" s="35"/>
      <c r="D59" s="32"/>
      <c r="E59" s="35"/>
      <c r="F59" s="32"/>
      <c r="G59" s="35"/>
      <c r="H59" s="32"/>
      <c r="I59" s="38"/>
      <c r="J59" s="28"/>
      <c r="K59" s="40"/>
      <c r="L59" s="42"/>
      <c r="M59" s="35" t="s">
        <v>1000</v>
      </c>
      <c r="N59" s="32" t="s">
        <v>58</v>
      </c>
      <c r="O59" s="35"/>
      <c r="P59" s="32"/>
      <c r="Q59" s="35"/>
      <c r="R59" s="32"/>
    </row>
    <row r="60" spans="1:18" ht="17.25" customHeight="1" x14ac:dyDescent="0.3">
      <c r="A60" s="35"/>
      <c r="B60" s="32"/>
      <c r="C60" s="35"/>
      <c r="D60" s="32"/>
      <c r="E60" s="35"/>
      <c r="F60" s="32"/>
      <c r="G60" s="35"/>
      <c r="H60" s="32"/>
      <c r="I60" s="38"/>
      <c r="J60" s="28"/>
      <c r="K60" s="40"/>
      <c r="L60" s="42"/>
      <c r="M60" s="35"/>
      <c r="N60" s="35"/>
      <c r="O60" s="35" t="s">
        <v>1002</v>
      </c>
      <c r="P60" s="32" t="s">
        <v>59</v>
      </c>
      <c r="Q60" s="35"/>
      <c r="R60" s="32"/>
    </row>
    <row r="61" spans="1:18" ht="17.25" customHeight="1" x14ac:dyDescent="0.3">
      <c r="A61" s="35"/>
      <c r="B61" s="32"/>
      <c r="C61" s="35"/>
      <c r="D61" s="32"/>
      <c r="E61" s="35"/>
      <c r="F61" s="32"/>
      <c r="G61" s="35"/>
      <c r="H61" s="32"/>
      <c r="I61" s="38"/>
      <c r="J61" s="28"/>
      <c r="K61" s="40"/>
      <c r="L61" s="42"/>
      <c r="M61" s="35"/>
      <c r="N61" s="35"/>
      <c r="O61" s="35" t="s">
        <v>1003</v>
      </c>
      <c r="P61" s="32" t="s">
        <v>473</v>
      </c>
      <c r="Q61" s="35"/>
      <c r="R61" s="32"/>
    </row>
    <row r="62" spans="1:18" ht="17.25" customHeight="1" x14ac:dyDescent="0.3">
      <c r="A62" s="35"/>
      <c r="B62" s="32"/>
      <c r="C62" s="35"/>
      <c r="D62" s="32"/>
      <c r="E62" s="35"/>
      <c r="F62" s="32"/>
      <c r="G62" s="35"/>
      <c r="H62" s="32"/>
      <c r="I62" s="38"/>
      <c r="J62" s="28"/>
      <c r="K62" s="40"/>
      <c r="L62" s="42"/>
      <c r="M62" s="35" t="s">
        <v>1004</v>
      </c>
      <c r="N62" s="32" t="s">
        <v>60</v>
      </c>
      <c r="O62" s="35"/>
      <c r="P62" s="32"/>
      <c r="Q62" s="35"/>
      <c r="R62" s="32"/>
    </row>
    <row r="63" spans="1:18" ht="17.25" customHeight="1" x14ac:dyDescent="0.3">
      <c r="A63" s="35"/>
      <c r="B63" s="32"/>
      <c r="C63" s="35"/>
      <c r="D63" s="32"/>
      <c r="E63" s="35"/>
      <c r="F63" s="32"/>
      <c r="G63" s="35"/>
      <c r="H63" s="32"/>
      <c r="I63" s="38"/>
      <c r="J63" s="28"/>
      <c r="K63" s="40"/>
      <c r="L63" s="42"/>
      <c r="M63" s="35"/>
      <c r="N63" s="32"/>
      <c r="O63" s="35" t="s">
        <v>1005</v>
      </c>
      <c r="P63" s="32" t="s">
        <v>61</v>
      </c>
      <c r="Q63" s="35"/>
      <c r="R63" s="32"/>
    </row>
    <row r="64" spans="1:18" ht="17.25" customHeight="1" x14ac:dyDescent="0.3">
      <c r="A64" s="35"/>
      <c r="B64" s="32"/>
      <c r="C64" s="35"/>
      <c r="D64" s="32"/>
      <c r="E64" s="35"/>
      <c r="F64" s="32"/>
      <c r="G64" s="35"/>
      <c r="H64" s="32"/>
      <c r="I64" s="38"/>
      <c r="J64" s="28"/>
      <c r="K64" s="40"/>
      <c r="L64" s="42"/>
      <c r="M64" s="35"/>
      <c r="N64" s="32"/>
      <c r="O64" s="35" t="s">
        <v>1006</v>
      </c>
      <c r="P64" s="32" t="s">
        <v>474</v>
      </c>
      <c r="Q64" s="35"/>
      <c r="R64" s="32"/>
    </row>
    <row r="65" spans="1:18" ht="17.25" customHeight="1" x14ac:dyDescent="0.3">
      <c r="A65" s="35"/>
      <c r="B65" s="32"/>
      <c r="C65" s="35"/>
      <c r="D65" s="32"/>
      <c r="E65" s="35"/>
      <c r="F65" s="32"/>
      <c r="G65" s="35"/>
      <c r="H65" s="32"/>
      <c r="I65" s="38"/>
      <c r="J65" s="28"/>
      <c r="K65" s="40">
        <v>4</v>
      </c>
      <c r="L65" s="42" t="s">
        <v>472</v>
      </c>
      <c r="M65" s="35"/>
      <c r="N65" s="35"/>
      <c r="O65" s="35"/>
      <c r="P65" s="32"/>
      <c r="Q65" s="35"/>
      <c r="R65" s="32"/>
    </row>
    <row r="66" spans="1:18" ht="17.25" customHeight="1" x14ac:dyDescent="0.3">
      <c r="A66" s="35"/>
      <c r="B66" s="32"/>
      <c r="C66" s="35"/>
      <c r="D66" s="32"/>
      <c r="E66" s="35"/>
      <c r="F66" s="32"/>
      <c r="G66" s="35"/>
      <c r="H66" s="32"/>
      <c r="I66" s="38"/>
      <c r="J66" s="28"/>
      <c r="K66" s="40"/>
      <c r="L66" s="42"/>
      <c r="M66" s="35" t="s">
        <v>1007</v>
      </c>
      <c r="N66" s="32" t="s">
        <v>62</v>
      </c>
      <c r="O66" s="35"/>
      <c r="P66" s="32"/>
      <c r="Q66" s="35"/>
      <c r="R66" s="32"/>
    </row>
    <row r="67" spans="1:18" ht="17.25" customHeight="1" x14ac:dyDescent="0.3">
      <c r="A67" s="35"/>
      <c r="B67" s="32"/>
      <c r="C67" s="35"/>
      <c r="D67" s="32"/>
      <c r="E67" s="35"/>
      <c r="F67" s="32"/>
      <c r="G67" s="35"/>
      <c r="H67" s="32"/>
      <c r="I67" s="38"/>
      <c r="J67" s="28"/>
      <c r="K67" s="40"/>
      <c r="L67" s="42"/>
      <c r="M67" s="35"/>
      <c r="N67" s="35"/>
      <c r="O67" s="35" t="s">
        <v>1008</v>
      </c>
      <c r="P67" s="32" t="s">
        <v>422</v>
      </c>
      <c r="Q67" s="35"/>
      <c r="R67" s="32"/>
    </row>
    <row r="68" spans="1:18" ht="17.25" customHeight="1" x14ac:dyDescent="0.3">
      <c r="A68" s="35"/>
      <c r="B68" s="32"/>
      <c r="C68" s="35"/>
      <c r="D68" s="32"/>
      <c r="E68" s="35"/>
      <c r="F68" s="32"/>
      <c r="G68" s="35"/>
      <c r="H68" s="32"/>
      <c r="I68" s="38"/>
      <c r="J68" s="28"/>
      <c r="K68" s="40"/>
      <c r="L68" s="42"/>
      <c r="M68" s="35"/>
      <c r="N68" s="35"/>
      <c r="O68" s="35"/>
      <c r="P68" s="32"/>
      <c r="Q68" s="35" t="s">
        <v>1009</v>
      </c>
      <c r="R68" s="32" t="s">
        <v>469</v>
      </c>
    </row>
    <row r="69" spans="1:18" ht="17.25" customHeight="1" x14ac:dyDescent="0.3">
      <c r="A69" s="35"/>
      <c r="B69" s="32"/>
      <c r="C69" s="35"/>
      <c r="D69" s="32"/>
      <c r="E69" s="35"/>
      <c r="F69" s="32"/>
      <c r="G69" s="35"/>
      <c r="H69" s="32"/>
      <c r="I69" s="38"/>
      <c r="J69" s="28"/>
      <c r="K69" s="40"/>
      <c r="L69" s="42"/>
      <c r="M69" s="35"/>
      <c r="N69" s="32"/>
      <c r="O69" s="35" t="s">
        <v>1010</v>
      </c>
      <c r="P69" s="32" t="s">
        <v>644</v>
      </c>
      <c r="Q69" s="35"/>
      <c r="R69" s="32"/>
    </row>
    <row r="70" spans="1:18" ht="17.25" customHeight="1" x14ac:dyDescent="0.3">
      <c r="A70" s="35"/>
      <c r="B70" s="32"/>
      <c r="C70" s="35"/>
      <c r="D70" s="32"/>
      <c r="E70" s="35"/>
      <c r="F70" s="32"/>
      <c r="G70" s="35"/>
      <c r="H70" s="32"/>
      <c r="I70" s="38"/>
      <c r="J70" s="28"/>
      <c r="K70" s="40"/>
      <c r="L70" s="42"/>
      <c r="M70" s="35"/>
      <c r="N70" s="32"/>
      <c r="O70" s="35"/>
      <c r="P70" s="32"/>
      <c r="Q70" s="35" t="s">
        <v>1011</v>
      </c>
      <c r="R70" s="32" t="s">
        <v>464</v>
      </c>
    </row>
    <row r="71" spans="1:18" ht="17.25" customHeight="1" x14ac:dyDescent="0.3">
      <c r="A71" s="35"/>
      <c r="B71" s="32"/>
      <c r="C71" s="35"/>
      <c r="D71" s="32"/>
      <c r="E71" s="35"/>
      <c r="F71" s="32"/>
      <c r="G71" s="35"/>
      <c r="H71" s="32"/>
      <c r="I71" s="38"/>
      <c r="J71" s="28"/>
      <c r="K71" s="40"/>
      <c r="L71" s="42"/>
      <c r="M71" s="35" t="s">
        <v>1012</v>
      </c>
      <c r="N71" s="32" t="s">
        <v>411</v>
      </c>
      <c r="O71" s="35"/>
      <c r="P71" s="32"/>
      <c r="Q71" s="35"/>
      <c r="R71" s="32"/>
    </row>
    <row r="72" spans="1:18" ht="17.25" customHeight="1" x14ac:dyDescent="0.3">
      <c r="A72" s="35"/>
      <c r="B72" s="32"/>
      <c r="C72" s="35"/>
      <c r="D72" s="32"/>
      <c r="E72" s="35"/>
      <c r="F72" s="32"/>
      <c r="G72" s="35"/>
      <c r="H72" s="32"/>
      <c r="I72" s="38"/>
      <c r="J72" s="28"/>
      <c r="K72" s="40"/>
      <c r="L72" s="42"/>
      <c r="M72" s="35"/>
      <c r="N72" s="32"/>
      <c r="O72" s="35" t="s">
        <v>1013</v>
      </c>
      <c r="P72" s="32" t="s">
        <v>412</v>
      </c>
      <c r="Q72" s="35"/>
      <c r="R72" s="32"/>
    </row>
    <row r="73" spans="1:18" ht="17.25" customHeight="1" x14ac:dyDescent="0.3">
      <c r="A73" s="35"/>
      <c r="B73" s="32"/>
      <c r="C73" s="35"/>
      <c r="D73" s="32"/>
      <c r="E73" s="35"/>
      <c r="F73" s="32"/>
      <c r="G73" s="35"/>
      <c r="H73" s="32"/>
      <c r="I73" s="38"/>
      <c r="J73" s="28"/>
      <c r="K73" s="40"/>
      <c r="L73" s="42"/>
      <c r="M73" s="35" t="s">
        <v>1014</v>
      </c>
      <c r="N73" s="32" t="s">
        <v>413</v>
      </c>
      <c r="O73" s="35"/>
      <c r="P73" s="32"/>
      <c r="Q73" s="35"/>
      <c r="R73" s="32"/>
    </row>
    <row r="74" spans="1:18" ht="17.25" customHeight="1" x14ac:dyDescent="0.3">
      <c r="A74" s="35"/>
      <c r="B74" s="32"/>
      <c r="C74" s="35"/>
      <c r="D74" s="32"/>
      <c r="E74" s="35"/>
      <c r="F74" s="32"/>
      <c r="G74" s="35"/>
      <c r="H74" s="32"/>
      <c r="I74" s="38"/>
      <c r="J74" s="28"/>
      <c r="K74" s="40"/>
      <c r="L74" s="42"/>
      <c r="M74" s="35"/>
      <c r="N74" s="32"/>
      <c r="O74" s="35" t="s">
        <v>1015</v>
      </c>
      <c r="P74" s="32" t="s">
        <v>414</v>
      </c>
      <c r="Q74" s="35"/>
      <c r="R74" s="32"/>
    </row>
    <row r="75" spans="1:18" ht="17.25" customHeight="1" x14ac:dyDescent="0.3">
      <c r="A75" s="35"/>
      <c r="B75" s="32"/>
      <c r="C75" s="35"/>
      <c r="D75" s="32"/>
      <c r="E75" s="35"/>
      <c r="F75" s="32"/>
      <c r="G75" s="35"/>
      <c r="H75" s="32"/>
      <c r="I75" s="38"/>
      <c r="J75" s="28"/>
      <c r="K75" s="40"/>
      <c r="L75" s="42"/>
      <c r="M75" s="35" t="s">
        <v>1016</v>
      </c>
      <c r="N75" s="32" t="s">
        <v>407</v>
      </c>
      <c r="O75" s="35"/>
      <c r="P75" s="32"/>
      <c r="Q75" s="35"/>
      <c r="R75" s="32"/>
    </row>
    <row r="76" spans="1:18" ht="17.25" customHeight="1" x14ac:dyDescent="0.3">
      <c r="A76" s="35"/>
      <c r="B76" s="32"/>
      <c r="C76" s="35"/>
      <c r="D76" s="32"/>
      <c r="E76" s="35"/>
      <c r="F76" s="32"/>
      <c r="G76" s="35"/>
      <c r="H76" s="32"/>
      <c r="I76" s="38"/>
      <c r="J76" s="28"/>
      <c r="K76" s="40"/>
      <c r="L76" s="42"/>
      <c r="M76" s="35" t="s">
        <v>1017</v>
      </c>
      <c r="N76" s="32" t="s">
        <v>408</v>
      </c>
      <c r="O76" s="35"/>
      <c r="P76" s="32"/>
      <c r="Q76" s="35"/>
      <c r="R76" s="32"/>
    </row>
    <row r="77" spans="1:18" ht="16.5" customHeight="1" x14ac:dyDescent="0.3">
      <c r="A77" s="35"/>
      <c r="B77" s="32"/>
      <c r="C77" s="35"/>
      <c r="D77" s="32"/>
      <c r="E77" s="35"/>
      <c r="F77" s="32"/>
      <c r="G77" s="35"/>
      <c r="H77" s="32"/>
      <c r="I77" s="38"/>
      <c r="J77" s="28"/>
      <c r="K77" s="40"/>
      <c r="L77" s="42"/>
      <c r="M77" s="35" t="s">
        <v>1018</v>
      </c>
      <c r="N77" s="32" t="s">
        <v>396</v>
      </c>
      <c r="O77" s="35"/>
      <c r="P77" s="32"/>
      <c r="Q77" s="35" t="s">
        <v>1019</v>
      </c>
      <c r="R77" s="32" t="s">
        <v>703</v>
      </c>
    </row>
    <row r="78" spans="1:18" ht="16.5" customHeight="1" x14ac:dyDescent="0.3">
      <c r="A78" s="35"/>
      <c r="B78" s="32"/>
      <c r="C78" s="35"/>
      <c r="D78" s="32"/>
      <c r="E78" s="35"/>
      <c r="F78" s="32"/>
      <c r="G78" s="35"/>
      <c r="H78" s="32"/>
      <c r="I78" s="38"/>
      <c r="J78" s="28"/>
      <c r="K78" s="40"/>
      <c r="L78" s="42"/>
      <c r="M78" s="35"/>
      <c r="N78" s="32"/>
      <c r="O78" s="35"/>
      <c r="P78" s="32"/>
      <c r="Q78" s="35" t="s">
        <v>1020</v>
      </c>
      <c r="R78" s="32" t="s">
        <v>704</v>
      </c>
    </row>
    <row r="79" spans="1:18" ht="17.25" customHeight="1" x14ac:dyDescent="0.3">
      <c r="A79" s="35"/>
      <c r="B79" s="32"/>
      <c r="C79" s="35"/>
      <c r="D79" s="32"/>
      <c r="E79" s="35"/>
      <c r="F79" s="32"/>
      <c r="G79" s="35"/>
      <c r="H79" s="32"/>
      <c r="I79" s="38"/>
      <c r="J79" s="28"/>
      <c r="K79" s="40">
        <v>5</v>
      </c>
      <c r="L79" s="42" t="s">
        <v>63</v>
      </c>
      <c r="M79" s="35"/>
      <c r="N79" s="32"/>
      <c r="O79" s="35"/>
      <c r="P79" s="32"/>
      <c r="Q79" s="35"/>
      <c r="R79" s="32"/>
    </row>
    <row r="80" spans="1:18" ht="17.25" customHeight="1" x14ac:dyDescent="0.3">
      <c r="A80" s="35"/>
      <c r="B80" s="32"/>
      <c r="C80" s="35"/>
      <c r="D80" s="32"/>
      <c r="E80" s="35"/>
      <c r="F80" s="32"/>
      <c r="G80" s="35"/>
      <c r="H80" s="32"/>
      <c r="I80" s="38"/>
      <c r="J80" s="28"/>
      <c r="K80" s="40"/>
      <c r="L80" s="42"/>
      <c r="M80" s="35" t="s">
        <v>1021</v>
      </c>
      <c r="N80" s="32" t="s">
        <v>64</v>
      </c>
      <c r="O80" s="35"/>
      <c r="P80" s="32"/>
      <c r="Q80" s="35"/>
      <c r="R80" s="32"/>
    </row>
    <row r="81" spans="1:18" ht="17.25" customHeight="1" x14ac:dyDescent="0.3">
      <c r="A81" s="35"/>
      <c r="B81" s="32"/>
      <c r="C81" s="35"/>
      <c r="D81" s="32"/>
      <c r="E81" s="35"/>
      <c r="F81" s="32"/>
      <c r="G81" s="35"/>
      <c r="H81" s="32"/>
      <c r="I81" s="38"/>
      <c r="J81" s="28"/>
      <c r="K81" s="40"/>
      <c r="L81" s="42"/>
      <c r="M81" s="35"/>
      <c r="N81" s="32"/>
      <c r="O81" s="35" t="s">
        <v>1022</v>
      </c>
      <c r="P81" s="32" t="s">
        <v>594</v>
      </c>
      <c r="Q81" s="35"/>
      <c r="R81" s="32"/>
    </row>
    <row r="82" spans="1:18" ht="17.25" customHeight="1" x14ac:dyDescent="0.3">
      <c r="A82" s="35"/>
      <c r="B82" s="32"/>
      <c r="C82" s="35"/>
      <c r="D82" s="32"/>
      <c r="E82" s="35"/>
      <c r="F82" s="32"/>
      <c r="G82" s="35"/>
      <c r="H82" s="32"/>
      <c r="I82" s="38"/>
      <c r="J82" s="28"/>
      <c r="K82" s="40"/>
      <c r="L82" s="42"/>
      <c r="M82" s="35"/>
      <c r="N82" s="32"/>
      <c r="O82" s="35"/>
      <c r="P82" s="32"/>
      <c r="Q82" s="35" t="s">
        <v>1023</v>
      </c>
      <c r="R82" s="32" t="s">
        <v>389</v>
      </c>
    </row>
    <row r="83" spans="1:18" ht="17.25" customHeight="1" x14ac:dyDescent="0.3">
      <c r="A83" s="35"/>
      <c r="B83" s="32"/>
      <c r="C83" s="35"/>
      <c r="D83" s="32"/>
      <c r="E83" s="35"/>
      <c r="F83" s="32"/>
      <c r="G83" s="35"/>
      <c r="H83" s="32"/>
      <c r="I83" s="38"/>
      <c r="J83" s="28"/>
      <c r="K83" s="40"/>
      <c r="L83" s="42"/>
      <c r="M83" s="35"/>
      <c r="N83" s="32"/>
      <c r="O83" s="35" t="s">
        <v>1024</v>
      </c>
      <c r="P83" s="32" t="s">
        <v>398</v>
      </c>
      <c r="Q83" s="35"/>
      <c r="R83" s="32"/>
    </row>
    <row r="84" spans="1:18" ht="17.25" customHeight="1" x14ac:dyDescent="0.3">
      <c r="A84" s="35"/>
      <c r="B84" s="32"/>
      <c r="C84" s="35"/>
      <c r="D84" s="32"/>
      <c r="E84" s="35"/>
      <c r="F84" s="32"/>
      <c r="G84" s="35"/>
      <c r="H84" s="32"/>
      <c r="I84" s="38"/>
      <c r="J84" s="28"/>
      <c r="K84" s="40"/>
      <c r="L84" s="42"/>
      <c r="M84" s="35"/>
      <c r="N84" s="32"/>
      <c r="O84" s="35" t="s">
        <v>1025</v>
      </c>
      <c r="P84" s="32" t="s">
        <v>393</v>
      </c>
      <c r="Q84" s="35"/>
      <c r="R84" s="32"/>
    </row>
    <row r="85" spans="1:18" ht="17.25" customHeight="1" x14ac:dyDescent="0.3">
      <c r="A85" s="35"/>
      <c r="B85" s="32"/>
      <c r="C85" s="35"/>
      <c r="D85" s="32"/>
      <c r="E85" s="35"/>
      <c r="F85" s="32"/>
      <c r="G85" s="35"/>
      <c r="H85" s="32"/>
      <c r="I85" s="38"/>
      <c r="J85" s="28"/>
      <c r="K85" s="40"/>
      <c r="L85" s="42"/>
      <c r="M85" s="35" t="s">
        <v>1026</v>
      </c>
      <c r="N85" s="32" t="s">
        <v>27</v>
      </c>
      <c r="O85" s="35"/>
      <c r="P85" s="32"/>
      <c r="Q85" s="35"/>
      <c r="R85" s="32"/>
    </row>
    <row r="86" spans="1:18" ht="17.25" customHeight="1" x14ac:dyDescent="0.3">
      <c r="A86" s="35"/>
      <c r="B86" s="32"/>
      <c r="C86" s="35"/>
      <c r="D86" s="32"/>
      <c r="E86" s="35"/>
      <c r="F86" s="32"/>
      <c r="G86" s="35"/>
      <c r="H86" s="32"/>
      <c r="I86" s="38"/>
      <c r="J86" s="28"/>
      <c r="K86" s="40"/>
      <c r="L86" s="42"/>
      <c r="M86" s="35" t="s">
        <v>1027</v>
      </c>
      <c r="N86" s="32" t="s">
        <v>65</v>
      </c>
      <c r="O86" s="35"/>
      <c r="P86" s="32"/>
      <c r="Q86" s="35"/>
      <c r="R86" s="32"/>
    </row>
    <row r="87" spans="1:18" ht="17.25" customHeight="1" x14ac:dyDescent="0.3">
      <c r="A87" s="35"/>
      <c r="B87" s="32"/>
      <c r="C87" s="35"/>
      <c r="D87" s="32"/>
      <c r="E87" s="35"/>
      <c r="F87" s="32"/>
      <c r="G87" s="35"/>
      <c r="H87" s="32"/>
      <c r="I87" s="38"/>
      <c r="J87" s="28"/>
      <c r="K87" s="40"/>
      <c r="L87" s="42"/>
      <c r="M87" s="35"/>
      <c r="N87" s="32"/>
      <c r="O87" s="35" t="s">
        <v>1028</v>
      </c>
      <c r="P87" s="32" t="s">
        <v>933</v>
      </c>
      <c r="Q87" s="35" t="s">
        <v>1029</v>
      </c>
      <c r="R87" s="32" t="s">
        <v>390</v>
      </c>
    </row>
    <row r="88" spans="1:18" ht="17.25" customHeight="1" x14ac:dyDescent="0.3">
      <c r="A88" s="35"/>
      <c r="B88" s="32"/>
      <c r="C88" s="35"/>
      <c r="D88" s="32"/>
      <c r="E88" s="35"/>
      <c r="F88" s="32"/>
      <c r="G88" s="35"/>
      <c r="H88" s="32"/>
      <c r="I88" s="38"/>
      <c r="J88" s="28"/>
      <c r="K88" s="40"/>
      <c r="L88" s="42"/>
      <c r="M88" s="35"/>
      <c r="N88" s="32"/>
      <c r="O88" s="35"/>
      <c r="P88" s="32"/>
      <c r="Q88" s="35" t="s">
        <v>1030</v>
      </c>
      <c r="R88" s="32" t="s">
        <v>391</v>
      </c>
    </row>
    <row r="89" spans="1:18" ht="17.25" customHeight="1" x14ac:dyDescent="0.3">
      <c r="A89" s="35"/>
      <c r="B89" s="32"/>
      <c r="C89" s="35"/>
      <c r="D89" s="32"/>
      <c r="E89" s="35"/>
      <c r="F89" s="32"/>
      <c r="G89" s="35"/>
      <c r="H89" s="32"/>
      <c r="I89" s="38"/>
      <c r="J89" s="28"/>
      <c r="K89" s="40"/>
      <c r="L89" s="42"/>
      <c r="M89" s="35"/>
      <c r="N89" s="32"/>
      <c r="O89" s="32" t="s">
        <v>1031</v>
      </c>
      <c r="P89" s="32" t="s">
        <v>392</v>
      </c>
      <c r="Q89" s="35"/>
      <c r="R89" s="32"/>
    </row>
    <row r="90" spans="1:18" ht="17.25" customHeight="1" x14ac:dyDescent="0.3">
      <c r="A90" s="35"/>
      <c r="B90" s="32"/>
      <c r="C90" s="35"/>
      <c r="D90" s="32"/>
      <c r="E90" s="35"/>
      <c r="F90" s="32"/>
      <c r="G90" s="35"/>
      <c r="H90" s="32"/>
      <c r="I90" s="38"/>
      <c r="J90" s="28"/>
      <c r="K90" s="40"/>
      <c r="L90" s="42"/>
      <c r="M90" s="35" t="s">
        <v>1032</v>
      </c>
      <c r="N90" s="32" t="s">
        <v>26</v>
      </c>
      <c r="O90" s="35"/>
      <c r="P90" s="32"/>
      <c r="Q90" s="35"/>
      <c r="R90" s="32"/>
    </row>
    <row r="91" spans="1:18" ht="17.25" customHeight="1" x14ac:dyDescent="0.3">
      <c r="A91" s="35"/>
      <c r="B91" s="32"/>
      <c r="C91" s="35"/>
      <c r="D91" s="32"/>
      <c r="E91" s="35"/>
      <c r="F91" s="32"/>
      <c r="G91" s="35"/>
      <c r="H91" s="32"/>
      <c r="I91" s="38"/>
      <c r="J91" s="28"/>
      <c r="K91" s="40"/>
      <c r="L91" s="42"/>
      <c r="M91" s="35"/>
      <c r="N91" s="32"/>
      <c r="O91" s="35" t="s">
        <v>1033</v>
      </c>
      <c r="P91" s="32" t="s">
        <v>394</v>
      </c>
      <c r="Q91" s="35"/>
      <c r="R91" s="32"/>
    </row>
    <row r="92" spans="1:18" ht="17.25" customHeight="1" x14ac:dyDescent="0.3">
      <c r="A92" s="35"/>
      <c r="B92" s="32"/>
      <c r="C92" s="35"/>
      <c r="D92" s="32"/>
      <c r="E92" s="35"/>
      <c r="F92" s="32"/>
      <c r="G92" s="35"/>
      <c r="H92" s="32"/>
      <c r="I92" s="38"/>
      <c r="J92" s="28"/>
      <c r="K92" s="40"/>
      <c r="L92" s="42"/>
      <c r="M92" s="35"/>
      <c r="N92" s="32"/>
      <c r="O92" s="35" t="s">
        <v>1034</v>
      </c>
      <c r="P92" s="32" t="s">
        <v>399</v>
      </c>
      <c r="Q92" s="35"/>
      <c r="R92" s="32"/>
    </row>
    <row r="93" spans="1:18" ht="17.25" customHeight="1" x14ac:dyDescent="0.3">
      <c r="A93" s="35"/>
      <c r="B93" s="32"/>
      <c r="C93" s="35"/>
      <c r="D93" s="32"/>
      <c r="E93" s="35"/>
      <c r="F93" s="32"/>
      <c r="G93" s="35"/>
      <c r="H93" s="32"/>
      <c r="I93" s="38"/>
      <c r="J93" s="28"/>
      <c r="K93" s="40"/>
      <c r="L93" s="42"/>
      <c r="M93" s="35"/>
      <c r="N93" s="32"/>
      <c r="O93" s="35" t="s">
        <v>1035</v>
      </c>
      <c r="P93" s="32" t="s">
        <v>395</v>
      </c>
      <c r="Q93" s="35"/>
      <c r="R93" s="32"/>
    </row>
    <row r="94" spans="1:18" ht="17.25" customHeight="1" x14ac:dyDescent="0.3">
      <c r="A94" s="35"/>
      <c r="B94" s="32"/>
      <c r="C94" s="35"/>
      <c r="D94" s="32"/>
      <c r="E94" s="35"/>
      <c r="F94" s="32"/>
      <c r="G94" s="35"/>
      <c r="H94" s="32"/>
      <c r="I94" s="38"/>
      <c r="J94" s="28"/>
      <c r="K94" s="40"/>
      <c r="L94" s="42"/>
      <c r="M94" s="35"/>
      <c r="N94" s="32"/>
      <c r="O94" s="35" t="s">
        <v>1036</v>
      </c>
      <c r="P94" s="32" t="s">
        <v>617</v>
      </c>
      <c r="Q94" s="35"/>
      <c r="R94" s="32"/>
    </row>
    <row r="95" spans="1:18" ht="17.25" customHeight="1" x14ac:dyDescent="0.3">
      <c r="A95" s="35"/>
      <c r="B95" s="32"/>
      <c r="C95" s="35"/>
      <c r="D95" s="32"/>
      <c r="E95" s="35"/>
      <c r="F95" s="32"/>
      <c r="G95" s="35"/>
      <c r="H95" s="32"/>
      <c r="I95" s="38"/>
      <c r="J95" s="28"/>
      <c r="K95" s="40"/>
      <c r="L95" s="42"/>
      <c r="M95" s="35"/>
      <c r="N95" s="32"/>
      <c r="O95" s="35" t="s">
        <v>1037</v>
      </c>
      <c r="P95" s="32" t="s">
        <v>397</v>
      </c>
      <c r="Q95" s="35"/>
      <c r="R95" s="32"/>
    </row>
    <row r="96" spans="1:18" ht="17.25" customHeight="1" x14ac:dyDescent="0.3">
      <c r="A96" s="35"/>
      <c r="B96" s="32"/>
      <c r="C96" s="35"/>
      <c r="D96" s="32"/>
      <c r="E96" s="35"/>
      <c r="F96" s="32"/>
      <c r="G96" s="35"/>
      <c r="H96" s="32"/>
      <c r="I96" s="38"/>
      <c r="J96" s="28"/>
      <c r="K96" s="40"/>
      <c r="L96" s="42"/>
      <c r="M96" s="35" t="s">
        <v>1038</v>
      </c>
      <c r="N96" s="32" t="s">
        <v>28</v>
      </c>
      <c r="O96" s="35"/>
      <c r="P96" s="32"/>
      <c r="Q96" s="35"/>
      <c r="R96" s="32"/>
    </row>
    <row r="97" spans="1:18" ht="17.25" customHeight="1" x14ac:dyDescent="0.3">
      <c r="A97" s="35"/>
      <c r="B97" s="32"/>
      <c r="C97" s="35"/>
      <c r="D97" s="32"/>
      <c r="E97" s="35"/>
      <c r="F97" s="32"/>
      <c r="G97" s="35"/>
      <c r="H97" s="32"/>
      <c r="I97" s="38"/>
      <c r="J97" s="28"/>
      <c r="K97" s="40"/>
      <c r="L97" s="42"/>
      <c r="M97" s="35"/>
      <c r="N97" s="32"/>
      <c r="O97" s="35" t="s">
        <v>1039</v>
      </c>
      <c r="P97" s="32" t="s">
        <v>404</v>
      </c>
      <c r="Q97" s="35"/>
      <c r="R97" s="32"/>
    </row>
    <row r="98" spans="1:18" ht="17.25" customHeight="1" x14ac:dyDescent="0.3">
      <c r="A98" s="35"/>
      <c r="B98" s="32"/>
      <c r="C98" s="35"/>
      <c r="D98" s="32"/>
      <c r="E98" s="35"/>
      <c r="F98" s="32"/>
      <c r="G98" s="35"/>
      <c r="H98" s="32"/>
      <c r="I98" s="38"/>
      <c r="J98" s="28"/>
      <c r="K98" s="40"/>
      <c r="L98" s="42"/>
      <c r="M98" s="35"/>
      <c r="N98" s="32"/>
      <c r="O98" s="35" t="s">
        <v>1040</v>
      </c>
      <c r="P98" s="32" t="s">
        <v>400</v>
      </c>
      <c r="Q98" s="35"/>
      <c r="R98" s="32"/>
    </row>
    <row r="99" spans="1:18" ht="17.25" customHeight="1" x14ac:dyDescent="0.3">
      <c r="A99" s="35"/>
      <c r="B99" s="32"/>
      <c r="C99" s="35"/>
      <c r="D99" s="32"/>
      <c r="E99" s="35"/>
      <c r="F99" s="32"/>
      <c r="G99" s="35"/>
      <c r="H99" s="32"/>
      <c r="I99" s="38"/>
      <c r="J99" s="28"/>
      <c r="K99" s="40"/>
      <c r="L99" s="42"/>
      <c r="M99" s="35"/>
      <c r="N99" s="32"/>
      <c r="O99" s="35" t="s">
        <v>1041</v>
      </c>
      <c r="P99" s="32" t="s">
        <v>402</v>
      </c>
      <c r="Q99" s="35"/>
      <c r="R99" s="32"/>
    </row>
    <row r="100" spans="1:18" ht="17.25" customHeight="1" x14ac:dyDescent="0.3">
      <c r="A100" s="35"/>
      <c r="B100" s="32"/>
      <c r="C100" s="35"/>
      <c r="D100" s="32"/>
      <c r="E100" s="35"/>
      <c r="F100" s="32"/>
      <c r="G100" s="35"/>
      <c r="H100" s="32"/>
      <c r="I100" s="38"/>
      <c r="J100" s="28"/>
      <c r="K100" s="40"/>
      <c r="L100" s="42"/>
      <c r="M100" s="35"/>
      <c r="N100" s="32"/>
      <c r="O100" s="35" t="s">
        <v>1042</v>
      </c>
      <c r="P100" s="32" t="s">
        <v>403</v>
      </c>
      <c r="Q100" s="35"/>
      <c r="R100" s="32"/>
    </row>
    <row r="101" spans="1:18" ht="17.25" customHeight="1" x14ac:dyDescent="0.3">
      <c r="A101" s="35"/>
      <c r="B101" s="32"/>
      <c r="C101" s="35"/>
      <c r="D101" s="32"/>
      <c r="E101" s="35"/>
      <c r="F101" s="32"/>
      <c r="G101" s="35"/>
      <c r="H101" s="32"/>
      <c r="I101" s="38"/>
      <c r="J101" s="28"/>
      <c r="K101" s="40"/>
      <c r="L101" s="42"/>
      <c r="M101" s="35"/>
      <c r="N101" s="32"/>
      <c r="O101" s="35" t="s">
        <v>1043</v>
      </c>
      <c r="P101" s="32" t="s">
        <v>401</v>
      </c>
      <c r="Q101" s="35"/>
      <c r="R101" s="32"/>
    </row>
    <row r="102" spans="1:18" ht="17.25" customHeight="1" x14ac:dyDescent="0.3">
      <c r="A102" s="35"/>
      <c r="B102" s="32"/>
      <c r="C102" s="35"/>
      <c r="D102" s="32"/>
      <c r="E102" s="35"/>
      <c r="F102" s="32"/>
      <c r="G102" s="35"/>
      <c r="H102" s="32"/>
      <c r="I102" s="38"/>
      <c r="J102" s="28"/>
      <c r="K102" s="40"/>
      <c r="L102" s="42"/>
      <c r="M102" s="35"/>
      <c r="N102" s="32"/>
      <c r="O102" s="35"/>
      <c r="P102" s="32"/>
      <c r="Q102" s="35" t="s">
        <v>1044</v>
      </c>
      <c r="R102" s="32" t="s">
        <v>599</v>
      </c>
    </row>
    <row r="103" spans="1:18" ht="17.25" customHeight="1" x14ac:dyDescent="0.3">
      <c r="A103" s="35"/>
      <c r="B103" s="32"/>
      <c r="C103" s="35"/>
      <c r="D103" s="32"/>
      <c r="E103" s="35"/>
      <c r="F103" s="32"/>
      <c r="G103" s="35"/>
      <c r="H103" s="32"/>
      <c r="I103" s="38"/>
      <c r="J103" s="28"/>
      <c r="K103" s="40"/>
      <c r="L103" s="42"/>
      <c r="M103" s="35" t="s">
        <v>1045</v>
      </c>
      <c r="N103" s="32" t="s">
        <v>405</v>
      </c>
      <c r="O103" s="35"/>
      <c r="P103" s="32"/>
      <c r="Q103" s="35"/>
      <c r="R103" s="32"/>
    </row>
    <row r="104" spans="1:18" ht="17.25" customHeight="1" x14ac:dyDescent="0.3">
      <c r="A104" s="35"/>
      <c r="B104" s="32"/>
      <c r="C104" s="35"/>
      <c r="D104" s="32"/>
      <c r="E104" s="35"/>
      <c r="F104" s="32"/>
      <c r="G104" s="35"/>
      <c r="H104" s="32"/>
      <c r="I104" s="38"/>
      <c r="J104" s="28"/>
      <c r="K104" s="40"/>
      <c r="L104" s="42"/>
      <c r="M104" s="35"/>
      <c r="N104" s="32"/>
      <c r="O104" s="35" t="s">
        <v>1046</v>
      </c>
      <c r="P104" s="32" t="s">
        <v>459</v>
      </c>
      <c r="Q104" s="35"/>
      <c r="R104" s="32"/>
    </row>
    <row r="105" spans="1:18" ht="17.25" customHeight="1" x14ac:dyDescent="0.3">
      <c r="A105" s="35"/>
      <c r="B105" s="32"/>
      <c r="C105" s="35"/>
      <c r="D105" s="32"/>
      <c r="E105" s="35"/>
      <c r="F105" s="32"/>
      <c r="G105" s="35"/>
      <c r="H105" s="32"/>
      <c r="I105" s="38"/>
      <c r="J105" s="28"/>
      <c r="K105" s="40"/>
      <c r="L105" s="42"/>
      <c r="M105" s="35"/>
      <c r="N105" s="32"/>
      <c r="O105" s="35" t="s">
        <v>1047</v>
      </c>
      <c r="P105" s="32" t="s">
        <v>66</v>
      </c>
      <c r="Q105" s="35" t="s">
        <v>1051</v>
      </c>
      <c r="R105" s="32" t="s">
        <v>464</v>
      </c>
    </row>
    <row r="106" spans="1:18" ht="17.25" customHeight="1" x14ac:dyDescent="0.3">
      <c r="A106" s="35"/>
      <c r="B106" s="32"/>
      <c r="C106" s="35"/>
      <c r="D106" s="32"/>
      <c r="E106" s="35"/>
      <c r="F106" s="32"/>
      <c r="G106" s="35"/>
      <c r="H106" s="32"/>
      <c r="I106" s="38"/>
      <c r="J106" s="28"/>
      <c r="K106" s="40"/>
      <c r="L106" s="42"/>
      <c r="M106" s="35"/>
      <c r="N106" s="32"/>
      <c r="O106" s="35" t="s">
        <v>1048</v>
      </c>
      <c r="P106" s="32" t="s">
        <v>67</v>
      </c>
      <c r="Q106" s="35" t="s">
        <v>1052</v>
      </c>
      <c r="R106" s="32" t="s">
        <v>464</v>
      </c>
    </row>
    <row r="107" spans="1:18" ht="17.25" customHeight="1" x14ac:dyDescent="0.3">
      <c r="A107" s="35"/>
      <c r="B107" s="32"/>
      <c r="C107" s="35"/>
      <c r="D107" s="32"/>
      <c r="E107" s="35"/>
      <c r="F107" s="32"/>
      <c r="G107" s="35"/>
      <c r="H107" s="32"/>
      <c r="I107" s="38"/>
      <c r="J107" s="28"/>
      <c r="K107" s="40"/>
      <c r="L107" s="42"/>
      <c r="M107" s="35"/>
      <c r="N107" s="32"/>
      <c r="O107" s="35" t="s">
        <v>1049</v>
      </c>
      <c r="P107" s="32" t="s">
        <v>68</v>
      </c>
      <c r="Q107" s="35" t="s">
        <v>1053</v>
      </c>
      <c r="R107" s="32" t="s">
        <v>464</v>
      </c>
    </row>
    <row r="108" spans="1:18" ht="17.25" customHeight="1" x14ac:dyDescent="0.3">
      <c r="A108" s="35"/>
      <c r="B108" s="32"/>
      <c r="C108" s="35"/>
      <c r="D108" s="32"/>
      <c r="E108" s="35"/>
      <c r="F108" s="32"/>
      <c r="G108" s="35"/>
      <c r="H108" s="32"/>
      <c r="I108" s="38"/>
      <c r="J108" s="28"/>
      <c r="K108" s="40"/>
      <c r="L108" s="42"/>
      <c r="M108" s="35"/>
      <c r="N108" s="32"/>
      <c r="O108" s="35" t="s">
        <v>1050</v>
      </c>
      <c r="P108" s="32" t="s">
        <v>69</v>
      </c>
      <c r="Q108" s="35" t="s">
        <v>1054</v>
      </c>
      <c r="R108" s="32" t="s">
        <v>464</v>
      </c>
    </row>
    <row r="109" spans="1:18" ht="17.25" customHeight="1" x14ac:dyDescent="0.3">
      <c r="A109" s="35"/>
      <c r="B109" s="32"/>
      <c r="C109" s="35"/>
      <c r="D109" s="32"/>
      <c r="E109" s="35"/>
      <c r="F109" s="32"/>
      <c r="G109" s="35"/>
      <c r="H109" s="32"/>
      <c r="I109" s="38"/>
      <c r="J109" s="28"/>
      <c r="K109" s="40">
        <v>6</v>
      </c>
      <c r="L109" s="42" t="s">
        <v>70</v>
      </c>
      <c r="M109" s="35"/>
      <c r="N109" s="32"/>
      <c r="O109" s="35"/>
      <c r="P109" s="32"/>
      <c r="Q109" s="35"/>
      <c r="R109" s="32"/>
    </row>
    <row r="110" spans="1:18" ht="17.25" customHeight="1" x14ac:dyDescent="0.3">
      <c r="A110" s="35"/>
      <c r="B110" s="32"/>
      <c r="C110" s="35"/>
      <c r="D110" s="32"/>
      <c r="E110" s="35"/>
      <c r="F110" s="32"/>
      <c r="G110" s="35"/>
      <c r="H110" s="32"/>
      <c r="I110" s="38"/>
      <c r="J110" s="28"/>
      <c r="K110" s="40"/>
      <c r="L110" s="42"/>
      <c r="M110" s="35" t="s">
        <v>1055</v>
      </c>
      <c r="N110" s="32" t="s">
        <v>419</v>
      </c>
      <c r="O110" s="35"/>
      <c r="P110" s="32"/>
      <c r="Q110" s="35"/>
      <c r="R110" s="32"/>
    </row>
    <row r="111" spans="1:18" ht="17.25" customHeight="1" x14ac:dyDescent="0.3">
      <c r="A111" s="35"/>
      <c r="B111" s="32"/>
      <c r="C111" s="35"/>
      <c r="D111" s="32"/>
      <c r="E111" s="35"/>
      <c r="F111" s="32"/>
      <c r="G111" s="35"/>
      <c r="H111" s="32"/>
      <c r="I111" s="38"/>
      <c r="J111" s="28"/>
      <c r="K111" s="40"/>
      <c r="L111" s="42"/>
      <c r="M111" s="35"/>
      <c r="N111" s="32"/>
      <c r="O111" s="35" t="s">
        <v>1056</v>
      </c>
      <c r="P111" s="32" t="s">
        <v>418</v>
      </c>
      <c r="Q111" s="35"/>
      <c r="R111" s="32"/>
    </row>
    <row r="112" spans="1:18" ht="17.25" customHeight="1" x14ac:dyDescent="0.3">
      <c r="A112" s="35"/>
      <c r="B112" s="32"/>
      <c r="C112" s="35"/>
      <c r="D112" s="32"/>
      <c r="E112" s="35"/>
      <c r="F112" s="32"/>
      <c r="G112" s="35"/>
      <c r="H112" s="32"/>
      <c r="I112" s="38"/>
      <c r="J112" s="28"/>
      <c r="K112" s="40"/>
      <c r="L112" s="42"/>
      <c r="M112" s="35"/>
      <c r="N112" s="32"/>
      <c r="O112" s="35" t="s">
        <v>1057</v>
      </c>
      <c r="P112" s="32" t="s">
        <v>420</v>
      </c>
      <c r="Q112" s="35"/>
      <c r="R112" s="32"/>
    </row>
    <row r="113" spans="1:18" ht="17.25" customHeight="1" x14ac:dyDescent="0.3">
      <c r="A113" s="35"/>
      <c r="B113" s="32"/>
      <c r="C113" s="35"/>
      <c r="D113" s="32"/>
      <c r="E113" s="35"/>
      <c r="F113" s="32"/>
      <c r="G113" s="35"/>
      <c r="H113" s="32"/>
      <c r="I113" s="38"/>
      <c r="J113" s="28"/>
      <c r="K113" s="40"/>
      <c r="L113" s="42"/>
      <c r="M113" s="35"/>
      <c r="N113" s="32"/>
      <c r="O113" s="35" t="s">
        <v>1058</v>
      </c>
      <c r="P113" s="32" t="s">
        <v>71</v>
      </c>
      <c r="Q113" s="35"/>
      <c r="R113" s="32"/>
    </row>
    <row r="114" spans="1:18" ht="17.25" customHeight="1" x14ac:dyDescent="0.3">
      <c r="A114" s="35"/>
      <c r="B114" s="32"/>
      <c r="C114" s="35"/>
      <c r="D114" s="32"/>
      <c r="E114" s="35"/>
      <c r="F114" s="32"/>
      <c r="G114" s="35"/>
      <c r="H114" s="32"/>
      <c r="I114" s="38"/>
      <c r="J114" s="28"/>
      <c r="K114" s="40"/>
      <c r="L114" s="42"/>
      <c r="M114" s="35"/>
      <c r="N114" s="32"/>
      <c r="O114" s="35" t="s">
        <v>1059</v>
      </c>
      <c r="P114" s="32" t="s">
        <v>72</v>
      </c>
      <c r="Q114" s="35"/>
      <c r="R114" s="32"/>
    </row>
    <row r="115" spans="1:18" ht="17.25" customHeight="1" x14ac:dyDescent="0.3">
      <c r="A115" s="35"/>
      <c r="B115" s="32"/>
      <c r="C115" s="35"/>
      <c r="D115" s="32"/>
      <c r="E115" s="35"/>
      <c r="F115" s="32"/>
      <c r="G115" s="35"/>
      <c r="H115" s="32"/>
      <c r="I115" s="38"/>
      <c r="J115" s="28"/>
      <c r="K115" s="40">
        <v>7</v>
      </c>
      <c r="L115" s="42" t="s">
        <v>30</v>
      </c>
      <c r="M115" s="35"/>
      <c r="N115" s="32"/>
      <c r="O115" s="35"/>
      <c r="P115" s="32"/>
      <c r="Q115" s="35"/>
      <c r="R115" s="32"/>
    </row>
    <row r="116" spans="1:18" ht="17.25" customHeight="1" x14ac:dyDescent="0.3">
      <c r="A116" s="35"/>
      <c r="B116" s="32"/>
      <c r="C116" s="35"/>
      <c r="D116" s="32"/>
      <c r="E116" s="35"/>
      <c r="F116" s="32"/>
      <c r="G116" s="35"/>
      <c r="H116" s="32"/>
      <c r="I116" s="38"/>
      <c r="J116" s="28"/>
      <c r="K116" s="40"/>
      <c r="L116" s="42"/>
      <c r="M116" s="35" t="s">
        <v>1060</v>
      </c>
      <c r="N116" s="32" t="s">
        <v>73</v>
      </c>
      <c r="O116" s="35"/>
      <c r="P116" s="32"/>
      <c r="Q116" s="35"/>
      <c r="R116" s="32"/>
    </row>
    <row r="117" spans="1:18" ht="17.25" customHeight="1" x14ac:dyDescent="0.3">
      <c r="A117" s="35"/>
      <c r="B117" s="32"/>
      <c r="C117" s="35"/>
      <c r="D117" s="32"/>
      <c r="E117" s="35"/>
      <c r="F117" s="32"/>
      <c r="G117" s="35"/>
      <c r="H117" s="32"/>
      <c r="I117" s="38"/>
      <c r="J117" s="28"/>
      <c r="K117" s="40"/>
      <c r="L117" s="42"/>
      <c r="M117" s="35"/>
      <c r="N117" s="32"/>
      <c r="O117" s="35" t="s">
        <v>1061</v>
      </c>
      <c r="P117" s="32" t="s">
        <v>416</v>
      </c>
      <c r="Q117" s="35"/>
      <c r="R117" s="32"/>
    </row>
    <row r="118" spans="1:18" ht="17.25" customHeight="1" x14ac:dyDescent="0.3">
      <c r="A118" s="35"/>
      <c r="B118" s="32"/>
      <c r="C118" s="35"/>
      <c r="D118" s="32"/>
      <c r="E118" s="35"/>
      <c r="F118" s="32"/>
      <c r="G118" s="35"/>
      <c r="H118" s="32"/>
      <c r="I118" s="38"/>
      <c r="J118" s="28"/>
      <c r="K118" s="40"/>
      <c r="L118" s="42"/>
      <c r="M118" s="35"/>
      <c r="N118" s="32"/>
      <c r="O118" s="35" t="s">
        <v>1062</v>
      </c>
      <c r="P118" s="32" t="s">
        <v>417</v>
      </c>
      <c r="Q118" s="35"/>
      <c r="R118" s="32"/>
    </row>
    <row r="119" spans="1:18" ht="17.25" customHeight="1" x14ac:dyDescent="0.3">
      <c r="A119" s="35"/>
      <c r="B119" s="32"/>
      <c r="C119" s="35"/>
      <c r="D119" s="32"/>
      <c r="E119" s="35"/>
      <c r="F119" s="32"/>
      <c r="G119" s="35"/>
      <c r="H119" s="32"/>
      <c r="I119" s="38"/>
      <c r="J119" s="28"/>
      <c r="K119" s="40"/>
      <c r="L119" s="42"/>
      <c r="M119" s="35" t="s">
        <v>1063</v>
      </c>
      <c r="N119" s="32" t="s">
        <v>409</v>
      </c>
      <c r="O119" s="35"/>
      <c r="P119" s="32"/>
      <c r="Q119" s="35"/>
      <c r="R119" s="32"/>
    </row>
    <row r="120" spans="1:18" ht="17.25" customHeight="1" x14ac:dyDescent="0.3">
      <c r="A120" s="35"/>
      <c r="B120" s="32"/>
      <c r="C120" s="35"/>
      <c r="D120" s="32"/>
      <c r="E120" s="35"/>
      <c r="F120" s="32"/>
      <c r="G120" s="35"/>
      <c r="H120" s="32"/>
      <c r="I120" s="38"/>
      <c r="J120" s="28"/>
      <c r="K120" s="40"/>
      <c r="L120" s="42"/>
      <c r="M120" s="35" t="s">
        <v>1064</v>
      </c>
      <c r="N120" s="32" t="s">
        <v>455</v>
      </c>
      <c r="O120" s="35"/>
      <c r="P120" s="32"/>
      <c r="Q120" s="35"/>
      <c r="R120" s="32"/>
    </row>
    <row r="121" spans="1:18" ht="17.25" customHeight="1" x14ac:dyDescent="0.3">
      <c r="A121" s="35"/>
      <c r="B121" s="32"/>
      <c r="C121" s="35"/>
      <c r="D121" s="32"/>
      <c r="E121" s="35"/>
      <c r="F121" s="32"/>
      <c r="G121" s="35"/>
      <c r="H121" s="32"/>
      <c r="I121" s="38"/>
      <c r="J121" s="28"/>
      <c r="K121" s="40"/>
      <c r="L121" s="42"/>
      <c r="M121" s="35"/>
      <c r="N121" s="32"/>
      <c r="O121" s="35" t="s">
        <v>1065</v>
      </c>
      <c r="P121" s="32" t="s">
        <v>456</v>
      </c>
      <c r="Q121" s="35"/>
      <c r="R121" s="32"/>
    </row>
    <row r="122" spans="1:18" ht="17.25" customHeight="1" x14ac:dyDescent="0.3">
      <c r="A122" s="35"/>
      <c r="B122" s="32"/>
      <c r="C122" s="35"/>
      <c r="D122" s="32"/>
      <c r="E122" s="35"/>
      <c r="F122" s="32"/>
      <c r="G122" s="35"/>
      <c r="H122" s="32"/>
      <c r="I122" s="38"/>
      <c r="J122" s="28"/>
      <c r="K122" s="40"/>
      <c r="L122" s="42"/>
      <c r="M122" s="35" t="s">
        <v>1066</v>
      </c>
      <c r="N122" s="32" t="s">
        <v>410</v>
      </c>
      <c r="O122" s="35"/>
      <c r="P122" s="32"/>
      <c r="Q122" s="35"/>
      <c r="R122" s="32"/>
    </row>
    <row r="123" spans="1:18" ht="17.25" customHeight="1" x14ac:dyDescent="0.3">
      <c r="A123" s="35"/>
      <c r="B123" s="32"/>
      <c r="C123" s="35"/>
      <c r="D123" s="32"/>
      <c r="E123" s="35"/>
      <c r="F123" s="32"/>
      <c r="G123" s="35"/>
      <c r="H123" s="32"/>
      <c r="I123" s="38"/>
      <c r="J123" s="28"/>
      <c r="K123" s="40"/>
      <c r="L123" s="42"/>
      <c r="M123" s="35"/>
      <c r="N123" s="32"/>
      <c r="O123" s="35" t="s">
        <v>1067</v>
      </c>
      <c r="P123" s="32" t="s">
        <v>74</v>
      </c>
      <c r="Q123" s="35"/>
      <c r="R123" s="32"/>
    </row>
    <row r="124" spans="1:18" ht="17.25" customHeight="1" x14ac:dyDescent="0.3">
      <c r="A124" s="35"/>
      <c r="B124" s="32"/>
      <c r="C124" s="35"/>
      <c r="D124" s="32"/>
      <c r="E124" s="35"/>
      <c r="F124" s="32"/>
      <c r="G124" s="35"/>
      <c r="H124" s="32"/>
      <c r="I124" s="38"/>
      <c r="J124" s="28"/>
      <c r="K124" s="40">
        <v>8</v>
      </c>
      <c r="L124" s="42" t="s">
        <v>38</v>
      </c>
      <c r="M124" s="35"/>
      <c r="N124" s="32"/>
      <c r="O124" s="35"/>
      <c r="P124" s="32"/>
      <c r="Q124" s="35"/>
      <c r="R124" s="32"/>
    </row>
    <row r="125" spans="1:18" ht="17.25" customHeight="1" x14ac:dyDescent="0.3">
      <c r="A125" s="35"/>
      <c r="B125" s="32"/>
      <c r="C125" s="35"/>
      <c r="D125" s="32"/>
      <c r="E125" s="35"/>
      <c r="F125" s="32"/>
      <c r="G125" s="35"/>
      <c r="H125" s="32"/>
      <c r="I125" s="38"/>
      <c r="J125" s="28"/>
      <c r="K125" s="40"/>
      <c r="L125" s="42"/>
      <c r="M125" s="35" t="s">
        <v>1068</v>
      </c>
      <c r="N125" s="32" t="s">
        <v>467</v>
      </c>
      <c r="O125" s="35"/>
      <c r="P125" s="32"/>
      <c r="Q125" s="35"/>
      <c r="R125" s="32"/>
    </row>
    <row r="126" spans="1:18" ht="17.25" customHeight="1" x14ac:dyDescent="0.3">
      <c r="A126" s="35"/>
      <c r="B126" s="32"/>
      <c r="C126" s="35"/>
      <c r="D126" s="32"/>
      <c r="E126" s="35"/>
      <c r="F126" s="32"/>
      <c r="G126" s="35"/>
      <c r="H126" s="32"/>
      <c r="I126" s="38"/>
      <c r="J126" s="28"/>
      <c r="K126" s="40"/>
      <c r="L126" s="42"/>
      <c r="M126" s="35"/>
      <c r="N126" s="32"/>
      <c r="O126" s="35" t="s">
        <v>1069</v>
      </c>
      <c r="P126" s="32" t="s">
        <v>75</v>
      </c>
      <c r="Q126" s="35"/>
      <c r="R126" s="32"/>
    </row>
    <row r="127" spans="1:18" ht="17.25" customHeight="1" x14ac:dyDescent="0.3">
      <c r="A127" s="35"/>
      <c r="B127" s="32"/>
      <c r="C127" s="35"/>
      <c r="D127" s="32"/>
      <c r="E127" s="35"/>
      <c r="F127" s="32"/>
      <c r="G127" s="35"/>
      <c r="H127" s="32"/>
      <c r="I127" s="38"/>
      <c r="J127" s="28"/>
      <c r="K127" s="40"/>
      <c r="L127" s="42"/>
      <c r="M127" s="35"/>
      <c r="N127" s="32"/>
      <c r="O127" s="35" t="s">
        <v>1070</v>
      </c>
      <c r="P127" s="32" t="s">
        <v>468</v>
      </c>
      <c r="Q127" s="35"/>
      <c r="R127" s="32"/>
    </row>
    <row r="128" spans="1:18" ht="17.25" customHeight="1" x14ac:dyDescent="0.3">
      <c r="A128" s="35"/>
      <c r="B128" s="32"/>
      <c r="C128" s="35"/>
      <c r="D128" s="32"/>
      <c r="E128" s="35"/>
      <c r="F128" s="32"/>
      <c r="G128" s="35"/>
      <c r="H128" s="32"/>
      <c r="I128" s="38"/>
      <c r="J128" s="28"/>
      <c r="K128" s="40"/>
      <c r="L128" s="42"/>
      <c r="M128" s="35" t="s">
        <v>1071</v>
      </c>
      <c r="N128" s="32" t="s">
        <v>475</v>
      </c>
      <c r="O128" s="35"/>
      <c r="P128" s="32"/>
      <c r="Q128" s="35"/>
      <c r="R128" s="32"/>
    </row>
    <row r="129" spans="1:18" ht="17.25" customHeight="1" x14ac:dyDescent="0.3">
      <c r="A129" s="35"/>
      <c r="B129" s="32"/>
      <c r="C129" s="35"/>
      <c r="D129" s="32"/>
      <c r="E129" s="35"/>
      <c r="F129" s="32"/>
      <c r="G129" s="35"/>
      <c r="H129" s="32"/>
      <c r="I129" s="38"/>
      <c r="J129" s="28"/>
      <c r="K129" s="40"/>
      <c r="L129" s="42"/>
      <c r="M129" s="35" t="s">
        <v>1072</v>
      </c>
      <c r="N129" s="32" t="s">
        <v>23</v>
      </c>
      <c r="O129" s="35"/>
      <c r="P129" s="32"/>
      <c r="Q129" s="35"/>
      <c r="R129" s="32"/>
    </row>
    <row r="130" spans="1:18" ht="17.25" customHeight="1" x14ac:dyDescent="0.3">
      <c r="A130" s="35"/>
      <c r="B130" s="32"/>
      <c r="C130" s="35"/>
      <c r="D130" s="32"/>
      <c r="E130" s="35"/>
      <c r="F130" s="32"/>
      <c r="G130" s="35"/>
      <c r="H130" s="32"/>
      <c r="I130" s="38"/>
      <c r="J130" s="28"/>
      <c r="K130" s="40"/>
      <c r="L130" s="42"/>
      <c r="M130" s="35" t="s">
        <v>1073</v>
      </c>
      <c r="N130" s="32" t="s">
        <v>24</v>
      </c>
      <c r="O130" s="35"/>
      <c r="P130" s="32"/>
      <c r="Q130" s="35"/>
      <c r="R130" s="32"/>
    </row>
    <row r="131" spans="1:18" ht="17.25" customHeight="1" x14ac:dyDescent="0.3">
      <c r="A131" s="35"/>
      <c r="B131" s="32"/>
      <c r="C131" s="35"/>
      <c r="D131" s="32"/>
      <c r="E131" s="35"/>
      <c r="F131" s="32"/>
      <c r="G131" s="35"/>
      <c r="H131" s="32"/>
      <c r="I131" s="38"/>
      <c r="J131" s="28"/>
      <c r="K131" s="40"/>
      <c r="L131" s="42"/>
      <c r="M131" s="35" t="s">
        <v>1074</v>
      </c>
      <c r="N131" s="32" t="s">
        <v>25</v>
      </c>
      <c r="O131" s="35"/>
      <c r="P131" s="32"/>
      <c r="Q131" s="35"/>
      <c r="R131" s="32"/>
    </row>
    <row r="132" spans="1:18" ht="17.25" customHeight="1" x14ac:dyDescent="0.3">
      <c r="A132" s="35"/>
      <c r="B132" s="32"/>
      <c r="C132" s="35"/>
      <c r="D132" s="32"/>
      <c r="E132" s="35"/>
      <c r="F132" s="32"/>
      <c r="G132" s="35"/>
      <c r="H132" s="32"/>
      <c r="I132" s="38"/>
      <c r="J132" s="28"/>
      <c r="K132" s="40">
        <v>9</v>
      </c>
      <c r="L132" s="42" t="s">
        <v>31</v>
      </c>
      <c r="M132" s="35"/>
      <c r="N132" s="32"/>
      <c r="O132" s="35"/>
      <c r="P132" s="32"/>
      <c r="Q132" s="35"/>
      <c r="R132" s="32"/>
    </row>
    <row r="133" spans="1:18" ht="17.25" customHeight="1" x14ac:dyDescent="0.3">
      <c r="A133" s="35"/>
      <c r="B133" s="32"/>
      <c r="C133" s="35"/>
      <c r="D133" s="32"/>
      <c r="E133" s="35"/>
      <c r="F133" s="32"/>
      <c r="G133" s="35"/>
      <c r="H133" s="32"/>
      <c r="I133" s="38"/>
      <c r="J133" s="28"/>
      <c r="K133" s="40"/>
      <c r="L133" s="42"/>
      <c r="M133" s="35" t="s">
        <v>1075</v>
      </c>
      <c r="N133" s="32" t="s">
        <v>583</v>
      </c>
      <c r="O133" s="35"/>
      <c r="P133" s="32"/>
      <c r="Q133" s="35"/>
      <c r="R133" s="32"/>
    </row>
    <row r="134" spans="1:18" ht="17.25" customHeight="1" x14ac:dyDescent="0.3">
      <c r="A134" s="35"/>
      <c r="B134" s="32"/>
      <c r="C134" s="35"/>
      <c r="D134" s="32"/>
      <c r="E134" s="35"/>
      <c r="F134" s="32"/>
      <c r="G134" s="35"/>
      <c r="H134" s="32"/>
      <c r="I134" s="38"/>
      <c r="J134" s="28"/>
      <c r="K134" s="40"/>
      <c r="L134" s="42"/>
      <c r="M134" s="35"/>
      <c r="N134" s="32"/>
      <c r="O134" s="35" t="s">
        <v>1076</v>
      </c>
      <c r="P134" s="32" t="s">
        <v>34</v>
      </c>
      <c r="Q134" s="35"/>
      <c r="R134" s="32"/>
    </row>
    <row r="135" spans="1:18" ht="17.25" customHeight="1" x14ac:dyDescent="0.3">
      <c r="A135" s="35"/>
      <c r="B135" s="32"/>
      <c r="C135" s="35"/>
      <c r="D135" s="32"/>
      <c r="E135" s="35"/>
      <c r="F135" s="32"/>
      <c r="G135" s="35"/>
      <c r="H135" s="32"/>
      <c r="I135" s="38"/>
      <c r="J135" s="28"/>
      <c r="K135" s="40"/>
      <c r="L135" s="42"/>
      <c r="M135" s="35"/>
      <c r="N135" s="32"/>
      <c r="O135" s="35" t="s">
        <v>1077</v>
      </c>
      <c r="P135" s="32" t="s">
        <v>33</v>
      </c>
      <c r="Q135" s="35"/>
      <c r="R135" s="32"/>
    </row>
    <row r="136" spans="1:18" ht="17.25" customHeight="1" x14ac:dyDescent="0.3">
      <c r="A136" s="35"/>
      <c r="B136" s="32"/>
      <c r="C136" s="35"/>
      <c r="D136" s="32"/>
      <c r="E136" s="35"/>
      <c r="F136" s="32"/>
      <c r="G136" s="35"/>
      <c r="H136" s="32"/>
      <c r="I136" s="38"/>
      <c r="J136" s="28"/>
      <c r="K136" s="40"/>
      <c r="L136" s="42"/>
      <c r="M136" s="35"/>
      <c r="N136" s="32"/>
      <c r="O136" s="35" t="s">
        <v>1078</v>
      </c>
      <c r="P136" s="32" t="s">
        <v>215</v>
      </c>
      <c r="Q136" s="35"/>
      <c r="R136" s="32"/>
    </row>
    <row r="137" spans="1:18" ht="17.25" customHeight="1" x14ac:dyDescent="0.3">
      <c r="A137" s="35"/>
      <c r="B137" s="32"/>
      <c r="C137" s="35"/>
      <c r="D137" s="32"/>
      <c r="E137" s="35"/>
      <c r="F137" s="32"/>
      <c r="G137" s="35"/>
      <c r="H137" s="32"/>
      <c r="I137" s="38"/>
      <c r="J137" s="28"/>
      <c r="K137" s="40"/>
      <c r="L137" s="42"/>
      <c r="M137" s="35"/>
      <c r="N137" s="32"/>
      <c r="O137" s="35" t="s">
        <v>1079</v>
      </c>
      <c r="P137" s="32" t="s">
        <v>32</v>
      </c>
      <c r="Q137" s="35"/>
      <c r="R137" s="32"/>
    </row>
    <row r="138" spans="1:18" ht="17.25" customHeight="1" x14ac:dyDescent="0.3">
      <c r="A138" s="35"/>
      <c r="B138" s="32"/>
      <c r="C138" s="35"/>
      <c r="D138" s="32"/>
      <c r="E138" s="35"/>
      <c r="F138" s="32"/>
      <c r="G138" s="35"/>
      <c r="H138" s="32"/>
      <c r="I138" s="38"/>
      <c r="J138" s="28"/>
      <c r="K138" s="40"/>
      <c r="L138" s="42"/>
      <c r="M138" s="35"/>
      <c r="N138" s="32"/>
      <c r="O138" s="35" t="s">
        <v>1080</v>
      </c>
      <c r="P138" s="32" t="s">
        <v>35</v>
      </c>
      <c r="Q138" s="35"/>
      <c r="R138" s="32"/>
    </row>
    <row r="139" spans="1:18" ht="17.25" customHeight="1" x14ac:dyDescent="0.3">
      <c r="A139" s="35"/>
      <c r="B139" s="32"/>
      <c r="C139" s="35"/>
      <c r="D139" s="32"/>
      <c r="E139" s="35"/>
      <c r="F139" s="32"/>
      <c r="G139" s="35"/>
      <c r="H139" s="32"/>
      <c r="I139" s="38"/>
      <c r="J139" s="28"/>
      <c r="K139" s="40"/>
      <c r="L139" s="42"/>
      <c r="M139" s="35" t="s">
        <v>1081</v>
      </c>
      <c r="N139" s="32" t="s">
        <v>724</v>
      </c>
      <c r="O139" s="35"/>
      <c r="P139" s="32"/>
      <c r="Q139" s="35"/>
      <c r="R139" s="32"/>
    </row>
    <row r="140" spans="1:18" ht="17.25" customHeight="1" x14ac:dyDescent="0.3">
      <c r="A140" s="35"/>
      <c r="B140" s="32"/>
      <c r="C140" s="35"/>
      <c r="D140" s="32"/>
      <c r="E140" s="35"/>
      <c r="F140" s="32"/>
      <c r="G140" s="35"/>
      <c r="H140" s="32"/>
      <c r="I140" s="38"/>
      <c r="J140" s="28"/>
      <c r="K140" s="40"/>
      <c r="L140" s="42"/>
      <c r="M140" s="35"/>
      <c r="N140" s="32"/>
      <c r="O140" s="35" t="s">
        <v>1083</v>
      </c>
      <c r="P140" s="32" t="s">
        <v>726</v>
      </c>
      <c r="Q140" s="35"/>
      <c r="R140" s="32"/>
    </row>
    <row r="141" spans="1:18" ht="17.25" customHeight="1" x14ac:dyDescent="0.3">
      <c r="A141" s="35"/>
      <c r="B141" s="32"/>
      <c r="C141" s="35"/>
      <c r="D141" s="32"/>
      <c r="E141" s="35"/>
      <c r="F141" s="32"/>
      <c r="G141" s="35"/>
      <c r="H141" s="32"/>
      <c r="I141" s="38"/>
      <c r="J141" s="28"/>
      <c r="K141" s="40"/>
      <c r="L141" s="42"/>
      <c r="M141" s="35" t="s">
        <v>1082</v>
      </c>
      <c r="N141" s="32" t="s">
        <v>725</v>
      </c>
      <c r="O141" s="35"/>
      <c r="P141" s="32"/>
      <c r="Q141" s="35"/>
      <c r="R141" s="32"/>
    </row>
    <row r="142" spans="1:18" ht="17.25" customHeight="1" x14ac:dyDescent="0.3">
      <c r="A142" s="35"/>
      <c r="B142" s="32"/>
      <c r="C142" s="35"/>
      <c r="D142" s="32"/>
      <c r="E142" s="35"/>
      <c r="F142" s="32"/>
      <c r="G142" s="35"/>
      <c r="H142" s="32"/>
      <c r="I142" s="38"/>
      <c r="J142" s="28"/>
      <c r="K142" s="40"/>
      <c r="L142" s="42"/>
      <c r="M142" s="35"/>
      <c r="O142" s="35" t="s">
        <v>1084</v>
      </c>
      <c r="P142" s="32" t="s">
        <v>727</v>
      </c>
      <c r="Q142" s="35"/>
      <c r="R142" s="32"/>
    </row>
    <row r="143" spans="1:18" ht="17.25" customHeight="1" x14ac:dyDescent="0.3">
      <c r="A143" s="35"/>
      <c r="B143" s="32"/>
      <c r="C143" s="35"/>
      <c r="D143" s="32"/>
      <c r="E143" s="35"/>
      <c r="F143" s="32"/>
      <c r="G143" s="35"/>
      <c r="H143" s="32"/>
      <c r="I143" s="38"/>
      <c r="J143" s="28"/>
      <c r="K143" s="40"/>
      <c r="L143" s="42"/>
      <c r="M143" s="35" t="s">
        <v>1085</v>
      </c>
      <c r="N143" s="32" t="s">
        <v>76</v>
      </c>
      <c r="O143" s="35"/>
      <c r="Q143" s="35"/>
      <c r="R143" s="32"/>
    </row>
    <row r="144" spans="1:18" ht="17.25" customHeight="1" x14ac:dyDescent="0.3">
      <c r="A144" s="35"/>
      <c r="B144" s="32"/>
      <c r="C144" s="35"/>
      <c r="D144" s="32"/>
      <c r="E144" s="35"/>
      <c r="F144" s="32"/>
      <c r="G144" s="35"/>
      <c r="H144" s="32"/>
      <c r="I144" s="38"/>
      <c r="J144" s="28"/>
      <c r="K144" s="40"/>
      <c r="L144" s="42"/>
      <c r="M144" s="35" t="s">
        <v>1086</v>
      </c>
      <c r="N144" s="32" t="s">
        <v>77</v>
      </c>
      <c r="O144" s="35"/>
      <c r="P144" s="32"/>
      <c r="Q144" s="35"/>
      <c r="R144" s="32"/>
    </row>
    <row r="145" spans="1:18" ht="17.25" customHeight="1" x14ac:dyDescent="0.3">
      <c r="A145" s="35"/>
      <c r="B145" s="32"/>
      <c r="C145" s="35"/>
      <c r="D145" s="32"/>
      <c r="E145" s="35"/>
      <c r="F145" s="32"/>
      <c r="G145" s="35"/>
      <c r="H145" s="32"/>
      <c r="I145" s="38"/>
      <c r="J145" s="28"/>
      <c r="K145" s="40">
        <v>10</v>
      </c>
      <c r="L145" s="42" t="s">
        <v>78</v>
      </c>
      <c r="M145" s="35"/>
      <c r="N145" s="32"/>
      <c r="O145" s="35"/>
      <c r="P145" s="32"/>
      <c r="Q145" s="35"/>
      <c r="R145" s="32"/>
    </row>
    <row r="146" spans="1:18" ht="17.25" customHeight="1" x14ac:dyDescent="0.3">
      <c r="A146" s="35"/>
      <c r="B146" s="32"/>
      <c r="C146" s="35"/>
      <c r="D146" s="32"/>
      <c r="E146" s="35"/>
      <c r="F146" s="32"/>
      <c r="G146" s="35"/>
      <c r="H146" s="32"/>
      <c r="I146" s="38"/>
      <c r="J146" s="28"/>
      <c r="K146" s="40"/>
      <c r="L146" s="42"/>
      <c r="M146" s="35" t="s">
        <v>1087</v>
      </c>
      <c r="N146" s="32" t="s">
        <v>426</v>
      </c>
      <c r="O146" s="35"/>
      <c r="P146" s="32"/>
      <c r="Q146" s="35"/>
      <c r="R146" s="32"/>
    </row>
    <row r="147" spans="1:18" ht="17.25" customHeight="1" x14ac:dyDescent="0.3">
      <c r="A147" s="35"/>
      <c r="B147" s="32"/>
      <c r="C147" s="35"/>
      <c r="D147" s="32"/>
      <c r="E147" s="35"/>
      <c r="F147" s="32"/>
      <c r="G147" s="35"/>
      <c r="H147" s="32"/>
      <c r="I147" s="38"/>
      <c r="J147" s="28"/>
      <c r="K147" s="40"/>
      <c r="L147" s="42"/>
      <c r="M147" s="35"/>
      <c r="N147" s="32"/>
      <c r="O147" s="35" t="s">
        <v>1088</v>
      </c>
      <c r="P147" s="32" t="s">
        <v>421</v>
      </c>
      <c r="Q147" s="35"/>
      <c r="R147" s="32"/>
    </row>
    <row r="148" spans="1:18" ht="17.25" customHeight="1" x14ac:dyDescent="0.3">
      <c r="A148" s="35"/>
      <c r="B148" s="32"/>
      <c r="C148" s="35"/>
      <c r="D148" s="32"/>
      <c r="E148" s="35"/>
      <c r="F148" s="32"/>
      <c r="G148" s="35"/>
      <c r="H148" s="32"/>
      <c r="I148" s="38"/>
      <c r="J148" s="28"/>
      <c r="K148" s="40"/>
      <c r="L148" s="42"/>
      <c r="M148" s="35" t="s">
        <v>1089</v>
      </c>
      <c r="N148" s="32" t="s">
        <v>423</v>
      </c>
      <c r="O148" s="35"/>
      <c r="P148" s="32"/>
      <c r="Q148" s="35"/>
      <c r="R148" s="32"/>
    </row>
    <row r="149" spans="1:18" ht="17.25" customHeight="1" x14ac:dyDescent="0.3">
      <c r="A149" s="35"/>
      <c r="B149" s="32"/>
      <c r="C149" s="35"/>
      <c r="D149" s="32"/>
      <c r="E149" s="35"/>
      <c r="F149" s="32"/>
      <c r="G149" s="35"/>
      <c r="H149" s="32"/>
      <c r="I149" s="38"/>
      <c r="J149" s="28"/>
      <c r="K149" s="40"/>
      <c r="L149" s="42"/>
      <c r="M149" s="35"/>
      <c r="N149" s="32"/>
      <c r="O149" s="35" t="s">
        <v>1090</v>
      </c>
      <c r="P149" s="32" t="s">
        <v>424</v>
      </c>
      <c r="Q149" s="35"/>
      <c r="R149" s="32"/>
    </row>
    <row r="150" spans="1:18" ht="17.25" customHeight="1" x14ac:dyDescent="0.3">
      <c r="A150" s="35"/>
      <c r="B150" s="32"/>
      <c r="C150" s="35"/>
      <c r="D150" s="32"/>
      <c r="E150" s="35"/>
      <c r="F150" s="32"/>
      <c r="G150" s="35"/>
      <c r="H150" s="32"/>
      <c r="I150" s="38"/>
      <c r="J150" s="28"/>
      <c r="K150" s="40"/>
      <c r="L150" s="42"/>
      <c r="M150" s="35" t="s">
        <v>1091</v>
      </c>
      <c r="N150" s="32" t="s">
        <v>425</v>
      </c>
      <c r="O150" s="35"/>
      <c r="P150" s="32"/>
      <c r="Q150" s="35"/>
      <c r="R150" s="32"/>
    </row>
    <row r="151" spans="1:18" ht="17.25" customHeight="1" x14ac:dyDescent="0.3">
      <c r="A151" s="35"/>
      <c r="B151" s="32"/>
      <c r="C151" s="35"/>
      <c r="D151" s="32"/>
      <c r="E151" s="35"/>
      <c r="F151" s="32"/>
      <c r="G151" s="35"/>
      <c r="H151" s="32"/>
      <c r="I151" s="38"/>
      <c r="J151" s="28"/>
      <c r="K151" s="40">
        <v>11</v>
      </c>
      <c r="L151" s="42" t="s">
        <v>79</v>
      </c>
      <c r="M151" s="35"/>
      <c r="N151" s="32"/>
      <c r="O151" s="35"/>
      <c r="P151" s="32"/>
      <c r="Q151" s="35"/>
      <c r="R151" s="32"/>
    </row>
    <row r="152" spans="1:18" ht="17.25" customHeight="1" x14ac:dyDescent="0.3">
      <c r="A152" s="35"/>
      <c r="B152" s="32"/>
      <c r="C152" s="35"/>
      <c r="D152" s="32"/>
      <c r="E152" s="35"/>
      <c r="F152" s="32"/>
      <c r="G152" s="35"/>
      <c r="H152" s="32"/>
      <c r="I152" s="38"/>
      <c r="J152" s="28"/>
      <c r="K152" s="40"/>
      <c r="L152" s="42"/>
      <c r="M152" s="35" t="s">
        <v>1092</v>
      </c>
      <c r="N152" s="32" t="s">
        <v>452</v>
      </c>
      <c r="O152" s="35"/>
      <c r="P152" s="32"/>
      <c r="Q152" s="35"/>
      <c r="R152" s="32"/>
    </row>
    <row r="153" spans="1:18" ht="17.25" customHeight="1" x14ac:dyDescent="0.3">
      <c r="A153" s="35"/>
      <c r="B153" s="32"/>
      <c r="C153" s="35"/>
      <c r="D153" s="32"/>
      <c r="E153" s="35"/>
      <c r="F153" s="32"/>
      <c r="G153" s="35"/>
      <c r="H153" s="32"/>
      <c r="I153" s="38"/>
      <c r="J153" s="28"/>
      <c r="K153" s="40"/>
      <c r="L153" s="42"/>
      <c r="M153" s="35"/>
      <c r="N153" s="32"/>
      <c r="O153" s="35" t="s">
        <v>1094</v>
      </c>
      <c r="P153" s="32" t="s">
        <v>421</v>
      </c>
      <c r="Q153" s="35"/>
      <c r="R153" s="32"/>
    </row>
    <row r="154" spans="1:18" ht="17.25" customHeight="1" x14ac:dyDescent="0.3">
      <c r="A154" s="35"/>
      <c r="B154" s="32"/>
      <c r="C154" s="35"/>
      <c r="D154" s="32"/>
      <c r="E154" s="35"/>
      <c r="F154" s="32"/>
      <c r="G154" s="35"/>
      <c r="H154" s="32"/>
      <c r="I154" s="38"/>
      <c r="J154" s="28"/>
      <c r="K154" s="40"/>
      <c r="L154" s="42"/>
      <c r="M154" s="35" t="s">
        <v>1093</v>
      </c>
      <c r="N154" s="32" t="s">
        <v>427</v>
      </c>
      <c r="O154" s="35"/>
      <c r="P154" s="32"/>
      <c r="Q154" s="35"/>
      <c r="R154" s="32"/>
    </row>
    <row r="155" spans="1:18" ht="17.25" customHeight="1" x14ac:dyDescent="0.3">
      <c r="A155" s="35"/>
      <c r="B155" s="32"/>
      <c r="C155" s="35"/>
      <c r="D155" s="32"/>
      <c r="E155" s="35"/>
      <c r="F155" s="32"/>
      <c r="G155" s="35"/>
      <c r="H155" s="32"/>
      <c r="I155" s="38"/>
      <c r="J155" s="28"/>
      <c r="K155" s="40"/>
      <c r="L155" s="42"/>
      <c r="M155" s="35"/>
      <c r="N155" s="32"/>
      <c r="O155" s="35" t="s">
        <v>1095</v>
      </c>
      <c r="P155" s="32" t="s">
        <v>453</v>
      </c>
      <c r="Q155" s="35"/>
      <c r="R155" s="32"/>
    </row>
    <row r="156" spans="1:18" ht="17.25" customHeight="1" x14ac:dyDescent="0.3">
      <c r="A156" s="35"/>
      <c r="B156" s="32"/>
      <c r="C156" s="35"/>
      <c r="D156" s="32"/>
      <c r="E156" s="35"/>
      <c r="F156" s="32"/>
      <c r="G156" s="35"/>
      <c r="H156" s="32"/>
      <c r="I156" s="38"/>
      <c r="J156" s="28"/>
      <c r="K156" s="40">
        <v>12</v>
      </c>
      <c r="L156" s="42" t="s">
        <v>210</v>
      </c>
      <c r="M156" s="35"/>
      <c r="N156" s="32"/>
      <c r="O156" s="35"/>
      <c r="P156" s="32"/>
      <c r="Q156" s="35"/>
      <c r="R156" s="32"/>
    </row>
    <row r="157" spans="1:18" ht="17.25" customHeight="1" x14ac:dyDescent="0.3">
      <c r="A157" s="35"/>
      <c r="B157" s="32"/>
      <c r="C157" s="35"/>
      <c r="D157" s="32"/>
      <c r="E157" s="35"/>
      <c r="F157" s="32"/>
      <c r="G157" s="35"/>
      <c r="H157" s="32"/>
      <c r="I157" s="38"/>
      <c r="J157" s="28"/>
      <c r="K157" s="40"/>
      <c r="L157" s="42"/>
      <c r="M157" s="35" t="s">
        <v>1096</v>
      </c>
      <c r="N157" s="32" t="s">
        <v>428</v>
      </c>
      <c r="O157" s="35"/>
      <c r="P157" s="32"/>
      <c r="Q157" s="35"/>
      <c r="R157" s="32"/>
    </row>
    <row r="158" spans="1:18" ht="17.25" customHeight="1" x14ac:dyDescent="0.3">
      <c r="A158" s="35"/>
      <c r="B158" s="32"/>
      <c r="C158" s="35"/>
      <c r="D158" s="32"/>
      <c r="E158" s="35"/>
      <c r="F158" s="32"/>
      <c r="G158" s="35"/>
      <c r="H158" s="32"/>
      <c r="I158" s="38"/>
      <c r="J158" s="28"/>
      <c r="K158" s="40"/>
      <c r="L158" s="42"/>
      <c r="M158" s="35"/>
      <c r="N158" s="32"/>
      <c r="O158" s="35" t="s">
        <v>1097</v>
      </c>
      <c r="P158" s="32" t="s">
        <v>430</v>
      </c>
      <c r="Q158" s="35"/>
      <c r="R158" s="32"/>
    </row>
    <row r="159" spans="1:18" ht="17.25" customHeight="1" x14ac:dyDescent="0.3">
      <c r="A159" s="35"/>
      <c r="B159" s="32"/>
      <c r="C159" s="35"/>
      <c r="D159" s="32"/>
      <c r="E159" s="35"/>
      <c r="F159" s="32"/>
      <c r="G159" s="35"/>
      <c r="H159" s="32"/>
      <c r="I159" s="38"/>
      <c r="J159" s="28"/>
      <c r="K159" s="40"/>
      <c r="L159" s="42"/>
      <c r="M159" s="35"/>
      <c r="N159" s="32"/>
      <c r="O159" s="35" t="s">
        <v>1099</v>
      </c>
      <c r="P159" s="32" t="s">
        <v>431</v>
      </c>
      <c r="Q159" s="35"/>
      <c r="R159" s="32"/>
    </row>
    <row r="160" spans="1:18" ht="17.25" customHeight="1" x14ac:dyDescent="0.3">
      <c r="A160" s="35"/>
      <c r="B160" s="32"/>
      <c r="C160" s="35"/>
      <c r="D160" s="32"/>
      <c r="E160" s="35"/>
      <c r="F160" s="32"/>
      <c r="G160" s="35"/>
      <c r="H160" s="32"/>
      <c r="I160" s="38"/>
      <c r="J160" s="28"/>
      <c r="K160" s="40"/>
      <c r="L160" s="42"/>
      <c r="M160" s="35"/>
      <c r="N160" s="32"/>
      <c r="O160" s="35" t="s">
        <v>1100</v>
      </c>
      <c r="P160" s="32" t="s">
        <v>432</v>
      </c>
      <c r="Q160" s="35"/>
      <c r="R160" s="32"/>
    </row>
    <row r="161" spans="1:18" ht="17.25" customHeight="1" x14ac:dyDescent="0.3">
      <c r="A161" s="35"/>
      <c r="B161" s="32"/>
      <c r="C161" s="35"/>
      <c r="D161" s="32"/>
      <c r="E161" s="35"/>
      <c r="F161" s="32"/>
      <c r="G161" s="35"/>
      <c r="H161" s="32"/>
      <c r="I161" s="38"/>
      <c r="J161" s="28"/>
      <c r="K161" s="40"/>
      <c r="L161" s="42"/>
      <c r="M161" s="35"/>
      <c r="N161" s="32"/>
      <c r="O161" s="35" t="s">
        <v>1101</v>
      </c>
      <c r="P161" s="32" t="s">
        <v>433</v>
      </c>
      <c r="Q161" s="35"/>
      <c r="R161" s="32"/>
    </row>
    <row r="162" spans="1:18" ht="17.25" customHeight="1" x14ac:dyDescent="0.3">
      <c r="A162" s="35"/>
      <c r="B162" s="32"/>
      <c r="C162" s="35"/>
      <c r="D162" s="32"/>
      <c r="E162" s="35"/>
      <c r="F162" s="32"/>
      <c r="G162" s="35"/>
      <c r="H162" s="32"/>
      <c r="I162" s="38"/>
      <c r="J162" s="28"/>
      <c r="K162" s="40"/>
      <c r="L162" s="42"/>
      <c r="M162" s="35"/>
      <c r="N162" s="32"/>
      <c r="O162" s="35" t="s">
        <v>1102</v>
      </c>
      <c r="P162" s="32" t="s">
        <v>434</v>
      </c>
      <c r="Q162" s="35"/>
      <c r="R162" s="32"/>
    </row>
    <row r="163" spans="1:18" ht="17.25" customHeight="1" x14ac:dyDescent="0.3">
      <c r="A163" s="35"/>
      <c r="B163" s="32"/>
      <c r="C163" s="35"/>
      <c r="D163" s="32"/>
      <c r="E163" s="35"/>
      <c r="F163" s="32"/>
      <c r="G163" s="35"/>
      <c r="H163" s="32"/>
      <c r="I163" s="38"/>
      <c r="J163" s="28"/>
      <c r="K163" s="40"/>
      <c r="L163" s="42"/>
      <c r="M163" s="35"/>
      <c r="N163" s="32"/>
      <c r="O163" s="35" t="s">
        <v>1103</v>
      </c>
      <c r="P163" s="32" t="s">
        <v>435</v>
      </c>
      <c r="Q163" s="35"/>
      <c r="R163" s="32"/>
    </row>
    <row r="164" spans="1:18" ht="17.25" customHeight="1" x14ac:dyDescent="0.3">
      <c r="A164" s="35"/>
      <c r="B164" s="32"/>
      <c r="C164" s="35"/>
      <c r="D164" s="32"/>
      <c r="E164" s="35"/>
      <c r="F164" s="32"/>
      <c r="G164" s="35"/>
      <c r="H164" s="32"/>
      <c r="I164" s="38"/>
      <c r="J164" s="28"/>
      <c r="K164" s="40"/>
      <c r="L164" s="42"/>
      <c r="M164" s="35"/>
      <c r="N164" s="32"/>
      <c r="O164" s="35" t="s">
        <v>1104</v>
      </c>
      <c r="P164" s="32" t="s">
        <v>436</v>
      </c>
      <c r="Q164" s="35"/>
      <c r="R164" s="32"/>
    </row>
    <row r="165" spans="1:18" x14ac:dyDescent="0.3">
      <c r="A165" s="35"/>
      <c r="B165" s="32"/>
      <c r="C165" s="35"/>
      <c r="D165" s="32"/>
      <c r="E165" s="35"/>
      <c r="F165" s="32"/>
      <c r="G165" s="35"/>
      <c r="H165" s="32"/>
      <c r="I165" s="38"/>
      <c r="J165" s="28"/>
      <c r="K165" s="40"/>
      <c r="L165" s="42"/>
      <c r="M165" s="35"/>
      <c r="N165" s="32"/>
      <c r="O165" s="35" t="s">
        <v>1105</v>
      </c>
      <c r="P165" s="32" t="s">
        <v>437</v>
      </c>
      <c r="Q165" s="35"/>
      <c r="R165" s="32"/>
    </row>
    <row r="166" spans="1:18" x14ac:dyDescent="0.3">
      <c r="A166" s="35"/>
      <c r="B166" s="32"/>
      <c r="C166" s="35"/>
      <c r="D166" s="32"/>
      <c r="E166" s="35"/>
      <c r="F166" s="32"/>
      <c r="G166" s="35"/>
      <c r="H166" s="32"/>
      <c r="I166" s="38"/>
      <c r="J166" s="28"/>
      <c r="K166" s="40"/>
      <c r="L166" s="42"/>
      <c r="M166" s="35" t="s">
        <v>1106</v>
      </c>
      <c r="N166" s="32" t="s">
        <v>429</v>
      </c>
      <c r="O166" s="35"/>
      <c r="P166" s="32"/>
      <c r="Q166" s="35"/>
      <c r="R166" s="32"/>
    </row>
    <row r="167" spans="1:18" x14ac:dyDescent="0.3">
      <c r="A167" s="35"/>
      <c r="B167" s="32"/>
      <c r="C167" s="35"/>
      <c r="D167" s="32"/>
      <c r="E167" s="35"/>
      <c r="F167" s="32"/>
      <c r="G167" s="35"/>
      <c r="H167" s="32"/>
      <c r="I167" s="38"/>
      <c r="J167" s="28"/>
      <c r="K167" s="40"/>
      <c r="L167" s="42"/>
      <c r="M167" s="35"/>
      <c r="N167" s="32"/>
      <c r="O167" s="35" t="s">
        <v>1107</v>
      </c>
      <c r="P167" s="32" t="s">
        <v>438</v>
      </c>
      <c r="Q167" s="35"/>
      <c r="R167" s="32"/>
    </row>
    <row r="168" spans="1:18" x14ac:dyDescent="0.3">
      <c r="A168" s="35"/>
      <c r="B168" s="32"/>
      <c r="C168" s="35"/>
      <c r="D168" s="32"/>
      <c r="E168" s="35"/>
      <c r="F168" s="32"/>
      <c r="G168" s="35"/>
      <c r="H168" s="32"/>
      <c r="I168" s="38"/>
      <c r="J168" s="28"/>
      <c r="K168" s="40"/>
      <c r="L168" s="42"/>
      <c r="M168" s="35"/>
      <c r="N168" s="32"/>
      <c r="O168" s="35" t="s">
        <v>1098</v>
      </c>
      <c r="P168" s="32" t="s">
        <v>439</v>
      </c>
      <c r="Q168" s="35"/>
      <c r="R168" s="32"/>
    </row>
    <row r="169" spans="1:18" x14ac:dyDescent="0.3">
      <c r="A169" s="35"/>
      <c r="B169" s="32"/>
      <c r="C169" s="35"/>
      <c r="D169" s="32"/>
      <c r="E169" s="35"/>
      <c r="F169" s="32"/>
      <c r="G169" s="35"/>
      <c r="H169" s="32"/>
      <c r="I169" s="38"/>
      <c r="J169" s="28"/>
      <c r="K169" s="40"/>
      <c r="L169" s="42"/>
      <c r="M169" s="35"/>
      <c r="N169" s="32"/>
      <c r="O169" s="35" t="s">
        <v>1108</v>
      </c>
      <c r="P169" s="32" t="s">
        <v>440</v>
      </c>
      <c r="Q169" s="35"/>
      <c r="R169" s="32"/>
    </row>
    <row r="170" spans="1:18" x14ac:dyDescent="0.3">
      <c r="A170" s="35"/>
      <c r="B170" s="32"/>
      <c r="C170" s="35"/>
      <c r="D170" s="32"/>
      <c r="E170" s="35"/>
      <c r="F170" s="32"/>
      <c r="G170" s="35"/>
      <c r="H170" s="32"/>
      <c r="I170" s="38"/>
      <c r="J170" s="28"/>
      <c r="K170" s="40"/>
      <c r="L170" s="42"/>
      <c r="M170" s="35"/>
      <c r="N170" s="32"/>
      <c r="O170" s="35" t="s">
        <v>1109</v>
      </c>
      <c r="P170" s="32" t="s">
        <v>441</v>
      </c>
      <c r="Q170" s="35"/>
      <c r="R170" s="32"/>
    </row>
    <row r="171" spans="1:18" x14ac:dyDescent="0.3">
      <c r="A171" s="35"/>
      <c r="B171" s="32"/>
      <c r="C171" s="35"/>
      <c r="D171" s="32"/>
      <c r="E171" s="35"/>
      <c r="F171" s="32"/>
      <c r="G171" s="35"/>
      <c r="H171" s="32"/>
      <c r="I171" s="38"/>
      <c r="J171" s="28"/>
      <c r="K171" s="40"/>
      <c r="L171" s="42"/>
      <c r="M171" s="35"/>
      <c r="N171" s="32"/>
      <c r="O171" s="35" t="s">
        <v>1110</v>
      </c>
      <c r="P171" s="32" t="s">
        <v>442</v>
      </c>
      <c r="Q171" s="35"/>
      <c r="R171" s="32"/>
    </row>
    <row r="172" spans="1:18" x14ac:dyDescent="0.3">
      <c r="A172" s="35"/>
      <c r="B172" s="32"/>
      <c r="C172" s="35"/>
      <c r="D172" s="32"/>
      <c r="E172" s="35"/>
      <c r="F172" s="32"/>
      <c r="G172" s="35"/>
      <c r="H172" s="32"/>
      <c r="I172" s="38"/>
      <c r="J172" s="28"/>
      <c r="K172" s="40"/>
      <c r="L172" s="42"/>
      <c r="M172" s="35"/>
      <c r="N172" s="32"/>
      <c r="O172" s="35" t="s">
        <v>1111</v>
      </c>
      <c r="P172" s="32" t="s">
        <v>443</v>
      </c>
      <c r="Q172" s="35"/>
      <c r="R172" s="32"/>
    </row>
    <row r="173" spans="1:18" x14ac:dyDescent="0.3">
      <c r="A173" s="35"/>
      <c r="B173" s="32"/>
      <c r="C173" s="35"/>
      <c r="D173" s="32"/>
      <c r="E173" s="35"/>
      <c r="F173" s="32"/>
      <c r="G173" s="35"/>
      <c r="H173" s="32"/>
      <c r="I173" s="38"/>
      <c r="J173" s="28"/>
      <c r="K173" s="40"/>
      <c r="L173" s="42"/>
      <c r="M173" s="35"/>
      <c r="N173" s="32"/>
      <c r="O173" s="35" t="s">
        <v>1112</v>
      </c>
      <c r="P173" s="32" t="s">
        <v>444</v>
      </c>
      <c r="Q173" s="35"/>
      <c r="R173" s="32"/>
    </row>
    <row r="174" spans="1:18" x14ac:dyDescent="0.3">
      <c r="A174" s="35"/>
      <c r="B174" s="32"/>
      <c r="C174" s="35"/>
      <c r="D174" s="32"/>
      <c r="E174" s="35"/>
      <c r="F174" s="32"/>
      <c r="G174" s="35"/>
      <c r="H174" s="32"/>
      <c r="I174" s="38"/>
      <c r="J174" s="28"/>
      <c r="K174" s="40"/>
      <c r="L174" s="42"/>
      <c r="M174" s="35"/>
      <c r="N174" s="32"/>
      <c r="O174" s="35" t="s">
        <v>1113</v>
      </c>
      <c r="P174" s="32" t="s">
        <v>445</v>
      </c>
      <c r="Q174" s="35"/>
      <c r="R174" s="32"/>
    </row>
    <row r="175" spans="1:18" x14ac:dyDescent="0.3">
      <c r="A175" s="35"/>
      <c r="B175" s="32"/>
      <c r="C175" s="35"/>
      <c r="D175" s="32"/>
      <c r="E175" s="35"/>
      <c r="F175" s="32"/>
      <c r="G175" s="35"/>
      <c r="H175" s="32"/>
      <c r="I175" s="38"/>
      <c r="J175" s="28"/>
      <c r="K175" s="40"/>
      <c r="L175" s="42"/>
      <c r="M175" s="35" t="s">
        <v>1115</v>
      </c>
      <c r="N175" s="32" t="s">
        <v>446</v>
      </c>
      <c r="O175" s="35"/>
      <c r="P175" s="32"/>
      <c r="Q175" s="35"/>
      <c r="R175" s="32"/>
    </row>
    <row r="176" spans="1:18" x14ac:dyDescent="0.3">
      <c r="A176" s="35"/>
      <c r="B176" s="32"/>
      <c r="C176" s="35"/>
      <c r="D176" s="32"/>
      <c r="E176" s="35"/>
      <c r="F176" s="32"/>
      <c r="G176" s="35"/>
      <c r="H176" s="32"/>
      <c r="I176" s="38"/>
      <c r="J176" s="28"/>
      <c r="K176" s="40"/>
      <c r="L176" s="42"/>
      <c r="M176" s="35"/>
      <c r="N176" s="32"/>
      <c r="O176" s="35" t="s">
        <v>1116</v>
      </c>
      <c r="P176" s="32" t="s">
        <v>447</v>
      </c>
      <c r="Q176" s="35"/>
      <c r="R176" s="32"/>
    </row>
    <row r="177" spans="1:18" x14ac:dyDescent="0.3">
      <c r="A177" s="35"/>
      <c r="B177" s="32"/>
      <c r="C177" s="35"/>
      <c r="D177" s="32"/>
      <c r="E177" s="35"/>
      <c r="F177" s="32"/>
      <c r="G177" s="35"/>
      <c r="H177" s="32"/>
      <c r="I177" s="38"/>
      <c r="J177" s="28"/>
      <c r="K177" s="40"/>
      <c r="L177" s="42"/>
      <c r="M177" s="35"/>
      <c r="N177" s="32"/>
      <c r="O177" s="35" t="s">
        <v>1117</v>
      </c>
      <c r="P177" s="32" t="s">
        <v>448</v>
      </c>
      <c r="Q177" s="35"/>
      <c r="R177" s="32"/>
    </row>
    <row r="178" spans="1:18" x14ac:dyDescent="0.3">
      <c r="A178" s="35"/>
      <c r="B178" s="32"/>
      <c r="C178" s="35"/>
      <c r="D178" s="32"/>
      <c r="E178" s="35"/>
      <c r="F178" s="32"/>
      <c r="G178" s="35"/>
      <c r="H178" s="32"/>
      <c r="I178" s="38"/>
      <c r="J178" s="28"/>
      <c r="K178" s="40"/>
      <c r="L178" s="42"/>
      <c r="M178" s="35"/>
      <c r="N178" s="32"/>
      <c r="O178" s="35" t="s">
        <v>1114</v>
      </c>
      <c r="P178" s="32" t="s">
        <v>449</v>
      </c>
      <c r="Q178" s="35"/>
      <c r="R178" s="32"/>
    </row>
    <row r="179" spans="1:18" x14ac:dyDescent="0.3">
      <c r="A179" s="35"/>
      <c r="B179" s="32"/>
      <c r="C179" s="35"/>
      <c r="D179" s="32"/>
      <c r="E179" s="35"/>
      <c r="F179" s="32"/>
      <c r="G179" s="35"/>
      <c r="H179" s="32"/>
      <c r="I179" s="38"/>
      <c r="J179" s="28"/>
      <c r="K179" s="40"/>
      <c r="L179" s="42"/>
      <c r="M179" s="35" t="s">
        <v>1118</v>
      </c>
      <c r="N179" s="32" t="s">
        <v>451</v>
      </c>
      <c r="O179" s="35"/>
      <c r="P179" s="32"/>
      <c r="Q179" s="35"/>
      <c r="R179" s="32"/>
    </row>
    <row r="180" spans="1:18" x14ac:dyDescent="0.3">
      <c r="A180" s="35"/>
      <c r="B180" s="32"/>
      <c r="C180" s="35"/>
      <c r="D180" s="32"/>
      <c r="E180" s="35"/>
      <c r="F180" s="32"/>
      <c r="G180" s="35"/>
      <c r="H180" s="32"/>
      <c r="I180" s="38"/>
      <c r="J180" s="28"/>
      <c r="K180" s="40"/>
      <c r="L180" s="42"/>
      <c r="M180" s="35"/>
      <c r="N180" s="32"/>
      <c r="O180" s="35" t="s">
        <v>1120</v>
      </c>
      <c r="P180" s="32" t="s">
        <v>421</v>
      </c>
      <c r="Q180" s="35"/>
      <c r="R180" s="32"/>
    </row>
    <row r="181" spans="1:18" x14ac:dyDescent="0.3">
      <c r="A181" s="35"/>
      <c r="B181" s="32"/>
      <c r="C181" s="35"/>
      <c r="D181" s="32"/>
      <c r="E181" s="35"/>
      <c r="F181" s="32"/>
      <c r="G181" s="35"/>
      <c r="H181" s="32"/>
      <c r="I181" s="38"/>
      <c r="J181" s="28"/>
      <c r="K181" s="40"/>
      <c r="L181" s="42"/>
      <c r="M181" s="35" t="s">
        <v>1119</v>
      </c>
      <c r="N181" s="32" t="s">
        <v>454</v>
      </c>
      <c r="O181" s="35"/>
      <c r="P181" s="32"/>
      <c r="Q181" s="35"/>
      <c r="R181" s="32"/>
    </row>
    <row r="182" spans="1:18" x14ac:dyDescent="0.3">
      <c r="A182" s="35"/>
      <c r="B182" s="32"/>
      <c r="C182" s="35"/>
      <c r="D182" s="32"/>
      <c r="E182" s="35"/>
      <c r="F182" s="32"/>
      <c r="G182" s="35"/>
      <c r="H182" s="32"/>
      <c r="I182" s="38"/>
      <c r="J182" s="28"/>
      <c r="K182" s="40"/>
      <c r="L182" s="42"/>
      <c r="M182" s="35"/>
      <c r="N182" s="32"/>
      <c r="O182" s="35" t="s">
        <v>1121</v>
      </c>
      <c r="P182" s="32" t="s">
        <v>450</v>
      </c>
      <c r="Q182" s="35"/>
      <c r="R182" s="32"/>
    </row>
  </sheetData>
  <phoneticPr fontId="16" type="noConversion"/>
  <pageMargins left="0.7" right="0.7" top="0.75" bottom="0.75" header="0.3" footer="0.3"/>
  <pageSetup paperSize="9" scale="39" orientation="portrait" r:id="rId1"/>
  <rowBreaks count="1" manualBreakCount="1">
    <brk id="164"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663D-B664-4A7E-A12D-A4A600C4018B}">
  <sheetPr>
    <tabColor theme="7" tint="0.59999389629810485"/>
  </sheetPr>
  <dimension ref="A1:C145"/>
  <sheetViews>
    <sheetView showGridLines="0" zoomScaleNormal="100" workbookViewId="0">
      <pane ySplit="1" topLeftCell="A2" activePane="bottomLeft" state="frozen"/>
      <selection activeCell="C1" sqref="C1"/>
      <selection pane="bottomLeft" activeCell="F16" sqref="F16"/>
    </sheetView>
  </sheetViews>
  <sheetFormatPr baseColWidth="10" defaultColWidth="11.44140625" defaultRowHeight="14.4" x14ac:dyDescent="0.3"/>
  <cols>
    <col min="1" max="1" width="19.44140625" style="36" customWidth="1"/>
    <col min="2" max="2" width="21.33203125" style="36" customWidth="1"/>
    <col min="3" max="3" width="71.5546875" style="27" bestFit="1" customWidth="1"/>
    <col min="4" max="16384" width="11.44140625" style="27"/>
  </cols>
  <sheetData>
    <row r="1" spans="1:3" x14ac:dyDescent="0.3">
      <c r="A1" s="39" t="s">
        <v>1122</v>
      </c>
      <c r="B1" s="39" t="s">
        <v>1123</v>
      </c>
      <c r="C1" s="26" t="s">
        <v>462</v>
      </c>
    </row>
    <row r="2" spans="1:3" ht="17.25" customHeight="1" x14ac:dyDescent="0.3">
      <c r="A2" s="35" t="s">
        <v>1190</v>
      </c>
      <c r="B2" s="35" t="s">
        <v>1159</v>
      </c>
      <c r="C2" s="32" t="s">
        <v>416</v>
      </c>
    </row>
    <row r="3" spans="1:3" ht="17.25" customHeight="1" x14ac:dyDescent="0.3">
      <c r="A3" s="35" t="s">
        <v>1191</v>
      </c>
      <c r="B3" s="35" t="s">
        <v>1159</v>
      </c>
      <c r="C3" s="32" t="s">
        <v>417</v>
      </c>
    </row>
    <row r="4" spans="1:3" ht="17.25" customHeight="1" x14ac:dyDescent="0.3">
      <c r="A4" s="35" t="s">
        <v>1192</v>
      </c>
      <c r="B4" s="35" t="s">
        <v>211</v>
      </c>
      <c r="C4" s="32" t="s">
        <v>428</v>
      </c>
    </row>
    <row r="5" spans="1:3" ht="17.25" customHeight="1" x14ac:dyDescent="0.3">
      <c r="A5" s="35" t="s">
        <v>1193</v>
      </c>
      <c r="B5" s="35" t="s">
        <v>211</v>
      </c>
      <c r="C5" s="32" t="s">
        <v>429</v>
      </c>
    </row>
    <row r="6" spans="1:3" ht="17.25" customHeight="1" x14ac:dyDescent="0.3">
      <c r="A6" s="35" t="s">
        <v>1194</v>
      </c>
      <c r="B6" s="35" t="s">
        <v>211</v>
      </c>
      <c r="C6" s="32" t="s">
        <v>446</v>
      </c>
    </row>
    <row r="7" spans="1:3" ht="17.25" customHeight="1" x14ac:dyDescent="0.3">
      <c r="A7" s="35" t="s">
        <v>1195</v>
      </c>
      <c r="B7" s="35" t="s">
        <v>27</v>
      </c>
      <c r="C7" s="32" t="s">
        <v>27</v>
      </c>
    </row>
    <row r="8" spans="1:3" ht="17.25" customHeight="1" x14ac:dyDescent="0.3">
      <c r="A8" s="35" t="s">
        <v>1196</v>
      </c>
      <c r="B8" s="35" t="s">
        <v>620</v>
      </c>
      <c r="C8" s="32" t="s">
        <v>23</v>
      </c>
    </row>
    <row r="9" spans="1:3" ht="17.25" customHeight="1" x14ac:dyDescent="0.3">
      <c r="A9" s="35" t="s">
        <v>1197</v>
      </c>
      <c r="B9" s="35" t="s">
        <v>620</v>
      </c>
      <c r="C9" s="32" t="s">
        <v>24</v>
      </c>
    </row>
    <row r="10" spans="1:3" ht="17.25" customHeight="1" x14ac:dyDescent="0.3">
      <c r="A10" s="35" t="s">
        <v>1198</v>
      </c>
      <c r="B10" s="35" t="s">
        <v>620</v>
      </c>
      <c r="C10" s="32" t="s">
        <v>25</v>
      </c>
    </row>
    <row r="11" spans="1:3" ht="17.25" customHeight="1" x14ac:dyDescent="0.3">
      <c r="A11" s="35" t="s">
        <v>1199</v>
      </c>
      <c r="B11" s="35" t="s">
        <v>32</v>
      </c>
      <c r="C11" s="32" t="s">
        <v>32</v>
      </c>
    </row>
    <row r="12" spans="1:3" ht="17.25" customHeight="1" x14ac:dyDescent="0.3">
      <c r="A12" s="35" t="s">
        <v>1200</v>
      </c>
      <c r="B12" s="35" t="s">
        <v>1156</v>
      </c>
      <c r="C12" s="32" t="s">
        <v>75</v>
      </c>
    </row>
    <row r="13" spans="1:3" ht="17.25" customHeight="1" x14ac:dyDescent="0.3">
      <c r="A13" s="35" t="s">
        <v>1201</v>
      </c>
      <c r="B13" s="35" t="s">
        <v>1156</v>
      </c>
      <c r="C13" s="32" t="s">
        <v>475</v>
      </c>
    </row>
    <row r="14" spans="1:3" ht="17.25" customHeight="1" x14ac:dyDescent="0.3">
      <c r="A14" s="35" t="s">
        <v>1202</v>
      </c>
      <c r="B14" s="35" t="s">
        <v>1142</v>
      </c>
      <c r="C14" s="32" t="s">
        <v>394</v>
      </c>
    </row>
    <row r="15" spans="1:3" ht="17.25" customHeight="1" x14ac:dyDescent="0.3">
      <c r="A15" s="35" t="s">
        <v>1203</v>
      </c>
      <c r="B15" s="35" t="s">
        <v>64</v>
      </c>
      <c r="C15" s="32" t="s">
        <v>64</v>
      </c>
    </row>
    <row r="16" spans="1:3" ht="17.25" customHeight="1" x14ac:dyDescent="0.3">
      <c r="A16" s="35" t="s">
        <v>1204</v>
      </c>
      <c r="B16" s="35" t="s">
        <v>718</v>
      </c>
      <c r="C16" s="32" t="s">
        <v>66</v>
      </c>
    </row>
    <row r="17" spans="1:3" ht="17.25" customHeight="1" x14ac:dyDescent="0.3">
      <c r="A17" s="35" t="s">
        <v>1205</v>
      </c>
      <c r="B17" s="35" t="s">
        <v>718</v>
      </c>
      <c r="C17" s="32" t="s">
        <v>67</v>
      </c>
    </row>
    <row r="18" spans="1:3" ht="17.25" customHeight="1" x14ac:dyDescent="0.3">
      <c r="A18" s="35" t="s">
        <v>1206</v>
      </c>
      <c r="B18" s="35" t="s">
        <v>718</v>
      </c>
      <c r="C18" s="32" t="s">
        <v>68</v>
      </c>
    </row>
    <row r="19" spans="1:3" ht="17.25" customHeight="1" x14ac:dyDescent="0.3">
      <c r="A19" s="35" t="s">
        <v>1207</v>
      </c>
      <c r="B19" s="35" t="s">
        <v>718</v>
      </c>
      <c r="C19" s="32" t="s">
        <v>69</v>
      </c>
    </row>
    <row r="20" spans="1:3" ht="17.25" customHeight="1" x14ac:dyDescent="0.3">
      <c r="A20" s="35" t="s">
        <v>1208</v>
      </c>
      <c r="B20" s="35" t="s">
        <v>1149</v>
      </c>
      <c r="C20" s="32" t="s">
        <v>418</v>
      </c>
    </row>
    <row r="21" spans="1:3" ht="17.25" customHeight="1" x14ac:dyDescent="0.3">
      <c r="A21" s="35" t="s">
        <v>1209</v>
      </c>
      <c r="B21" s="35" t="s">
        <v>1135</v>
      </c>
      <c r="C21" s="32" t="s">
        <v>58</v>
      </c>
    </row>
    <row r="22" spans="1:3" ht="17.25" customHeight="1" x14ac:dyDescent="0.3">
      <c r="A22" s="35" t="s">
        <v>1210</v>
      </c>
      <c r="B22" s="35" t="s">
        <v>1135</v>
      </c>
      <c r="C22" s="32" t="s">
        <v>60</v>
      </c>
    </row>
    <row r="23" spans="1:3" ht="17.25" customHeight="1" x14ac:dyDescent="0.3">
      <c r="A23" s="35" t="s">
        <v>1211</v>
      </c>
      <c r="B23" s="35" t="s">
        <v>1135</v>
      </c>
      <c r="C23" s="32" t="s">
        <v>62</v>
      </c>
    </row>
    <row r="24" spans="1:3" ht="17.25" customHeight="1" x14ac:dyDescent="0.3">
      <c r="A24" s="35" t="s">
        <v>1212</v>
      </c>
      <c r="B24" s="35" t="s">
        <v>1135</v>
      </c>
      <c r="C24" s="32" t="s">
        <v>411</v>
      </c>
    </row>
    <row r="25" spans="1:3" ht="17.25" customHeight="1" x14ac:dyDescent="0.3">
      <c r="A25" s="35" t="s">
        <v>1213</v>
      </c>
      <c r="B25" s="35" t="s">
        <v>1135</v>
      </c>
      <c r="C25" s="32" t="s">
        <v>413</v>
      </c>
    </row>
    <row r="26" spans="1:3" ht="17.25" customHeight="1" x14ac:dyDescent="0.3">
      <c r="A26" s="35" t="s">
        <v>1214</v>
      </c>
      <c r="B26" s="35" t="s">
        <v>1135</v>
      </c>
      <c r="C26" s="32" t="s">
        <v>455</v>
      </c>
    </row>
    <row r="27" spans="1:3" ht="17.25" customHeight="1" x14ac:dyDescent="0.3">
      <c r="A27" s="35" t="s">
        <v>1215</v>
      </c>
      <c r="B27" s="35" t="s">
        <v>1135</v>
      </c>
      <c r="C27" s="32" t="s">
        <v>410</v>
      </c>
    </row>
    <row r="28" spans="1:3" ht="17.25" customHeight="1" x14ac:dyDescent="0.3">
      <c r="A28" s="35" t="s">
        <v>1216</v>
      </c>
      <c r="B28" s="35" t="s">
        <v>1135</v>
      </c>
      <c r="C28" s="32" t="s">
        <v>724</v>
      </c>
    </row>
    <row r="29" spans="1:3" ht="17.25" customHeight="1" x14ac:dyDescent="0.3">
      <c r="A29" s="35" t="s">
        <v>1217</v>
      </c>
      <c r="B29" s="35" t="s">
        <v>1135</v>
      </c>
      <c r="C29" s="32" t="s">
        <v>725</v>
      </c>
    </row>
    <row r="30" spans="1:3" ht="17.25" customHeight="1" x14ac:dyDescent="0.3">
      <c r="A30" s="35" t="s">
        <v>1218</v>
      </c>
      <c r="B30" s="35" t="s">
        <v>1135</v>
      </c>
      <c r="C30" s="32" t="s">
        <v>423</v>
      </c>
    </row>
    <row r="31" spans="1:3" ht="16.5" customHeight="1" x14ac:dyDescent="0.3">
      <c r="A31" s="35" t="s">
        <v>1219</v>
      </c>
      <c r="B31" s="35" t="s">
        <v>1135</v>
      </c>
      <c r="C31" s="32" t="s">
        <v>427</v>
      </c>
    </row>
    <row r="32" spans="1:3" ht="16.5" customHeight="1" x14ac:dyDescent="0.3">
      <c r="A32" s="35" t="s">
        <v>1220</v>
      </c>
      <c r="B32" s="35" t="s">
        <v>1135</v>
      </c>
      <c r="C32" s="32" t="s">
        <v>454</v>
      </c>
    </row>
    <row r="33" spans="1:3" ht="16.5" customHeight="1" x14ac:dyDescent="0.3">
      <c r="A33" s="35" t="s">
        <v>1221</v>
      </c>
      <c r="B33" s="35" t="s">
        <v>1152</v>
      </c>
      <c r="C33" s="32" t="s">
        <v>72</v>
      </c>
    </row>
    <row r="34" spans="1:3" ht="16.5" customHeight="1" x14ac:dyDescent="0.3">
      <c r="A34" s="35" t="s">
        <v>1222</v>
      </c>
      <c r="B34" s="35" t="s">
        <v>1137</v>
      </c>
      <c r="C34" s="32" t="s">
        <v>594</v>
      </c>
    </row>
    <row r="35" spans="1:3" ht="16.5" customHeight="1" x14ac:dyDescent="0.3">
      <c r="A35" s="35" t="s">
        <v>1223</v>
      </c>
      <c r="B35" s="35" t="s">
        <v>29</v>
      </c>
      <c r="C35" s="32" t="s">
        <v>396</v>
      </c>
    </row>
    <row r="36" spans="1:3" ht="17.25" customHeight="1" x14ac:dyDescent="0.3">
      <c r="A36" s="35" t="s">
        <v>1223</v>
      </c>
      <c r="B36" s="35" t="s">
        <v>29</v>
      </c>
      <c r="C36" s="32" t="s">
        <v>395</v>
      </c>
    </row>
    <row r="37" spans="1:3" ht="18" customHeight="1" x14ac:dyDescent="0.3">
      <c r="A37" s="35" t="s">
        <v>1224</v>
      </c>
      <c r="B37" s="35" t="s">
        <v>26</v>
      </c>
      <c r="C37" s="32" t="s">
        <v>26</v>
      </c>
    </row>
    <row r="38" spans="1:3" ht="18" customHeight="1" x14ac:dyDescent="0.3">
      <c r="A38" s="35" t="s">
        <v>1225</v>
      </c>
      <c r="B38" s="35" t="s">
        <v>1157</v>
      </c>
      <c r="C38" s="27" t="s">
        <v>468</v>
      </c>
    </row>
    <row r="39" spans="1:3" ht="17.25" customHeight="1" x14ac:dyDescent="0.3">
      <c r="A39" s="35" t="s">
        <v>1226</v>
      </c>
      <c r="B39" s="35" t="s">
        <v>1144</v>
      </c>
      <c r="C39" s="32" t="s">
        <v>617</v>
      </c>
    </row>
    <row r="40" spans="1:3" ht="17.25" customHeight="1" x14ac:dyDescent="0.3">
      <c r="A40" s="35" t="s">
        <v>1227</v>
      </c>
      <c r="B40" s="35" t="s">
        <v>1127</v>
      </c>
      <c r="C40" s="32" t="s">
        <v>457</v>
      </c>
    </row>
    <row r="41" spans="1:3" ht="17.25" customHeight="1" x14ac:dyDescent="0.3">
      <c r="A41" s="35" t="s">
        <v>1228</v>
      </c>
      <c r="B41" s="35" t="s">
        <v>1139</v>
      </c>
      <c r="C41" s="32" t="s">
        <v>65</v>
      </c>
    </row>
    <row r="42" spans="1:3" ht="17.25" customHeight="1" x14ac:dyDescent="0.3">
      <c r="A42" s="35" t="s">
        <v>1229</v>
      </c>
      <c r="B42" s="35" t="s">
        <v>1124</v>
      </c>
      <c r="C42" s="32" t="s">
        <v>44</v>
      </c>
    </row>
    <row r="43" spans="1:3" ht="17.25" customHeight="1" x14ac:dyDescent="0.3">
      <c r="A43" s="35" t="s">
        <v>1230</v>
      </c>
      <c r="B43" s="35" t="s">
        <v>1146</v>
      </c>
      <c r="C43" s="32" t="s">
        <v>404</v>
      </c>
    </row>
    <row r="44" spans="1:3" ht="17.25" customHeight="1" x14ac:dyDescent="0.3">
      <c r="A44" s="35" t="s">
        <v>1231</v>
      </c>
      <c r="B44" s="35" t="s">
        <v>1146</v>
      </c>
      <c r="C44" s="32" t="s">
        <v>400</v>
      </c>
    </row>
    <row r="45" spans="1:3" ht="17.25" customHeight="1" x14ac:dyDescent="0.3">
      <c r="A45" s="35" t="s">
        <v>1232</v>
      </c>
      <c r="B45" s="35" t="s">
        <v>1146</v>
      </c>
      <c r="C45" s="32" t="s">
        <v>402</v>
      </c>
    </row>
    <row r="46" spans="1:3" ht="17.25" customHeight="1" x14ac:dyDescent="0.3">
      <c r="A46" s="35" t="s">
        <v>1233</v>
      </c>
      <c r="B46" s="35" t="s">
        <v>1146</v>
      </c>
      <c r="C46" s="32" t="s">
        <v>403</v>
      </c>
    </row>
    <row r="47" spans="1:3" ht="17.25" customHeight="1" x14ac:dyDescent="0.3">
      <c r="A47" s="35" t="s">
        <v>1234</v>
      </c>
      <c r="B47" s="35" t="s">
        <v>1146</v>
      </c>
      <c r="C47" s="32" t="s">
        <v>401</v>
      </c>
    </row>
    <row r="48" spans="1:3" ht="17.25" customHeight="1" x14ac:dyDescent="0.3">
      <c r="A48" s="35" t="s">
        <v>1235</v>
      </c>
      <c r="B48" s="35" t="s">
        <v>1155</v>
      </c>
      <c r="C48" s="32" t="s">
        <v>33</v>
      </c>
    </row>
    <row r="49" spans="1:3" ht="17.25" customHeight="1" x14ac:dyDescent="0.3">
      <c r="A49" s="35" t="s">
        <v>1236</v>
      </c>
      <c r="B49" s="35" t="s">
        <v>35</v>
      </c>
      <c r="C49" s="32" t="s">
        <v>35</v>
      </c>
    </row>
    <row r="50" spans="1:3" ht="17.25" customHeight="1" x14ac:dyDescent="0.3">
      <c r="A50" s="35" t="s">
        <v>1237</v>
      </c>
      <c r="B50" s="35" t="s">
        <v>415</v>
      </c>
      <c r="C50" s="32" t="s">
        <v>845</v>
      </c>
    </row>
    <row r="51" spans="1:3" ht="17.25" customHeight="1" x14ac:dyDescent="0.3">
      <c r="A51" s="35" t="s">
        <v>1238</v>
      </c>
      <c r="B51" s="35" t="s">
        <v>74</v>
      </c>
      <c r="C51" s="32" t="s">
        <v>422</v>
      </c>
    </row>
    <row r="52" spans="1:3" ht="17.25" customHeight="1" x14ac:dyDescent="0.3">
      <c r="A52" s="35" t="s">
        <v>1239</v>
      </c>
      <c r="B52" s="35" t="s">
        <v>74</v>
      </c>
      <c r="C52" s="32" t="s">
        <v>644</v>
      </c>
    </row>
    <row r="53" spans="1:3" ht="17.25" customHeight="1" x14ac:dyDescent="0.3">
      <c r="A53" s="35" t="s">
        <v>1240</v>
      </c>
      <c r="B53" s="35" t="s">
        <v>74</v>
      </c>
      <c r="C53" s="32" t="s">
        <v>1241</v>
      </c>
    </row>
    <row r="54" spans="1:3" ht="17.25" customHeight="1" x14ac:dyDescent="0.3">
      <c r="A54" s="35" t="s">
        <v>1242</v>
      </c>
      <c r="B54" s="35" t="s">
        <v>1133</v>
      </c>
      <c r="C54" s="32" t="s">
        <v>214</v>
      </c>
    </row>
    <row r="55" spans="1:3" ht="17.25" customHeight="1" x14ac:dyDescent="0.3">
      <c r="A55" s="35" t="s">
        <v>1243</v>
      </c>
      <c r="B55" s="35" t="s">
        <v>583</v>
      </c>
      <c r="C55" s="32" t="s">
        <v>583</v>
      </c>
    </row>
    <row r="56" spans="1:3" ht="17.25" customHeight="1" x14ac:dyDescent="0.3">
      <c r="A56" s="35" t="s">
        <v>1244</v>
      </c>
      <c r="B56" s="35" t="s">
        <v>583</v>
      </c>
      <c r="C56" s="32" t="s">
        <v>215</v>
      </c>
    </row>
    <row r="57" spans="1:3" ht="17.25" customHeight="1" x14ac:dyDescent="0.3">
      <c r="A57" s="35" t="s">
        <v>1245</v>
      </c>
      <c r="B57" s="35" t="s">
        <v>253</v>
      </c>
      <c r="C57" s="32" t="s">
        <v>73</v>
      </c>
    </row>
    <row r="58" spans="1:3" ht="17.25" customHeight="1" x14ac:dyDescent="0.3">
      <c r="A58" s="35" t="s">
        <v>1246</v>
      </c>
      <c r="B58" s="35" t="s">
        <v>546</v>
      </c>
      <c r="C58" s="32" t="s">
        <v>546</v>
      </c>
    </row>
    <row r="59" spans="1:3" ht="17.25" customHeight="1" x14ac:dyDescent="0.3">
      <c r="A59" s="35" t="s">
        <v>1247</v>
      </c>
      <c r="B59" s="35" t="s">
        <v>1134</v>
      </c>
      <c r="C59" s="32" t="s">
        <v>57</v>
      </c>
    </row>
    <row r="60" spans="1:3" ht="16.5" customHeight="1" x14ac:dyDescent="0.3">
      <c r="A60" s="35" t="s">
        <v>1248</v>
      </c>
      <c r="B60" s="35" t="s">
        <v>1134</v>
      </c>
      <c r="C60" s="32" t="s">
        <v>407</v>
      </c>
    </row>
    <row r="61" spans="1:3" ht="17.25" customHeight="1" x14ac:dyDescent="0.3">
      <c r="A61" s="35" t="s">
        <v>1249</v>
      </c>
      <c r="B61" s="35" t="s">
        <v>1134</v>
      </c>
      <c r="C61" s="32" t="s">
        <v>408</v>
      </c>
    </row>
    <row r="62" spans="1:3" ht="17.25" customHeight="1" x14ac:dyDescent="0.3">
      <c r="A62" s="35" t="s">
        <v>1250</v>
      </c>
      <c r="B62" s="35" t="s">
        <v>1134</v>
      </c>
      <c r="C62" s="32" t="s">
        <v>409</v>
      </c>
    </row>
    <row r="63" spans="1:3" ht="17.25" customHeight="1" x14ac:dyDescent="0.3">
      <c r="A63" s="35" t="s">
        <v>1251</v>
      </c>
      <c r="B63" s="35" t="s">
        <v>1134</v>
      </c>
      <c r="C63" s="32" t="s">
        <v>425</v>
      </c>
    </row>
    <row r="64" spans="1:3" ht="17.25" customHeight="1" x14ac:dyDescent="0.3">
      <c r="A64" s="35" t="s">
        <v>1252</v>
      </c>
      <c r="B64" s="35" t="s">
        <v>1128</v>
      </c>
      <c r="C64" s="32" t="s">
        <v>872</v>
      </c>
    </row>
    <row r="65" spans="1:3" ht="17.25" customHeight="1" x14ac:dyDescent="0.3">
      <c r="A65" s="35" t="s">
        <v>1253</v>
      </c>
      <c r="B65" s="35" t="s">
        <v>1128</v>
      </c>
      <c r="C65" s="32" t="s">
        <v>873</v>
      </c>
    </row>
    <row r="66" spans="1:3" ht="17.25" customHeight="1" x14ac:dyDescent="0.3">
      <c r="A66" s="35" t="s">
        <v>1254</v>
      </c>
      <c r="B66" s="35" t="s">
        <v>1150</v>
      </c>
      <c r="C66" s="32" t="s">
        <v>420</v>
      </c>
    </row>
    <row r="67" spans="1:3" ht="17.25" customHeight="1" x14ac:dyDescent="0.3">
      <c r="A67" s="35" t="s">
        <v>1255</v>
      </c>
      <c r="B67" s="35" t="s">
        <v>1131</v>
      </c>
      <c r="C67" s="32" t="s">
        <v>54</v>
      </c>
    </row>
    <row r="68" spans="1:3" ht="17.25" customHeight="1" x14ac:dyDescent="0.3">
      <c r="A68" s="35" t="s">
        <v>1256</v>
      </c>
      <c r="B68" s="35" t="s">
        <v>1131</v>
      </c>
      <c r="C68" s="32" t="s">
        <v>59</v>
      </c>
    </row>
    <row r="69" spans="1:3" ht="17.25" customHeight="1" x14ac:dyDescent="0.3">
      <c r="A69" s="35" t="s">
        <v>1257</v>
      </c>
      <c r="B69" s="35" t="s">
        <v>1131</v>
      </c>
      <c r="C69" s="32" t="s">
        <v>61</v>
      </c>
    </row>
    <row r="70" spans="1:3" ht="17.25" customHeight="1" x14ac:dyDescent="0.3">
      <c r="A70" s="35" t="s">
        <v>1258</v>
      </c>
      <c r="B70" s="35" t="s">
        <v>1131</v>
      </c>
      <c r="C70" s="32" t="s">
        <v>412</v>
      </c>
    </row>
    <row r="71" spans="1:3" ht="17.25" customHeight="1" x14ac:dyDescent="0.3">
      <c r="A71" s="35" t="s">
        <v>1259</v>
      </c>
      <c r="B71" s="35" t="s">
        <v>1131</v>
      </c>
      <c r="C71" s="32" t="s">
        <v>414</v>
      </c>
    </row>
    <row r="72" spans="1:3" ht="17.25" customHeight="1" x14ac:dyDescent="0.3">
      <c r="A72" s="35" t="s">
        <v>1260</v>
      </c>
      <c r="B72" s="35" t="s">
        <v>1131</v>
      </c>
      <c r="C72" s="32" t="s">
        <v>456</v>
      </c>
    </row>
    <row r="73" spans="1:3" ht="17.25" customHeight="1" x14ac:dyDescent="0.3">
      <c r="A73" s="35" t="s">
        <v>1261</v>
      </c>
      <c r="B73" s="35" t="s">
        <v>1131</v>
      </c>
      <c r="C73" s="32" t="s">
        <v>424</v>
      </c>
    </row>
    <row r="74" spans="1:3" ht="17.25" customHeight="1" x14ac:dyDescent="0.3">
      <c r="A74" s="35" t="s">
        <v>1262</v>
      </c>
      <c r="B74" s="35" t="s">
        <v>1131</v>
      </c>
      <c r="C74" s="32" t="s">
        <v>453</v>
      </c>
    </row>
    <row r="75" spans="1:3" ht="17.25" customHeight="1" x14ac:dyDescent="0.3">
      <c r="A75" s="35" t="s">
        <v>1263</v>
      </c>
      <c r="B75" s="35" t="s">
        <v>1131</v>
      </c>
      <c r="C75" s="32" t="s">
        <v>450</v>
      </c>
    </row>
    <row r="76" spans="1:3" ht="17.25" customHeight="1" x14ac:dyDescent="0.3">
      <c r="A76" s="35" t="s">
        <v>1264</v>
      </c>
      <c r="B76" s="35" t="s">
        <v>1153</v>
      </c>
      <c r="C76" s="32" t="s">
        <v>726</v>
      </c>
    </row>
    <row r="77" spans="1:3" ht="17.25" customHeight="1" x14ac:dyDescent="0.3">
      <c r="A77" s="35" t="s">
        <v>1265</v>
      </c>
      <c r="B77" s="35" t="s">
        <v>1153</v>
      </c>
      <c r="C77" s="32" t="s">
        <v>727</v>
      </c>
    </row>
    <row r="78" spans="1:3" ht="17.25" customHeight="1" x14ac:dyDescent="0.3">
      <c r="A78" s="35" t="s">
        <v>1266</v>
      </c>
      <c r="B78" s="35" t="s">
        <v>1153</v>
      </c>
      <c r="C78" s="32" t="s">
        <v>430</v>
      </c>
    </row>
    <row r="79" spans="1:3" ht="17.25" customHeight="1" x14ac:dyDescent="0.3">
      <c r="A79" s="35" t="s">
        <v>1267</v>
      </c>
      <c r="B79" s="35" t="s">
        <v>1153</v>
      </c>
      <c r="C79" s="32" t="s">
        <v>431</v>
      </c>
    </row>
    <row r="80" spans="1:3" ht="17.25" customHeight="1" x14ac:dyDescent="0.3">
      <c r="A80" s="35" t="s">
        <v>1268</v>
      </c>
      <c r="B80" s="35" t="s">
        <v>1153</v>
      </c>
      <c r="C80" s="32" t="s">
        <v>432</v>
      </c>
    </row>
    <row r="81" spans="1:3" ht="17.25" customHeight="1" x14ac:dyDescent="0.3">
      <c r="A81" s="35" t="s">
        <v>1269</v>
      </c>
      <c r="B81" s="35" t="s">
        <v>1153</v>
      </c>
      <c r="C81" s="32" t="s">
        <v>433</v>
      </c>
    </row>
    <row r="82" spans="1:3" ht="17.25" customHeight="1" x14ac:dyDescent="0.3">
      <c r="A82" s="35" t="s">
        <v>1270</v>
      </c>
      <c r="B82" s="35" t="s">
        <v>1153</v>
      </c>
      <c r="C82" s="32" t="s">
        <v>434</v>
      </c>
    </row>
    <row r="83" spans="1:3" ht="17.25" customHeight="1" x14ac:dyDescent="0.3">
      <c r="A83" s="35" t="s">
        <v>1271</v>
      </c>
      <c r="B83" s="35" t="s">
        <v>1153</v>
      </c>
      <c r="C83" s="32" t="s">
        <v>435</v>
      </c>
    </row>
    <row r="84" spans="1:3" ht="17.25" customHeight="1" x14ac:dyDescent="0.3">
      <c r="A84" s="35" t="s">
        <v>1272</v>
      </c>
      <c r="B84" s="35" t="s">
        <v>1153</v>
      </c>
      <c r="C84" s="32" t="s">
        <v>436</v>
      </c>
    </row>
    <row r="85" spans="1:3" ht="17.25" customHeight="1" x14ac:dyDescent="0.3">
      <c r="A85" s="35" t="s">
        <v>1273</v>
      </c>
      <c r="B85" s="35" t="s">
        <v>1153</v>
      </c>
      <c r="C85" s="32" t="s">
        <v>437</v>
      </c>
    </row>
    <row r="86" spans="1:3" ht="17.25" customHeight="1" x14ac:dyDescent="0.3">
      <c r="A86" s="35" t="s">
        <v>1274</v>
      </c>
      <c r="B86" s="35" t="s">
        <v>1153</v>
      </c>
      <c r="C86" s="32" t="s">
        <v>438</v>
      </c>
    </row>
    <row r="87" spans="1:3" ht="17.25" customHeight="1" x14ac:dyDescent="0.3">
      <c r="A87" s="35" t="s">
        <v>1275</v>
      </c>
      <c r="B87" s="35" t="s">
        <v>1153</v>
      </c>
      <c r="C87" s="32" t="s">
        <v>439</v>
      </c>
    </row>
    <row r="88" spans="1:3" ht="17.25" customHeight="1" x14ac:dyDescent="0.3">
      <c r="A88" s="35" t="s">
        <v>1276</v>
      </c>
      <c r="B88" s="35" t="s">
        <v>1153</v>
      </c>
      <c r="C88" s="32" t="s">
        <v>440</v>
      </c>
    </row>
    <row r="89" spans="1:3" ht="17.25" customHeight="1" x14ac:dyDescent="0.3">
      <c r="A89" s="35" t="s">
        <v>1277</v>
      </c>
      <c r="B89" s="35" t="s">
        <v>1153</v>
      </c>
      <c r="C89" s="32" t="s">
        <v>441</v>
      </c>
    </row>
    <row r="90" spans="1:3" ht="17.25" customHeight="1" x14ac:dyDescent="0.3">
      <c r="A90" s="35" t="s">
        <v>1278</v>
      </c>
      <c r="B90" s="35" t="s">
        <v>1153</v>
      </c>
      <c r="C90" s="32" t="s">
        <v>442</v>
      </c>
    </row>
    <row r="91" spans="1:3" ht="17.25" customHeight="1" x14ac:dyDescent="0.3">
      <c r="A91" s="35" t="s">
        <v>1279</v>
      </c>
      <c r="B91" s="35" t="s">
        <v>1153</v>
      </c>
      <c r="C91" s="32" t="s">
        <v>443</v>
      </c>
    </row>
    <row r="92" spans="1:3" ht="17.25" customHeight="1" x14ac:dyDescent="0.3">
      <c r="A92" s="35" t="s">
        <v>1280</v>
      </c>
      <c r="B92" s="35" t="s">
        <v>1153</v>
      </c>
      <c r="C92" s="32" t="s">
        <v>444</v>
      </c>
    </row>
    <row r="93" spans="1:3" ht="17.25" customHeight="1" x14ac:dyDescent="0.3">
      <c r="A93" s="35" t="s">
        <v>1281</v>
      </c>
      <c r="B93" s="35" t="s">
        <v>1153</v>
      </c>
      <c r="C93" s="32" t="s">
        <v>445</v>
      </c>
    </row>
    <row r="94" spans="1:3" ht="17.25" customHeight="1" x14ac:dyDescent="0.3">
      <c r="A94" s="35" t="s">
        <v>1282</v>
      </c>
      <c r="B94" s="35" t="s">
        <v>1153</v>
      </c>
      <c r="C94" s="32" t="s">
        <v>447</v>
      </c>
    </row>
    <row r="95" spans="1:3" ht="17.25" customHeight="1" x14ac:dyDescent="0.3">
      <c r="A95" s="35" t="s">
        <v>1283</v>
      </c>
      <c r="B95" s="35" t="s">
        <v>1153</v>
      </c>
      <c r="C95" s="32" t="s">
        <v>448</v>
      </c>
    </row>
    <row r="96" spans="1:3" ht="17.25" customHeight="1" x14ac:dyDescent="0.3">
      <c r="A96" s="35" t="s">
        <v>1284</v>
      </c>
      <c r="B96" s="35" t="s">
        <v>1153</v>
      </c>
      <c r="C96" s="32" t="s">
        <v>449</v>
      </c>
    </row>
    <row r="97" spans="1:3" ht="17.25" customHeight="1" x14ac:dyDescent="0.3">
      <c r="A97" s="35" t="s">
        <v>1285</v>
      </c>
      <c r="B97" s="35" t="s">
        <v>1138</v>
      </c>
      <c r="C97" s="32" t="s">
        <v>398</v>
      </c>
    </row>
    <row r="98" spans="1:3" ht="17.25" customHeight="1" x14ac:dyDescent="0.3">
      <c r="A98" s="35" t="s">
        <v>1286</v>
      </c>
      <c r="B98" s="35" t="s">
        <v>1140</v>
      </c>
      <c r="C98" s="32" t="s">
        <v>393</v>
      </c>
    </row>
    <row r="99" spans="1:3" ht="17.25" customHeight="1" x14ac:dyDescent="0.3">
      <c r="A99" s="35" t="s">
        <v>1287</v>
      </c>
      <c r="B99" s="35" t="s">
        <v>1132</v>
      </c>
      <c r="C99" s="32" t="s">
        <v>45</v>
      </c>
    </row>
    <row r="100" spans="1:3" ht="17.25" customHeight="1" x14ac:dyDescent="0.3">
      <c r="A100" s="35" t="s">
        <v>1288</v>
      </c>
      <c r="B100" s="176" t="s">
        <v>1132</v>
      </c>
      <c r="C100" s="32" t="s">
        <v>46</v>
      </c>
    </row>
    <row r="101" spans="1:3" ht="17.25" customHeight="1" x14ac:dyDescent="0.3">
      <c r="A101" s="35" t="s">
        <v>1289</v>
      </c>
      <c r="B101" s="35" t="s">
        <v>1132</v>
      </c>
      <c r="C101" s="32" t="s">
        <v>47</v>
      </c>
    </row>
    <row r="102" spans="1:3" ht="17.25" customHeight="1" x14ac:dyDescent="0.3">
      <c r="A102" s="35" t="s">
        <v>1290</v>
      </c>
      <c r="B102" s="35" t="s">
        <v>1132</v>
      </c>
      <c r="C102" s="32" t="s">
        <v>55</v>
      </c>
    </row>
    <row r="103" spans="1:3" ht="17.25" customHeight="1" x14ac:dyDescent="0.3">
      <c r="A103" s="35" t="s">
        <v>1291</v>
      </c>
      <c r="B103" s="35" t="s">
        <v>1132</v>
      </c>
      <c r="C103" s="32" t="s">
        <v>90</v>
      </c>
    </row>
    <row r="104" spans="1:3" ht="17.25" customHeight="1" x14ac:dyDescent="0.3">
      <c r="A104" s="35" t="s">
        <v>1292</v>
      </c>
      <c r="B104" s="35" t="s">
        <v>1132</v>
      </c>
      <c r="C104" s="32" t="s">
        <v>426</v>
      </c>
    </row>
    <row r="105" spans="1:3" ht="17.25" customHeight="1" x14ac:dyDescent="0.3">
      <c r="A105" s="35" t="s">
        <v>1293</v>
      </c>
      <c r="B105" s="35" t="s">
        <v>1132</v>
      </c>
      <c r="C105" s="32" t="s">
        <v>452</v>
      </c>
    </row>
    <row r="106" spans="1:3" ht="17.25" customHeight="1" x14ac:dyDescent="0.3">
      <c r="A106" s="35" t="s">
        <v>1294</v>
      </c>
      <c r="B106" s="35" t="s">
        <v>1132</v>
      </c>
      <c r="C106" s="32" t="s">
        <v>451</v>
      </c>
    </row>
    <row r="107" spans="1:3" ht="17.25" customHeight="1" x14ac:dyDescent="0.3">
      <c r="A107" s="35" t="s">
        <v>1295</v>
      </c>
      <c r="B107" s="35" t="s">
        <v>1129</v>
      </c>
      <c r="C107" s="32" t="s">
        <v>547</v>
      </c>
    </row>
    <row r="108" spans="1:3" ht="17.25" customHeight="1" x14ac:dyDescent="0.3">
      <c r="A108" s="35" t="s">
        <v>1296</v>
      </c>
      <c r="B108" s="35" t="s">
        <v>1129</v>
      </c>
      <c r="C108" s="32" t="s">
        <v>548</v>
      </c>
    </row>
    <row r="109" spans="1:3" ht="17.25" customHeight="1" x14ac:dyDescent="0.3">
      <c r="A109" s="35" t="s">
        <v>1297</v>
      </c>
      <c r="B109" s="35" t="s">
        <v>1129</v>
      </c>
      <c r="C109" s="32" t="s">
        <v>549</v>
      </c>
    </row>
    <row r="110" spans="1:3" ht="17.25" customHeight="1" x14ac:dyDescent="0.3">
      <c r="A110" s="35" t="s">
        <v>1298</v>
      </c>
      <c r="B110" s="35" t="s">
        <v>1129</v>
      </c>
      <c r="C110" s="32" t="s">
        <v>550</v>
      </c>
    </row>
    <row r="111" spans="1:3" ht="17.25" customHeight="1" x14ac:dyDescent="0.3">
      <c r="A111" s="35" t="s">
        <v>1299</v>
      </c>
      <c r="B111" s="35" t="s">
        <v>1126</v>
      </c>
      <c r="C111" s="32" t="s">
        <v>543</v>
      </c>
    </row>
    <row r="112" spans="1:3" ht="17.25" customHeight="1" x14ac:dyDescent="0.3">
      <c r="A112" s="35" t="s">
        <v>1300</v>
      </c>
      <c r="B112" s="35" t="s">
        <v>34</v>
      </c>
      <c r="C112" s="32" t="s">
        <v>34</v>
      </c>
    </row>
    <row r="113" spans="1:3" ht="17.25" customHeight="1" x14ac:dyDescent="0.3">
      <c r="A113" s="35" t="s">
        <v>1301</v>
      </c>
      <c r="B113" s="35" t="s">
        <v>1151</v>
      </c>
      <c r="C113" s="32" t="s">
        <v>71</v>
      </c>
    </row>
    <row r="114" spans="1:3" ht="17.25" customHeight="1" x14ac:dyDescent="0.3">
      <c r="A114" s="35" t="s">
        <v>1302</v>
      </c>
      <c r="B114" s="35" t="s">
        <v>1143</v>
      </c>
      <c r="C114" s="32" t="s">
        <v>399</v>
      </c>
    </row>
    <row r="115" spans="1:3" ht="17.25" customHeight="1" x14ac:dyDescent="0.3">
      <c r="A115" s="35" t="s">
        <v>1326</v>
      </c>
      <c r="B115" s="35" t="s">
        <v>1147</v>
      </c>
      <c r="C115" s="32" t="s">
        <v>459</v>
      </c>
    </row>
    <row r="116" spans="1:3" ht="17.25" customHeight="1" x14ac:dyDescent="0.3">
      <c r="A116" s="35" t="s">
        <v>1327</v>
      </c>
      <c r="B116" s="35" t="s">
        <v>1158</v>
      </c>
      <c r="C116" s="32" t="s">
        <v>467</v>
      </c>
    </row>
    <row r="117" spans="1:3" ht="17.25" customHeight="1" x14ac:dyDescent="0.3">
      <c r="A117" s="35" t="s">
        <v>1328</v>
      </c>
      <c r="B117" s="35" t="s">
        <v>421</v>
      </c>
      <c r="C117" s="32" t="s">
        <v>421</v>
      </c>
    </row>
    <row r="118" spans="1:3" ht="17.25" customHeight="1" x14ac:dyDescent="0.3">
      <c r="A118" s="35" t="s">
        <v>1329</v>
      </c>
      <c r="B118" s="35" t="s">
        <v>421</v>
      </c>
      <c r="C118" s="32" t="s">
        <v>421</v>
      </c>
    </row>
    <row r="119" spans="1:3" ht="17.25" customHeight="1" x14ac:dyDescent="0.3">
      <c r="A119" s="35" t="s">
        <v>1330</v>
      </c>
      <c r="B119" s="35" t="s">
        <v>421</v>
      </c>
      <c r="C119" s="32" t="s">
        <v>421</v>
      </c>
    </row>
    <row r="120" spans="1:3" ht="17.25" customHeight="1" x14ac:dyDescent="0.3">
      <c r="A120" s="35" t="s">
        <v>1331</v>
      </c>
      <c r="B120" s="35" t="s">
        <v>421</v>
      </c>
      <c r="C120" s="32" t="s">
        <v>421</v>
      </c>
    </row>
    <row r="121" spans="1:3" ht="17.25" customHeight="1" x14ac:dyDescent="0.3">
      <c r="A121" s="35" t="s">
        <v>1332</v>
      </c>
      <c r="B121" s="35" t="s">
        <v>1154</v>
      </c>
      <c r="C121" s="32" t="s">
        <v>76</v>
      </c>
    </row>
    <row r="122" spans="1:3" ht="17.25" customHeight="1" x14ac:dyDescent="0.3">
      <c r="A122" s="35" t="s">
        <v>1333</v>
      </c>
      <c r="B122" s="35" t="s">
        <v>1154</v>
      </c>
      <c r="C122" s="32" t="s">
        <v>77</v>
      </c>
    </row>
    <row r="123" spans="1:3" ht="17.25" customHeight="1" x14ac:dyDescent="0.3">
      <c r="A123" s="35" t="s">
        <v>1325</v>
      </c>
      <c r="B123" s="35" t="s">
        <v>28</v>
      </c>
      <c r="C123" s="32" t="s">
        <v>28</v>
      </c>
    </row>
    <row r="124" spans="1:3" ht="17.25" customHeight="1" x14ac:dyDescent="0.3">
      <c r="A124" s="35" t="s">
        <v>1324</v>
      </c>
      <c r="B124" s="35" t="s">
        <v>1141</v>
      </c>
      <c r="C124" s="32" t="s">
        <v>933</v>
      </c>
    </row>
    <row r="125" spans="1:3" ht="17.25" customHeight="1" x14ac:dyDescent="0.3">
      <c r="A125" s="35" t="s">
        <v>1319</v>
      </c>
      <c r="B125" s="35" t="s">
        <v>642</v>
      </c>
      <c r="C125" s="32" t="s">
        <v>48</v>
      </c>
    </row>
    <row r="126" spans="1:3" ht="17.25" customHeight="1" x14ac:dyDescent="0.3">
      <c r="A126" s="35" t="s">
        <v>1320</v>
      </c>
      <c r="B126" s="35" t="s">
        <v>642</v>
      </c>
      <c r="C126" s="32" t="s">
        <v>49</v>
      </c>
    </row>
    <row r="127" spans="1:3" ht="17.25" customHeight="1" x14ac:dyDescent="0.3">
      <c r="A127" s="35" t="s">
        <v>1321</v>
      </c>
      <c r="B127" s="35" t="s">
        <v>642</v>
      </c>
      <c r="C127" s="32" t="s">
        <v>50</v>
      </c>
    </row>
    <row r="128" spans="1:3" x14ac:dyDescent="0.3">
      <c r="A128" s="35" t="s">
        <v>1322</v>
      </c>
      <c r="B128" s="35" t="s">
        <v>642</v>
      </c>
      <c r="C128" s="32" t="s">
        <v>51</v>
      </c>
    </row>
    <row r="129" spans="1:3" x14ac:dyDescent="0.3">
      <c r="A129" s="35" t="s">
        <v>1323</v>
      </c>
      <c r="B129" s="35" t="s">
        <v>1148</v>
      </c>
      <c r="C129" s="32" t="s">
        <v>419</v>
      </c>
    </row>
    <row r="130" spans="1:3" x14ac:dyDescent="0.3">
      <c r="A130" s="35" t="s">
        <v>1304</v>
      </c>
      <c r="B130" s="35" t="s">
        <v>1125</v>
      </c>
      <c r="C130" s="32" t="s">
        <v>388</v>
      </c>
    </row>
    <row r="131" spans="1:3" x14ac:dyDescent="0.3">
      <c r="A131" s="35" t="s">
        <v>1305</v>
      </c>
      <c r="B131" s="35" t="s">
        <v>1125</v>
      </c>
      <c r="C131" s="32" t="s">
        <v>387</v>
      </c>
    </row>
    <row r="132" spans="1:3" x14ac:dyDescent="0.3">
      <c r="A132" s="35" t="s">
        <v>1306</v>
      </c>
      <c r="B132" s="35" t="s">
        <v>1125</v>
      </c>
      <c r="C132" s="32" t="s">
        <v>458</v>
      </c>
    </row>
    <row r="133" spans="1:3" x14ac:dyDescent="0.3">
      <c r="A133" s="35" t="s">
        <v>1307</v>
      </c>
      <c r="B133" s="35" t="s">
        <v>1125</v>
      </c>
      <c r="C133" s="32" t="s">
        <v>212</v>
      </c>
    </row>
    <row r="134" spans="1:3" x14ac:dyDescent="0.3">
      <c r="A134" s="35" t="s">
        <v>1308</v>
      </c>
      <c r="B134" s="35" t="s">
        <v>1125</v>
      </c>
      <c r="C134" s="32" t="s">
        <v>384</v>
      </c>
    </row>
    <row r="135" spans="1:3" x14ac:dyDescent="0.3">
      <c r="A135" s="35" t="s">
        <v>1309</v>
      </c>
      <c r="B135" s="35" t="s">
        <v>1125</v>
      </c>
      <c r="C135" s="32" t="s">
        <v>470</v>
      </c>
    </row>
    <row r="136" spans="1:3" x14ac:dyDescent="0.3">
      <c r="A136" s="35" t="s">
        <v>1310</v>
      </c>
      <c r="B136" s="35" t="s">
        <v>1125</v>
      </c>
      <c r="C136" s="32" t="s">
        <v>471</v>
      </c>
    </row>
    <row r="137" spans="1:3" x14ac:dyDescent="0.3">
      <c r="A137" s="35" t="s">
        <v>1311</v>
      </c>
      <c r="B137" s="32" t="s">
        <v>1125</v>
      </c>
      <c r="C137" s="32" t="s">
        <v>385</v>
      </c>
    </row>
    <row r="138" spans="1:3" x14ac:dyDescent="0.3">
      <c r="A138" s="35" t="s">
        <v>1312</v>
      </c>
      <c r="B138" s="32" t="s">
        <v>1125</v>
      </c>
      <c r="C138" s="32" t="s">
        <v>386</v>
      </c>
    </row>
    <row r="139" spans="1:3" x14ac:dyDescent="0.3">
      <c r="A139" s="35" t="s">
        <v>1313</v>
      </c>
      <c r="B139" s="35" t="s">
        <v>1125</v>
      </c>
      <c r="C139" s="32" t="s">
        <v>213</v>
      </c>
    </row>
    <row r="140" spans="1:3" x14ac:dyDescent="0.3">
      <c r="A140" s="35" t="s">
        <v>1314</v>
      </c>
      <c r="B140" s="35" t="s">
        <v>1125</v>
      </c>
      <c r="C140" s="32" t="s">
        <v>392</v>
      </c>
    </row>
    <row r="141" spans="1:3" x14ac:dyDescent="0.3">
      <c r="A141" s="35" t="s">
        <v>1315</v>
      </c>
      <c r="B141" s="35" t="s">
        <v>1136</v>
      </c>
      <c r="C141" s="32" t="s">
        <v>473</v>
      </c>
    </row>
    <row r="142" spans="1:3" x14ac:dyDescent="0.3">
      <c r="A142" s="35" t="s">
        <v>1316</v>
      </c>
      <c r="B142" s="35" t="s">
        <v>1136</v>
      </c>
      <c r="C142" s="32" t="s">
        <v>474</v>
      </c>
    </row>
    <row r="143" spans="1:3" x14ac:dyDescent="0.3">
      <c r="A143" s="35" t="s">
        <v>1317</v>
      </c>
      <c r="B143" s="35" t="s">
        <v>1130</v>
      </c>
      <c r="C143" s="32" t="s">
        <v>53</v>
      </c>
    </row>
    <row r="144" spans="1:3" x14ac:dyDescent="0.3">
      <c r="A144" s="35" t="s">
        <v>1318</v>
      </c>
      <c r="B144" s="35" t="s">
        <v>1145</v>
      </c>
      <c r="C144" s="32" t="s">
        <v>405</v>
      </c>
    </row>
    <row r="145" spans="1:3" x14ac:dyDescent="0.3">
      <c r="A145" s="177" t="s">
        <v>1303</v>
      </c>
      <c r="B145" s="177" t="s">
        <v>397</v>
      </c>
      <c r="C145" s="178" t="s">
        <v>397</v>
      </c>
    </row>
  </sheetData>
  <phoneticPr fontId="16" type="noConversion"/>
  <pageMargins left="0.7" right="0.7" top="0.75" bottom="0.75" header="0.3" footer="0.3"/>
  <pageSetup paperSize="9" scale="39" orientation="portrait" r:id="rId1"/>
  <rowBreaks count="1" manualBreakCount="1">
    <brk id="127" max="16383" man="1"/>
  </row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F7F9A-BD38-4D37-AB60-E38B62B1C622}">
  <dimension ref="A1:J154"/>
  <sheetViews>
    <sheetView showGridLines="0" zoomScale="80" zoomScaleNormal="80" workbookViewId="0">
      <selection activeCell="I7" sqref="I7"/>
    </sheetView>
  </sheetViews>
  <sheetFormatPr baseColWidth="10" defaultColWidth="8.88671875" defaultRowHeight="13.2" x14ac:dyDescent="0.3"/>
  <cols>
    <col min="1" max="1" width="17.5546875" style="240" bestFit="1" customWidth="1"/>
    <col min="2" max="2" width="72.5546875" style="240" bestFit="1" customWidth="1"/>
    <col min="3" max="7" width="5.109375" style="240" customWidth="1"/>
    <col min="8" max="8" width="5" style="240" customWidth="1"/>
    <col min="9" max="9" width="13" style="240" customWidth="1"/>
    <col min="10" max="10" width="38.44140625" style="240" customWidth="1"/>
    <col min="11" max="255" width="10.109375" style="240" customWidth="1"/>
    <col min="256" max="16384" width="8.88671875" style="240"/>
  </cols>
  <sheetData>
    <row r="1" spans="1:10" ht="14.4" customHeight="1" x14ac:dyDescent="0.3">
      <c r="A1" s="305" t="s">
        <v>1189</v>
      </c>
      <c r="B1" s="306"/>
      <c r="C1" s="306"/>
      <c r="D1" s="306"/>
      <c r="E1" s="306"/>
      <c r="F1" s="306"/>
      <c r="G1" s="306"/>
      <c r="H1" s="306"/>
      <c r="I1" s="306"/>
      <c r="J1" s="307"/>
    </row>
    <row r="2" spans="1:10" ht="15" customHeight="1" thickBot="1" x14ac:dyDescent="0.35">
      <c r="A2" s="308"/>
      <c r="B2" s="309"/>
      <c r="C2" s="309"/>
      <c r="D2" s="309"/>
      <c r="E2" s="309"/>
      <c r="F2" s="309"/>
      <c r="G2" s="309"/>
      <c r="H2" s="309"/>
      <c r="I2" s="309"/>
      <c r="J2" s="310"/>
    </row>
    <row r="3" spans="1:10" s="241" customFormat="1" ht="24" customHeight="1" x14ac:dyDescent="0.3">
      <c r="A3" s="237" t="s">
        <v>1336</v>
      </c>
      <c r="B3" s="311" t="s">
        <v>1350</v>
      </c>
      <c r="C3" s="312"/>
      <c r="D3" s="312"/>
      <c r="E3" s="312"/>
      <c r="F3" s="312"/>
      <c r="G3" s="312"/>
      <c r="H3" s="312"/>
      <c r="I3" s="312"/>
      <c r="J3" s="313"/>
    </row>
    <row r="4" spans="1:10" s="241" customFormat="1" ht="31.5" customHeight="1" x14ac:dyDescent="0.3">
      <c r="A4" s="238" t="s">
        <v>1335</v>
      </c>
      <c r="B4" s="314" t="s">
        <v>406</v>
      </c>
      <c r="C4" s="315"/>
      <c r="D4" s="315"/>
      <c r="E4" s="315"/>
      <c r="F4" s="315"/>
      <c r="G4" s="315"/>
      <c r="H4" s="315"/>
      <c r="I4" s="315"/>
      <c r="J4" s="316"/>
    </row>
    <row r="5" spans="1:10" s="241" customFormat="1" ht="23.7" customHeight="1" thickBot="1" x14ac:dyDescent="0.35">
      <c r="A5" s="239" t="s">
        <v>1334</v>
      </c>
      <c r="B5" s="317" t="s">
        <v>1349</v>
      </c>
      <c r="C5" s="318"/>
      <c r="D5" s="318"/>
      <c r="E5" s="318"/>
      <c r="F5" s="318"/>
      <c r="G5" s="318"/>
      <c r="H5" s="318"/>
      <c r="I5" s="318"/>
      <c r="J5" s="319"/>
    </row>
    <row r="6" spans="1:10" s="241" customFormat="1" ht="17.25" customHeight="1" thickBot="1" x14ac:dyDescent="0.3">
      <c r="A6" s="329" t="s">
        <v>1188</v>
      </c>
      <c r="B6" s="256"/>
      <c r="C6" s="331" t="s">
        <v>1337</v>
      </c>
      <c r="D6" s="331"/>
      <c r="E6" s="331"/>
      <c r="F6" s="331"/>
      <c r="G6" s="331"/>
      <c r="H6" s="332"/>
      <c r="I6" s="257"/>
      <c r="J6" s="329" t="s">
        <v>1187</v>
      </c>
    </row>
    <row r="7" spans="1:10" s="241" customFormat="1" ht="24.75" customHeight="1" thickBot="1" x14ac:dyDescent="0.35">
      <c r="A7" s="330"/>
      <c r="B7" s="258" t="s">
        <v>1374</v>
      </c>
      <c r="C7" s="230" t="s">
        <v>1186</v>
      </c>
      <c r="D7" s="230" t="s">
        <v>1185</v>
      </c>
      <c r="E7" s="230" t="s">
        <v>1184</v>
      </c>
      <c r="F7" s="230" t="s">
        <v>1183</v>
      </c>
      <c r="G7" s="230" t="s">
        <v>1182</v>
      </c>
      <c r="H7" s="230" t="s">
        <v>1181</v>
      </c>
      <c r="I7" s="259" t="s">
        <v>1373</v>
      </c>
      <c r="J7" s="330"/>
    </row>
    <row r="8" spans="1:10" ht="50.1" customHeight="1" x14ac:dyDescent="0.3">
      <c r="A8" s="235" t="s">
        <v>1190</v>
      </c>
      <c r="B8" s="236" t="s">
        <v>416</v>
      </c>
      <c r="C8" s="242" t="s">
        <v>1177</v>
      </c>
      <c r="D8" s="242" t="s">
        <v>1179</v>
      </c>
      <c r="E8" s="242" t="s">
        <v>1179</v>
      </c>
      <c r="F8" s="242" t="s">
        <v>1179</v>
      </c>
      <c r="G8" s="242" t="s">
        <v>1177</v>
      </c>
      <c r="H8" s="242" t="s">
        <v>1178</v>
      </c>
      <c r="I8" s="260" t="str">
        <f>IF(C8="A","Equipo A",
IF(D8="A","Equipo A",
IF(E8="A","Equipo A",
IF(OR(F8="C",G8="C",H8="C"),"Equipo C",
IF(OR(F8="A",G8="A",H8="A"),"Equipo A",
"Equipo B")))))</f>
        <v>Equipo A</v>
      </c>
      <c r="J8" s="232" t="str" cm="1">
        <f t="array" ref="J8">_xlfn.IFS(I8="Equipo A","Mantenimiento predictivo + Mantenimiento preventivo basado en tiempo",I8="Equipo B","Mantenimiento preventivo + LILA", I8="Equipo C","Mantenimiento preventivo")</f>
        <v>Mantenimiento predictivo + Mantenimiento preventivo basado en tiempo</v>
      </c>
    </row>
    <row r="9" spans="1:10" ht="50.1" customHeight="1" x14ac:dyDescent="0.3">
      <c r="A9" s="228" t="s">
        <v>1191</v>
      </c>
      <c r="B9" s="32" t="s">
        <v>417</v>
      </c>
      <c r="C9" s="243" t="s">
        <v>1177</v>
      </c>
      <c r="D9" s="243" t="s">
        <v>1179</v>
      </c>
      <c r="E9" s="243" t="s">
        <v>1179</v>
      </c>
      <c r="F9" s="243" t="s">
        <v>1179</v>
      </c>
      <c r="G9" s="243" t="s">
        <v>1177</v>
      </c>
      <c r="H9" s="243" t="s">
        <v>1178</v>
      </c>
      <c r="I9" s="261" t="str">
        <f t="shared" ref="I9:I71" si="0">IF(C9="A","Equipo A",
IF(D9="A","Equipo A",
IF(E9="A","Equipo A",
IF(OR(F9="C",G9="C",H9="C"),"Equipo C",
IF(OR(F9="A",G9="A",H9="A"),"Equipo A",
"Equipo B")))))</f>
        <v>Equipo A</v>
      </c>
      <c r="J9" s="233" t="str" cm="1">
        <f t="array" ref="J9">_xlfn.IFS(I9="Equipo A","Mantenimiento predictivo + Mantenimiento preventivo basado en tiempo",I9="Equipo B","Mantenimiento preventivo + LILA", I9="Equipo C","Mantenimiento preventivo")</f>
        <v>Mantenimiento predictivo + Mantenimiento preventivo basado en tiempo</v>
      </c>
    </row>
    <row r="10" spans="1:10" ht="50.1" customHeight="1" x14ac:dyDescent="0.3">
      <c r="A10" s="228" t="s">
        <v>1192</v>
      </c>
      <c r="B10" s="32" t="s">
        <v>428</v>
      </c>
      <c r="C10" s="243" t="s">
        <v>1177</v>
      </c>
      <c r="D10" s="243" t="s">
        <v>1178</v>
      </c>
      <c r="E10" s="243" t="s">
        <v>1178</v>
      </c>
      <c r="F10" s="243" t="s">
        <v>1177</v>
      </c>
      <c r="G10" s="243" t="s">
        <v>1177</v>
      </c>
      <c r="H10" s="243" t="s">
        <v>1177</v>
      </c>
      <c r="I10" s="262" t="str">
        <f t="shared" si="0"/>
        <v>Equipo C</v>
      </c>
      <c r="J10" s="233" t="str" cm="1">
        <f t="array" ref="J10">_xlfn.IFS(I10="Equipo A","Mantenimiento predictivo + Mantenimiento preventivo basado en tiempo",I10="Equipo B","Mantenimiento preventivo + LILA", I10="Equipo C","Mantenimiento preventivo")</f>
        <v>Mantenimiento preventivo</v>
      </c>
    </row>
    <row r="11" spans="1:10" ht="50.1" customHeight="1" x14ac:dyDescent="0.3">
      <c r="A11" s="228" t="s">
        <v>1193</v>
      </c>
      <c r="B11" s="32" t="s">
        <v>429</v>
      </c>
      <c r="C11" s="243" t="s">
        <v>1177</v>
      </c>
      <c r="D11" s="243" t="s">
        <v>1178</v>
      </c>
      <c r="E11" s="243" t="s">
        <v>1178</v>
      </c>
      <c r="F11" s="243" t="s">
        <v>1177</v>
      </c>
      <c r="G11" s="243" t="s">
        <v>1177</v>
      </c>
      <c r="H11" s="243" t="s">
        <v>1177</v>
      </c>
      <c r="I11" s="261" t="str">
        <f t="shared" si="0"/>
        <v>Equipo C</v>
      </c>
      <c r="J11" s="233" t="str" cm="1">
        <f t="array" ref="J11">_xlfn.IFS(I11="Equipo A","Mantenimiento predictivo + Mantenimiento preventivo basado en tiempo",I11="Equipo B","Mantenimiento preventivo + LILA", I11="Equipo C","Mantenimiento preventivo")</f>
        <v>Mantenimiento preventivo</v>
      </c>
    </row>
    <row r="12" spans="1:10" ht="50.1" customHeight="1" x14ac:dyDescent="0.3">
      <c r="A12" s="228" t="s">
        <v>1194</v>
      </c>
      <c r="B12" s="32" t="s">
        <v>446</v>
      </c>
      <c r="C12" s="243" t="s">
        <v>1177</v>
      </c>
      <c r="D12" s="243" t="s">
        <v>1178</v>
      </c>
      <c r="E12" s="243" t="s">
        <v>1178</v>
      </c>
      <c r="F12" s="243" t="s">
        <v>1177</v>
      </c>
      <c r="G12" s="243" t="s">
        <v>1177</v>
      </c>
      <c r="H12" s="243" t="s">
        <v>1177</v>
      </c>
      <c r="I12" s="262" t="str">
        <f t="shared" si="0"/>
        <v>Equipo C</v>
      </c>
      <c r="J12" s="233" t="str" cm="1">
        <f t="array" ref="J12">_xlfn.IFS(I12="Equipo A","Mantenimiento predictivo + Mantenimiento preventivo basado en tiempo",I12="Equipo B","Mantenimiento preventivo + LILA", I12="Equipo C","Mantenimiento preventivo")</f>
        <v>Mantenimiento preventivo</v>
      </c>
    </row>
    <row r="13" spans="1:10" ht="50.1" customHeight="1" x14ac:dyDescent="0.3">
      <c r="A13" s="228" t="s">
        <v>1195</v>
      </c>
      <c r="B13" s="32" t="s">
        <v>27</v>
      </c>
      <c r="C13" s="243" t="s">
        <v>1177</v>
      </c>
      <c r="D13" s="243" t="s">
        <v>1179</v>
      </c>
      <c r="E13" s="243" t="s">
        <v>1179</v>
      </c>
      <c r="F13" s="243" t="s">
        <v>1179</v>
      </c>
      <c r="G13" s="243" t="s">
        <v>1177</v>
      </c>
      <c r="H13" s="243" t="s">
        <v>1179</v>
      </c>
      <c r="I13" s="261" t="str">
        <f t="shared" si="0"/>
        <v>Equipo A</v>
      </c>
      <c r="J13" s="233" t="str" cm="1">
        <f t="array" ref="J13">_xlfn.IFS(I13="Equipo A","Mantenimiento predictivo + Mantenimiento preventivo basado en tiempo",I13="Equipo B","Mantenimiento preventivo + LILA", I13="Equipo C","Mantenimiento preventivo")</f>
        <v>Mantenimiento predictivo + Mantenimiento preventivo basado en tiempo</v>
      </c>
    </row>
    <row r="14" spans="1:10" ht="50.1" customHeight="1" x14ac:dyDescent="0.3">
      <c r="A14" s="228" t="s">
        <v>1196</v>
      </c>
      <c r="B14" s="32" t="s">
        <v>23</v>
      </c>
      <c r="C14" s="243" t="s">
        <v>1177</v>
      </c>
      <c r="D14" s="243" t="s">
        <v>1178</v>
      </c>
      <c r="E14" s="243" t="s">
        <v>1177</v>
      </c>
      <c r="F14" s="243" t="s">
        <v>1178</v>
      </c>
      <c r="G14" s="243" t="s">
        <v>1177</v>
      </c>
      <c r="H14" s="243" t="s">
        <v>1178</v>
      </c>
      <c r="I14" s="262" t="str">
        <f t="shared" si="0"/>
        <v>Equipo C</v>
      </c>
      <c r="J14" s="233" t="str" cm="1">
        <f t="array" ref="J14">_xlfn.IFS(I14="Equipo A","Mantenimiento predictivo + Mantenimiento preventivo basado en tiempo",I14="Equipo B","Mantenimiento preventivo + LILA", I14="Equipo C","Mantenimiento preventivo")</f>
        <v>Mantenimiento preventivo</v>
      </c>
    </row>
    <row r="15" spans="1:10" ht="50.1" customHeight="1" x14ac:dyDescent="0.3">
      <c r="A15" s="228" t="s">
        <v>1197</v>
      </c>
      <c r="B15" s="32" t="s">
        <v>24</v>
      </c>
      <c r="C15" s="243" t="s">
        <v>1177</v>
      </c>
      <c r="D15" s="243" t="s">
        <v>1178</v>
      </c>
      <c r="E15" s="243" t="s">
        <v>1177</v>
      </c>
      <c r="F15" s="243" t="s">
        <v>1178</v>
      </c>
      <c r="G15" s="243" t="s">
        <v>1177</v>
      </c>
      <c r="H15" s="243" t="s">
        <v>1178</v>
      </c>
      <c r="I15" s="261" t="str">
        <f t="shared" si="0"/>
        <v>Equipo C</v>
      </c>
      <c r="J15" s="233" t="str" cm="1">
        <f t="array" ref="J15">_xlfn.IFS(I15="Equipo A","Mantenimiento predictivo + Mantenimiento preventivo basado en tiempo",I15="Equipo B","Mantenimiento preventivo + LILA", I15="Equipo C","Mantenimiento preventivo")</f>
        <v>Mantenimiento preventivo</v>
      </c>
    </row>
    <row r="16" spans="1:10" ht="50.1" customHeight="1" x14ac:dyDescent="0.3">
      <c r="A16" s="228" t="s">
        <v>1198</v>
      </c>
      <c r="B16" s="32" t="s">
        <v>25</v>
      </c>
      <c r="C16" s="243" t="s">
        <v>1177</v>
      </c>
      <c r="D16" s="243" t="s">
        <v>1178</v>
      </c>
      <c r="E16" s="243" t="s">
        <v>1177</v>
      </c>
      <c r="F16" s="243" t="s">
        <v>1178</v>
      </c>
      <c r="G16" s="243" t="s">
        <v>1177</v>
      </c>
      <c r="H16" s="243" t="s">
        <v>1178</v>
      </c>
      <c r="I16" s="262" t="str">
        <f t="shared" si="0"/>
        <v>Equipo C</v>
      </c>
      <c r="J16" s="233" t="str" cm="1">
        <f t="array" ref="J16">_xlfn.IFS(I16="Equipo A","Mantenimiento predictivo + Mantenimiento preventivo basado en tiempo",I16="Equipo B","Mantenimiento preventivo + LILA", I16="Equipo C","Mantenimiento preventivo")</f>
        <v>Mantenimiento preventivo</v>
      </c>
    </row>
    <row r="17" spans="1:10" ht="50.1" customHeight="1" x14ac:dyDescent="0.3">
      <c r="A17" s="228" t="s">
        <v>1199</v>
      </c>
      <c r="B17" s="32" t="s">
        <v>32</v>
      </c>
      <c r="C17" s="243" t="s">
        <v>1177</v>
      </c>
      <c r="D17" s="243" t="s">
        <v>1178</v>
      </c>
      <c r="E17" s="243" t="s">
        <v>1177</v>
      </c>
      <c r="F17" s="243" t="s">
        <v>1178</v>
      </c>
      <c r="G17" s="243" t="s">
        <v>1178</v>
      </c>
      <c r="H17" s="243" t="s">
        <v>1178</v>
      </c>
      <c r="I17" s="261" t="str">
        <f t="shared" si="0"/>
        <v>Equipo B</v>
      </c>
      <c r="J17" s="233" t="str" cm="1">
        <f t="array" ref="J17">_xlfn.IFS(I17="Equipo A","Mantenimiento predictivo + Mantenimiento preventivo basado en tiempo",I17="Equipo B","Mantenimiento preventivo + LILA", I17="Equipo C","Mantenimiento preventivo")</f>
        <v>Mantenimiento preventivo + LILA</v>
      </c>
    </row>
    <row r="18" spans="1:10" ht="50.1" customHeight="1" x14ac:dyDescent="0.3">
      <c r="A18" s="228" t="s">
        <v>1200</v>
      </c>
      <c r="B18" s="32" t="s">
        <v>75</v>
      </c>
      <c r="C18" s="243" t="s">
        <v>1177</v>
      </c>
      <c r="D18" s="243" t="s">
        <v>1178</v>
      </c>
      <c r="E18" s="243" t="s">
        <v>1177</v>
      </c>
      <c r="F18" s="243" t="s">
        <v>1178</v>
      </c>
      <c r="G18" s="243" t="s">
        <v>1179</v>
      </c>
      <c r="H18" s="243" t="s">
        <v>1178</v>
      </c>
      <c r="I18" s="263" t="s">
        <v>1338</v>
      </c>
      <c r="J18" s="233" t="str" cm="1">
        <f t="array" ref="J18">_xlfn.IFS(I18="Equipo A","Mantenimiento predictivo + Mantenimiento preventivo basado en tiempo",I18="Equipo B","Mantenimiento preventivo + LILA", I18="Equipo C","Mantenimiento preventivo")</f>
        <v>Mantenimiento preventivo + LILA</v>
      </c>
    </row>
    <row r="19" spans="1:10" ht="50.1" customHeight="1" x14ac:dyDescent="0.3">
      <c r="A19" s="228" t="s">
        <v>1201</v>
      </c>
      <c r="B19" s="32" t="s">
        <v>475</v>
      </c>
      <c r="C19" s="243" t="s">
        <v>1177</v>
      </c>
      <c r="D19" s="243" t="s">
        <v>1178</v>
      </c>
      <c r="E19" s="243" t="s">
        <v>1177</v>
      </c>
      <c r="F19" s="243" t="s">
        <v>1178</v>
      </c>
      <c r="G19" s="243" t="s">
        <v>1177</v>
      </c>
      <c r="H19" s="243" t="s">
        <v>1177</v>
      </c>
      <c r="I19" s="261" t="str">
        <f t="shared" si="0"/>
        <v>Equipo C</v>
      </c>
      <c r="J19" s="233" t="str" cm="1">
        <f t="array" ref="J19">_xlfn.IFS(I19="Equipo A","Mantenimiento predictivo + Mantenimiento preventivo basado en tiempo",I19="Equipo B","Mantenimiento preventivo + LILA", I19="Equipo C","Mantenimiento preventivo")</f>
        <v>Mantenimiento preventivo</v>
      </c>
    </row>
    <row r="20" spans="1:10" ht="50.1" customHeight="1" x14ac:dyDescent="0.3">
      <c r="A20" s="228" t="s">
        <v>1202</v>
      </c>
      <c r="B20" s="32" t="s">
        <v>394</v>
      </c>
      <c r="C20" s="243" t="s">
        <v>1177</v>
      </c>
      <c r="D20" s="243" t="s">
        <v>1178</v>
      </c>
      <c r="E20" s="243" t="s">
        <v>1179</v>
      </c>
      <c r="F20" s="243" t="s">
        <v>1179</v>
      </c>
      <c r="G20" s="243" t="s">
        <v>1177</v>
      </c>
      <c r="H20" s="243" t="s">
        <v>1178</v>
      </c>
      <c r="I20" s="263" t="s">
        <v>1338</v>
      </c>
      <c r="J20" s="233" t="str" cm="1">
        <f t="array" ref="J20">_xlfn.IFS(I20="Equipo A","Mantenimiento predictivo + Mantenimiento preventivo basado en tiempo",I20="Equipo B","Mantenimiento preventivo + LILA", I20="Equipo C","Mantenimiento preventivo")</f>
        <v>Mantenimiento preventivo + LILA</v>
      </c>
    </row>
    <row r="21" spans="1:10" ht="50.1" customHeight="1" x14ac:dyDescent="0.3">
      <c r="A21" s="228" t="s">
        <v>1203</v>
      </c>
      <c r="B21" s="32" t="s">
        <v>64</v>
      </c>
      <c r="C21" s="243" t="s">
        <v>1178</v>
      </c>
      <c r="D21" s="243" t="s">
        <v>1179</v>
      </c>
      <c r="E21" s="243" t="s">
        <v>1179</v>
      </c>
      <c r="F21" s="243" t="s">
        <v>1179</v>
      </c>
      <c r="G21" s="243" t="s">
        <v>1177</v>
      </c>
      <c r="H21" s="243" t="s">
        <v>1179</v>
      </c>
      <c r="I21" s="261" t="str">
        <f t="shared" si="0"/>
        <v>Equipo A</v>
      </c>
      <c r="J21" s="233" t="str" cm="1">
        <f t="array" ref="J21">_xlfn.IFS(I21="Equipo A","Mantenimiento predictivo + Mantenimiento preventivo basado en tiempo",I21="Equipo B","Mantenimiento preventivo + LILA", I21="Equipo C","Mantenimiento preventivo")</f>
        <v>Mantenimiento predictivo + Mantenimiento preventivo basado en tiempo</v>
      </c>
    </row>
    <row r="22" spans="1:10" ht="50.1" customHeight="1" x14ac:dyDescent="0.3">
      <c r="A22" s="228" t="s">
        <v>1204</v>
      </c>
      <c r="B22" s="32" t="s">
        <v>66</v>
      </c>
      <c r="C22" s="243" t="s">
        <v>1178</v>
      </c>
      <c r="D22" s="243" t="s">
        <v>1177</v>
      </c>
      <c r="E22" s="243" t="s">
        <v>1179</v>
      </c>
      <c r="F22" s="243" t="s">
        <v>1178</v>
      </c>
      <c r="G22" s="243" t="s">
        <v>1178</v>
      </c>
      <c r="H22" s="243" t="s">
        <v>1178</v>
      </c>
      <c r="I22" s="263" t="s">
        <v>1338</v>
      </c>
      <c r="J22" s="233" t="str" cm="1">
        <f t="array" ref="J22">_xlfn.IFS(I22="Equipo A","Mantenimiento predictivo + Mantenimiento preventivo basado en tiempo",I22="Equipo B","Mantenimiento preventivo + LILA", I22="Equipo C","Mantenimiento preventivo")</f>
        <v>Mantenimiento preventivo + LILA</v>
      </c>
    </row>
    <row r="23" spans="1:10" ht="50.1" customHeight="1" x14ac:dyDescent="0.3">
      <c r="A23" s="228" t="s">
        <v>1205</v>
      </c>
      <c r="B23" s="32" t="s">
        <v>67</v>
      </c>
      <c r="C23" s="243" t="s">
        <v>1178</v>
      </c>
      <c r="D23" s="243" t="s">
        <v>1177</v>
      </c>
      <c r="E23" s="243" t="s">
        <v>1179</v>
      </c>
      <c r="F23" s="243" t="s">
        <v>1178</v>
      </c>
      <c r="G23" s="243" t="s">
        <v>1178</v>
      </c>
      <c r="H23" s="243" t="s">
        <v>1178</v>
      </c>
      <c r="I23" s="264" t="s">
        <v>1338</v>
      </c>
      <c r="J23" s="233" t="str" cm="1">
        <f t="array" ref="J23">_xlfn.IFS(I23="Equipo A","Mantenimiento predictivo + Mantenimiento preventivo basado en tiempo",I23="Equipo B","Mantenimiento preventivo + LILA", I23="Equipo C","Mantenimiento preventivo")</f>
        <v>Mantenimiento preventivo + LILA</v>
      </c>
    </row>
    <row r="24" spans="1:10" ht="50.1" customHeight="1" x14ac:dyDescent="0.3">
      <c r="A24" s="228" t="s">
        <v>1206</v>
      </c>
      <c r="B24" s="32" t="s">
        <v>68</v>
      </c>
      <c r="C24" s="243" t="s">
        <v>1178</v>
      </c>
      <c r="D24" s="243" t="s">
        <v>1177</v>
      </c>
      <c r="E24" s="243" t="s">
        <v>1179</v>
      </c>
      <c r="F24" s="243" t="s">
        <v>1178</v>
      </c>
      <c r="G24" s="243" t="s">
        <v>1178</v>
      </c>
      <c r="H24" s="243" t="s">
        <v>1178</v>
      </c>
      <c r="I24" s="263" t="s">
        <v>1338</v>
      </c>
      <c r="J24" s="233" t="str" cm="1">
        <f t="array" ref="J24">_xlfn.IFS(I24="Equipo A","Mantenimiento predictivo + Mantenimiento preventivo basado en tiempo",I24="Equipo B","Mantenimiento preventivo + LILA", I24="Equipo C","Mantenimiento preventivo")</f>
        <v>Mantenimiento preventivo + LILA</v>
      </c>
    </row>
    <row r="25" spans="1:10" ht="50.1" customHeight="1" x14ac:dyDescent="0.3">
      <c r="A25" s="228" t="s">
        <v>1207</v>
      </c>
      <c r="B25" s="32" t="s">
        <v>69</v>
      </c>
      <c r="C25" s="243" t="s">
        <v>1178</v>
      </c>
      <c r="D25" s="243" t="s">
        <v>1177</v>
      </c>
      <c r="E25" s="243" t="s">
        <v>1179</v>
      </c>
      <c r="F25" s="243" t="s">
        <v>1178</v>
      </c>
      <c r="G25" s="243" t="s">
        <v>1178</v>
      </c>
      <c r="H25" s="243" t="s">
        <v>1178</v>
      </c>
      <c r="I25" s="264" t="s">
        <v>1338</v>
      </c>
      <c r="J25" s="233" t="str" cm="1">
        <f t="array" ref="J25">_xlfn.IFS(I25="Equipo A","Mantenimiento predictivo + Mantenimiento preventivo basado en tiempo",I25="Equipo B","Mantenimiento preventivo + LILA", I25="Equipo C","Mantenimiento preventivo")</f>
        <v>Mantenimiento preventivo + LILA</v>
      </c>
    </row>
    <row r="26" spans="1:10" ht="50.1" customHeight="1" x14ac:dyDescent="0.3">
      <c r="A26" s="228" t="s">
        <v>1208</v>
      </c>
      <c r="B26" s="32" t="s">
        <v>418</v>
      </c>
      <c r="C26" s="243" t="s">
        <v>1177</v>
      </c>
      <c r="D26" s="243" t="s">
        <v>1178</v>
      </c>
      <c r="E26" s="243" t="s">
        <v>1178</v>
      </c>
      <c r="F26" s="243" t="s">
        <v>1178</v>
      </c>
      <c r="G26" s="243" t="s">
        <v>1178</v>
      </c>
      <c r="H26" s="243" t="s">
        <v>1177</v>
      </c>
      <c r="I26" s="262" t="str">
        <f>IF(C26="A","Equipo A",
IF(D26="A","Equipo A",
IF(E26="A","Equipo A",
IF(OR(F26="C",G26="C",H26="C"),"Equipo C",
IF(OR(F26="A",G26="A",H26="A"),"Equipo A",
"Equipo B")))))</f>
        <v>Equipo C</v>
      </c>
      <c r="J26" s="233" t="str" cm="1">
        <f t="array" ref="J26">_xlfn.IFS(I26="Equipo A","Mantenimiento predictivo + Mantenimiento preventivo basado en tiempo",I26="Equipo B","Mantenimiento preventivo + LILA", I26="Equipo C","Mantenimiento preventivo")</f>
        <v>Mantenimiento preventivo</v>
      </c>
    </row>
    <row r="27" spans="1:10" ht="50.1" customHeight="1" x14ac:dyDescent="0.3">
      <c r="A27" s="228" t="s">
        <v>1209</v>
      </c>
      <c r="B27" s="32" t="s">
        <v>58</v>
      </c>
      <c r="C27" s="243" t="s">
        <v>1178</v>
      </c>
      <c r="D27" s="243" t="s">
        <v>1179</v>
      </c>
      <c r="E27" s="243" t="s">
        <v>1179</v>
      </c>
      <c r="F27" s="243" t="s">
        <v>1179</v>
      </c>
      <c r="G27" s="243" t="s">
        <v>1178</v>
      </c>
      <c r="H27" s="243" t="s">
        <v>1179</v>
      </c>
      <c r="I27" s="261" t="str">
        <f t="shared" si="0"/>
        <v>Equipo A</v>
      </c>
      <c r="J27" s="233" t="str" cm="1">
        <f t="array" ref="J27">_xlfn.IFS(I27="Equipo A","Mantenimiento predictivo + Mantenimiento preventivo basado en tiempo",I27="Equipo B","Mantenimiento preventivo + LILA", I27="Equipo C","Mantenimiento preventivo")</f>
        <v>Mantenimiento predictivo + Mantenimiento preventivo basado en tiempo</v>
      </c>
    </row>
    <row r="28" spans="1:10" ht="50.1" customHeight="1" x14ac:dyDescent="0.3">
      <c r="A28" s="228" t="s">
        <v>1210</v>
      </c>
      <c r="B28" s="32" t="s">
        <v>60</v>
      </c>
      <c r="C28" s="243" t="s">
        <v>1178</v>
      </c>
      <c r="D28" s="243" t="s">
        <v>1179</v>
      </c>
      <c r="E28" s="243" t="s">
        <v>1179</v>
      </c>
      <c r="F28" s="243" t="s">
        <v>1178</v>
      </c>
      <c r="G28" s="243" t="s">
        <v>1178</v>
      </c>
      <c r="H28" s="243" t="s">
        <v>1179</v>
      </c>
      <c r="I28" s="262" t="str">
        <f t="shared" si="0"/>
        <v>Equipo A</v>
      </c>
      <c r="J28" s="233" t="str" cm="1">
        <f t="array" ref="J28">_xlfn.IFS(I28="Equipo A","Mantenimiento predictivo + Mantenimiento preventivo basado en tiempo",I28="Equipo B","Mantenimiento preventivo + LILA", I28="Equipo C","Mantenimiento preventivo")</f>
        <v>Mantenimiento predictivo + Mantenimiento preventivo basado en tiempo</v>
      </c>
    </row>
    <row r="29" spans="1:10" ht="50.1" customHeight="1" x14ac:dyDescent="0.3">
      <c r="A29" s="228" t="s">
        <v>1211</v>
      </c>
      <c r="B29" s="32" t="s">
        <v>62</v>
      </c>
      <c r="C29" s="243" t="s">
        <v>1178</v>
      </c>
      <c r="D29" s="243" t="s">
        <v>1179</v>
      </c>
      <c r="E29" s="243" t="s">
        <v>1179</v>
      </c>
      <c r="F29" s="243" t="s">
        <v>1178</v>
      </c>
      <c r="G29" s="243" t="s">
        <v>1178</v>
      </c>
      <c r="H29" s="243" t="s">
        <v>1179</v>
      </c>
      <c r="I29" s="261" t="str">
        <f t="shared" si="0"/>
        <v>Equipo A</v>
      </c>
      <c r="J29" s="233" t="str" cm="1">
        <f t="array" ref="J29">_xlfn.IFS(I29="Equipo A","Mantenimiento predictivo + Mantenimiento preventivo basado en tiempo",I29="Equipo B","Mantenimiento preventivo + LILA", I29="Equipo C","Mantenimiento preventivo")</f>
        <v>Mantenimiento predictivo + Mantenimiento preventivo basado en tiempo</v>
      </c>
    </row>
    <row r="30" spans="1:10" ht="50.1" customHeight="1" x14ac:dyDescent="0.3">
      <c r="A30" s="228" t="s">
        <v>1212</v>
      </c>
      <c r="B30" s="32" t="s">
        <v>411</v>
      </c>
      <c r="C30" s="243" t="s">
        <v>1178</v>
      </c>
      <c r="D30" s="243" t="s">
        <v>1178</v>
      </c>
      <c r="E30" s="243" t="s">
        <v>1177</v>
      </c>
      <c r="F30" s="243" t="s">
        <v>1178</v>
      </c>
      <c r="G30" s="243" t="s">
        <v>1177</v>
      </c>
      <c r="H30" s="243" t="s">
        <v>1178</v>
      </c>
      <c r="I30" s="263" t="s">
        <v>1338</v>
      </c>
      <c r="J30" s="233" t="str" cm="1">
        <f t="array" ref="J30">_xlfn.IFS(I30="Equipo A","Mantenimiento predictivo + Mantenimiento preventivo basado en tiempo",I30="Equipo B","Mantenimiento preventivo + LILA", I30="Equipo C","Mantenimiento preventivo")</f>
        <v>Mantenimiento preventivo + LILA</v>
      </c>
    </row>
    <row r="31" spans="1:10" ht="50.1" customHeight="1" x14ac:dyDescent="0.3">
      <c r="A31" s="228" t="s">
        <v>1213</v>
      </c>
      <c r="B31" s="32" t="s">
        <v>413</v>
      </c>
      <c r="C31" s="243" t="s">
        <v>1178</v>
      </c>
      <c r="D31" s="243" t="s">
        <v>1178</v>
      </c>
      <c r="E31" s="243" t="s">
        <v>1177</v>
      </c>
      <c r="F31" s="243" t="s">
        <v>1178</v>
      </c>
      <c r="G31" s="243" t="s">
        <v>1177</v>
      </c>
      <c r="H31" s="243" t="s">
        <v>1178</v>
      </c>
      <c r="I31" s="261" t="str">
        <f t="shared" si="0"/>
        <v>Equipo C</v>
      </c>
      <c r="J31" s="233" t="str" cm="1">
        <f t="array" ref="J31">_xlfn.IFS(I31="Equipo A","Mantenimiento predictivo + Mantenimiento preventivo basado en tiempo",I31="Equipo B","Mantenimiento preventivo + LILA", I31="Equipo C","Mantenimiento preventivo")</f>
        <v>Mantenimiento preventivo</v>
      </c>
    </row>
    <row r="32" spans="1:10" ht="50.1" customHeight="1" x14ac:dyDescent="0.3">
      <c r="A32" s="228" t="s">
        <v>1214</v>
      </c>
      <c r="B32" s="32" t="s">
        <v>455</v>
      </c>
      <c r="C32" s="243" t="s">
        <v>1177</v>
      </c>
      <c r="D32" s="243" t="s">
        <v>1177</v>
      </c>
      <c r="E32" s="243" t="s">
        <v>1178</v>
      </c>
      <c r="F32" s="243" t="s">
        <v>1178</v>
      </c>
      <c r="G32" s="243" t="s">
        <v>1178</v>
      </c>
      <c r="H32" s="243" t="s">
        <v>1177</v>
      </c>
      <c r="I32" s="262" t="str">
        <f t="shared" si="0"/>
        <v>Equipo C</v>
      </c>
      <c r="J32" s="233" t="str" cm="1">
        <f t="array" ref="J32">_xlfn.IFS(I32="Equipo A","Mantenimiento predictivo + Mantenimiento preventivo basado en tiempo",I32="Equipo B","Mantenimiento preventivo + LILA", I32="Equipo C","Mantenimiento preventivo")</f>
        <v>Mantenimiento preventivo</v>
      </c>
    </row>
    <row r="33" spans="1:10" ht="50.1" customHeight="1" x14ac:dyDescent="0.3">
      <c r="A33" s="228" t="s">
        <v>1215</v>
      </c>
      <c r="B33" s="32" t="s">
        <v>410</v>
      </c>
      <c r="C33" s="243" t="s">
        <v>1177</v>
      </c>
      <c r="D33" s="243" t="s">
        <v>1177</v>
      </c>
      <c r="E33" s="243" t="s">
        <v>1179</v>
      </c>
      <c r="F33" s="243" t="s">
        <v>1178</v>
      </c>
      <c r="G33" s="243" t="s">
        <v>1177</v>
      </c>
      <c r="H33" s="243" t="s">
        <v>1179</v>
      </c>
      <c r="I33" s="265" t="s">
        <v>1338</v>
      </c>
      <c r="J33" s="233" t="str" cm="1">
        <f t="array" ref="J33">_xlfn.IFS(I33="Equipo A","Mantenimiento predictivo + Mantenimiento preventivo basado en tiempo",I33="Equipo B","Mantenimiento preventivo + LILA", I33="Equipo C","Mantenimiento preventivo")</f>
        <v>Mantenimiento preventivo + LILA</v>
      </c>
    </row>
    <row r="34" spans="1:10" ht="50.1" customHeight="1" x14ac:dyDescent="0.3">
      <c r="A34" s="228" t="s">
        <v>1216</v>
      </c>
      <c r="B34" s="32" t="s">
        <v>724</v>
      </c>
      <c r="C34" s="243" t="s">
        <v>1177</v>
      </c>
      <c r="D34" s="243" t="s">
        <v>1177</v>
      </c>
      <c r="E34" s="243" t="s">
        <v>1179</v>
      </c>
      <c r="F34" s="243" t="s">
        <v>1178</v>
      </c>
      <c r="G34" s="243" t="s">
        <v>1178</v>
      </c>
      <c r="H34" s="243" t="s">
        <v>1178</v>
      </c>
      <c r="I34" s="266" t="s">
        <v>1338</v>
      </c>
      <c r="J34" s="233" t="str" cm="1">
        <f t="array" ref="J34">_xlfn.IFS(I34="Equipo A","Mantenimiento predictivo + Mantenimiento preventivo basado en tiempo",I34="Equipo B","Mantenimiento preventivo + LILA", I34="Equipo C","Mantenimiento preventivo")</f>
        <v>Mantenimiento preventivo + LILA</v>
      </c>
    </row>
    <row r="35" spans="1:10" ht="50.1" customHeight="1" x14ac:dyDescent="0.3">
      <c r="A35" s="228" t="s">
        <v>1217</v>
      </c>
      <c r="B35" s="32" t="s">
        <v>725</v>
      </c>
      <c r="C35" s="243" t="s">
        <v>1177</v>
      </c>
      <c r="D35" s="243" t="s">
        <v>1177</v>
      </c>
      <c r="E35" s="243" t="s">
        <v>1179</v>
      </c>
      <c r="F35" s="243" t="s">
        <v>1178</v>
      </c>
      <c r="G35" s="243" t="s">
        <v>1178</v>
      </c>
      <c r="H35" s="243" t="s">
        <v>1178</v>
      </c>
      <c r="I35" s="265" t="s">
        <v>1338</v>
      </c>
      <c r="J35" s="233" t="str" cm="1">
        <f t="array" ref="J35">_xlfn.IFS(I35="Equipo A","Mantenimiento predictivo + Mantenimiento preventivo basado en tiempo",I35="Equipo B","Mantenimiento preventivo + LILA", I35="Equipo C","Mantenimiento preventivo")</f>
        <v>Mantenimiento preventivo + LILA</v>
      </c>
    </row>
    <row r="36" spans="1:10" ht="50.1" customHeight="1" x14ac:dyDescent="0.3">
      <c r="A36" s="228" t="s">
        <v>1218</v>
      </c>
      <c r="B36" s="32" t="s">
        <v>423</v>
      </c>
      <c r="C36" s="243" t="s">
        <v>1177</v>
      </c>
      <c r="D36" s="243" t="s">
        <v>1177</v>
      </c>
      <c r="E36" s="243" t="s">
        <v>1179</v>
      </c>
      <c r="F36" s="243" t="s">
        <v>1178</v>
      </c>
      <c r="G36" s="243" t="s">
        <v>1178</v>
      </c>
      <c r="H36" s="243" t="s">
        <v>1178</v>
      </c>
      <c r="I36" s="266" t="s">
        <v>1338</v>
      </c>
      <c r="J36" s="233" t="str" cm="1">
        <f t="array" ref="J36">_xlfn.IFS(I36="Equipo A","Mantenimiento predictivo + Mantenimiento preventivo basado en tiempo",I36="Equipo B","Mantenimiento preventivo + LILA", I36="Equipo C","Mantenimiento preventivo")</f>
        <v>Mantenimiento preventivo + LILA</v>
      </c>
    </row>
    <row r="37" spans="1:10" ht="50.1" customHeight="1" x14ac:dyDescent="0.3">
      <c r="A37" s="228" t="s">
        <v>1219</v>
      </c>
      <c r="B37" s="32" t="s">
        <v>427</v>
      </c>
      <c r="C37" s="243" t="s">
        <v>1177</v>
      </c>
      <c r="D37" s="243" t="s">
        <v>1177</v>
      </c>
      <c r="E37" s="243" t="s">
        <v>1179</v>
      </c>
      <c r="F37" s="243" t="s">
        <v>1178</v>
      </c>
      <c r="G37" s="243" t="s">
        <v>1178</v>
      </c>
      <c r="H37" s="243" t="s">
        <v>1178</v>
      </c>
      <c r="I37" s="265" t="s">
        <v>1338</v>
      </c>
      <c r="J37" s="233" t="str" cm="1">
        <f t="array" ref="J37">_xlfn.IFS(I37="Equipo A","Mantenimiento predictivo + Mantenimiento preventivo basado en tiempo",I37="Equipo B","Mantenimiento preventivo + LILA", I37="Equipo C","Mantenimiento preventivo")</f>
        <v>Mantenimiento preventivo + LILA</v>
      </c>
    </row>
    <row r="38" spans="1:10" ht="50.1" customHeight="1" x14ac:dyDescent="0.3">
      <c r="A38" s="228" t="s">
        <v>1220</v>
      </c>
      <c r="B38" s="32" t="s">
        <v>454</v>
      </c>
      <c r="C38" s="243" t="s">
        <v>1177</v>
      </c>
      <c r="D38" s="243" t="s">
        <v>1177</v>
      </c>
      <c r="E38" s="243" t="s">
        <v>1179</v>
      </c>
      <c r="F38" s="243" t="s">
        <v>1178</v>
      </c>
      <c r="G38" s="243" t="s">
        <v>1178</v>
      </c>
      <c r="H38" s="243" t="s">
        <v>1178</v>
      </c>
      <c r="I38" s="266" t="s">
        <v>1338</v>
      </c>
      <c r="J38" s="233" t="str" cm="1">
        <f t="array" ref="J38">_xlfn.IFS(I38="Equipo A","Mantenimiento predictivo + Mantenimiento preventivo basado en tiempo",I38="Equipo B","Mantenimiento preventivo + LILA", I38="Equipo C","Mantenimiento preventivo")</f>
        <v>Mantenimiento preventivo + LILA</v>
      </c>
    </row>
    <row r="39" spans="1:10" ht="50.1" customHeight="1" x14ac:dyDescent="0.3">
      <c r="A39" s="228" t="s">
        <v>1221</v>
      </c>
      <c r="B39" s="32" t="s">
        <v>72</v>
      </c>
      <c r="C39" s="243" t="s">
        <v>1177</v>
      </c>
      <c r="D39" s="243" t="s">
        <v>1178</v>
      </c>
      <c r="E39" s="243" t="s">
        <v>1179</v>
      </c>
      <c r="F39" s="243" t="s">
        <v>1178</v>
      </c>
      <c r="G39" s="243" t="s">
        <v>1179</v>
      </c>
      <c r="H39" s="243" t="s">
        <v>1177</v>
      </c>
      <c r="I39" s="261" t="str">
        <f t="shared" si="0"/>
        <v>Equipo A</v>
      </c>
      <c r="J39" s="233" t="str" cm="1">
        <f t="array" ref="J39">_xlfn.IFS(I39="Equipo A","Mantenimiento predictivo + Mantenimiento preventivo basado en tiempo",I39="Equipo B","Mantenimiento preventivo + LILA", I39="Equipo C","Mantenimiento preventivo")</f>
        <v>Mantenimiento predictivo + Mantenimiento preventivo basado en tiempo</v>
      </c>
    </row>
    <row r="40" spans="1:10" ht="50.1" customHeight="1" x14ac:dyDescent="0.3">
      <c r="A40" s="228" t="s">
        <v>1222</v>
      </c>
      <c r="B40" s="32" t="s">
        <v>594</v>
      </c>
      <c r="C40" s="243" t="s">
        <v>1177</v>
      </c>
      <c r="D40" s="243" t="s">
        <v>1178</v>
      </c>
      <c r="E40" s="243" t="s">
        <v>1179</v>
      </c>
      <c r="F40" s="243" t="s">
        <v>1178</v>
      </c>
      <c r="G40" s="243" t="s">
        <v>1177</v>
      </c>
      <c r="H40" s="243" t="s">
        <v>1178</v>
      </c>
      <c r="I40" s="266" t="s">
        <v>1338</v>
      </c>
      <c r="J40" s="233" t="str" cm="1">
        <f t="array" ref="J40">_xlfn.IFS(I40="Equipo A","Mantenimiento predictivo + Mantenimiento preventivo basado en tiempo",I40="Equipo B","Mantenimiento preventivo + LILA", I40="Equipo C","Mantenimiento preventivo")</f>
        <v>Mantenimiento preventivo + LILA</v>
      </c>
    </row>
    <row r="41" spans="1:10" ht="50.1" customHeight="1" x14ac:dyDescent="0.3">
      <c r="A41" s="228" t="s">
        <v>1223</v>
      </c>
      <c r="B41" s="32" t="s">
        <v>396</v>
      </c>
      <c r="C41" s="243" t="s">
        <v>1178</v>
      </c>
      <c r="D41" s="243" t="s">
        <v>1177</v>
      </c>
      <c r="E41" s="243" t="s">
        <v>1179</v>
      </c>
      <c r="F41" s="243" t="s">
        <v>1178</v>
      </c>
      <c r="G41" s="243" t="s">
        <v>1177</v>
      </c>
      <c r="H41" s="243" t="s">
        <v>1179</v>
      </c>
      <c r="I41" s="261" t="str">
        <f t="shared" si="0"/>
        <v>Equipo A</v>
      </c>
      <c r="J41" s="233" t="str" cm="1">
        <f t="array" ref="J41">_xlfn.IFS(I41="Equipo A","Mantenimiento predictivo + Mantenimiento preventivo basado en tiempo",I41="Equipo B","Mantenimiento preventivo + LILA", I41="Equipo C","Mantenimiento preventivo")</f>
        <v>Mantenimiento predictivo + Mantenimiento preventivo basado en tiempo</v>
      </c>
    </row>
    <row r="42" spans="1:10" ht="50.1" customHeight="1" x14ac:dyDescent="0.3">
      <c r="A42" s="228" t="s">
        <v>1223</v>
      </c>
      <c r="B42" s="32" t="s">
        <v>395</v>
      </c>
      <c r="C42" s="243" t="s">
        <v>1178</v>
      </c>
      <c r="D42" s="243" t="s">
        <v>1177</v>
      </c>
      <c r="E42" s="243" t="s">
        <v>1179</v>
      </c>
      <c r="F42" s="243" t="s">
        <v>1178</v>
      </c>
      <c r="G42" s="243" t="s">
        <v>1177</v>
      </c>
      <c r="H42" s="243" t="s">
        <v>1179</v>
      </c>
      <c r="I42" s="262" t="str">
        <f t="shared" si="0"/>
        <v>Equipo A</v>
      </c>
      <c r="J42" s="233" t="str" cm="1">
        <f t="array" ref="J42">_xlfn.IFS(I42="Equipo A","Mantenimiento predictivo + Mantenimiento preventivo basado en tiempo",I42="Equipo B","Mantenimiento preventivo + LILA", I42="Equipo C","Mantenimiento preventivo")</f>
        <v>Mantenimiento predictivo + Mantenimiento preventivo basado en tiempo</v>
      </c>
    </row>
    <row r="43" spans="1:10" ht="50.1" customHeight="1" x14ac:dyDescent="0.3">
      <c r="A43" s="228" t="s">
        <v>1224</v>
      </c>
      <c r="B43" s="32" t="s">
        <v>26</v>
      </c>
      <c r="C43" s="243" t="s">
        <v>1177</v>
      </c>
      <c r="D43" s="243" t="s">
        <v>1179</v>
      </c>
      <c r="E43" s="243" t="s">
        <v>1179</v>
      </c>
      <c r="F43" s="243" t="s">
        <v>1179</v>
      </c>
      <c r="G43" s="243" t="s">
        <v>1177</v>
      </c>
      <c r="H43" s="243" t="s">
        <v>1179</v>
      </c>
      <c r="I43" s="261" t="str">
        <f t="shared" si="0"/>
        <v>Equipo A</v>
      </c>
      <c r="J43" s="233" t="str" cm="1">
        <f t="array" ref="J43">_xlfn.IFS(I43="Equipo A","Mantenimiento predictivo + Mantenimiento preventivo basado en tiempo",I43="Equipo B","Mantenimiento preventivo + LILA", I43="Equipo C","Mantenimiento preventivo")</f>
        <v>Mantenimiento predictivo + Mantenimiento preventivo basado en tiempo</v>
      </c>
    </row>
    <row r="44" spans="1:10" ht="50.1" customHeight="1" x14ac:dyDescent="0.3">
      <c r="A44" s="228" t="s">
        <v>1225</v>
      </c>
      <c r="B44" s="227" t="s">
        <v>468</v>
      </c>
      <c r="C44" s="243" t="s">
        <v>1177</v>
      </c>
      <c r="D44" s="243" t="s">
        <v>1177</v>
      </c>
      <c r="E44" s="243" t="s">
        <v>1178</v>
      </c>
      <c r="F44" s="243" t="s">
        <v>1178</v>
      </c>
      <c r="G44" s="243" t="s">
        <v>1178</v>
      </c>
      <c r="H44" s="243" t="s">
        <v>1178</v>
      </c>
      <c r="I44" s="262" t="str">
        <f t="shared" si="0"/>
        <v>Equipo B</v>
      </c>
      <c r="J44" s="233" t="str" cm="1">
        <f t="array" ref="J44">_xlfn.IFS(I44="Equipo A","Mantenimiento predictivo + Mantenimiento preventivo basado en tiempo",I44="Equipo B","Mantenimiento preventivo + LILA", I44="Equipo C","Mantenimiento preventivo")</f>
        <v>Mantenimiento preventivo + LILA</v>
      </c>
    </row>
    <row r="45" spans="1:10" ht="50.1" customHeight="1" x14ac:dyDescent="0.3">
      <c r="A45" s="228" t="s">
        <v>1226</v>
      </c>
      <c r="B45" s="32" t="s">
        <v>617</v>
      </c>
      <c r="C45" s="243" t="s">
        <v>1177</v>
      </c>
      <c r="D45" s="243" t="s">
        <v>1179</v>
      </c>
      <c r="E45" s="243" t="s">
        <v>1179</v>
      </c>
      <c r="F45" s="243" t="s">
        <v>1179</v>
      </c>
      <c r="G45" s="243" t="s">
        <v>1177</v>
      </c>
      <c r="H45" s="243" t="s">
        <v>1179</v>
      </c>
      <c r="I45" s="261" t="str">
        <f t="shared" si="0"/>
        <v>Equipo A</v>
      </c>
      <c r="J45" s="233" t="str" cm="1">
        <f t="array" ref="J45">_xlfn.IFS(I45="Equipo A","Mantenimiento predictivo + Mantenimiento preventivo basado en tiempo",I45="Equipo B","Mantenimiento preventivo + LILA", I45="Equipo C","Mantenimiento preventivo")</f>
        <v>Mantenimiento predictivo + Mantenimiento preventivo basado en tiempo</v>
      </c>
    </row>
    <row r="46" spans="1:10" ht="50.1" customHeight="1" x14ac:dyDescent="0.3">
      <c r="A46" s="228" t="s">
        <v>1227</v>
      </c>
      <c r="B46" s="32" t="s">
        <v>457</v>
      </c>
      <c r="C46" s="243" t="s">
        <v>1178</v>
      </c>
      <c r="D46" s="243" t="s">
        <v>1178</v>
      </c>
      <c r="E46" s="243" t="s">
        <v>1179</v>
      </c>
      <c r="F46" s="243" t="s">
        <v>1179</v>
      </c>
      <c r="G46" s="243" t="s">
        <v>1179</v>
      </c>
      <c r="H46" s="243" t="s">
        <v>1178</v>
      </c>
      <c r="I46" s="262" t="str">
        <f t="shared" si="0"/>
        <v>Equipo A</v>
      </c>
      <c r="J46" s="233" t="str" cm="1">
        <f t="array" ref="J46">_xlfn.IFS(I46="Equipo A","Mantenimiento predictivo + Mantenimiento preventivo basado en tiempo",I46="Equipo B","Mantenimiento preventivo + LILA", I46="Equipo C","Mantenimiento preventivo")</f>
        <v>Mantenimiento predictivo + Mantenimiento preventivo basado en tiempo</v>
      </c>
    </row>
    <row r="47" spans="1:10" ht="50.1" customHeight="1" x14ac:dyDescent="0.3">
      <c r="A47" s="228" t="s">
        <v>1228</v>
      </c>
      <c r="B47" s="32" t="s">
        <v>65</v>
      </c>
      <c r="C47" s="243" t="s">
        <v>1177</v>
      </c>
      <c r="D47" s="243" t="s">
        <v>1178</v>
      </c>
      <c r="E47" s="243" t="s">
        <v>1179</v>
      </c>
      <c r="F47" s="243" t="s">
        <v>1179</v>
      </c>
      <c r="G47" s="243" t="s">
        <v>1178</v>
      </c>
      <c r="H47" s="243" t="s">
        <v>1179</v>
      </c>
      <c r="I47" s="261" t="str">
        <f t="shared" si="0"/>
        <v>Equipo A</v>
      </c>
      <c r="J47" s="233" t="str" cm="1">
        <f t="array" ref="J47">_xlfn.IFS(I47="Equipo A","Mantenimiento predictivo + Mantenimiento preventivo basado en tiempo",I47="Equipo B","Mantenimiento preventivo + LILA", I47="Equipo C","Mantenimiento preventivo")</f>
        <v>Mantenimiento predictivo + Mantenimiento preventivo basado en tiempo</v>
      </c>
    </row>
    <row r="48" spans="1:10" ht="50.1" customHeight="1" x14ac:dyDescent="0.3">
      <c r="A48" s="228" t="s">
        <v>1229</v>
      </c>
      <c r="B48" s="32" t="s">
        <v>44</v>
      </c>
      <c r="C48" s="243" t="s">
        <v>1177</v>
      </c>
      <c r="D48" s="243" t="s">
        <v>1177</v>
      </c>
      <c r="E48" s="243" t="s">
        <v>1179</v>
      </c>
      <c r="F48" s="243" t="s">
        <v>1177</v>
      </c>
      <c r="G48" s="243" t="s">
        <v>1177</v>
      </c>
      <c r="H48" s="243" t="s">
        <v>1179</v>
      </c>
      <c r="I48" s="266" t="s">
        <v>1339</v>
      </c>
      <c r="J48" s="233" t="str" cm="1">
        <f t="array" ref="J48">_xlfn.IFS(I48="Equipo A","Mantenimiento predictivo + Mantenimiento preventivo basado en tiempo",I48="Equipo B","Mantenimiento preventivo + LILA", I48="Equipo C","Mantenimiento preventivo")</f>
        <v>Mantenimiento preventivo</v>
      </c>
    </row>
    <row r="49" spans="1:10" ht="50.1" customHeight="1" x14ac:dyDescent="0.3">
      <c r="A49" s="228" t="s">
        <v>1230</v>
      </c>
      <c r="B49" s="32" t="s">
        <v>404</v>
      </c>
      <c r="C49" s="243" t="s">
        <v>1177</v>
      </c>
      <c r="D49" s="243" t="s">
        <v>1179</v>
      </c>
      <c r="E49" s="243" t="s">
        <v>1179</v>
      </c>
      <c r="F49" s="243" t="s">
        <v>1179</v>
      </c>
      <c r="G49" s="243" t="s">
        <v>1177</v>
      </c>
      <c r="H49" s="243" t="s">
        <v>1179</v>
      </c>
      <c r="I49" s="261" t="str">
        <f t="shared" si="0"/>
        <v>Equipo A</v>
      </c>
      <c r="J49" s="233" t="str" cm="1">
        <f t="array" ref="J49">_xlfn.IFS(I49="Equipo A","Mantenimiento predictivo + Mantenimiento preventivo basado en tiempo",I49="Equipo B","Mantenimiento preventivo + LILA", I49="Equipo C","Mantenimiento preventivo")</f>
        <v>Mantenimiento predictivo + Mantenimiento preventivo basado en tiempo</v>
      </c>
    </row>
    <row r="50" spans="1:10" ht="50.1" customHeight="1" x14ac:dyDescent="0.3">
      <c r="A50" s="228" t="s">
        <v>1231</v>
      </c>
      <c r="B50" s="32" t="s">
        <v>400</v>
      </c>
      <c r="C50" s="243" t="s">
        <v>1177</v>
      </c>
      <c r="D50" s="243" t="s">
        <v>1178</v>
      </c>
      <c r="E50" s="243" t="s">
        <v>1179</v>
      </c>
      <c r="F50" s="243" t="s">
        <v>1178</v>
      </c>
      <c r="G50" s="243" t="s">
        <v>1177</v>
      </c>
      <c r="H50" s="243" t="s">
        <v>1179</v>
      </c>
      <c r="I50" s="262" t="str">
        <f t="shared" si="0"/>
        <v>Equipo A</v>
      </c>
      <c r="J50" s="233" t="str" cm="1">
        <f t="array" ref="J50">_xlfn.IFS(I50="Equipo A","Mantenimiento predictivo + Mantenimiento preventivo basado en tiempo",I50="Equipo B","Mantenimiento preventivo + LILA", I50="Equipo C","Mantenimiento preventivo")</f>
        <v>Mantenimiento predictivo + Mantenimiento preventivo basado en tiempo</v>
      </c>
    </row>
    <row r="51" spans="1:10" ht="50.1" customHeight="1" x14ac:dyDescent="0.3">
      <c r="A51" s="228" t="s">
        <v>1232</v>
      </c>
      <c r="B51" s="32" t="s">
        <v>402</v>
      </c>
      <c r="C51" s="243" t="s">
        <v>1177</v>
      </c>
      <c r="D51" s="243" t="s">
        <v>1178</v>
      </c>
      <c r="E51" s="243" t="s">
        <v>1179</v>
      </c>
      <c r="F51" s="243" t="s">
        <v>1178</v>
      </c>
      <c r="G51" s="243" t="s">
        <v>1177</v>
      </c>
      <c r="H51" s="243" t="s">
        <v>1179</v>
      </c>
      <c r="I51" s="261" t="str">
        <f t="shared" si="0"/>
        <v>Equipo A</v>
      </c>
      <c r="J51" s="233" t="str" cm="1">
        <f t="array" ref="J51">_xlfn.IFS(I51="Equipo A","Mantenimiento predictivo + Mantenimiento preventivo basado en tiempo",I51="Equipo B","Mantenimiento preventivo + LILA", I51="Equipo C","Mantenimiento preventivo")</f>
        <v>Mantenimiento predictivo + Mantenimiento preventivo basado en tiempo</v>
      </c>
    </row>
    <row r="52" spans="1:10" ht="50.1" customHeight="1" x14ac:dyDescent="0.3">
      <c r="A52" s="228" t="s">
        <v>1233</v>
      </c>
      <c r="B52" s="32" t="s">
        <v>403</v>
      </c>
      <c r="C52" s="243" t="s">
        <v>1177</v>
      </c>
      <c r="D52" s="243" t="s">
        <v>1178</v>
      </c>
      <c r="E52" s="243" t="s">
        <v>1179</v>
      </c>
      <c r="F52" s="243" t="s">
        <v>1178</v>
      </c>
      <c r="G52" s="243" t="s">
        <v>1177</v>
      </c>
      <c r="H52" s="243" t="s">
        <v>1179</v>
      </c>
      <c r="I52" s="262" t="str">
        <f t="shared" si="0"/>
        <v>Equipo A</v>
      </c>
      <c r="J52" s="233" t="str" cm="1">
        <f t="array" ref="J52">_xlfn.IFS(I52="Equipo A","Mantenimiento predictivo + Mantenimiento preventivo basado en tiempo",I52="Equipo B","Mantenimiento preventivo + LILA", I52="Equipo C","Mantenimiento preventivo")</f>
        <v>Mantenimiento predictivo + Mantenimiento preventivo basado en tiempo</v>
      </c>
    </row>
    <row r="53" spans="1:10" ht="50.1" customHeight="1" x14ac:dyDescent="0.3">
      <c r="A53" s="228" t="s">
        <v>1234</v>
      </c>
      <c r="B53" s="32" t="s">
        <v>401</v>
      </c>
      <c r="C53" s="243" t="s">
        <v>1177</v>
      </c>
      <c r="D53" s="243" t="s">
        <v>1178</v>
      </c>
      <c r="E53" s="243" t="s">
        <v>1179</v>
      </c>
      <c r="F53" s="243" t="s">
        <v>1178</v>
      </c>
      <c r="G53" s="243" t="s">
        <v>1177</v>
      </c>
      <c r="H53" s="243" t="s">
        <v>1179</v>
      </c>
      <c r="I53" s="261" t="str">
        <f t="shared" si="0"/>
        <v>Equipo A</v>
      </c>
      <c r="J53" s="233" t="str" cm="1">
        <f t="array" ref="J53">_xlfn.IFS(I53="Equipo A","Mantenimiento predictivo + Mantenimiento preventivo basado en tiempo",I53="Equipo B","Mantenimiento preventivo + LILA", I53="Equipo C","Mantenimiento preventivo")</f>
        <v>Mantenimiento predictivo + Mantenimiento preventivo basado en tiempo</v>
      </c>
    </row>
    <row r="54" spans="1:10" ht="50.1" customHeight="1" x14ac:dyDescent="0.3">
      <c r="A54" s="228" t="s">
        <v>1235</v>
      </c>
      <c r="B54" s="32" t="s">
        <v>33</v>
      </c>
      <c r="C54" s="244" t="s">
        <v>1177</v>
      </c>
      <c r="D54" s="244" t="s">
        <v>1178</v>
      </c>
      <c r="E54" s="244" t="s">
        <v>1179</v>
      </c>
      <c r="F54" s="244" t="s">
        <v>1178</v>
      </c>
      <c r="G54" s="244" t="s">
        <v>1177</v>
      </c>
      <c r="H54" s="244" t="s">
        <v>1179</v>
      </c>
      <c r="I54" s="262" t="str">
        <f t="shared" si="0"/>
        <v>Equipo A</v>
      </c>
      <c r="J54" s="233" t="str" cm="1">
        <f t="array" ref="J54">_xlfn.IFS(I54="Equipo A","Mantenimiento predictivo + Mantenimiento preventivo basado en tiempo",I54="Equipo B","Mantenimiento preventivo + LILA", I54="Equipo C","Mantenimiento preventivo")</f>
        <v>Mantenimiento predictivo + Mantenimiento preventivo basado en tiempo</v>
      </c>
    </row>
    <row r="55" spans="1:10" ht="50.1" customHeight="1" x14ac:dyDescent="0.3">
      <c r="A55" s="228" t="s">
        <v>1236</v>
      </c>
      <c r="B55" s="32" t="s">
        <v>35</v>
      </c>
      <c r="C55" s="244" t="s">
        <v>1177</v>
      </c>
      <c r="D55" s="244" t="s">
        <v>1178</v>
      </c>
      <c r="E55" s="244" t="s">
        <v>1179</v>
      </c>
      <c r="F55" s="244" t="s">
        <v>1178</v>
      </c>
      <c r="G55" s="244" t="s">
        <v>1177</v>
      </c>
      <c r="H55" s="244" t="s">
        <v>1179</v>
      </c>
      <c r="I55" s="261" t="str">
        <f t="shared" si="0"/>
        <v>Equipo A</v>
      </c>
      <c r="J55" s="233" t="str" cm="1">
        <f t="array" ref="J55">_xlfn.IFS(I55="Equipo A","Mantenimiento predictivo + Mantenimiento preventivo basado en tiempo",I55="Equipo B","Mantenimiento preventivo + LILA", I55="Equipo C","Mantenimiento preventivo")</f>
        <v>Mantenimiento predictivo + Mantenimiento preventivo basado en tiempo</v>
      </c>
    </row>
    <row r="56" spans="1:10" ht="50.1" customHeight="1" x14ac:dyDescent="0.3">
      <c r="A56" s="228" t="s">
        <v>1237</v>
      </c>
      <c r="B56" s="32" t="s">
        <v>845</v>
      </c>
      <c r="C56" s="244" t="s">
        <v>1177</v>
      </c>
      <c r="D56" s="244" t="s">
        <v>1178</v>
      </c>
      <c r="E56" s="244" t="s">
        <v>1179</v>
      </c>
      <c r="F56" s="244" t="s">
        <v>1177</v>
      </c>
      <c r="G56" s="244" t="s">
        <v>1178</v>
      </c>
      <c r="H56" s="244" t="s">
        <v>1179</v>
      </c>
      <c r="I56" s="266" t="s">
        <v>1340</v>
      </c>
      <c r="J56" s="233" t="str" cm="1">
        <f t="array" ref="J56">_xlfn.IFS(I56="Equipo A","Mantenimiento predictivo + Mantenimiento preventivo basado en tiempo",I56="Equipo B","Mantenimiento preventivo + LILA", I56="Equipo C","Mantenimiento preventivo")</f>
        <v>Mantenimiento predictivo + Mantenimiento preventivo basado en tiempo</v>
      </c>
    </row>
    <row r="57" spans="1:10" ht="50.1" customHeight="1" x14ac:dyDescent="0.3">
      <c r="A57" s="228" t="s">
        <v>1238</v>
      </c>
      <c r="B57" s="32" t="s">
        <v>422</v>
      </c>
      <c r="C57" s="244" t="s">
        <v>1177</v>
      </c>
      <c r="D57" s="244" t="s">
        <v>1177</v>
      </c>
      <c r="E57" s="244" t="s">
        <v>1179</v>
      </c>
      <c r="F57" s="244" t="s">
        <v>1178</v>
      </c>
      <c r="G57" s="244" t="s">
        <v>1178</v>
      </c>
      <c r="H57" s="244" t="s">
        <v>1177</v>
      </c>
      <c r="I57" s="265" t="s">
        <v>1339</v>
      </c>
      <c r="J57" s="233" t="str" cm="1">
        <f t="array" ref="J57">_xlfn.IFS(I57="Equipo A","Mantenimiento predictivo + Mantenimiento preventivo basado en tiempo",I57="Equipo B","Mantenimiento preventivo + LILA", I57="Equipo C","Mantenimiento preventivo")</f>
        <v>Mantenimiento preventivo</v>
      </c>
    </row>
    <row r="58" spans="1:10" ht="50.1" customHeight="1" x14ac:dyDescent="0.3">
      <c r="A58" s="228" t="s">
        <v>1239</v>
      </c>
      <c r="B58" s="32" t="s">
        <v>644</v>
      </c>
      <c r="C58" s="244" t="s">
        <v>1177</v>
      </c>
      <c r="D58" s="244" t="s">
        <v>1177</v>
      </c>
      <c r="E58" s="244" t="s">
        <v>1179</v>
      </c>
      <c r="F58" s="244" t="s">
        <v>1178</v>
      </c>
      <c r="G58" s="244" t="s">
        <v>1178</v>
      </c>
      <c r="H58" s="244" t="s">
        <v>1177</v>
      </c>
      <c r="I58" s="266" t="s">
        <v>1339</v>
      </c>
      <c r="J58" s="233" t="str" cm="1">
        <f t="array" ref="J58">_xlfn.IFS(I58="Equipo A","Mantenimiento predictivo + Mantenimiento preventivo basado en tiempo",I58="Equipo B","Mantenimiento preventivo + LILA", I58="Equipo C","Mantenimiento preventivo")</f>
        <v>Mantenimiento preventivo</v>
      </c>
    </row>
    <row r="59" spans="1:10" ht="50.1" customHeight="1" x14ac:dyDescent="0.3">
      <c r="A59" s="228" t="s">
        <v>1240</v>
      </c>
      <c r="B59" s="32" t="s">
        <v>1241</v>
      </c>
      <c r="C59" s="244" t="s">
        <v>1177</v>
      </c>
      <c r="D59" s="244" t="s">
        <v>1177</v>
      </c>
      <c r="E59" s="244" t="s">
        <v>1179</v>
      </c>
      <c r="F59" s="244" t="s">
        <v>1178</v>
      </c>
      <c r="G59" s="244" t="s">
        <v>1178</v>
      </c>
      <c r="H59" s="244" t="s">
        <v>1177</v>
      </c>
      <c r="I59" s="265" t="s">
        <v>1339</v>
      </c>
      <c r="J59" s="233" t="str" cm="1">
        <f t="array" ref="J59">_xlfn.IFS(I59="Equipo A","Mantenimiento predictivo + Mantenimiento preventivo basado en tiempo",I59="Equipo B","Mantenimiento preventivo + LILA", I59="Equipo C","Mantenimiento preventivo")</f>
        <v>Mantenimiento preventivo</v>
      </c>
    </row>
    <row r="60" spans="1:10" ht="50.1" customHeight="1" x14ac:dyDescent="0.3">
      <c r="A60" s="228" t="s">
        <v>1242</v>
      </c>
      <c r="B60" s="32" t="s">
        <v>214</v>
      </c>
      <c r="C60" s="244" t="s">
        <v>1177</v>
      </c>
      <c r="D60" s="244" t="s">
        <v>1178</v>
      </c>
      <c r="E60" s="244" t="s">
        <v>1179</v>
      </c>
      <c r="F60" s="244" t="s">
        <v>1178</v>
      </c>
      <c r="G60" s="244" t="s">
        <v>1177</v>
      </c>
      <c r="H60" s="244" t="s">
        <v>1178</v>
      </c>
      <c r="I60" s="266" t="s">
        <v>1338</v>
      </c>
      <c r="J60" s="233" t="str" cm="1">
        <f t="array" ref="J60">_xlfn.IFS(I60="Equipo A","Mantenimiento predictivo + Mantenimiento preventivo basado en tiempo",I60="Equipo B","Mantenimiento preventivo + LILA", I60="Equipo C","Mantenimiento preventivo")</f>
        <v>Mantenimiento preventivo + LILA</v>
      </c>
    </row>
    <row r="61" spans="1:10" ht="50.1" customHeight="1" x14ac:dyDescent="0.3">
      <c r="A61" s="228" t="s">
        <v>1243</v>
      </c>
      <c r="B61" s="32" t="s">
        <v>583</v>
      </c>
      <c r="C61" s="244" t="s">
        <v>1177</v>
      </c>
      <c r="D61" s="244" t="s">
        <v>1179</v>
      </c>
      <c r="E61" s="244" t="s">
        <v>1179</v>
      </c>
      <c r="F61" s="244" t="s">
        <v>1179</v>
      </c>
      <c r="G61" s="244" t="s">
        <v>1177</v>
      </c>
      <c r="H61" s="244" t="s">
        <v>1179</v>
      </c>
      <c r="I61" s="261" t="str">
        <f t="shared" si="0"/>
        <v>Equipo A</v>
      </c>
      <c r="J61" s="233" t="str" cm="1">
        <f t="array" ref="J61">_xlfn.IFS(I61="Equipo A","Mantenimiento predictivo + Mantenimiento preventivo basado en tiempo",I61="Equipo B","Mantenimiento preventivo + LILA", I61="Equipo C","Mantenimiento preventivo")</f>
        <v>Mantenimiento predictivo + Mantenimiento preventivo basado en tiempo</v>
      </c>
    </row>
    <row r="62" spans="1:10" ht="50.1" customHeight="1" x14ac:dyDescent="0.3">
      <c r="A62" s="228" t="s">
        <v>1244</v>
      </c>
      <c r="B62" s="32" t="s">
        <v>215</v>
      </c>
      <c r="C62" s="244" t="s">
        <v>1177</v>
      </c>
      <c r="D62" s="244" t="s">
        <v>1179</v>
      </c>
      <c r="E62" s="244" t="s">
        <v>1179</v>
      </c>
      <c r="F62" s="244" t="s">
        <v>1179</v>
      </c>
      <c r="G62" s="244" t="s">
        <v>1177</v>
      </c>
      <c r="H62" s="244" t="s">
        <v>1179</v>
      </c>
      <c r="I62" s="262" t="str">
        <f t="shared" si="0"/>
        <v>Equipo A</v>
      </c>
      <c r="J62" s="233" t="str" cm="1">
        <f t="array" ref="J62">_xlfn.IFS(I62="Equipo A","Mantenimiento predictivo + Mantenimiento preventivo basado en tiempo",I62="Equipo B","Mantenimiento preventivo + LILA", I62="Equipo C","Mantenimiento preventivo")</f>
        <v>Mantenimiento predictivo + Mantenimiento preventivo basado en tiempo</v>
      </c>
    </row>
    <row r="63" spans="1:10" ht="50.1" customHeight="1" x14ac:dyDescent="0.3">
      <c r="A63" s="228" t="s">
        <v>1245</v>
      </c>
      <c r="B63" s="32" t="s">
        <v>73</v>
      </c>
      <c r="C63" s="244" t="s">
        <v>1177</v>
      </c>
      <c r="D63" s="244" t="s">
        <v>1179</v>
      </c>
      <c r="E63" s="244" t="s">
        <v>1179</v>
      </c>
      <c r="F63" s="244" t="s">
        <v>1179</v>
      </c>
      <c r="G63" s="244" t="s">
        <v>1177</v>
      </c>
      <c r="H63" s="244" t="s">
        <v>1179</v>
      </c>
      <c r="I63" s="261" t="str">
        <f t="shared" si="0"/>
        <v>Equipo A</v>
      </c>
      <c r="J63" s="233" t="str" cm="1">
        <f t="array" ref="J63">_xlfn.IFS(I63="Equipo A","Mantenimiento predictivo + Mantenimiento preventivo basado en tiempo",I63="Equipo B","Mantenimiento preventivo + LILA", I63="Equipo C","Mantenimiento preventivo")</f>
        <v>Mantenimiento predictivo + Mantenimiento preventivo basado en tiempo</v>
      </c>
    </row>
    <row r="64" spans="1:10" ht="50.1" customHeight="1" x14ac:dyDescent="0.3">
      <c r="A64" s="228" t="s">
        <v>1246</v>
      </c>
      <c r="B64" s="32" t="s">
        <v>546</v>
      </c>
      <c r="C64" s="244" t="s">
        <v>1177</v>
      </c>
      <c r="D64" s="244" t="s">
        <v>1178</v>
      </c>
      <c r="E64" s="244" t="s">
        <v>1179</v>
      </c>
      <c r="F64" s="244" t="s">
        <v>1179</v>
      </c>
      <c r="G64" s="244" t="s">
        <v>1177</v>
      </c>
      <c r="H64" s="244" t="s">
        <v>1179</v>
      </c>
      <c r="I64" s="266" t="s">
        <v>1338</v>
      </c>
      <c r="J64" s="233" t="str" cm="1">
        <f t="array" ref="J64">_xlfn.IFS(I64="Equipo A","Mantenimiento predictivo + Mantenimiento preventivo basado en tiempo",I64="Equipo B","Mantenimiento preventivo + LILA", I64="Equipo C","Mantenimiento preventivo")</f>
        <v>Mantenimiento preventivo + LILA</v>
      </c>
    </row>
    <row r="65" spans="1:10" ht="50.1" customHeight="1" x14ac:dyDescent="0.3">
      <c r="A65" s="228" t="s">
        <v>1247</v>
      </c>
      <c r="B65" s="32" t="s">
        <v>57</v>
      </c>
      <c r="C65" s="244" t="s">
        <v>1177</v>
      </c>
      <c r="D65" s="244" t="s">
        <v>1177</v>
      </c>
      <c r="E65" s="244" t="s">
        <v>1179</v>
      </c>
      <c r="F65" s="244" t="s">
        <v>1178</v>
      </c>
      <c r="G65" s="244" t="s">
        <v>1178</v>
      </c>
      <c r="H65" s="244" t="s">
        <v>1178</v>
      </c>
      <c r="I65" s="265" t="s">
        <v>1338</v>
      </c>
      <c r="J65" s="233" t="str" cm="1">
        <f t="array" ref="J65">_xlfn.IFS(I65="Equipo A","Mantenimiento predictivo + Mantenimiento preventivo basado en tiempo",I65="Equipo B","Mantenimiento preventivo + LILA", I65="Equipo C","Mantenimiento preventivo")</f>
        <v>Mantenimiento preventivo + LILA</v>
      </c>
    </row>
    <row r="66" spans="1:10" ht="50.1" customHeight="1" x14ac:dyDescent="0.3">
      <c r="A66" s="228" t="s">
        <v>1248</v>
      </c>
      <c r="B66" s="32" t="s">
        <v>407</v>
      </c>
      <c r="C66" s="244" t="s">
        <v>1177</v>
      </c>
      <c r="D66" s="244" t="s">
        <v>1177</v>
      </c>
      <c r="E66" s="244" t="s">
        <v>1179</v>
      </c>
      <c r="F66" s="244" t="s">
        <v>1178</v>
      </c>
      <c r="G66" s="244" t="s">
        <v>1178</v>
      </c>
      <c r="H66" s="244" t="s">
        <v>1178</v>
      </c>
      <c r="I66" s="266" t="s">
        <v>1338</v>
      </c>
      <c r="J66" s="233" t="str" cm="1">
        <f t="array" ref="J66">_xlfn.IFS(I66="Equipo A","Mantenimiento predictivo + Mantenimiento preventivo basado en tiempo",I66="Equipo B","Mantenimiento preventivo + LILA", I66="Equipo C","Mantenimiento preventivo")</f>
        <v>Mantenimiento preventivo + LILA</v>
      </c>
    </row>
    <row r="67" spans="1:10" ht="50.1" customHeight="1" x14ac:dyDescent="0.3">
      <c r="A67" s="228" t="s">
        <v>1249</v>
      </c>
      <c r="B67" s="32" t="s">
        <v>408</v>
      </c>
      <c r="C67" s="244" t="s">
        <v>1177</v>
      </c>
      <c r="D67" s="244" t="s">
        <v>1177</v>
      </c>
      <c r="E67" s="244" t="s">
        <v>1179</v>
      </c>
      <c r="F67" s="244" t="s">
        <v>1178</v>
      </c>
      <c r="G67" s="244" t="s">
        <v>1178</v>
      </c>
      <c r="H67" s="244" t="s">
        <v>1178</v>
      </c>
      <c r="I67" s="265" t="s">
        <v>1338</v>
      </c>
      <c r="J67" s="233" t="str" cm="1">
        <f t="array" ref="J67">_xlfn.IFS(I67="Equipo A","Mantenimiento predictivo + Mantenimiento preventivo basado en tiempo",I67="Equipo B","Mantenimiento preventivo + LILA", I67="Equipo C","Mantenimiento preventivo")</f>
        <v>Mantenimiento preventivo + LILA</v>
      </c>
    </row>
    <row r="68" spans="1:10" ht="50.1" customHeight="1" x14ac:dyDescent="0.3">
      <c r="A68" s="228" t="s">
        <v>1250</v>
      </c>
      <c r="B68" s="32" t="s">
        <v>409</v>
      </c>
      <c r="C68" s="244" t="s">
        <v>1177</v>
      </c>
      <c r="D68" s="244" t="s">
        <v>1177</v>
      </c>
      <c r="E68" s="244" t="s">
        <v>1179</v>
      </c>
      <c r="F68" s="244" t="s">
        <v>1178</v>
      </c>
      <c r="G68" s="244" t="s">
        <v>1178</v>
      </c>
      <c r="H68" s="244" t="s">
        <v>1178</v>
      </c>
      <c r="I68" s="266" t="s">
        <v>1338</v>
      </c>
      <c r="J68" s="233" t="str" cm="1">
        <f t="array" ref="J68">_xlfn.IFS(I68="Equipo A","Mantenimiento predictivo + Mantenimiento preventivo basado en tiempo",I68="Equipo B","Mantenimiento preventivo + LILA", I68="Equipo C","Mantenimiento preventivo")</f>
        <v>Mantenimiento preventivo + LILA</v>
      </c>
    </row>
    <row r="69" spans="1:10" ht="50.1" customHeight="1" x14ac:dyDescent="0.3">
      <c r="A69" s="228" t="s">
        <v>1251</v>
      </c>
      <c r="B69" s="32" t="s">
        <v>425</v>
      </c>
      <c r="C69" s="244" t="s">
        <v>1177</v>
      </c>
      <c r="D69" s="244" t="s">
        <v>1177</v>
      </c>
      <c r="E69" s="244" t="s">
        <v>1179</v>
      </c>
      <c r="F69" s="244" t="s">
        <v>1178</v>
      </c>
      <c r="G69" s="244" t="s">
        <v>1178</v>
      </c>
      <c r="H69" s="244" t="s">
        <v>1178</v>
      </c>
      <c r="I69" s="265" t="s">
        <v>1338</v>
      </c>
      <c r="J69" s="233" t="str" cm="1">
        <f t="array" ref="J69">_xlfn.IFS(I69="Equipo A","Mantenimiento predictivo + Mantenimiento preventivo basado en tiempo",I69="Equipo B","Mantenimiento preventivo + LILA", I69="Equipo C","Mantenimiento preventivo")</f>
        <v>Mantenimiento preventivo + LILA</v>
      </c>
    </row>
    <row r="70" spans="1:10" ht="50.1" customHeight="1" x14ac:dyDescent="0.3">
      <c r="A70" s="228" t="s">
        <v>1252</v>
      </c>
      <c r="B70" s="32" t="s">
        <v>872</v>
      </c>
      <c r="C70" s="244" t="s">
        <v>1177</v>
      </c>
      <c r="D70" s="244" t="s">
        <v>1178</v>
      </c>
      <c r="E70" s="244" t="s">
        <v>1179</v>
      </c>
      <c r="F70" s="244" t="s">
        <v>1178</v>
      </c>
      <c r="G70" s="244" t="s">
        <v>1177</v>
      </c>
      <c r="H70" s="244" t="s">
        <v>1179</v>
      </c>
      <c r="I70" s="266" t="s">
        <v>1339</v>
      </c>
      <c r="J70" s="233" t="str" cm="1">
        <f t="array" ref="J70">_xlfn.IFS(I70="Equipo A","Mantenimiento predictivo + Mantenimiento preventivo basado en tiempo",I70="Equipo B","Mantenimiento preventivo + LILA", I70="Equipo C","Mantenimiento preventivo")</f>
        <v>Mantenimiento preventivo</v>
      </c>
    </row>
    <row r="71" spans="1:10" ht="50.1" customHeight="1" x14ac:dyDescent="0.3">
      <c r="A71" s="228" t="s">
        <v>1253</v>
      </c>
      <c r="B71" s="32" t="s">
        <v>873</v>
      </c>
      <c r="C71" s="244" t="s">
        <v>1177</v>
      </c>
      <c r="D71" s="244" t="s">
        <v>1178</v>
      </c>
      <c r="E71" s="244" t="s">
        <v>1179</v>
      </c>
      <c r="F71" s="244" t="s">
        <v>1178</v>
      </c>
      <c r="G71" s="244" t="s">
        <v>1177</v>
      </c>
      <c r="H71" s="244" t="s">
        <v>1179</v>
      </c>
      <c r="I71" s="261" t="str">
        <f t="shared" si="0"/>
        <v>Equipo A</v>
      </c>
      <c r="J71" s="233" t="str" cm="1">
        <f t="array" ref="J71">_xlfn.IFS(I71="Equipo A","Mantenimiento predictivo + Mantenimiento preventivo basado en tiempo",I71="Equipo B","Mantenimiento preventivo + LILA", I71="Equipo C","Mantenimiento preventivo")</f>
        <v>Mantenimiento predictivo + Mantenimiento preventivo basado en tiempo</v>
      </c>
    </row>
    <row r="72" spans="1:10" ht="50.1" customHeight="1" x14ac:dyDescent="0.3">
      <c r="A72" s="228" t="s">
        <v>1254</v>
      </c>
      <c r="B72" s="32" t="s">
        <v>420</v>
      </c>
      <c r="C72" s="244" t="s">
        <v>1177</v>
      </c>
      <c r="D72" s="244" t="s">
        <v>1178</v>
      </c>
      <c r="E72" s="244" t="s">
        <v>1179</v>
      </c>
      <c r="F72" s="244" t="s">
        <v>1177</v>
      </c>
      <c r="G72" s="244" t="s">
        <v>1178</v>
      </c>
      <c r="H72" s="244" t="s">
        <v>1177</v>
      </c>
      <c r="I72" s="266" t="s">
        <v>1338</v>
      </c>
      <c r="J72" s="233" t="str" cm="1">
        <f t="array" ref="J72">_xlfn.IFS(I72="Equipo A","Mantenimiento predictivo + Mantenimiento preventivo basado en tiempo",I72="Equipo B","Mantenimiento preventivo + LILA", I72="Equipo C","Mantenimiento preventivo")</f>
        <v>Mantenimiento preventivo + LILA</v>
      </c>
    </row>
    <row r="73" spans="1:10" ht="50.1" customHeight="1" x14ac:dyDescent="0.3">
      <c r="A73" s="228" t="s">
        <v>1255</v>
      </c>
      <c r="B73" s="32" t="s">
        <v>54</v>
      </c>
      <c r="C73" s="244" t="s">
        <v>1178</v>
      </c>
      <c r="D73" s="244" t="s">
        <v>1177</v>
      </c>
      <c r="E73" s="244" t="s">
        <v>1177</v>
      </c>
      <c r="F73" s="244" t="s">
        <v>1178</v>
      </c>
      <c r="G73" s="244" t="s">
        <v>1178</v>
      </c>
      <c r="H73" s="244" t="s">
        <v>1178</v>
      </c>
      <c r="I73" s="261" t="str">
        <f t="shared" ref="I73:I129" si="1">IF(C73="A","Equipo A",
IF(D73="A","Equipo A",
IF(E73="A","Equipo A",
IF(OR(F73="C",G73="C",H73="C"),"Equipo C",
IF(OR(F73="A",G73="A",H73="A"),"Equipo A",
"Equipo B")))))</f>
        <v>Equipo B</v>
      </c>
      <c r="J73" s="233" t="str" cm="1">
        <f t="array" ref="J73">_xlfn.IFS(I73="Equipo A","Mantenimiento predictivo + Mantenimiento preventivo basado en tiempo",I73="Equipo B","Mantenimiento preventivo + LILA", I73="Equipo C","Mantenimiento preventivo")</f>
        <v>Mantenimiento preventivo + LILA</v>
      </c>
    </row>
    <row r="74" spans="1:10" ht="50.1" customHeight="1" x14ac:dyDescent="0.3">
      <c r="A74" s="228" t="s">
        <v>1256</v>
      </c>
      <c r="B74" s="32" t="s">
        <v>59</v>
      </c>
      <c r="C74" s="244" t="s">
        <v>1177</v>
      </c>
      <c r="D74" s="244" t="s">
        <v>1177</v>
      </c>
      <c r="E74" s="244" t="s">
        <v>1179</v>
      </c>
      <c r="F74" s="244" t="s">
        <v>1178</v>
      </c>
      <c r="G74" s="244" t="s">
        <v>1178</v>
      </c>
      <c r="H74" s="244" t="s">
        <v>1178</v>
      </c>
      <c r="I74" s="266" t="s">
        <v>1338</v>
      </c>
      <c r="J74" s="233" t="str" cm="1">
        <f t="array" ref="J74">_xlfn.IFS(I74="Equipo A","Mantenimiento predictivo + Mantenimiento preventivo basado en tiempo",I74="Equipo B","Mantenimiento preventivo + LILA", I74="Equipo C","Mantenimiento preventivo")</f>
        <v>Mantenimiento preventivo + LILA</v>
      </c>
    </row>
    <row r="75" spans="1:10" ht="50.1" customHeight="1" x14ac:dyDescent="0.3">
      <c r="A75" s="228" t="s">
        <v>1257</v>
      </c>
      <c r="B75" s="32" t="s">
        <v>61</v>
      </c>
      <c r="C75" s="244" t="s">
        <v>1177</v>
      </c>
      <c r="D75" s="244" t="s">
        <v>1177</v>
      </c>
      <c r="E75" s="244" t="s">
        <v>1179</v>
      </c>
      <c r="F75" s="244" t="s">
        <v>1178</v>
      </c>
      <c r="G75" s="244" t="s">
        <v>1178</v>
      </c>
      <c r="H75" s="244" t="s">
        <v>1178</v>
      </c>
      <c r="I75" s="261" t="str">
        <f t="shared" si="1"/>
        <v>Equipo A</v>
      </c>
      <c r="J75" s="233" t="str" cm="1">
        <f t="array" ref="J75">_xlfn.IFS(I75="Equipo A","Mantenimiento predictivo + Mantenimiento preventivo basado en tiempo",I75="Equipo B","Mantenimiento preventivo + LILA", I75="Equipo C","Mantenimiento preventivo")</f>
        <v>Mantenimiento predictivo + Mantenimiento preventivo basado en tiempo</v>
      </c>
    </row>
    <row r="76" spans="1:10" ht="50.1" customHeight="1" x14ac:dyDescent="0.3">
      <c r="A76" s="228" t="s">
        <v>1258</v>
      </c>
      <c r="B76" s="32" t="s">
        <v>412</v>
      </c>
      <c r="C76" s="244" t="s">
        <v>1177</v>
      </c>
      <c r="D76" s="244" t="s">
        <v>1177</v>
      </c>
      <c r="E76" s="244" t="s">
        <v>1177</v>
      </c>
      <c r="F76" s="244" t="s">
        <v>1177</v>
      </c>
      <c r="G76" s="244" t="s">
        <v>1177</v>
      </c>
      <c r="H76" s="244" t="s">
        <v>1179</v>
      </c>
      <c r="I76" s="262" t="str">
        <f t="shared" si="1"/>
        <v>Equipo C</v>
      </c>
      <c r="J76" s="233" t="str" cm="1">
        <f t="array" ref="J76">_xlfn.IFS(I76="Equipo A","Mantenimiento predictivo + Mantenimiento preventivo basado en tiempo",I76="Equipo B","Mantenimiento preventivo + LILA", I76="Equipo C","Mantenimiento preventivo")</f>
        <v>Mantenimiento preventivo</v>
      </c>
    </row>
    <row r="77" spans="1:10" ht="50.1" customHeight="1" x14ac:dyDescent="0.3">
      <c r="A77" s="228" t="s">
        <v>1259</v>
      </c>
      <c r="B77" s="32" t="s">
        <v>414</v>
      </c>
      <c r="C77" s="244" t="s">
        <v>1177</v>
      </c>
      <c r="D77" s="244" t="s">
        <v>1177</v>
      </c>
      <c r="E77" s="244" t="s">
        <v>1177</v>
      </c>
      <c r="F77" s="244" t="s">
        <v>1177</v>
      </c>
      <c r="G77" s="244" t="s">
        <v>1177</v>
      </c>
      <c r="H77" s="244" t="s">
        <v>1179</v>
      </c>
      <c r="I77" s="261" t="str">
        <f t="shared" si="1"/>
        <v>Equipo C</v>
      </c>
      <c r="J77" s="233" t="str" cm="1">
        <f t="array" ref="J77">_xlfn.IFS(I77="Equipo A","Mantenimiento predictivo + Mantenimiento preventivo basado en tiempo",I77="Equipo B","Mantenimiento preventivo + LILA", I77="Equipo C","Mantenimiento preventivo")</f>
        <v>Mantenimiento preventivo</v>
      </c>
    </row>
    <row r="78" spans="1:10" ht="50.1" customHeight="1" x14ac:dyDescent="0.3">
      <c r="A78" s="228" t="s">
        <v>1260</v>
      </c>
      <c r="B78" s="32" t="s">
        <v>456</v>
      </c>
      <c r="C78" s="244" t="s">
        <v>1177</v>
      </c>
      <c r="D78" s="244" t="s">
        <v>1177</v>
      </c>
      <c r="E78" s="244" t="s">
        <v>1179</v>
      </c>
      <c r="F78" s="244" t="s">
        <v>1178</v>
      </c>
      <c r="G78" s="244" t="s">
        <v>1178</v>
      </c>
      <c r="H78" s="244" t="s">
        <v>1178</v>
      </c>
      <c r="I78" s="266" t="s">
        <v>1338</v>
      </c>
      <c r="J78" s="233" t="str" cm="1">
        <f t="array" ref="J78">_xlfn.IFS(I78="Equipo A","Mantenimiento predictivo + Mantenimiento preventivo basado en tiempo",I78="Equipo B","Mantenimiento preventivo + LILA", I78="Equipo C","Mantenimiento preventivo")</f>
        <v>Mantenimiento preventivo + LILA</v>
      </c>
    </row>
    <row r="79" spans="1:10" ht="50.1" customHeight="1" x14ac:dyDescent="0.3">
      <c r="A79" s="228" t="s">
        <v>1261</v>
      </c>
      <c r="B79" s="32" t="s">
        <v>424</v>
      </c>
      <c r="C79" s="244" t="s">
        <v>1177</v>
      </c>
      <c r="D79" s="244" t="s">
        <v>1177</v>
      </c>
      <c r="E79" s="244" t="s">
        <v>1179</v>
      </c>
      <c r="F79" s="244" t="s">
        <v>1178</v>
      </c>
      <c r="G79" s="244" t="s">
        <v>1178</v>
      </c>
      <c r="H79" s="244" t="s">
        <v>1178</v>
      </c>
      <c r="I79" s="261" t="str">
        <f t="shared" si="1"/>
        <v>Equipo A</v>
      </c>
      <c r="J79" s="233" t="str" cm="1">
        <f t="array" ref="J79">_xlfn.IFS(I79="Equipo A","Mantenimiento predictivo + Mantenimiento preventivo basado en tiempo",I79="Equipo B","Mantenimiento preventivo + LILA", I79="Equipo C","Mantenimiento preventivo")</f>
        <v>Mantenimiento predictivo + Mantenimiento preventivo basado en tiempo</v>
      </c>
    </row>
    <row r="80" spans="1:10" ht="50.1" customHeight="1" x14ac:dyDescent="0.3">
      <c r="A80" s="228" t="s">
        <v>1262</v>
      </c>
      <c r="B80" s="32" t="s">
        <v>453</v>
      </c>
      <c r="C80" s="244" t="s">
        <v>1177</v>
      </c>
      <c r="D80" s="244" t="s">
        <v>1177</v>
      </c>
      <c r="E80" s="244" t="s">
        <v>1179</v>
      </c>
      <c r="F80" s="244" t="s">
        <v>1178</v>
      </c>
      <c r="G80" s="244" t="s">
        <v>1178</v>
      </c>
      <c r="H80" s="244" t="s">
        <v>1178</v>
      </c>
      <c r="I80" s="262" t="str">
        <f t="shared" si="1"/>
        <v>Equipo A</v>
      </c>
      <c r="J80" s="233" t="str" cm="1">
        <f t="array" ref="J80">_xlfn.IFS(I80="Equipo A","Mantenimiento predictivo + Mantenimiento preventivo basado en tiempo",I80="Equipo B","Mantenimiento preventivo + LILA", I80="Equipo C","Mantenimiento preventivo")</f>
        <v>Mantenimiento predictivo + Mantenimiento preventivo basado en tiempo</v>
      </c>
    </row>
    <row r="81" spans="1:10" ht="50.1" customHeight="1" x14ac:dyDescent="0.3">
      <c r="A81" s="228" t="s">
        <v>1263</v>
      </c>
      <c r="B81" s="32" t="s">
        <v>450</v>
      </c>
      <c r="C81" s="244" t="s">
        <v>1177</v>
      </c>
      <c r="D81" s="244" t="s">
        <v>1177</v>
      </c>
      <c r="E81" s="244" t="s">
        <v>1179</v>
      </c>
      <c r="F81" s="244" t="s">
        <v>1178</v>
      </c>
      <c r="G81" s="244" t="s">
        <v>1178</v>
      </c>
      <c r="H81" s="244" t="s">
        <v>1178</v>
      </c>
      <c r="I81" s="261" t="str">
        <f t="shared" si="1"/>
        <v>Equipo A</v>
      </c>
      <c r="J81" s="233" t="str" cm="1">
        <f t="array" ref="J81">_xlfn.IFS(I81="Equipo A","Mantenimiento predictivo + Mantenimiento preventivo basado en tiempo",I81="Equipo B","Mantenimiento preventivo + LILA", I81="Equipo C","Mantenimiento preventivo")</f>
        <v>Mantenimiento predictivo + Mantenimiento preventivo basado en tiempo</v>
      </c>
    </row>
    <row r="82" spans="1:10" ht="50.1" customHeight="1" x14ac:dyDescent="0.3">
      <c r="A82" s="228" t="s">
        <v>1264</v>
      </c>
      <c r="B82" s="32" t="s">
        <v>726</v>
      </c>
      <c r="C82" s="244" t="s">
        <v>1177</v>
      </c>
      <c r="D82" s="244" t="s">
        <v>1177</v>
      </c>
      <c r="E82" s="244" t="s">
        <v>1179</v>
      </c>
      <c r="F82" s="244" t="s">
        <v>1178</v>
      </c>
      <c r="G82" s="244" t="s">
        <v>1178</v>
      </c>
      <c r="H82" s="244" t="s">
        <v>1177</v>
      </c>
      <c r="I82" s="266" t="s">
        <v>1339</v>
      </c>
      <c r="J82" s="233" t="str" cm="1">
        <f t="array" ref="J82">_xlfn.IFS(I82="Equipo A","Mantenimiento predictivo + Mantenimiento preventivo basado en tiempo",I82="Equipo B","Mantenimiento preventivo + LILA", I82="Equipo C","Mantenimiento preventivo")</f>
        <v>Mantenimiento preventivo</v>
      </c>
    </row>
    <row r="83" spans="1:10" ht="50.1" customHeight="1" x14ac:dyDescent="0.3">
      <c r="A83" s="228" t="s">
        <v>1265</v>
      </c>
      <c r="B83" s="32" t="s">
        <v>727</v>
      </c>
      <c r="C83" s="244" t="s">
        <v>1177</v>
      </c>
      <c r="D83" s="244" t="s">
        <v>1177</v>
      </c>
      <c r="E83" s="244" t="s">
        <v>1179</v>
      </c>
      <c r="F83" s="244" t="s">
        <v>1178</v>
      </c>
      <c r="G83" s="244" t="s">
        <v>1178</v>
      </c>
      <c r="H83" s="244" t="s">
        <v>1177</v>
      </c>
      <c r="I83" s="265" t="s">
        <v>1339</v>
      </c>
      <c r="J83" s="233" t="str" cm="1">
        <f t="array" ref="J83">_xlfn.IFS(I83="Equipo A","Mantenimiento predictivo + Mantenimiento preventivo basado en tiempo",I83="Equipo B","Mantenimiento preventivo + LILA", I83="Equipo C","Mantenimiento preventivo")</f>
        <v>Mantenimiento preventivo</v>
      </c>
    </row>
    <row r="84" spans="1:10" ht="50.1" customHeight="1" x14ac:dyDescent="0.3">
      <c r="A84" s="228" t="s">
        <v>1266</v>
      </c>
      <c r="B84" s="32" t="s">
        <v>430</v>
      </c>
      <c r="C84" s="243" t="s">
        <v>1177</v>
      </c>
      <c r="D84" s="243" t="s">
        <v>1177</v>
      </c>
      <c r="E84" s="243" t="s">
        <v>1177</v>
      </c>
      <c r="F84" s="243" t="s">
        <v>1177</v>
      </c>
      <c r="G84" s="243" t="s">
        <v>1178</v>
      </c>
      <c r="H84" s="243" t="s">
        <v>1177</v>
      </c>
      <c r="I84" s="262" t="str">
        <f t="shared" si="1"/>
        <v>Equipo C</v>
      </c>
      <c r="J84" s="233" t="str" cm="1">
        <f t="array" ref="J84">_xlfn.IFS(I84="Equipo A","Mantenimiento predictivo + Mantenimiento preventivo basado en tiempo",I84="Equipo B","Mantenimiento preventivo + LILA", I84="Equipo C","Mantenimiento preventivo")</f>
        <v>Mantenimiento preventivo</v>
      </c>
    </row>
    <row r="85" spans="1:10" ht="50.1" customHeight="1" x14ac:dyDescent="0.3">
      <c r="A85" s="228" t="s">
        <v>1267</v>
      </c>
      <c r="B85" s="32" t="s">
        <v>431</v>
      </c>
      <c r="C85" s="243" t="s">
        <v>1177</v>
      </c>
      <c r="D85" s="243" t="s">
        <v>1177</v>
      </c>
      <c r="E85" s="243" t="s">
        <v>1177</v>
      </c>
      <c r="F85" s="243" t="s">
        <v>1177</v>
      </c>
      <c r="G85" s="243" t="s">
        <v>1178</v>
      </c>
      <c r="H85" s="243" t="s">
        <v>1177</v>
      </c>
      <c r="I85" s="261" t="str">
        <f t="shared" si="1"/>
        <v>Equipo C</v>
      </c>
      <c r="J85" s="233" t="str" cm="1">
        <f t="array" ref="J85">_xlfn.IFS(I85="Equipo A","Mantenimiento predictivo + Mantenimiento preventivo basado en tiempo",I85="Equipo B","Mantenimiento preventivo + LILA", I85="Equipo C","Mantenimiento preventivo")</f>
        <v>Mantenimiento preventivo</v>
      </c>
    </row>
    <row r="86" spans="1:10" ht="50.1" customHeight="1" x14ac:dyDescent="0.3">
      <c r="A86" s="228" t="s">
        <v>1268</v>
      </c>
      <c r="B86" s="32" t="s">
        <v>432</v>
      </c>
      <c r="C86" s="243" t="s">
        <v>1177</v>
      </c>
      <c r="D86" s="243" t="s">
        <v>1177</v>
      </c>
      <c r="E86" s="243" t="s">
        <v>1177</v>
      </c>
      <c r="F86" s="243" t="s">
        <v>1177</v>
      </c>
      <c r="G86" s="243" t="s">
        <v>1178</v>
      </c>
      <c r="H86" s="243" t="s">
        <v>1177</v>
      </c>
      <c r="I86" s="262" t="str">
        <f t="shared" si="1"/>
        <v>Equipo C</v>
      </c>
      <c r="J86" s="233" t="str" cm="1">
        <f t="array" ref="J86">_xlfn.IFS(I86="Equipo A","Mantenimiento predictivo + Mantenimiento preventivo basado en tiempo",I86="Equipo B","Mantenimiento preventivo + LILA", I86="Equipo C","Mantenimiento preventivo")</f>
        <v>Mantenimiento preventivo</v>
      </c>
    </row>
    <row r="87" spans="1:10" ht="50.1" customHeight="1" x14ac:dyDescent="0.3">
      <c r="A87" s="228" t="s">
        <v>1269</v>
      </c>
      <c r="B87" s="32" t="s">
        <v>433</v>
      </c>
      <c r="C87" s="243" t="s">
        <v>1177</v>
      </c>
      <c r="D87" s="243" t="s">
        <v>1177</v>
      </c>
      <c r="E87" s="243" t="s">
        <v>1177</v>
      </c>
      <c r="F87" s="243" t="s">
        <v>1177</v>
      </c>
      <c r="G87" s="243" t="s">
        <v>1178</v>
      </c>
      <c r="H87" s="243" t="s">
        <v>1177</v>
      </c>
      <c r="I87" s="261" t="str">
        <f t="shared" si="1"/>
        <v>Equipo C</v>
      </c>
      <c r="J87" s="233" t="str" cm="1">
        <f t="array" ref="J87">_xlfn.IFS(I87="Equipo A","Mantenimiento predictivo + Mantenimiento preventivo basado en tiempo",I87="Equipo B","Mantenimiento preventivo + LILA", I87="Equipo C","Mantenimiento preventivo")</f>
        <v>Mantenimiento preventivo</v>
      </c>
    </row>
    <row r="88" spans="1:10" ht="50.1" customHeight="1" x14ac:dyDescent="0.3">
      <c r="A88" s="228" t="s">
        <v>1270</v>
      </c>
      <c r="B88" s="32" t="s">
        <v>434</v>
      </c>
      <c r="C88" s="243" t="s">
        <v>1177</v>
      </c>
      <c r="D88" s="243" t="s">
        <v>1177</v>
      </c>
      <c r="E88" s="243" t="s">
        <v>1177</v>
      </c>
      <c r="F88" s="243" t="s">
        <v>1177</v>
      </c>
      <c r="G88" s="243" t="s">
        <v>1178</v>
      </c>
      <c r="H88" s="243" t="s">
        <v>1177</v>
      </c>
      <c r="I88" s="262" t="str">
        <f t="shared" si="1"/>
        <v>Equipo C</v>
      </c>
      <c r="J88" s="233" t="str" cm="1">
        <f t="array" ref="J88">_xlfn.IFS(I88="Equipo A","Mantenimiento predictivo + Mantenimiento preventivo basado en tiempo",I88="Equipo B","Mantenimiento preventivo + LILA", I88="Equipo C","Mantenimiento preventivo")</f>
        <v>Mantenimiento preventivo</v>
      </c>
    </row>
    <row r="89" spans="1:10" ht="50.1" customHeight="1" x14ac:dyDescent="0.3">
      <c r="A89" s="228" t="s">
        <v>1271</v>
      </c>
      <c r="B89" s="32" t="s">
        <v>435</v>
      </c>
      <c r="C89" s="243" t="s">
        <v>1177</v>
      </c>
      <c r="D89" s="243" t="s">
        <v>1177</v>
      </c>
      <c r="E89" s="243" t="s">
        <v>1177</v>
      </c>
      <c r="F89" s="243" t="s">
        <v>1177</v>
      </c>
      <c r="G89" s="243" t="s">
        <v>1178</v>
      </c>
      <c r="H89" s="243" t="s">
        <v>1177</v>
      </c>
      <c r="I89" s="261" t="str">
        <f t="shared" si="1"/>
        <v>Equipo C</v>
      </c>
      <c r="J89" s="233" t="str" cm="1">
        <f t="array" ref="J89">_xlfn.IFS(I89="Equipo A","Mantenimiento predictivo + Mantenimiento preventivo basado en tiempo",I89="Equipo B","Mantenimiento preventivo + LILA", I89="Equipo C","Mantenimiento preventivo")</f>
        <v>Mantenimiento preventivo</v>
      </c>
    </row>
    <row r="90" spans="1:10" ht="50.1" customHeight="1" x14ac:dyDescent="0.3">
      <c r="A90" s="228" t="s">
        <v>1272</v>
      </c>
      <c r="B90" s="32" t="s">
        <v>436</v>
      </c>
      <c r="C90" s="243" t="s">
        <v>1177</v>
      </c>
      <c r="D90" s="243" t="s">
        <v>1177</v>
      </c>
      <c r="E90" s="243" t="s">
        <v>1177</v>
      </c>
      <c r="F90" s="243" t="s">
        <v>1177</v>
      </c>
      <c r="G90" s="243" t="s">
        <v>1178</v>
      </c>
      <c r="H90" s="243" t="s">
        <v>1177</v>
      </c>
      <c r="I90" s="262" t="str">
        <f t="shared" si="1"/>
        <v>Equipo C</v>
      </c>
      <c r="J90" s="233" t="str" cm="1">
        <f t="array" ref="J90">_xlfn.IFS(I90="Equipo A","Mantenimiento predictivo + Mantenimiento preventivo basado en tiempo",I90="Equipo B","Mantenimiento preventivo + LILA", I90="Equipo C","Mantenimiento preventivo")</f>
        <v>Mantenimiento preventivo</v>
      </c>
    </row>
    <row r="91" spans="1:10" ht="50.1" customHeight="1" x14ac:dyDescent="0.3">
      <c r="A91" s="228" t="s">
        <v>1273</v>
      </c>
      <c r="B91" s="32" t="s">
        <v>437</v>
      </c>
      <c r="C91" s="243" t="s">
        <v>1177</v>
      </c>
      <c r="D91" s="243" t="s">
        <v>1177</v>
      </c>
      <c r="E91" s="243" t="s">
        <v>1177</v>
      </c>
      <c r="F91" s="243" t="s">
        <v>1177</v>
      </c>
      <c r="G91" s="243" t="s">
        <v>1178</v>
      </c>
      <c r="H91" s="243" t="s">
        <v>1177</v>
      </c>
      <c r="I91" s="261" t="str">
        <f t="shared" si="1"/>
        <v>Equipo C</v>
      </c>
      <c r="J91" s="233" t="str" cm="1">
        <f t="array" ref="J91">_xlfn.IFS(I91="Equipo A","Mantenimiento predictivo + Mantenimiento preventivo basado en tiempo",I91="Equipo B","Mantenimiento preventivo + LILA", I91="Equipo C","Mantenimiento preventivo")</f>
        <v>Mantenimiento preventivo</v>
      </c>
    </row>
    <row r="92" spans="1:10" ht="50.1" customHeight="1" x14ac:dyDescent="0.3">
      <c r="A92" s="228" t="s">
        <v>1274</v>
      </c>
      <c r="B92" s="32" t="s">
        <v>438</v>
      </c>
      <c r="C92" s="243" t="s">
        <v>1177</v>
      </c>
      <c r="D92" s="243" t="s">
        <v>1177</v>
      </c>
      <c r="E92" s="243" t="s">
        <v>1177</v>
      </c>
      <c r="F92" s="243" t="s">
        <v>1177</v>
      </c>
      <c r="G92" s="243" t="s">
        <v>1178</v>
      </c>
      <c r="H92" s="243" t="s">
        <v>1177</v>
      </c>
      <c r="I92" s="262" t="str">
        <f t="shared" si="1"/>
        <v>Equipo C</v>
      </c>
      <c r="J92" s="233" t="str" cm="1">
        <f t="array" ref="J92">_xlfn.IFS(I92="Equipo A","Mantenimiento predictivo + Mantenimiento preventivo basado en tiempo",I92="Equipo B","Mantenimiento preventivo + LILA", I92="Equipo C","Mantenimiento preventivo")</f>
        <v>Mantenimiento preventivo</v>
      </c>
    </row>
    <row r="93" spans="1:10" ht="50.1" customHeight="1" x14ac:dyDescent="0.3">
      <c r="A93" s="228" t="s">
        <v>1275</v>
      </c>
      <c r="B93" s="32" t="s">
        <v>439</v>
      </c>
      <c r="C93" s="243" t="s">
        <v>1177</v>
      </c>
      <c r="D93" s="243" t="s">
        <v>1177</v>
      </c>
      <c r="E93" s="243" t="s">
        <v>1177</v>
      </c>
      <c r="F93" s="243" t="s">
        <v>1177</v>
      </c>
      <c r="G93" s="243" t="s">
        <v>1178</v>
      </c>
      <c r="H93" s="243" t="s">
        <v>1177</v>
      </c>
      <c r="I93" s="261" t="str">
        <f t="shared" si="1"/>
        <v>Equipo C</v>
      </c>
      <c r="J93" s="233" t="str" cm="1">
        <f t="array" ref="J93">_xlfn.IFS(I93="Equipo A","Mantenimiento predictivo + Mantenimiento preventivo basado en tiempo",I93="Equipo B","Mantenimiento preventivo + LILA", I93="Equipo C","Mantenimiento preventivo")</f>
        <v>Mantenimiento preventivo</v>
      </c>
    </row>
    <row r="94" spans="1:10" ht="50.1" customHeight="1" x14ac:dyDescent="0.3">
      <c r="A94" s="228" t="s">
        <v>1276</v>
      </c>
      <c r="B94" s="32" t="s">
        <v>440</v>
      </c>
      <c r="C94" s="243" t="s">
        <v>1177</v>
      </c>
      <c r="D94" s="243" t="s">
        <v>1177</v>
      </c>
      <c r="E94" s="243" t="s">
        <v>1177</v>
      </c>
      <c r="F94" s="243" t="s">
        <v>1177</v>
      </c>
      <c r="G94" s="243" t="s">
        <v>1178</v>
      </c>
      <c r="H94" s="243" t="s">
        <v>1177</v>
      </c>
      <c r="I94" s="262" t="str">
        <f t="shared" si="1"/>
        <v>Equipo C</v>
      </c>
      <c r="J94" s="233" t="str" cm="1">
        <f t="array" ref="J94">_xlfn.IFS(I94="Equipo A","Mantenimiento predictivo + Mantenimiento preventivo basado en tiempo",I94="Equipo B","Mantenimiento preventivo + LILA", I94="Equipo C","Mantenimiento preventivo")</f>
        <v>Mantenimiento preventivo</v>
      </c>
    </row>
    <row r="95" spans="1:10" ht="50.1" customHeight="1" x14ac:dyDescent="0.3">
      <c r="A95" s="228" t="s">
        <v>1277</v>
      </c>
      <c r="B95" s="32" t="s">
        <v>441</v>
      </c>
      <c r="C95" s="243" t="s">
        <v>1177</v>
      </c>
      <c r="D95" s="243" t="s">
        <v>1177</v>
      </c>
      <c r="E95" s="243" t="s">
        <v>1177</v>
      </c>
      <c r="F95" s="243" t="s">
        <v>1177</v>
      </c>
      <c r="G95" s="243" t="s">
        <v>1178</v>
      </c>
      <c r="H95" s="243" t="s">
        <v>1177</v>
      </c>
      <c r="I95" s="261" t="str">
        <f t="shared" si="1"/>
        <v>Equipo C</v>
      </c>
      <c r="J95" s="233" t="str" cm="1">
        <f t="array" ref="J95">_xlfn.IFS(I95="Equipo A","Mantenimiento predictivo + Mantenimiento preventivo basado en tiempo",I95="Equipo B","Mantenimiento preventivo + LILA", I95="Equipo C","Mantenimiento preventivo")</f>
        <v>Mantenimiento preventivo</v>
      </c>
    </row>
    <row r="96" spans="1:10" ht="50.1" customHeight="1" x14ac:dyDescent="0.3">
      <c r="A96" s="228" t="s">
        <v>1278</v>
      </c>
      <c r="B96" s="32" t="s">
        <v>442</v>
      </c>
      <c r="C96" s="243" t="s">
        <v>1177</v>
      </c>
      <c r="D96" s="243" t="s">
        <v>1177</v>
      </c>
      <c r="E96" s="243" t="s">
        <v>1177</v>
      </c>
      <c r="F96" s="243" t="s">
        <v>1177</v>
      </c>
      <c r="G96" s="243" t="s">
        <v>1178</v>
      </c>
      <c r="H96" s="243" t="s">
        <v>1177</v>
      </c>
      <c r="I96" s="262" t="str">
        <f t="shared" si="1"/>
        <v>Equipo C</v>
      </c>
      <c r="J96" s="233" t="str" cm="1">
        <f t="array" ref="J96">_xlfn.IFS(I96="Equipo A","Mantenimiento predictivo + Mantenimiento preventivo basado en tiempo",I96="Equipo B","Mantenimiento preventivo + LILA", I96="Equipo C","Mantenimiento preventivo")</f>
        <v>Mantenimiento preventivo</v>
      </c>
    </row>
    <row r="97" spans="1:10" ht="50.1" customHeight="1" x14ac:dyDescent="0.3">
      <c r="A97" s="228" t="s">
        <v>1279</v>
      </c>
      <c r="B97" s="32" t="s">
        <v>443</v>
      </c>
      <c r="C97" s="243" t="s">
        <v>1177</v>
      </c>
      <c r="D97" s="243" t="s">
        <v>1177</v>
      </c>
      <c r="E97" s="243" t="s">
        <v>1177</v>
      </c>
      <c r="F97" s="243" t="s">
        <v>1177</v>
      </c>
      <c r="G97" s="243" t="s">
        <v>1178</v>
      </c>
      <c r="H97" s="243" t="s">
        <v>1177</v>
      </c>
      <c r="I97" s="261" t="str">
        <f t="shared" si="1"/>
        <v>Equipo C</v>
      </c>
      <c r="J97" s="233" t="str" cm="1">
        <f t="array" ref="J97">_xlfn.IFS(I97="Equipo A","Mantenimiento predictivo + Mantenimiento preventivo basado en tiempo",I97="Equipo B","Mantenimiento preventivo + LILA", I97="Equipo C","Mantenimiento preventivo")</f>
        <v>Mantenimiento preventivo</v>
      </c>
    </row>
    <row r="98" spans="1:10" ht="50.1" customHeight="1" x14ac:dyDescent="0.3">
      <c r="A98" s="228" t="s">
        <v>1280</v>
      </c>
      <c r="B98" s="32" t="s">
        <v>444</v>
      </c>
      <c r="C98" s="243" t="s">
        <v>1177</v>
      </c>
      <c r="D98" s="243" t="s">
        <v>1177</v>
      </c>
      <c r="E98" s="243" t="s">
        <v>1177</v>
      </c>
      <c r="F98" s="243" t="s">
        <v>1177</v>
      </c>
      <c r="G98" s="243" t="s">
        <v>1178</v>
      </c>
      <c r="H98" s="243" t="s">
        <v>1177</v>
      </c>
      <c r="I98" s="262" t="str">
        <f t="shared" si="1"/>
        <v>Equipo C</v>
      </c>
      <c r="J98" s="233" t="str" cm="1">
        <f t="array" ref="J98">_xlfn.IFS(I98="Equipo A","Mantenimiento predictivo + Mantenimiento preventivo basado en tiempo",I98="Equipo B","Mantenimiento preventivo + LILA", I98="Equipo C","Mantenimiento preventivo")</f>
        <v>Mantenimiento preventivo</v>
      </c>
    </row>
    <row r="99" spans="1:10" ht="50.1" customHeight="1" x14ac:dyDescent="0.3">
      <c r="A99" s="228" t="s">
        <v>1281</v>
      </c>
      <c r="B99" s="32" t="s">
        <v>445</v>
      </c>
      <c r="C99" s="243" t="s">
        <v>1177</v>
      </c>
      <c r="D99" s="243" t="s">
        <v>1177</v>
      </c>
      <c r="E99" s="243" t="s">
        <v>1177</v>
      </c>
      <c r="F99" s="243" t="s">
        <v>1177</v>
      </c>
      <c r="G99" s="243" t="s">
        <v>1178</v>
      </c>
      <c r="H99" s="243" t="s">
        <v>1177</v>
      </c>
      <c r="I99" s="261" t="str">
        <f t="shared" si="1"/>
        <v>Equipo C</v>
      </c>
      <c r="J99" s="233" t="str" cm="1">
        <f t="array" ref="J99">_xlfn.IFS(I99="Equipo A","Mantenimiento predictivo + Mantenimiento preventivo basado en tiempo",I99="Equipo B","Mantenimiento preventivo + LILA", I99="Equipo C","Mantenimiento preventivo")</f>
        <v>Mantenimiento preventivo</v>
      </c>
    </row>
    <row r="100" spans="1:10" ht="50.1" customHeight="1" x14ac:dyDescent="0.3">
      <c r="A100" s="228" t="s">
        <v>1282</v>
      </c>
      <c r="B100" s="32" t="s">
        <v>447</v>
      </c>
      <c r="C100" s="243" t="s">
        <v>1177</v>
      </c>
      <c r="D100" s="243" t="s">
        <v>1177</v>
      </c>
      <c r="E100" s="243" t="s">
        <v>1177</v>
      </c>
      <c r="F100" s="243" t="s">
        <v>1177</v>
      </c>
      <c r="G100" s="243" t="s">
        <v>1178</v>
      </c>
      <c r="H100" s="243" t="s">
        <v>1177</v>
      </c>
      <c r="I100" s="262" t="str">
        <f t="shared" si="1"/>
        <v>Equipo C</v>
      </c>
      <c r="J100" s="233" t="str" cm="1">
        <f t="array" ref="J100">_xlfn.IFS(I100="Equipo A","Mantenimiento predictivo + Mantenimiento preventivo basado en tiempo",I100="Equipo B","Mantenimiento preventivo + LILA", I100="Equipo C","Mantenimiento preventivo")</f>
        <v>Mantenimiento preventivo</v>
      </c>
    </row>
    <row r="101" spans="1:10" ht="50.1" customHeight="1" x14ac:dyDescent="0.3">
      <c r="A101" s="228" t="s">
        <v>1283</v>
      </c>
      <c r="B101" s="32" t="s">
        <v>448</v>
      </c>
      <c r="C101" s="243" t="s">
        <v>1177</v>
      </c>
      <c r="D101" s="243" t="s">
        <v>1177</v>
      </c>
      <c r="E101" s="243" t="s">
        <v>1177</v>
      </c>
      <c r="F101" s="243" t="s">
        <v>1177</v>
      </c>
      <c r="G101" s="243" t="s">
        <v>1178</v>
      </c>
      <c r="H101" s="243" t="s">
        <v>1177</v>
      </c>
      <c r="I101" s="261" t="str">
        <f t="shared" si="1"/>
        <v>Equipo C</v>
      </c>
      <c r="J101" s="233" t="str" cm="1">
        <f t="array" ref="J101">_xlfn.IFS(I101="Equipo A","Mantenimiento predictivo + Mantenimiento preventivo basado en tiempo",I101="Equipo B","Mantenimiento preventivo + LILA", I101="Equipo C","Mantenimiento preventivo")</f>
        <v>Mantenimiento preventivo</v>
      </c>
    </row>
    <row r="102" spans="1:10" ht="50.1" customHeight="1" x14ac:dyDescent="0.3">
      <c r="A102" s="228" t="s">
        <v>1284</v>
      </c>
      <c r="B102" s="32" t="s">
        <v>449</v>
      </c>
      <c r="C102" s="243" t="s">
        <v>1177</v>
      </c>
      <c r="D102" s="243" t="s">
        <v>1177</v>
      </c>
      <c r="E102" s="243" t="s">
        <v>1177</v>
      </c>
      <c r="F102" s="243" t="s">
        <v>1177</v>
      </c>
      <c r="G102" s="243" t="s">
        <v>1178</v>
      </c>
      <c r="H102" s="243" t="s">
        <v>1177</v>
      </c>
      <c r="I102" s="262" t="str">
        <f t="shared" si="1"/>
        <v>Equipo C</v>
      </c>
      <c r="J102" s="233" t="str" cm="1">
        <f t="array" ref="J102">_xlfn.IFS(I102="Equipo A","Mantenimiento predictivo + Mantenimiento preventivo basado en tiempo",I102="Equipo B","Mantenimiento preventivo + LILA", I102="Equipo C","Mantenimiento preventivo")</f>
        <v>Mantenimiento preventivo</v>
      </c>
    </row>
    <row r="103" spans="1:10" ht="50.1" customHeight="1" x14ac:dyDescent="0.3">
      <c r="A103" s="228" t="s">
        <v>1285</v>
      </c>
      <c r="B103" s="32" t="s">
        <v>398</v>
      </c>
      <c r="C103" s="244" t="s">
        <v>1177</v>
      </c>
      <c r="D103" s="244" t="s">
        <v>1178</v>
      </c>
      <c r="E103" s="244" t="s">
        <v>1179</v>
      </c>
      <c r="F103" s="244" t="s">
        <v>1178</v>
      </c>
      <c r="G103" s="244" t="s">
        <v>1177</v>
      </c>
      <c r="H103" s="244" t="s">
        <v>1178</v>
      </c>
      <c r="I103" s="265" t="s">
        <v>1338</v>
      </c>
      <c r="J103" s="233" t="str" cm="1">
        <f t="array" ref="J103">_xlfn.IFS(I103="Equipo A","Mantenimiento predictivo + Mantenimiento preventivo basado en tiempo",I103="Equipo B","Mantenimiento preventivo + LILA", I103="Equipo C","Mantenimiento preventivo")</f>
        <v>Mantenimiento preventivo + LILA</v>
      </c>
    </row>
    <row r="104" spans="1:10" ht="50.1" customHeight="1" x14ac:dyDescent="0.3">
      <c r="A104" s="228" t="s">
        <v>1286</v>
      </c>
      <c r="B104" s="32" t="s">
        <v>393</v>
      </c>
      <c r="C104" s="244" t="s">
        <v>1177</v>
      </c>
      <c r="D104" s="244" t="s">
        <v>1178</v>
      </c>
      <c r="E104" s="244" t="s">
        <v>1179</v>
      </c>
      <c r="F104" s="244" t="s">
        <v>1178</v>
      </c>
      <c r="G104" s="244" t="s">
        <v>1177</v>
      </c>
      <c r="H104" s="244" t="s">
        <v>1178</v>
      </c>
      <c r="I104" s="266" t="s">
        <v>1338</v>
      </c>
      <c r="J104" s="233" t="str" cm="1">
        <f t="array" ref="J104">_xlfn.IFS(I104="Equipo A","Mantenimiento predictivo + Mantenimiento preventivo basado en tiempo",I104="Equipo B","Mantenimiento preventivo + LILA", I104="Equipo C","Mantenimiento preventivo")</f>
        <v>Mantenimiento preventivo + LILA</v>
      </c>
    </row>
    <row r="105" spans="1:10" ht="50.1" customHeight="1" x14ac:dyDescent="0.3">
      <c r="A105" s="228" t="s">
        <v>1287</v>
      </c>
      <c r="B105" s="32" t="s">
        <v>45</v>
      </c>
      <c r="C105" s="244" t="s">
        <v>1178</v>
      </c>
      <c r="D105" s="244" t="s">
        <v>1177</v>
      </c>
      <c r="E105" s="244" t="s">
        <v>1179</v>
      </c>
      <c r="F105" s="244" t="s">
        <v>1178</v>
      </c>
      <c r="G105" s="244" t="s">
        <v>1177</v>
      </c>
      <c r="H105" s="244" t="s">
        <v>1178</v>
      </c>
      <c r="I105" s="265" t="s">
        <v>1339</v>
      </c>
      <c r="J105" s="233" t="str" cm="1">
        <f t="array" ref="J105">_xlfn.IFS(I105="Equipo A","Mantenimiento predictivo + Mantenimiento preventivo basado en tiempo",I105="Equipo B","Mantenimiento preventivo + LILA", I105="Equipo C","Mantenimiento preventivo")</f>
        <v>Mantenimiento preventivo</v>
      </c>
    </row>
    <row r="106" spans="1:10" ht="50.1" customHeight="1" x14ac:dyDescent="0.3">
      <c r="A106" s="228" t="s">
        <v>1288</v>
      </c>
      <c r="B106" s="32" t="s">
        <v>46</v>
      </c>
      <c r="C106" s="244" t="s">
        <v>1178</v>
      </c>
      <c r="D106" s="244" t="s">
        <v>1177</v>
      </c>
      <c r="E106" s="244" t="s">
        <v>1179</v>
      </c>
      <c r="F106" s="244" t="s">
        <v>1178</v>
      </c>
      <c r="G106" s="244" t="s">
        <v>1177</v>
      </c>
      <c r="H106" s="244" t="s">
        <v>1178</v>
      </c>
      <c r="I106" s="266" t="s">
        <v>1339</v>
      </c>
      <c r="J106" s="233" t="str" cm="1">
        <f t="array" ref="J106">_xlfn.IFS(I106="Equipo A","Mantenimiento predictivo + Mantenimiento preventivo basado en tiempo",I106="Equipo B","Mantenimiento preventivo + LILA", I106="Equipo C","Mantenimiento preventivo")</f>
        <v>Mantenimiento preventivo</v>
      </c>
    </row>
    <row r="107" spans="1:10" ht="50.1" customHeight="1" x14ac:dyDescent="0.3">
      <c r="A107" s="228" t="s">
        <v>1289</v>
      </c>
      <c r="B107" s="32" t="s">
        <v>47</v>
      </c>
      <c r="C107" s="244" t="s">
        <v>1178</v>
      </c>
      <c r="D107" s="244" t="s">
        <v>1177</v>
      </c>
      <c r="E107" s="244" t="s">
        <v>1179</v>
      </c>
      <c r="F107" s="244" t="s">
        <v>1178</v>
      </c>
      <c r="G107" s="244" t="s">
        <v>1177</v>
      </c>
      <c r="H107" s="244" t="s">
        <v>1178</v>
      </c>
      <c r="I107" s="265" t="s">
        <v>1339</v>
      </c>
      <c r="J107" s="233" t="str" cm="1">
        <f t="array" ref="J107">_xlfn.IFS(I107="Equipo A","Mantenimiento predictivo + Mantenimiento preventivo basado en tiempo",I107="Equipo B","Mantenimiento preventivo + LILA", I107="Equipo C","Mantenimiento preventivo")</f>
        <v>Mantenimiento preventivo</v>
      </c>
    </row>
    <row r="108" spans="1:10" ht="50.1" customHeight="1" x14ac:dyDescent="0.3">
      <c r="A108" s="228" t="s">
        <v>1290</v>
      </c>
      <c r="B108" s="32" t="s">
        <v>55</v>
      </c>
      <c r="C108" s="244" t="s">
        <v>1178</v>
      </c>
      <c r="D108" s="244" t="s">
        <v>1177</v>
      </c>
      <c r="E108" s="244" t="s">
        <v>1179</v>
      </c>
      <c r="F108" s="244" t="s">
        <v>1178</v>
      </c>
      <c r="G108" s="244" t="s">
        <v>1177</v>
      </c>
      <c r="H108" s="244" t="s">
        <v>1178</v>
      </c>
      <c r="I108" s="266" t="s">
        <v>1339</v>
      </c>
      <c r="J108" s="233" t="str" cm="1">
        <f t="array" ref="J108">_xlfn.IFS(I108="Equipo A","Mantenimiento predictivo + Mantenimiento preventivo basado en tiempo",I108="Equipo B","Mantenimiento preventivo + LILA", I108="Equipo C","Mantenimiento preventivo")</f>
        <v>Mantenimiento preventivo</v>
      </c>
    </row>
    <row r="109" spans="1:10" ht="50.1" customHeight="1" x14ac:dyDescent="0.3">
      <c r="A109" s="228" t="s">
        <v>1291</v>
      </c>
      <c r="B109" s="32" t="s">
        <v>90</v>
      </c>
      <c r="C109" s="244" t="s">
        <v>1178</v>
      </c>
      <c r="D109" s="244" t="s">
        <v>1177</v>
      </c>
      <c r="E109" s="244" t="s">
        <v>1179</v>
      </c>
      <c r="F109" s="244" t="s">
        <v>1178</v>
      </c>
      <c r="G109" s="244" t="s">
        <v>1177</v>
      </c>
      <c r="H109" s="244" t="s">
        <v>1178</v>
      </c>
      <c r="I109" s="265" t="s">
        <v>1339</v>
      </c>
      <c r="J109" s="233" t="str" cm="1">
        <f t="array" ref="J109">_xlfn.IFS(I109="Equipo A","Mantenimiento predictivo + Mantenimiento preventivo basado en tiempo",I109="Equipo B","Mantenimiento preventivo + LILA", I109="Equipo C","Mantenimiento preventivo")</f>
        <v>Mantenimiento preventivo</v>
      </c>
    </row>
    <row r="110" spans="1:10" ht="50.1" customHeight="1" x14ac:dyDescent="0.3">
      <c r="A110" s="228" t="s">
        <v>1292</v>
      </c>
      <c r="B110" s="32" t="s">
        <v>426</v>
      </c>
      <c r="C110" s="244" t="s">
        <v>1178</v>
      </c>
      <c r="D110" s="244" t="s">
        <v>1177</v>
      </c>
      <c r="E110" s="244" t="s">
        <v>1179</v>
      </c>
      <c r="F110" s="244" t="s">
        <v>1178</v>
      </c>
      <c r="G110" s="244" t="s">
        <v>1177</v>
      </c>
      <c r="H110" s="244" t="s">
        <v>1178</v>
      </c>
      <c r="I110" s="266" t="s">
        <v>1339</v>
      </c>
      <c r="J110" s="233" t="str" cm="1">
        <f t="array" ref="J110">_xlfn.IFS(I110="Equipo A","Mantenimiento predictivo + Mantenimiento preventivo basado en tiempo",I110="Equipo B","Mantenimiento preventivo + LILA", I110="Equipo C","Mantenimiento preventivo")</f>
        <v>Mantenimiento preventivo</v>
      </c>
    </row>
    <row r="111" spans="1:10" ht="50.1" customHeight="1" x14ac:dyDescent="0.3">
      <c r="A111" s="228" t="s">
        <v>1293</v>
      </c>
      <c r="B111" s="32" t="s">
        <v>452</v>
      </c>
      <c r="C111" s="244" t="s">
        <v>1178</v>
      </c>
      <c r="D111" s="244" t="s">
        <v>1177</v>
      </c>
      <c r="E111" s="244" t="s">
        <v>1179</v>
      </c>
      <c r="F111" s="244" t="s">
        <v>1178</v>
      </c>
      <c r="G111" s="244" t="s">
        <v>1177</v>
      </c>
      <c r="H111" s="244" t="s">
        <v>1178</v>
      </c>
      <c r="I111" s="265" t="s">
        <v>1339</v>
      </c>
      <c r="J111" s="233" t="str" cm="1">
        <f t="array" ref="J111">_xlfn.IFS(I111="Equipo A","Mantenimiento predictivo + Mantenimiento preventivo basado en tiempo",I111="Equipo B","Mantenimiento preventivo + LILA", I111="Equipo C","Mantenimiento preventivo")</f>
        <v>Mantenimiento preventivo</v>
      </c>
    </row>
    <row r="112" spans="1:10" ht="50.1" customHeight="1" x14ac:dyDescent="0.3">
      <c r="A112" s="228" t="s">
        <v>1294</v>
      </c>
      <c r="B112" s="32" t="s">
        <v>451</v>
      </c>
      <c r="C112" s="244" t="s">
        <v>1178</v>
      </c>
      <c r="D112" s="244" t="s">
        <v>1177</v>
      </c>
      <c r="E112" s="244" t="s">
        <v>1179</v>
      </c>
      <c r="F112" s="244" t="s">
        <v>1178</v>
      </c>
      <c r="G112" s="244" t="s">
        <v>1177</v>
      </c>
      <c r="H112" s="244" t="s">
        <v>1178</v>
      </c>
      <c r="I112" s="266" t="s">
        <v>1339</v>
      </c>
      <c r="J112" s="233" t="str" cm="1">
        <f t="array" ref="J112">_xlfn.IFS(I112="Equipo A","Mantenimiento predictivo + Mantenimiento preventivo basado en tiempo",I112="Equipo B","Mantenimiento preventivo + LILA", I112="Equipo C","Mantenimiento preventivo")</f>
        <v>Mantenimiento preventivo</v>
      </c>
    </row>
    <row r="113" spans="1:10" ht="50.1" customHeight="1" x14ac:dyDescent="0.3">
      <c r="A113" s="228" t="s">
        <v>1295</v>
      </c>
      <c r="B113" s="32" t="s">
        <v>547</v>
      </c>
      <c r="C113" s="244" t="s">
        <v>1177</v>
      </c>
      <c r="D113" s="244" t="s">
        <v>1178</v>
      </c>
      <c r="E113" s="244" t="s">
        <v>1179</v>
      </c>
      <c r="F113" s="244" t="s">
        <v>1179</v>
      </c>
      <c r="G113" s="244" t="s">
        <v>1177</v>
      </c>
      <c r="H113" s="244" t="s">
        <v>1179</v>
      </c>
      <c r="I113" s="265" t="s">
        <v>1338</v>
      </c>
      <c r="J113" s="233" t="str" cm="1">
        <f t="array" ref="J113">_xlfn.IFS(I113="Equipo A","Mantenimiento predictivo + Mantenimiento preventivo basado en tiempo",I113="Equipo B","Mantenimiento preventivo + LILA", I113="Equipo C","Mantenimiento preventivo")</f>
        <v>Mantenimiento preventivo + LILA</v>
      </c>
    </row>
    <row r="114" spans="1:10" ht="50.1" customHeight="1" x14ac:dyDescent="0.3">
      <c r="A114" s="228" t="s">
        <v>1296</v>
      </c>
      <c r="B114" s="32" t="s">
        <v>548</v>
      </c>
      <c r="C114" s="244" t="s">
        <v>1177</v>
      </c>
      <c r="D114" s="244" t="s">
        <v>1178</v>
      </c>
      <c r="E114" s="244" t="s">
        <v>1179</v>
      </c>
      <c r="F114" s="244" t="s">
        <v>1179</v>
      </c>
      <c r="G114" s="244" t="s">
        <v>1177</v>
      </c>
      <c r="H114" s="244" t="s">
        <v>1179</v>
      </c>
      <c r="I114" s="266" t="s">
        <v>1338</v>
      </c>
      <c r="J114" s="233" t="str" cm="1">
        <f t="array" ref="J114">_xlfn.IFS(I114="Equipo A","Mantenimiento predictivo + Mantenimiento preventivo basado en tiempo",I114="Equipo B","Mantenimiento preventivo + LILA", I114="Equipo C","Mantenimiento preventivo")</f>
        <v>Mantenimiento preventivo + LILA</v>
      </c>
    </row>
    <row r="115" spans="1:10" ht="50.1" customHeight="1" x14ac:dyDescent="0.3">
      <c r="A115" s="228" t="s">
        <v>1297</v>
      </c>
      <c r="B115" s="32" t="s">
        <v>549</v>
      </c>
      <c r="C115" s="244" t="s">
        <v>1177</v>
      </c>
      <c r="D115" s="244" t="s">
        <v>1178</v>
      </c>
      <c r="E115" s="244" t="s">
        <v>1179</v>
      </c>
      <c r="F115" s="244" t="s">
        <v>1179</v>
      </c>
      <c r="G115" s="244" t="s">
        <v>1177</v>
      </c>
      <c r="H115" s="244" t="s">
        <v>1179</v>
      </c>
      <c r="I115" s="265" t="s">
        <v>1338</v>
      </c>
      <c r="J115" s="233" t="str" cm="1">
        <f t="array" ref="J115">_xlfn.IFS(I115="Equipo A","Mantenimiento predictivo + Mantenimiento preventivo basado en tiempo",I115="Equipo B","Mantenimiento preventivo + LILA", I115="Equipo C","Mantenimiento preventivo")</f>
        <v>Mantenimiento preventivo + LILA</v>
      </c>
    </row>
    <row r="116" spans="1:10" ht="50.1" customHeight="1" x14ac:dyDescent="0.3">
      <c r="A116" s="228" t="s">
        <v>1298</v>
      </c>
      <c r="B116" s="32" t="s">
        <v>550</v>
      </c>
      <c r="C116" s="244" t="s">
        <v>1177</v>
      </c>
      <c r="D116" s="244" t="s">
        <v>1178</v>
      </c>
      <c r="E116" s="244" t="s">
        <v>1179</v>
      </c>
      <c r="F116" s="244" t="s">
        <v>1179</v>
      </c>
      <c r="G116" s="244" t="s">
        <v>1177</v>
      </c>
      <c r="H116" s="244" t="s">
        <v>1179</v>
      </c>
      <c r="I116" s="266" t="s">
        <v>1338</v>
      </c>
      <c r="J116" s="233" t="str" cm="1">
        <f t="array" ref="J116">_xlfn.IFS(I116="Equipo A","Mantenimiento predictivo + Mantenimiento preventivo basado en tiempo",I116="Equipo B","Mantenimiento preventivo + LILA", I116="Equipo C","Mantenimiento preventivo")</f>
        <v>Mantenimiento preventivo + LILA</v>
      </c>
    </row>
    <row r="117" spans="1:10" ht="50.1" customHeight="1" x14ac:dyDescent="0.3">
      <c r="A117" s="228" t="s">
        <v>1299</v>
      </c>
      <c r="B117" s="32" t="s">
        <v>543</v>
      </c>
      <c r="C117" s="244" t="s">
        <v>1177</v>
      </c>
      <c r="D117" s="244" t="s">
        <v>1178</v>
      </c>
      <c r="E117" s="244" t="s">
        <v>1179</v>
      </c>
      <c r="F117" s="244" t="s">
        <v>1178</v>
      </c>
      <c r="G117" s="244" t="s">
        <v>1178</v>
      </c>
      <c r="H117" s="244" t="s">
        <v>1178</v>
      </c>
      <c r="I117" s="265" t="s">
        <v>1338</v>
      </c>
      <c r="J117" s="233" t="str" cm="1">
        <f t="array" ref="J117">_xlfn.IFS(I117="Equipo A","Mantenimiento predictivo + Mantenimiento preventivo basado en tiempo",I117="Equipo B","Mantenimiento preventivo + LILA", I117="Equipo C","Mantenimiento preventivo")</f>
        <v>Mantenimiento preventivo + LILA</v>
      </c>
    </row>
    <row r="118" spans="1:10" ht="50.1" customHeight="1" x14ac:dyDescent="0.3">
      <c r="A118" s="228" t="s">
        <v>1300</v>
      </c>
      <c r="B118" s="32" t="s">
        <v>34</v>
      </c>
      <c r="C118" s="244" t="s">
        <v>1177</v>
      </c>
      <c r="D118" s="244" t="s">
        <v>1179</v>
      </c>
      <c r="E118" s="244" t="s">
        <v>1179</v>
      </c>
      <c r="F118" s="244" t="s">
        <v>1179</v>
      </c>
      <c r="G118" s="244" t="s">
        <v>1177</v>
      </c>
      <c r="H118" s="244" t="s">
        <v>1179</v>
      </c>
      <c r="I118" s="262" t="str">
        <f t="shared" si="1"/>
        <v>Equipo A</v>
      </c>
      <c r="J118" s="233" t="str" cm="1">
        <f t="array" ref="J118">_xlfn.IFS(I118="Equipo A","Mantenimiento predictivo + Mantenimiento preventivo basado en tiempo",I118="Equipo B","Mantenimiento preventivo + LILA", I118="Equipo C","Mantenimiento preventivo")</f>
        <v>Mantenimiento predictivo + Mantenimiento preventivo basado en tiempo</v>
      </c>
    </row>
    <row r="119" spans="1:10" ht="50.1" customHeight="1" x14ac:dyDescent="0.3">
      <c r="A119" s="228" t="s">
        <v>1301</v>
      </c>
      <c r="B119" s="32" t="s">
        <v>71</v>
      </c>
      <c r="C119" s="244" t="s">
        <v>1177</v>
      </c>
      <c r="D119" s="244" t="s">
        <v>1178</v>
      </c>
      <c r="E119" s="244" t="s">
        <v>1179</v>
      </c>
      <c r="F119" s="244" t="s">
        <v>1177</v>
      </c>
      <c r="G119" s="244" t="s">
        <v>1178</v>
      </c>
      <c r="H119" s="244" t="s">
        <v>1177</v>
      </c>
      <c r="I119" s="265" t="s">
        <v>1338</v>
      </c>
      <c r="J119" s="233" t="str" cm="1">
        <f t="array" ref="J119">_xlfn.IFS(I119="Equipo A","Mantenimiento predictivo + Mantenimiento preventivo basado en tiempo",I119="Equipo B","Mantenimiento preventivo + LILA", I119="Equipo C","Mantenimiento preventivo")</f>
        <v>Mantenimiento preventivo + LILA</v>
      </c>
    </row>
    <row r="120" spans="1:10" ht="50.1" customHeight="1" x14ac:dyDescent="0.3">
      <c r="A120" s="228" t="s">
        <v>1302</v>
      </c>
      <c r="B120" s="32" t="s">
        <v>399</v>
      </c>
      <c r="C120" s="244" t="s">
        <v>1177</v>
      </c>
      <c r="D120" s="244" t="s">
        <v>1178</v>
      </c>
      <c r="E120" s="244" t="s">
        <v>1179</v>
      </c>
      <c r="F120" s="244" t="s">
        <v>1178</v>
      </c>
      <c r="G120" s="244" t="s">
        <v>1177</v>
      </c>
      <c r="H120" s="244" t="s">
        <v>1179</v>
      </c>
      <c r="I120" s="262" t="str">
        <f t="shared" si="1"/>
        <v>Equipo A</v>
      </c>
      <c r="J120" s="233" t="str" cm="1">
        <f t="array" ref="J120">_xlfn.IFS(I120="Equipo A","Mantenimiento predictivo + Mantenimiento preventivo basado en tiempo",I120="Equipo B","Mantenimiento preventivo + LILA", I120="Equipo C","Mantenimiento preventivo")</f>
        <v>Mantenimiento predictivo + Mantenimiento preventivo basado en tiempo</v>
      </c>
    </row>
    <row r="121" spans="1:10" ht="50.1" customHeight="1" x14ac:dyDescent="0.3">
      <c r="A121" s="228" t="s">
        <v>1326</v>
      </c>
      <c r="B121" s="32" t="s">
        <v>459</v>
      </c>
      <c r="C121" s="244" t="s">
        <v>1177</v>
      </c>
      <c r="D121" s="244" t="s">
        <v>1177</v>
      </c>
      <c r="E121" s="244" t="s">
        <v>1179</v>
      </c>
      <c r="F121" s="244" t="s">
        <v>1178</v>
      </c>
      <c r="G121" s="244" t="s">
        <v>1177</v>
      </c>
      <c r="H121" s="244" t="s">
        <v>1177</v>
      </c>
      <c r="I121" s="265" t="s">
        <v>1339</v>
      </c>
      <c r="J121" s="233" t="str" cm="1">
        <f t="array" ref="J121">_xlfn.IFS(I121="Equipo A","Mantenimiento predictivo + Mantenimiento preventivo basado en tiempo",I121="Equipo B","Mantenimiento preventivo + LILA", I121="Equipo C","Mantenimiento preventivo")</f>
        <v>Mantenimiento preventivo</v>
      </c>
    </row>
    <row r="122" spans="1:10" ht="50.1" customHeight="1" x14ac:dyDescent="0.3">
      <c r="A122" s="228" t="s">
        <v>1327</v>
      </c>
      <c r="B122" s="32" t="s">
        <v>467</v>
      </c>
      <c r="C122" s="244" t="s">
        <v>1177</v>
      </c>
      <c r="D122" s="244" t="s">
        <v>1177</v>
      </c>
      <c r="E122" s="244" t="s">
        <v>1179</v>
      </c>
      <c r="F122" s="244" t="s">
        <v>1179</v>
      </c>
      <c r="G122" s="244" t="s">
        <v>1178</v>
      </c>
      <c r="H122" s="244" t="s">
        <v>1178</v>
      </c>
      <c r="I122" s="266" t="s">
        <v>1338</v>
      </c>
      <c r="J122" s="233" t="str" cm="1">
        <f t="array" ref="J122">_xlfn.IFS(I122="Equipo A","Mantenimiento predictivo + Mantenimiento preventivo basado en tiempo",I122="Equipo B","Mantenimiento preventivo + LILA", I122="Equipo C","Mantenimiento preventivo")</f>
        <v>Mantenimiento preventivo + LILA</v>
      </c>
    </row>
    <row r="123" spans="1:10" ht="50.1" customHeight="1" x14ac:dyDescent="0.3">
      <c r="A123" s="228" t="s">
        <v>1328</v>
      </c>
      <c r="B123" s="32" t="s">
        <v>421</v>
      </c>
      <c r="C123" s="244" t="s">
        <v>1178</v>
      </c>
      <c r="D123" s="244" t="s">
        <v>1177</v>
      </c>
      <c r="E123" s="244" t="s">
        <v>1179</v>
      </c>
      <c r="F123" s="244" t="s">
        <v>1178</v>
      </c>
      <c r="G123" s="244" t="s">
        <v>1177</v>
      </c>
      <c r="H123" s="244" t="s">
        <v>1177</v>
      </c>
      <c r="I123" s="265" t="s">
        <v>1339</v>
      </c>
      <c r="J123" s="233" t="str" cm="1">
        <f t="array" ref="J123">_xlfn.IFS(I123="Equipo A","Mantenimiento predictivo + Mantenimiento preventivo basado en tiempo",I123="Equipo B","Mantenimiento preventivo + LILA", I123="Equipo C","Mantenimiento preventivo")</f>
        <v>Mantenimiento preventivo</v>
      </c>
    </row>
    <row r="124" spans="1:10" ht="50.1" customHeight="1" x14ac:dyDescent="0.3">
      <c r="A124" s="228" t="s">
        <v>1329</v>
      </c>
      <c r="B124" s="32" t="s">
        <v>421</v>
      </c>
      <c r="C124" s="244" t="s">
        <v>1178</v>
      </c>
      <c r="D124" s="244" t="s">
        <v>1177</v>
      </c>
      <c r="E124" s="244" t="s">
        <v>1179</v>
      </c>
      <c r="F124" s="244" t="s">
        <v>1178</v>
      </c>
      <c r="G124" s="244" t="s">
        <v>1177</v>
      </c>
      <c r="H124" s="244" t="s">
        <v>1177</v>
      </c>
      <c r="I124" s="266" t="s">
        <v>1339</v>
      </c>
      <c r="J124" s="233" t="str" cm="1">
        <f t="array" ref="J124">_xlfn.IFS(I124="Equipo A","Mantenimiento predictivo + Mantenimiento preventivo basado en tiempo",I124="Equipo B","Mantenimiento preventivo + LILA", I124="Equipo C","Mantenimiento preventivo")</f>
        <v>Mantenimiento preventivo</v>
      </c>
    </row>
    <row r="125" spans="1:10" ht="50.1" customHeight="1" x14ac:dyDescent="0.3">
      <c r="A125" s="228" t="s">
        <v>1330</v>
      </c>
      <c r="B125" s="32" t="s">
        <v>421</v>
      </c>
      <c r="C125" s="244" t="s">
        <v>1178</v>
      </c>
      <c r="D125" s="244" t="s">
        <v>1177</v>
      </c>
      <c r="E125" s="244" t="s">
        <v>1179</v>
      </c>
      <c r="F125" s="244" t="s">
        <v>1178</v>
      </c>
      <c r="G125" s="244" t="s">
        <v>1177</v>
      </c>
      <c r="H125" s="244" t="s">
        <v>1177</v>
      </c>
      <c r="I125" s="265" t="s">
        <v>1339</v>
      </c>
      <c r="J125" s="233" t="str" cm="1">
        <f t="array" ref="J125">_xlfn.IFS(I125="Equipo A","Mantenimiento predictivo + Mantenimiento preventivo basado en tiempo",I125="Equipo B","Mantenimiento preventivo + LILA", I125="Equipo C","Mantenimiento preventivo")</f>
        <v>Mantenimiento preventivo</v>
      </c>
    </row>
    <row r="126" spans="1:10" ht="50.1" customHeight="1" x14ac:dyDescent="0.3">
      <c r="A126" s="228" t="s">
        <v>1331</v>
      </c>
      <c r="B126" s="32" t="s">
        <v>421</v>
      </c>
      <c r="C126" s="244" t="s">
        <v>1178</v>
      </c>
      <c r="D126" s="244" t="s">
        <v>1177</v>
      </c>
      <c r="E126" s="244" t="s">
        <v>1179</v>
      </c>
      <c r="F126" s="244" t="s">
        <v>1178</v>
      </c>
      <c r="G126" s="244" t="s">
        <v>1177</v>
      </c>
      <c r="H126" s="244" t="s">
        <v>1177</v>
      </c>
      <c r="I126" s="266" t="s">
        <v>1339</v>
      </c>
      <c r="J126" s="233" t="str" cm="1">
        <f t="array" ref="J126">_xlfn.IFS(I126="Equipo A","Mantenimiento predictivo + Mantenimiento preventivo basado en tiempo",I126="Equipo B","Mantenimiento preventivo + LILA", I126="Equipo C","Mantenimiento preventivo")</f>
        <v>Mantenimiento preventivo</v>
      </c>
    </row>
    <row r="127" spans="1:10" ht="50.1" customHeight="1" x14ac:dyDescent="0.3">
      <c r="A127" s="228" t="s">
        <v>1332</v>
      </c>
      <c r="B127" s="32" t="s">
        <v>76</v>
      </c>
      <c r="C127" s="244" t="s">
        <v>1177</v>
      </c>
      <c r="D127" s="244" t="s">
        <v>1179</v>
      </c>
      <c r="E127" s="244" t="s">
        <v>1179</v>
      </c>
      <c r="F127" s="244" t="s">
        <v>1179</v>
      </c>
      <c r="G127" s="244" t="s">
        <v>1177</v>
      </c>
      <c r="H127" s="244" t="s">
        <v>1179</v>
      </c>
      <c r="I127" s="261" t="str">
        <f t="shared" si="1"/>
        <v>Equipo A</v>
      </c>
      <c r="J127" s="233" t="str" cm="1">
        <f t="array" ref="J127">_xlfn.IFS(I127="Equipo A","Mantenimiento predictivo + Mantenimiento preventivo basado en tiempo",I127="Equipo B","Mantenimiento preventivo + LILA", I127="Equipo C","Mantenimiento preventivo")</f>
        <v>Mantenimiento predictivo + Mantenimiento preventivo basado en tiempo</v>
      </c>
    </row>
    <row r="128" spans="1:10" ht="50.1" customHeight="1" x14ac:dyDescent="0.3">
      <c r="A128" s="228" t="s">
        <v>1333</v>
      </c>
      <c r="B128" s="32" t="s">
        <v>77</v>
      </c>
      <c r="C128" s="244" t="s">
        <v>1177</v>
      </c>
      <c r="D128" s="244" t="s">
        <v>1179</v>
      </c>
      <c r="E128" s="244" t="s">
        <v>1179</v>
      </c>
      <c r="F128" s="244" t="s">
        <v>1179</v>
      </c>
      <c r="G128" s="244" t="s">
        <v>1177</v>
      </c>
      <c r="H128" s="244" t="s">
        <v>1179</v>
      </c>
      <c r="I128" s="262" t="str">
        <f t="shared" si="1"/>
        <v>Equipo A</v>
      </c>
      <c r="J128" s="233" t="str" cm="1">
        <f t="array" ref="J128">_xlfn.IFS(I128="Equipo A","Mantenimiento predictivo + Mantenimiento preventivo basado en tiempo",I128="Equipo B","Mantenimiento preventivo + LILA", I128="Equipo C","Mantenimiento preventivo")</f>
        <v>Mantenimiento predictivo + Mantenimiento preventivo basado en tiempo</v>
      </c>
    </row>
    <row r="129" spans="1:10" ht="50.1" customHeight="1" x14ac:dyDescent="0.3">
      <c r="A129" s="228" t="s">
        <v>1325</v>
      </c>
      <c r="B129" s="32" t="s">
        <v>28</v>
      </c>
      <c r="C129" s="243" t="s">
        <v>1177</v>
      </c>
      <c r="D129" s="243" t="s">
        <v>1179</v>
      </c>
      <c r="E129" s="243" t="s">
        <v>1179</v>
      </c>
      <c r="F129" s="243" t="s">
        <v>1179</v>
      </c>
      <c r="G129" s="243" t="s">
        <v>1177</v>
      </c>
      <c r="H129" s="243" t="s">
        <v>1179</v>
      </c>
      <c r="I129" s="261" t="str">
        <f t="shared" si="1"/>
        <v>Equipo A</v>
      </c>
      <c r="J129" s="233" t="str" cm="1">
        <f t="array" ref="J129">_xlfn.IFS(I129="Equipo A","Mantenimiento predictivo + Mantenimiento preventivo basado en tiempo",I129="Equipo B","Mantenimiento preventivo + LILA", I129="Equipo C","Mantenimiento preventivo")</f>
        <v>Mantenimiento predictivo + Mantenimiento preventivo basado en tiempo</v>
      </c>
    </row>
    <row r="130" spans="1:10" ht="50.1" customHeight="1" x14ac:dyDescent="0.3">
      <c r="A130" s="228" t="s">
        <v>1324</v>
      </c>
      <c r="B130" s="32" t="s">
        <v>933</v>
      </c>
      <c r="C130" s="244" t="s">
        <v>1177</v>
      </c>
      <c r="D130" s="244" t="s">
        <v>1178</v>
      </c>
      <c r="E130" s="244" t="s">
        <v>1179</v>
      </c>
      <c r="F130" s="244" t="s">
        <v>1177</v>
      </c>
      <c r="G130" s="244" t="s">
        <v>1178</v>
      </c>
      <c r="H130" s="244" t="s">
        <v>1178</v>
      </c>
      <c r="I130" s="266" t="s">
        <v>1338</v>
      </c>
      <c r="J130" s="233" t="str" cm="1">
        <f t="array" ref="J130">_xlfn.IFS(I130="Equipo A","Mantenimiento predictivo + Mantenimiento preventivo basado en tiempo",I130="Equipo B","Mantenimiento preventivo + LILA", I130="Equipo C","Mantenimiento preventivo")</f>
        <v>Mantenimiento preventivo + LILA</v>
      </c>
    </row>
    <row r="131" spans="1:10" ht="50.1" customHeight="1" x14ac:dyDescent="0.3">
      <c r="A131" s="228" t="s">
        <v>1319</v>
      </c>
      <c r="B131" s="32" t="s">
        <v>48</v>
      </c>
      <c r="C131" s="244" t="s">
        <v>1177</v>
      </c>
      <c r="D131" s="244" t="s">
        <v>1178</v>
      </c>
      <c r="E131" s="244" t="s">
        <v>1179</v>
      </c>
      <c r="F131" s="244" t="s">
        <v>1179</v>
      </c>
      <c r="G131" s="244" t="s">
        <v>1177</v>
      </c>
      <c r="H131" s="244" t="s">
        <v>1179</v>
      </c>
      <c r="I131" s="261" t="str">
        <f t="shared" ref="I131:I151" si="2">IF(C131="A","Equipo A",
IF(D131="A","Equipo A",
IF(E131="A","Equipo A",
IF(OR(F131="C",G131="C",H131="C"),"Equipo C",
IF(OR(F131="A",G131="A",H131="A"),"Equipo A",
"Equipo B")))))</f>
        <v>Equipo A</v>
      </c>
      <c r="J131" s="233" t="str" cm="1">
        <f t="array" ref="J131">_xlfn.IFS(I131="Equipo A","Mantenimiento predictivo + Mantenimiento preventivo basado en tiempo",I131="Equipo B","Mantenimiento preventivo + LILA", I131="Equipo C","Mantenimiento preventivo")</f>
        <v>Mantenimiento predictivo + Mantenimiento preventivo basado en tiempo</v>
      </c>
    </row>
    <row r="132" spans="1:10" ht="50.1" customHeight="1" x14ac:dyDescent="0.3">
      <c r="A132" s="228" t="s">
        <v>1320</v>
      </c>
      <c r="B132" s="32" t="s">
        <v>49</v>
      </c>
      <c r="C132" s="244" t="s">
        <v>1177</v>
      </c>
      <c r="D132" s="244" t="s">
        <v>1178</v>
      </c>
      <c r="E132" s="244" t="s">
        <v>1179</v>
      </c>
      <c r="F132" s="244" t="s">
        <v>1179</v>
      </c>
      <c r="G132" s="244" t="s">
        <v>1177</v>
      </c>
      <c r="H132" s="244" t="s">
        <v>1179</v>
      </c>
      <c r="I132" s="262" t="str">
        <f t="shared" ref="I132:I134" si="3">IF(C132="A","Equipo A",
IF(D132="A","Equipo A",
IF(E132="A","Equipo A",
IF(OR(F132="C",G132="C",H132="C"),"Equipo C",
IF(OR(F132="A",G132="A",H132="A"),"Equipo A",
"Equipo B")))))</f>
        <v>Equipo A</v>
      </c>
      <c r="J132" s="233" t="str" cm="1">
        <f t="array" ref="J132">_xlfn.IFS(I132="Equipo A","Mantenimiento predictivo + Mantenimiento preventivo basado en tiempo",I132="Equipo B","Mantenimiento preventivo + LILA", I132="Equipo C","Mantenimiento preventivo")</f>
        <v>Mantenimiento predictivo + Mantenimiento preventivo basado en tiempo</v>
      </c>
    </row>
    <row r="133" spans="1:10" ht="50.1" customHeight="1" x14ac:dyDescent="0.3">
      <c r="A133" s="228" t="s">
        <v>1321</v>
      </c>
      <c r="B133" s="32" t="s">
        <v>50</v>
      </c>
      <c r="C133" s="244" t="s">
        <v>1177</v>
      </c>
      <c r="D133" s="244" t="s">
        <v>1178</v>
      </c>
      <c r="E133" s="244" t="s">
        <v>1179</v>
      </c>
      <c r="F133" s="244" t="s">
        <v>1179</v>
      </c>
      <c r="G133" s="244" t="s">
        <v>1177</v>
      </c>
      <c r="H133" s="244" t="s">
        <v>1179</v>
      </c>
      <c r="I133" s="261" t="str">
        <f t="shared" si="3"/>
        <v>Equipo A</v>
      </c>
      <c r="J133" s="233" t="str" cm="1">
        <f t="array" ref="J133">_xlfn.IFS(I133="Equipo A","Mantenimiento predictivo + Mantenimiento preventivo basado en tiempo",I133="Equipo B","Mantenimiento preventivo + LILA", I133="Equipo C","Mantenimiento preventivo")</f>
        <v>Mantenimiento predictivo + Mantenimiento preventivo basado en tiempo</v>
      </c>
    </row>
    <row r="134" spans="1:10" ht="50.1" customHeight="1" x14ac:dyDescent="0.3">
      <c r="A134" s="228" t="s">
        <v>1322</v>
      </c>
      <c r="B134" s="32" t="s">
        <v>51</v>
      </c>
      <c r="C134" s="244" t="s">
        <v>1177</v>
      </c>
      <c r="D134" s="244" t="s">
        <v>1178</v>
      </c>
      <c r="E134" s="244" t="s">
        <v>1179</v>
      </c>
      <c r="F134" s="244" t="s">
        <v>1179</v>
      </c>
      <c r="G134" s="244" t="s">
        <v>1177</v>
      </c>
      <c r="H134" s="244" t="s">
        <v>1179</v>
      </c>
      <c r="I134" s="262" t="str">
        <f t="shared" si="3"/>
        <v>Equipo A</v>
      </c>
      <c r="J134" s="233" t="str" cm="1">
        <f t="array" ref="J134">_xlfn.IFS(I134="Equipo A","Mantenimiento predictivo + Mantenimiento preventivo basado en tiempo",I134="Equipo B","Mantenimiento preventivo + LILA", I134="Equipo C","Mantenimiento preventivo")</f>
        <v>Mantenimiento predictivo + Mantenimiento preventivo basado en tiempo</v>
      </c>
    </row>
    <row r="135" spans="1:10" ht="50.1" customHeight="1" x14ac:dyDescent="0.3">
      <c r="A135" s="228" t="s">
        <v>1323</v>
      </c>
      <c r="B135" s="32" t="s">
        <v>419</v>
      </c>
      <c r="C135" s="244" t="s">
        <v>1177</v>
      </c>
      <c r="D135" s="244" t="s">
        <v>1178</v>
      </c>
      <c r="E135" s="244" t="s">
        <v>1179</v>
      </c>
      <c r="F135" s="244" t="s">
        <v>1178</v>
      </c>
      <c r="G135" s="244" t="s">
        <v>1178</v>
      </c>
      <c r="H135" s="244" t="s">
        <v>1178</v>
      </c>
      <c r="I135" s="265" t="s">
        <v>1338</v>
      </c>
      <c r="J135" s="233" t="str" cm="1">
        <f t="array" ref="J135">_xlfn.IFS(I135="Equipo A","Mantenimiento predictivo + Mantenimiento preventivo basado en tiempo",I135="Equipo B","Mantenimiento preventivo + LILA", I135="Equipo C","Mantenimiento preventivo")</f>
        <v>Mantenimiento preventivo + LILA</v>
      </c>
    </row>
    <row r="136" spans="1:10" ht="50.1" customHeight="1" x14ac:dyDescent="0.3">
      <c r="A136" s="228" t="s">
        <v>1304</v>
      </c>
      <c r="B136" s="32" t="s">
        <v>388</v>
      </c>
      <c r="C136" s="244" t="s">
        <v>1179</v>
      </c>
      <c r="D136" s="244" t="s">
        <v>1177</v>
      </c>
      <c r="E136" s="244" t="s">
        <v>1177</v>
      </c>
      <c r="F136" s="244" t="s">
        <v>1178</v>
      </c>
      <c r="G136" s="244" t="s">
        <v>1177</v>
      </c>
      <c r="H136" s="244" t="s">
        <v>1178</v>
      </c>
      <c r="I136" s="262" t="str">
        <f t="shared" si="2"/>
        <v>Equipo A</v>
      </c>
      <c r="J136" s="233" t="str" cm="1">
        <f t="array" ref="J136">_xlfn.IFS(I136="Equipo A","Mantenimiento predictivo + Mantenimiento preventivo basado en tiempo",I136="Equipo B","Mantenimiento preventivo + LILA", I136="Equipo C","Mantenimiento preventivo")</f>
        <v>Mantenimiento predictivo + Mantenimiento preventivo basado en tiempo</v>
      </c>
    </row>
    <row r="137" spans="1:10" ht="50.1" customHeight="1" x14ac:dyDescent="0.3">
      <c r="A137" s="228" t="s">
        <v>1305</v>
      </c>
      <c r="B137" s="32" t="s">
        <v>387</v>
      </c>
      <c r="C137" s="244" t="s">
        <v>1179</v>
      </c>
      <c r="D137" s="244" t="s">
        <v>1177</v>
      </c>
      <c r="E137" s="244" t="s">
        <v>1177</v>
      </c>
      <c r="F137" s="244" t="s">
        <v>1178</v>
      </c>
      <c r="G137" s="244" t="s">
        <v>1177</v>
      </c>
      <c r="H137" s="244" t="s">
        <v>1178</v>
      </c>
      <c r="I137" s="261" t="str">
        <f t="shared" si="2"/>
        <v>Equipo A</v>
      </c>
      <c r="J137" s="233" t="str" cm="1">
        <f t="array" ref="J137">_xlfn.IFS(I137="Equipo A","Mantenimiento predictivo + Mantenimiento preventivo basado en tiempo",I137="Equipo B","Mantenimiento preventivo + LILA", I137="Equipo C","Mantenimiento preventivo")</f>
        <v>Mantenimiento predictivo + Mantenimiento preventivo basado en tiempo</v>
      </c>
    </row>
    <row r="138" spans="1:10" ht="50.1" customHeight="1" x14ac:dyDescent="0.3">
      <c r="A138" s="228" t="s">
        <v>1306</v>
      </c>
      <c r="B138" s="32" t="s">
        <v>458</v>
      </c>
      <c r="C138" s="244" t="s">
        <v>1179</v>
      </c>
      <c r="D138" s="244" t="s">
        <v>1177</v>
      </c>
      <c r="E138" s="244" t="s">
        <v>1177</v>
      </c>
      <c r="F138" s="244" t="s">
        <v>1178</v>
      </c>
      <c r="G138" s="244" t="s">
        <v>1177</v>
      </c>
      <c r="H138" s="244" t="s">
        <v>1178</v>
      </c>
      <c r="I138" s="262" t="str">
        <f t="shared" si="2"/>
        <v>Equipo A</v>
      </c>
      <c r="J138" s="233" t="str" cm="1">
        <f t="array" ref="J138">_xlfn.IFS(I138="Equipo A","Mantenimiento predictivo + Mantenimiento preventivo basado en tiempo",I138="Equipo B","Mantenimiento preventivo + LILA", I138="Equipo C","Mantenimiento preventivo")</f>
        <v>Mantenimiento predictivo + Mantenimiento preventivo basado en tiempo</v>
      </c>
    </row>
    <row r="139" spans="1:10" ht="50.1" customHeight="1" x14ac:dyDescent="0.3">
      <c r="A139" s="228" t="s">
        <v>1307</v>
      </c>
      <c r="B139" s="32" t="s">
        <v>212</v>
      </c>
      <c r="C139" s="244" t="s">
        <v>1177</v>
      </c>
      <c r="D139" s="244" t="s">
        <v>1179</v>
      </c>
      <c r="E139" s="244" t="s">
        <v>1179</v>
      </c>
      <c r="F139" s="244" t="s">
        <v>1179</v>
      </c>
      <c r="G139" s="244" t="s">
        <v>1178</v>
      </c>
      <c r="H139" s="244" t="s">
        <v>1178</v>
      </c>
      <c r="I139" s="261" t="str">
        <f t="shared" si="2"/>
        <v>Equipo A</v>
      </c>
      <c r="J139" s="233" t="str" cm="1">
        <f t="array" ref="J139">_xlfn.IFS(I139="Equipo A","Mantenimiento predictivo + Mantenimiento preventivo basado en tiempo",I139="Equipo B","Mantenimiento preventivo + LILA", I139="Equipo C","Mantenimiento preventivo")</f>
        <v>Mantenimiento predictivo + Mantenimiento preventivo basado en tiempo</v>
      </c>
    </row>
    <row r="140" spans="1:10" ht="50.1" customHeight="1" x14ac:dyDescent="0.3">
      <c r="A140" s="228" t="s">
        <v>1308</v>
      </c>
      <c r="B140" s="32" t="s">
        <v>384</v>
      </c>
      <c r="C140" s="244" t="s">
        <v>1177</v>
      </c>
      <c r="D140" s="244" t="s">
        <v>1178</v>
      </c>
      <c r="E140" s="244" t="s">
        <v>1179</v>
      </c>
      <c r="F140" s="244" t="s">
        <v>1178</v>
      </c>
      <c r="G140" s="244" t="s">
        <v>1178</v>
      </c>
      <c r="H140" s="244" t="s">
        <v>1178</v>
      </c>
      <c r="I140" s="266" t="s">
        <v>1338</v>
      </c>
      <c r="J140" s="233" t="str" cm="1">
        <f t="array" ref="J140">_xlfn.IFS(I140="Equipo A","Mantenimiento predictivo + Mantenimiento preventivo basado en tiempo",I140="Equipo B","Mantenimiento preventivo + LILA", I140="Equipo C","Mantenimiento preventivo")</f>
        <v>Mantenimiento preventivo + LILA</v>
      </c>
    </row>
    <row r="141" spans="1:10" ht="50.1" customHeight="1" x14ac:dyDescent="0.3">
      <c r="A141" s="228" t="s">
        <v>1309</v>
      </c>
      <c r="B141" s="32" t="s">
        <v>470</v>
      </c>
      <c r="C141" s="244" t="s">
        <v>1177</v>
      </c>
      <c r="D141" s="244" t="s">
        <v>1178</v>
      </c>
      <c r="E141" s="244" t="s">
        <v>1179</v>
      </c>
      <c r="F141" s="244" t="s">
        <v>1178</v>
      </c>
      <c r="G141" s="244" t="s">
        <v>1177</v>
      </c>
      <c r="H141" s="244" t="s">
        <v>1178</v>
      </c>
      <c r="I141" s="265" t="s">
        <v>1338</v>
      </c>
      <c r="J141" s="233" t="str" cm="1">
        <f t="array" ref="J141">_xlfn.IFS(I141="Equipo A","Mantenimiento predictivo + Mantenimiento preventivo basado en tiempo",I141="Equipo B","Mantenimiento preventivo + LILA", I141="Equipo C","Mantenimiento preventivo")</f>
        <v>Mantenimiento preventivo + LILA</v>
      </c>
    </row>
    <row r="142" spans="1:10" ht="50.1" customHeight="1" x14ac:dyDescent="0.3">
      <c r="A142" s="228" t="s">
        <v>1310</v>
      </c>
      <c r="B142" s="32" t="s">
        <v>471</v>
      </c>
      <c r="C142" s="244" t="s">
        <v>1177</v>
      </c>
      <c r="D142" s="244" t="s">
        <v>1178</v>
      </c>
      <c r="E142" s="244" t="s">
        <v>1179</v>
      </c>
      <c r="F142" s="244" t="s">
        <v>1178</v>
      </c>
      <c r="G142" s="244" t="s">
        <v>1177</v>
      </c>
      <c r="H142" s="244" t="s">
        <v>1178</v>
      </c>
      <c r="I142" s="266" t="s">
        <v>1338</v>
      </c>
      <c r="J142" s="233" t="str" cm="1">
        <f t="array" ref="J142">_xlfn.IFS(I142="Equipo A","Mantenimiento predictivo + Mantenimiento preventivo basado en tiempo",I142="Equipo B","Mantenimiento preventivo + LILA", I142="Equipo C","Mantenimiento preventivo")</f>
        <v>Mantenimiento preventivo + LILA</v>
      </c>
    </row>
    <row r="143" spans="1:10" ht="50.1" customHeight="1" x14ac:dyDescent="0.3">
      <c r="A143" s="228" t="s">
        <v>1311</v>
      </c>
      <c r="B143" s="32" t="s">
        <v>385</v>
      </c>
      <c r="C143" s="244" t="s">
        <v>1177</v>
      </c>
      <c r="D143" s="244" t="s">
        <v>1178</v>
      </c>
      <c r="E143" s="244" t="s">
        <v>1179</v>
      </c>
      <c r="F143" s="244" t="s">
        <v>1178</v>
      </c>
      <c r="G143" s="244" t="s">
        <v>1177</v>
      </c>
      <c r="H143" s="244" t="s">
        <v>1178</v>
      </c>
      <c r="I143" s="265" t="s">
        <v>1338</v>
      </c>
      <c r="J143" s="233" t="str" cm="1">
        <f t="array" ref="J143">_xlfn.IFS(I143="Equipo A","Mantenimiento predictivo + Mantenimiento preventivo basado en tiempo",I143="Equipo B","Mantenimiento preventivo + LILA", I143="Equipo C","Mantenimiento preventivo")</f>
        <v>Mantenimiento preventivo + LILA</v>
      </c>
    </row>
    <row r="144" spans="1:10" ht="50.1" customHeight="1" x14ac:dyDescent="0.3">
      <c r="A144" s="228" t="s">
        <v>1312</v>
      </c>
      <c r="B144" s="32" t="s">
        <v>386</v>
      </c>
      <c r="C144" s="244" t="s">
        <v>1177</v>
      </c>
      <c r="D144" s="244" t="s">
        <v>1178</v>
      </c>
      <c r="E144" s="244" t="s">
        <v>1179</v>
      </c>
      <c r="F144" s="244" t="s">
        <v>1178</v>
      </c>
      <c r="G144" s="244" t="s">
        <v>1177</v>
      </c>
      <c r="H144" s="244" t="s">
        <v>1178</v>
      </c>
      <c r="I144" s="266" t="s">
        <v>1338</v>
      </c>
      <c r="J144" s="233" t="str" cm="1">
        <f t="array" ref="J144">_xlfn.IFS(I144="Equipo A","Mantenimiento predictivo + Mantenimiento preventivo basado en tiempo",I144="Equipo B","Mantenimiento preventivo + LILA", I144="Equipo C","Mantenimiento preventivo")</f>
        <v>Mantenimiento preventivo + LILA</v>
      </c>
    </row>
    <row r="145" spans="1:10" ht="50.1" customHeight="1" x14ac:dyDescent="0.3">
      <c r="A145" s="228" t="s">
        <v>1313</v>
      </c>
      <c r="B145" s="32" t="s">
        <v>213</v>
      </c>
      <c r="C145" s="244" t="s">
        <v>1177</v>
      </c>
      <c r="D145" s="244" t="s">
        <v>1178</v>
      </c>
      <c r="E145" s="244" t="s">
        <v>1179</v>
      </c>
      <c r="F145" s="244" t="s">
        <v>1178</v>
      </c>
      <c r="G145" s="244" t="s">
        <v>1177</v>
      </c>
      <c r="H145" s="244" t="s">
        <v>1178</v>
      </c>
      <c r="I145" s="265" t="s">
        <v>1338</v>
      </c>
      <c r="J145" s="233" t="str" cm="1">
        <f t="array" ref="J145">_xlfn.IFS(I145="Equipo A","Mantenimiento predictivo + Mantenimiento preventivo basado en tiempo",I145="Equipo B","Mantenimiento preventivo + LILA", I145="Equipo C","Mantenimiento preventivo")</f>
        <v>Mantenimiento preventivo + LILA</v>
      </c>
    </row>
    <row r="146" spans="1:10" ht="50.1" customHeight="1" x14ac:dyDescent="0.3">
      <c r="A146" s="228" t="s">
        <v>1314</v>
      </c>
      <c r="B146" s="32" t="s">
        <v>640</v>
      </c>
      <c r="C146" s="244" t="s">
        <v>1177</v>
      </c>
      <c r="D146" s="244" t="s">
        <v>1178</v>
      </c>
      <c r="E146" s="244" t="s">
        <v>1179</v>
      </c>
      <c r="F146" s="244" t="s">
        <v>1178</v>
      </c>
      <c r="G146" s="244" t="s">
        <v>1178</v>
      </c>
      <c r="H146" s="244" t="s">
        <v>1178</v>
      </c>
      <c r="I146" s="266" t="s">
        <v>1338</v>
      </c>
      <c r="J146" s="233" t="str" cm="1">
        <f t="array" ref="J146">_xlfn.IFS(I146="Equipo A","Mantenimiento predictivo + Mantenimiento preventivo basado en tiempo",I146="Equipo B","Mantenimiento preventivo + LILA", I146="Equipo C","Mantenimiento preventivo")</f>
        <v>Mantenimiento preventivo + LILA</v>
      </c>
    </row>
    <row r="147" spans="1:10" ht="50.1" customHeight="1" x14ac:dyDescent="0.3">
      <c r="A147" s="228" t="s">
        <v>1315</v>
      </c>
      <c r="B147" s="32" t="s">
        <v>473</v>
      </c>
      <c r="C147" s="243" t="s">
        <v>1177</v>
      </c>
      <c r="D147" s="243" t="s">
        <v>1177</v>
      </c>
      <c r="E147" s="243" t="s">
        <v>1178</v>
      </c>
      <c r="F147" s="243" t="s">
        <v>1178</v>
      </c>
      <c r="G147" s="243" t="s">
        <v>1178</v>
      </c>
      <c r="H147" s="243" t="s">
        <v>1178</v>
      </c>
      <c r="I147" s="261" t="str">
        <f t="shared" si="2"/>
        <v>Equipo B</v>
      </c>
      <c r="J147" s="233" t="str" cm="1">
        <f t="array" ref="J147">_xlfn.IFS(I147="Equipo A","Mantenimiento predictivo + Mantenimiento preventivo basado en tiempo",I147="Equipo B","Mantenimiento preventivo + LILA", I147="Equipo C","Mantenimiento preventivo")</f>
        <v>Mantenimiento preventivo + LILA</v>
      </c>
    </row>
    <row r="148" spans="1:10" ht="50.1" customHeight="1" x14ac:dyDescent="0.3">
      <c r="A148" s="228" t="s">
        <v>1316</v>
      </c>
      <c r="B148" s="32" t="s">
        <v>474</v>
      </c>
      <c r="C148" s="243" t="s">
        <v>1177</v>
      </c>
      <c r="D148" s="243" t="s">
        <v>1177</v>
      </c>
      <c r="E148" s="243" t="s">
        <v>1178</v>
      </c>
      <c r="F148" s="243" t="s">
        <v>1178</v>
      </c>
      <c r="G148" s="243" t="s">
        <v>1178</v>
      </c>
      <c r="H148" s="243" t="s">
        <v>1178</v>
      </c>
      <c r="I148" s="262" t="str">
        <f t="shared" si="2"/>
        <v>Equipo B</v>
      </c>
      <c r="J148" s="233" t="str" cm="1">
        <f t="array" ref="J148">_xlfn.IFS(I148="Equipo A","Mantenimiento predictivo + Mantenimiento preventivo basado en tiempo",I148="Equipo B","Mantenimiento preventivo + LILA", I148="Equipo C","Mantenimiento preventivo")</f>
        <v>Mantenimiento preventivo + LILA</v>
      </c>
    </row>
    <row r="149" spans="1:10" ht="50.1" customHeight="1" x14ac:dyDescent="0.3">
      <c r="A149" s="228" t="s">
        <v>1317</v>
      </c>
      <c r="B149" s="32" t="s">
        <v>53</v>
      </c>
      <c r="C149" s="243" t="s">
        <v>1177</v>
      </c>
      <c r="D149" s="243" t="s">
        <v>1177</v>
      </c>
      <c r="E149" s="243" t="s">
        <v>1177</v>
      </c>
      <c r="F149" s="243" t="s">
        <v>1178</v>
      </c>
      <c r="G149" s="243" t="s">
        <v>1178</v>
      </c>
      <c r="H149" s="243" t="s">
        <v>1178</v>
      </c>
      <c r="I149" s="261" t="str">
        <f t="shared" si="2"/>
        <v>Equipo B</v>
      </c>
      <c r="J149" s="233" t="str" cm="1">
        <f t="array" ref="J149">_xlfn.IFS(I149="Equipo A","Mantenimiento predictivo + Mantenimiento preventivo basado en tiempo",I149="Equipo B","Mantenimiento preventivo + LILA", I149="Equipo C","Mantenimiento preventivo")</f>
        <v>Mantenimiento preventivo + LILA</v>
      </c>
    </row>
    <row r="150" spans="1:10" ht="50.1" customHeight="1" x14ac:dyDescent="0.3">
      <c r="A150" s="228" t="s">
        <v>1318</v>
      </c>
      <c r="B150" s="32" t="s">
        <v>405</v>
      </c>
      <c r="C150" s="243" t="s">
        <v>1177</v>
      </c>
      <c r="D150" s="243" t="s">
        <v>1177</v>
      </c>
      <c r="E150" s="243" t="s">
        <v>1179</v>
      </c>
      <c r="F150" s="243" t="s">
        <v>1178</v>
      </c>
      <c r="G150" s="243" t="s">
        <v>1178</v>
      </c>
      <c r="H150" s="243" t="s">
        <v>1178</v>
      </c>
      <c r="I150" s="266" t="s">
        <v>1338</v>
      </c>
      <c r="J150" s="233" t="str" cm="1">
        <f t="array" ref="J150">_xlfn.IFS(I150="Equipo A","Mantenimiento predictivo + Mantenimiento preventivo basado en tiempo",I150="Equipo B","Mantenimiento preventivo + LILA", I150="Equipo C","Mantenimiento preventivo")</f>
        <v>Mantenimiento preventivo + LILA</v>
      </c>
    </row>
    <row r="151" spans="1:10" ht="50.1" customHeight="1" thickBot="1" x14ac:dyDescent="0.35">
      <c r="A151" s="229" t="s">
        <v>1303</v>
      </c>
      <c r="B151" s="178" t="s">
        <v>397</v>
      </c>
      <c r="C151" s="267" t="s">
        <v>1177</v>
      </c>
      <c r="D151" s="267" t="s">
        <v>1178</v>
      </c>
      <c r="E151" s="267" t="s">
        <v>1179</v>
      </c>
      <c r="F151" s="267" t="s">
        <v>1179</v>
      </c>
      <c r="G151" s="267" t="s">
        <v>1177</v>
      </c>
      <c r="H151" s="267" t="s">
        <v>1178</v>
      </c>
      <c r="I151" s="261" t="str">
        <f t="shared" si="2"/>
        <v>Equipo A</v>
      </c>
      <c r="J151" s="234" t="str" cm="1">
        <f t="array" ref="J151">_xlfn.IFS(I151="Equipo A","Mantenimiento predictivo + Mantenimiento preventivo basado en tiempo",I151="Equipo B","Mantenimiento preventivo + LILA", I151="Equipo C","Mantenimiento preventivo")</f>
        <v>Mantenimiento predictivo + Mantenimiento preventivo basado en tiempo</v>
      </c>
    </row>
    <row r="152" spans="1:10" ht="14.7" customHeight="1" x14ac:dyDescent="0.3">
      <c r="A152" s="320" t="s">
        <v>1180</v>
      </c>
      <c r="B152" s="321"/>
      <c r="C152" s="321"/>
      <c r="D152" s="321"/>
      <c r="E152" s="321"/>
      <c r="F152" s="322"/>
      <c r="G152" s="299" t="s">
        <v>1179</v>
      </c>
      <c r="H152" s="300"/>
      <c r="I152" s="231">
        <f>COUNTIF(I8:I151,"Equipo A")</f>
        <v>44</v>
      </c>
      <c r="J152" s="232"/>
    </row>
    <row r="153" spans="1:10" ht="12.45" customHeight="1" x14ac:dyDescent="0.3">
      <c r="A153" s="323"/>
      <c r="B153" s="324"/>
      <c r="C153" s="324"/>
      <c r="D153" s="324"/>
      <c r="E153" s="324"/>
      <c r="F153" s="325"/>
      <c r="G153" s="301" t="s">
        <v>1178</v>
      </c>
      <c r="H153" s="302"/>
      <c r="I153" s="245">
        <f>COUNTIF(I8:I151,"Equipo B")</f>
        <v>49</v>
      </c>
      <c r="J153" s="233"/>
    </row>
    <row r="154" spans="1:10" ht="14.7" customHeight="1" thickBot="1" x14ac:dyDescent="0.35">
      <c r="A154" s="326"/>
      <c r="B154" s="327"/>
      <c r="C154" s="327"/>
      <c r="D154" s="327"/>
      <c r="E154" s="327"/>
      <c r="F154" s="328"/>
      <c r="G154" s="303" t="s">
        <v>1177</v>
      </c>
      <c r="H154" s="304"/>
      <c r="I154" s="246">
        <f>COUNTIF(I8:I151,"Equipo C")</f>
        <v>51</v>
      </c>
      <c r="J154" s="234"/>
    </row>
  </sheetData>
  <mergeCells count="11">
    <mergeCell ref="G152:H152"/>
    <mergeCell ref="G153:H153"/>
    <mergeCell ref="G154:H154"/>
    <mergeCell ref="A1:J2"/>
    <mergeCell ref="B3:J3"/>
    <mergeCell ref="B4:J4"/>
    <mergeCell ref="B5:J5"/>
    <mergeCell ref="A152:F154"/>
    <mergeCell ref="A6:A7"/>
    <mergeCell ref="C6:H6"/>
    <mergeCell ref="J6:J7"/>
  </mergeCells>
  <conditionalFormatting sqref="I8:I151">
    <cfRule type="containsText" dxfId="5" priority="1" operator="containsText" text="Equipo C">
      <formula>NOT(ISERROR(SEARCH("Equipo C",I8)))</formula>
    </cfRule>
    <cfRule type="containsText" dxfId="4" priority="2" operator="containsText" text="Equipo B">
      <formula>NOT(ISERROR(SEARCH("Equipo B",I8)))</formula>
    </cfRule>
    <cfRule type="containsText" dxfId="3" priority="3" operator="containsText" text="Equipo A">
      <formula>NOT(ISERROR(SEARCH("Equipo A",I8)))</formula>
    </cfRule>
  </conditionalFormatting>
  <printOptions horizontalCentered="1"/>
  <pageMargins left="0.39370078740157483" right="0.39370078740157483" top="0.39370078740157483" bottom="0.39370078740157483" header="0" footer="0.35433070866141736"/>
  <pageSetup scale="63" orientation="landscape"/>
  <headerFooter alignWithMargins="0">
    <oddFooter>&amp;C&amp;P&amp;RMP103</oddFooter>
  </headerFooter>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685CB-905C-4DF9-9F22-D8132080E59B}">
  <sheetPr>
    <tabColor rgb="FFFF0000"/>
  </sheetPr>
  <dimension ref="A1:G91"/>
  <sheetViews>
    <sheetView showGridLines="0" topLeftCell="B1" zoomScale="80" zoomScaleNormal="80" workbookViewId="0">
      <pane ySplit="1" topLeftCell="A85" activePane="bottomLeft" state="frozen"/>
      <selection pane="bottomLeft" activeCell="D100" sqref="D100"/>
    </sheetView>
  </sheetViews>
  <sheetFormatPr baseColWidth="10" defaultColWidth="11.44140625" defaultRowHeight="13.8" x14ac:dyDescent="0.3"/>
  <cols>
    <col min="1" max="1" width="37.44140625" style="128" customWidth="1"/>
    <col min="2" max="2" width="52" style="151" bestFit="1" customWidth="1"/>
    <col min="3" max="3" width="39.109375" style="131" customWidth="1"/>
    <col min="4" max="4" width="53.33203125" style="131" customWidth="1"/>
    <col min="5" max="5" width="41.109375" style="131" customWidth="1"/>
    <col min="6" max="6" width="43.109375" style="131" customWidth="1"/>
    <col min="7" max="7" width="63.88671875" style="131" customWidth="1"/>
    <col min="8" max="16384" width="11.44140625" style="152"/>
  </cols>
  <sheetData>
    <row r="1" spans="1:7" x14ac:dyDescent="0.3">
      <c r="A1" s="46" t="s">
        <v>22</v>
      </c>
      <c r="B1" s="46" t="s">
        <v>481</v>
      </c>
      <c r="C1" s="153" t="s">
        <v>0</v>
      </c>
      <c r="D1" s="153" t="s">
        <v>1</v>
      </c>
      <c r="E1" s="153" t="s">
        <v>134</v>
      </c>
      <c r="F1" s="153" t="s">
        <v>133</v>
      </c>
      <c r="G1" s="154" t="s">
        <v>135</v>
      </c>
    </row>
    <row r="2" spans="1:7" ht="57.75" customHeight="1" x14ac:dyDescent="0.3">
      <c r="A2" s="360" t="s">
        <v>21</v>
      </c>
      <c r="B2" s="47" t="s">
        <v>14</v>
      </c>
      <c r="C2" s="18" t="s">
        <v>136</v>
      </c>
      <c r="D2" s="147" t="s">
        <v>338</v>
      </c>
      <c r="E2" s="18" t="s">
        <v>339</v>
      </c>
      <c r="F2" s="18" t="s">
        <v>15</v>
      </c>
      <c r="G2" s="125" t="s">
        <v>881</v>
      </c>
    </row>
    <row r="3" spans="1:7" ht="79.2" x14ac:dyDescent="0.3">
      <c r="A3" s="360"/>
      <c r="B3" s="47" t="s">
        <v>44</v>
      </c>
      <c r="C3" s="18" t="s">
        <v>16</v>
      </c>
      <c r="D3" s="18" t="s">
        <v>368</v>
      </c>
      <c r="E3" s="18" t="s">
        <v>340</v>
      </c>
      <c r="F3" s="18" t="s">
        <v>137</v>
      </c>
      <c r="G3" s="125" t="s">
        <v>882</v>
      </c>
    </row>
    <row r="4" spans="1:7" ht="49.5" customHeight="1" x14ac:dyDescent="0.3">
      <c r="A4" s="360"/>
      <c r="B4" s="47" t="s">
        <v>732</v>
      </c>
      <c r="C4" s="18" t="s">
        <v>846</v>
      </c>
      <c r="D4" s="18" t="s">
        <v>733</v>
      </c>
      <c r="E4" s="18" t="s">
        <v>847</v>
      </c>
      <c r="F4" s="18" t="s">
        <v>848</v>
      </c>
      <c r="G4" s="125" t="s">
        <v>849</v>
      </c>
    </row>
    <row r="5" spans="1:7" ht="52.5" customHeight="1" x14ac:dyDescent="0.3">
      <c r="A5" s="360"/>
      <c r="B5" s="47" t="s">
        <v>734</v>
      </c>
      <c r="C5" s="18" t="s">
        <v>850</v>
      </c>
      <c r="D5" s="18" t="s">
        <v>851</v>
      </c>
      <c r="E5" s="18" t="s">
        <v>339</v>
      </c>
      <c r="F5" s="18" t="s">
        <v>15</v>
      </c>
      <c r="G5" s="125" t="s">
        <v>883</v>
      </c>
    </row>
    <row r="6" spans="1:7" ht="69" customHeight="1" x14ac:dyDescent="0.3">
      <c r="A6" s="360"/>
      <c r="B6" s="47" t="s">
        <v>689</v>
      </c>
      <c r="C6" s="18" t="s">
        <v>131</v>
      </c>
      <c r="D6" s="18" t="s">
        <v>341</v>
      </c>
      <c r="E6" s="18" t="s">
        <v>342</v>
      </c>
      <c r="F6" s="18" t="s">
        <v>138</v>
      </c>
      <c r="G6" s="18" t="s">
        <v>884</v>
      </c>
    </row>
    <row r="7" spans="1:7" ht="41.25" customHeight="1" x14ac:dyDescent="0.3">
      <c r="A7" s="360"/>
      <c r="B7" s="47" t="s">
        <v>736</v>
      </c>
      <c r="C7" s="18" t="s">
        <v>853</v>
      </c>
      <c r="D7" s="18" t="s">
        <v>737</v>
      </c>
      <c r="E7" s="18" t="s">
        <v>854</v>
      </c>
      <c r="F7" s="18" t="s">
        <v>855</v>
      </c>
      <c r="G7" s="18" t="s">
        <v>856</v>
      </c>
    </row>
    <row r="8" spans="1:7" ht="57" customHeight="1" x14ac:dyDescent="0.3">
      <c r="A8" s="360"/>
      <c r="B8" s="47" t="s">
        <v>738</v>
      </c>
      <c r="C8" s="18" t="s">
        <v>857</v>
      </c>
      <c r="D8" s="18" t="s">
        <v>858</v>
      </c>
      <c r="E8" s="18" t="s">
        <v>854</v>
      </c>
      <c r="F8" s="18" t="s">
        <v>859</v>
      </c>
      <c r="G8" s="18" t="s">
        <v>860</v>
      </c>
    </row>
    <row r="9" spans="1:7" ht="95.25" customHeight="1" x14ac:dyDescent="0.3">
      <c r="A9" s="360"/>
      <c r="B9" s="47" t="s">
        <v>388</v>
      </c>
      <c r="C9" s="18" t="s">
        <v>852</v>
      </c>
      <c r="D9" s="18" t="s">
        <v>948</v>
      </c>
      <c r="E9" s="18" t="s">
        <v>343</v>
      </c>
      <c r="F9" s="18" t="s">
        <v>344</v>
      </c>
      <c r="G9" s="18" t="s">
        <v>885</v>
      </c>
    </row>
    <row r="10" spans="1:7" ht="50.25" customHeight="1" x14ac:dyDescent="0.3">
      <c r="A10" s="360"/>
      <c r="B10" s="121" t="s">
        <v>691</v>
      </c>
      <c r="C10" s="147" t="s">
        <v>861</v>
      </c>
      <c r="D10" s="147" t="s">
        <v>862</v>
      </c>
      <c r="E10" s="147" t="s">
        <v>863</v>
      </c>
      <c r="F10" s="147" t="s">
        <v>877</v>
      </c>
      <c r="G10" s="147" t="s">
        <v>864</v>
      </c>
    </row>
    <row r="11" spans="1:7" ht="40.5" customHeight="1" x14ac:dyDescent="0.3">
      <c r="A11" s="360"/>
      <c r="B11" s="121" t="s">
        <v>740</v>
      </c>
      <c r="C11" s="147" t="s">
        <v>865</v>
      </c>
      <c r="D11" s="147" t="s">
        <v>866</v>
      </c>
      <c r="E11" s="147" t="s">
        <v>867</v>
      </c>
      <c r="F11" s="147" t="s">
        <v>868</v>
      </c>
      <c r="G11" s="147" t="s">
        <v>869</v>
      </c>
    </row>
    <row r="12" spans="1:7" ht="40.5" customHeight="1" x14ac:dyDescent="0.3">
      <c r="A12" s="360"/>
      <c r="B12" s="121" t="s">
        <v>457</v>
      </c>
      <c r="C12" s="147" t="s">
        <v>853</v>
      </c>
      <c r="D12" s="147" t="s">
        <v>870</v>
      </c>
      <c r="E12" s="147" t="s">
        <v>854</v>
      </c>
      <c r="F12" s="147" t="s">
        <v>855</v>
      </c>
      <c r="G12" s="147" t="s">
        <v>856</v>
      </c>
    </row>
    <row r="13" spans="1:7" ht="106.5" customHeight="1" x14ac:dyDescent="0.3">
      <c r="A13" s="360"/>
      <c r="B13" s="121" t="s">
        <v>642</v>
      </c>
      <c r="C13" s="147" t="s">
        <v>17</v>
      </c>
      <c r="D13" s="147" t="s">
        <v>744</v>
      </c>
      <c r="E13" s="147" t="s">
        <v>345</v>
      </c>
      <c r="F13" s="147" t="s">
        <v>346</v>
      </c>
      <c r="G13" s="155" t="s">
        <v>886</v>
      </c>
    </row>
    <row r="14" spans="1:7" ht="63.75" customHeight="1" x14ac:dyDescent="0.3">
      <c r="A14" s="360"/>
      <c r="B14" s="121" t="s">
        <v>871</v>
      </c>
      <c r="C14" s="18" t="s">
        <v>19</v>
      </c>
      <c r="D14" s="18" t="s">
        <v>519</v>
      </c>
      <c r="E14" s="18" t="s">
        <v>347</v>
      </c>
      <c r="F14" s="18" t="s">
        <v>949</v>
      </c>
      <c r="G14" s="18" t="s">
        <v>885</v>
      </c>
    </row>
    <row r="15" spans="1:7" ht="57" customHeight="1" x14ac:dyDescent="0.3">
      <c r="A15" s="360"/>
      <c r="B15" s="121" t="s">
        <v>743</v>
      </c>
      <c r="C15" s="18" t="s">
        <v>874</v>
      </c>
      <c r="D15" s="18" t="s">
        <v>875</v>
      </c>
      <c r="E15" s="147" t="s">
        <v>863</v>
      </c>
      <c r="F15" s="147" t="s">
        <v>877</v>
      </c>
      <c r="G15" s="147" t="s">
        <v>864</v>
      </c>
    </row>
    <row r="16" spans="1:7" ht="78.75" customHeight="1" x14ac:dyDescent="0.3">
      <c r="A16" s="360"/>
      <c r="B16" s="47" t="s">
        <v>20</v>
      </c>
      <c r="C16" s="106" t="s">
        <v>132</v>
      </c>
      <c r="D16" s="106" t="s">
        <v>369</v>
      </c>
      <c r="E16" s="18" t="s">
        <v>348</v>
      </c>
      <c r="F16" s="18" t="s">
        <v>349</v>
      </c>
      <c r="G16" s="18" t="s">
        <v>887</v>
      </c>
    </row>
    <row r="17" spans="1:7" ht="82.5" customHeight="1" x14ac:dyDescent="0.3">
      <c r="A17" s="361" t="s">
        <v>476</v>
      </c>
      <c r="B17" s="48" t="s">
        <v>55</v>
      </c>
      <c r="C17" s="148" t="s">
        <v>18</v>
      </c>
      <c r="D17" s="148" t="s">
        <v>370</v>
      </c>
      <c r="E17" s="148" t="s">
        <v>350</v>
      </c>
      <c r="F17" s="148" t="s">
        <v>351</v>
      </c>
      <c r="G17" s="156" t="s">
        <v>352</v>
      </c>
    </row>
    <row r="18" spans="1:7" ht="158.25" customHeight="1" x14ac:dyDescent="0.3">
      <c r="A18" s="361"/>
      <c r="B18" s="141" t="s">
        <v>878</v>
      </c>
      <c r="C18" s="31" t="s">
        <v>879</v>
      </c>
      <c r="D18" s="31" t="s">
        <v>889</v>
      </c>
      <c r="E18" s="31" t="s">
        <v>888</v>
      </c>
      <c r="F18" s="31" t="s">
        <v>39</v>
      </c>
      <c r="G18" s="93" t="s">
        <v>880</v>
      </c>
    </row>
    <row r="19" spans="1:7" ht="113.25" customHeight="1" x14ac:dyDescent="0.3">
      <c r="A19" s="361"/>
      <c r="B19" s="48" t="s">
        <v>216</v>
      </c>
      <c r="C19" s="30" t="s">
        <v>217</v>
      </c>
      <c r="D19" s="30" t="s">
        <v>218</v>
      </c>
      <c r="E19" s="30" t="s">
        <v>354</v>
      </c>
      <c r="F19" s="30" t="s">
        <v>355</v>
      </c>
      <c r="G19" s="30" t="s">
        <v>890</v>
      </c>
    </row>
    <row r="20" spans="1:7" ht="114" customHeight="1" x14ac:dyDescent="0.3">
      <c r="A20" s="361"/>
      <c r="B20" s="49" t="s">
        <v>88</v>
      </c>
      <c r="C20" s="30" t="s">
        <v>89</v>
      </c>
      <c r="D20" s="30" t="s">
        <v>371</v>
      </c>
      <c r="E20" s="30" t="s">
        <v>891</v>
      </c>
      <c r="F20" s="30" t="s">
        <v>356</v>
      </c>
      <c r="G20" s="93" t="s">
        <v>139</v>
      </c>
    </row>
    <row r="21" spans="1:7" ht="97.5" customHeight="1" x14ac:dyDescent="0.3">
      <c r="A21" s="341" t="s">
        <v>56</v>
      </c>
      <c r="B21" s="91" t="s">
        <v>695</v>
      </c>
      <c r="C21" s="45" t="s">
        <v>372</v>
      </c>
      <c r="D21" s="45" t="s">
        <v>373</v>
      </c>
      <c r="E21" s="44" t="s">
        <v>892</v>
      </c>
      <c r="F21" s="44" t="s">
        <v>143</v>
      </c>
      <c r="G21" s="44" t="s">
        <v>144</v>
      </c>
    </row>
    <row r="22" spans="1:7" ht="75.75" customHeight="1" x14ac:dyDescent="0.3">
      <c r="A22" s="342"/>
      <c r="B22" s="338" t="s">
        <v>219</v>
      </c>
      <c r="C22" s="335" t="s">
        <v>897</v>
      </c>
      <c r="D22" s="45" t="s">
        <v>220</v>
      </c>
      <c r="E22" s="45" t="s">
        <v>366</v>
      </c>
      <c r="F22" s="45" t="s">
        <v>367</v>
      </c>
      <c r="G22" s="45" t="s">
        <v>905</v>
      </c>
    </row>
    <row r="23" spans="1:7" ht="75" customHeight="1" x14ac:dyDescent="0.3">
      <c r="A23" s="342"/>
      <c r="B23" s="339"/>
      <c r="C23" s="336"/>
      <c r="D23" s="18" t="s">
        <v>894</v>
      </c>
      <c r="E23" s="18" t="s">
        <v>360</v>
      </c>
      <c r="F23" s="18" t="s">
        <v>361</v>
      </c>
      <c r="G23" s="18" t="s">
        <v>140</v>
      </c>
    </row>
    <row r="24" spans="1:7" ht="102.75" customHeight="1" x14ac:dyDescent="0.3">
      <c r="A24" s="342"/>
      <c r="B24" s="339"/>
      <c r="C24" s="336"/>
      <c r="D24" s="147" t="s">
        <v>898</v>
      </c>
      <c r="E24" s="147" t="s">
        <v>357</v>
      </c>
      <c r="F24" s="147" t="s">
        <v>358</v>
      </c>
      <c r="G24" s="147" t="s">
        <v>359</v>
      </c>
    </row>
    <row r="25" spans="1:7" ht="105" customHeight="1" x14ac:dyDescent="0.3">
      <c r="A25" s="342"/>
      <c r="B25" s="339"/>
      <c r="C25" s="336"/>
      <c r="D25" s="18" t="s">
        <v>899</v>
      </c>
      <c r="E25" s="18" t="s">
        <v>362</v>
      </c>
      <c r="F25" s="18" t="s">
        <v>152</v>
      </c>
      <c r="G25" s="18" t="s">
        <v>141</v>
      </c>
    </row>
    <row r="26" spans="1:7" ht="88.5" customHeight="1" x14ac:dyDescent="0.3">
      <c r="A26" s="342"/>
      <c r="B26" s="340"/>
      <c r="C26" s="337"/>
      <c r="D26" s="45" t="s">
        <v>900</v>
      </c>
      <c r="E26" s="45" t="s">
        <v>147</v>
      </c>
      <c r="F26" s="45" t="s">
        <v>153</v>
      </c>
      <c r="G26" s="45" t="s">
        <v>148</v>
      </c>
    </row>
    <row r="27" spans="1:7" ht="81.75" customHeight="1" x14ac:dyDescent="0.3">
      <c r="A27" s="342"/>
      <c r="B27" s="338" t="s">
        <v>57</v>
      </c>
      <c r="C27" s="333" t="s">
        <v>893</v>
      </c>
      <c r="D27" s="44" t="s">
        <v>92</v>
      </c>
      <c r="E27" s="44" t="s">
        <v>363</v>
      </c>
      <c r="F27" s="44" t="s">
        <v>364</v>
      </c>
      <c r="G27" s="44" t="s">
        <v>142</v>
      </c>
    </row>
    <row r="28" spans="1:7" ht="92.25" customHeight="1" x14ac:dyDescent="0.3">
      <c r="A28" s="342"/>
      <c r="B28" s="340"/>
      <c r="C28" s="334"/>
      <c r="D28" s="45" t="s">
        <v>894</v>
      </c>
      <c r="E28" s="45" t="s">
        <v>365</v>
      </c>
      <c r="F28" s="45" t="s">
        <v>145</v>
      </c>
      <c r="G28" s="45" t="s">
        <v>146</v>
      </c>
    </row>
    <row r="29" spans="1:7" ht="59.25" customHeight="1" x14ac:dyDescent="0.3">
      <c r="A29" s="342"/>
      <c r="B29" s="122" t="s">
        <v>658</v>
      </c>
      <c r="C29" s="157" t="s">
        <v>901</v>
      </c>
      <c r="D29" s="45" t="s">
        <v>755</v>
      </c>
      <c r="E29" s="45" t="s">
        <v>902</v>
      </c>
      <c r="F29" s="45" t="s">
        <v>903</v>
      </c>
      <c r="G29" s="45" t="s">
        <v>904</v>
      </c>
    </row>
    <row r="30" spans="1:7" ht="132.75" customHeight="1" x14ac:dyDescent="0.3">
      <c r="A30" s="343"/>
      <c r="B30" s="50" t="s">
        <v>91</v>
      </c>
      <c r="C30" s="45" t="s">
        <v>93</v>
      </c>
      <c r="D30" s="45" t="s">
        <v>896</v>
      </c>
      <c r="E30" s="45" t="s">
        <v>149</v>
      </c>
      <c r="F30" s="45" t="s">
        <v>150</v>
      </c>
      <c r="G30" s="45" t="s">
        <v>151</v>
      </c>
    </row>
    <row r="31" spans="1:7" ht="105" customHeight="1" x14ac:dyDescent="0.3">
      <c r="A31" s="347" t="s">
        <v>99</v>
      </c>
      <c r="B31" s="48" t="s">
        <v>950</v>
      </c>
      <c r="C31" s="29" t="s">
        <v>100</v>
      </c>
      <c r="D31" s="29" t="s">
        <v>222</v>
      </c>
      <c r="E31" s="29" t="s">
        <v>154</v>
      </c>
      <c r="F31" s="29" t="s">
        <v>155</v>
      </c>
      <c r="G31" s="93" t="s">
        <v>156</v>
      </c>
    </row>
    <row r="32" spans="1:7" ht="97.5" customHeight="1" x14ac:dyDescent="0.3">
      <c r="A32" s="348"/>
      <c r="B32" s="92" t="s">
        <v>644</v>
      </c>
      <c r="C32" s="30" t="s">
        <v>95</v>
      </c>
      <c r="D32" s="30" t="s">
        <v>96</v>
      </c>
      <c r="E32" s="29" t="s">
        <v>157</v>
      </c>
      <c r="F32" s="30" t="s">
        <v>158</v>
      </c>
      <c r="G32" s="93" t="s">
        <v>910</v>
      </c>
    </row>
    <row r="33" spans="1:7" ht="87" customHeight="1" x14ac:dyDescent="0.3">
      <c r="A33" s="348"/>
      <c r="B33" s="92" t="s">
        <v>909</v>
      </c>
      <c r="C33" s="30" t="s">
        <v>95</v>
      </c>
      <c r="D33" s="30" t="s">
        <v>96</v>
      </c>
      <c r="E33" s="29" t="s">
        <v>157</v>
      </c>
      <c r="F33" s="30" t="s">
        <v>158</v>
      </c>
      <c r="G33" s="93" t="s">
        <v>159</v>
      </c>
    </row>
    <row r="34" spans="1:7" ht="90" customHeight="1" x14ac:dyDescent="0.3">
      <c r="A34" s="348"/>
      <c r="B34" s="48" t="s">
        <v>478</v>
      </c>
      <c r="C34" s="30" t="s">
        <v>97</v>
      </c>
      <c r="D34" s="30" t="s">
        <v>98</v>
      </c>
      <c r="E34" s="30" t="s">
        <v>160</v>
      </c>
      <c r="F34" s="30" t="s">
        <v>161</v>
      </c>
      <c r="G34" s="93" t="s">
        <v>162</v>
      </c>
    </row>
    <row r="35" spans="1:7" ht="96" customHeight="1" x14ac:dyDescent="0.3">
      <c r="A35" s="348"/>
      <c r="B35" s="356" t="s">
        <v>396</v>
      </c>
      <c r="C35" s="344" t="s">
        <v>906</v>
      </c>
      <c r="D35" s="30" t="s">
        <v>101</v>
      </c>
      <c r="E35" s="30" t="s">
        <v>163</v>
      </c>
      <c r="F35" s="30" t="s">
        <v>164</v>
      </c>
      <c r="G35" s="93" t="s">
        <v>165</v>
      </c>
    </row>
    <row r="36" spans="1:7" ht="84" customHeight="1" x14ac:dyDescent="0.3">
      <c r="A36" s="348"/>
      <c r="B36" s="357"/>
      <c r="C36" s="345"/>
      <c r="D36" s="30" t="s">
        <v>102</v>
      </c>
      <c r="E36" s="30" t="s">
        <v>169</v>
      </c>
      <c r="F36" s="30" t="s">
        <v>170</v>
      </c>
      <c r="G36" s="93" t="s">
        <v>171</v>
      </c>
    </row>
    <row r="37" spans="1:7" ht="79.5" customHeight="1" x14ac:dyDescent="0.3">
      <c r="A37" s="348"/>
      <c r="B37" s="358"/>
      <c r="C37" s="346"/>
      <c r="D37" s="30" t="s">
        <v>102</v>
      </c>
      <c r="E37" s="30" t="s">
        <v>166</v>
      </c>
      <c r="F37" s="30" t="s">
        <v>167</v>
      </c>
      <c r="G37" s="93" t="s">
        <v>168</v>
      </c>
    </row>
    <row r="38" spans="1:7" ht="85.5" customHeight="1" x14ac:dyDescent="0.3">
      <c r="A38" s="348"/>
      <c r="B38" s="48" t="s">
        <v>702</v>
      </c>
      <c r="C38" s="30" t="s">
        <v>221</v>
      </c>
      <c r="D38" s="30" t="s">
        <v>222</v>
      </c>
      <c r="E38" s="30" t="s">
        <v>223</v>
      </c>
      <c r="F38" s="30" t="s">
        <v>479</v>
      </c>
      <c r="G38" s="93" t="s">
        <v>912</v>
      </c>
    </row>
    <row r="39" spans="1:7" ht="80.25" customHeight="1" x14ac:dyDescent="0.3">
      <c r="A39" s="349"/>
      <c r="B39" s="48" t="s">
        <v>624</v>
      </c>
      <c r="C39" s="30" t="s">
        <v>907</v>
      </c>
      <c r="D39" s="30" t="s">
        <v>908</v>
      </c>
      <c r="E39" s="30" t="s">
        <v>902</v>
      </c>
      <c r="F39" s="30" t="s">
        <v>903</v>
      </c>
      <c r="G39" s="93" t="s">
        <v>911</v>
      </c>
    </row>
    <row r="40" spans="1:7" ht="60.75" customHeight="1" x14ac:dyDescent="0.3">
      <c r="A40" s="362" t="s">
        <v>63</v>
      </c>
      <c r="B40" s="94" t="s">
        <v>64</v>
      </c>
      <c r="C40" s="95" t="s">
        <v>224</v>
      </c>
      <c r="D40" s="95" t="s">
        <v>520</v>
      </c>
      <c r="E40" s="95" t="s">
        <v>225</v>
      </c>
      <c r="F40" s="95" t="s">
        <v>226</v>
      </c>
      <c r="G40" s="95" t="s">
        <v>227</v>
      </c>
    </row>
    <row r="41" spans="1:7" ht="66.75" customHeight="1" x14ac:dyDescent="0.3">
      <c r="A41" s="363"/>
      <c r="B41" s="94" t="s">
        <v>594</v>
      </c>
      <c r="C41" s="95" t="s">
        <v>916</v>
      </c>
      <c r="D41" s="95" t="s">
        <v>917</v>
      </c>
      <c r="E41" s="95" t="s">
        <v>350</v>
      </c>
      <c r="F41" s="95" t="s">
        <v>918</v>
      </c>
      <c r="G41" s="95" t="s">
        <v>919</v>
      </c>
    </row>
    <row r="42" spans="1:7" ht="50.25" customHeight="1" x14ac:dyDescent="0.3">
      <c r="A42" s="363"/>
      <c r="B42" s="94" t="s">
        <v>398</v>
      </c>
      <c r="C42" s="95" t="s">
        <v>920</v>
      </c>
      <c r="D42" s="95" t="s">
        <v>921</v>
      </c>
      <c r="E42" s="95" t="s">
        <v>922</v>
      </c>
      <c r="F42" s="95" t="s">
        <v>923</v>
      </c>
      <c r="G42" s="95" t="s">
        <v>924</v>
      </c>
    </row>
    <row r="43" spans="1:7" ht="61.5" customHeight="1" x14ac:dyDescent="0.3">
      <c r="A43" s="363"/>
      <c r="B43" s="94" t="s">
        <v>26</v>
      </c>
      <c r="C43" s="95" t="s">
        <v>228</v>
      </c>
      <c r="D43" s="95" t="s">
        <v>229</v>
      </c>
      <c r="E43" s="95" t="s">
        <v>230</v>
      </c>
      <c r="F43" s="95" t="s">
        <v>231</v>
      </c>
      <c r="G43" s="95" t="s">
        <v>232</v>
      </c>
    </row>
    <row r="44" spans="1:7" ht="70.5" customHeight="1" x14ac:dyDescent="0.3">
      <c r="A44" s="363"/>
      <c r="B44" s="94" t="s">
        <v>395</v>
      </c>
      <c r="C44" s="95" t="s">
        <v>243</v>
      </c>
      <c r="D44" s="95" t="s">
        <v>244</v>
      </c>
      <c r="E44" s="95" t="s">
        <v>245</v>
      </c>
      <c r="F44" s="95" t="s">
        <v>246</v>
      </c>
      <c r="G44" s="95" t="s">
        <v>247</v>
      </c>
    </row>
    <row r="45" spans="1:7" ht="55.5" customHeight="1" x14ac:dyDescent="0.3">
      <c r="A45" s="363"/>
      <c r="B45" s="94" t="s">
        <v>914</v>
      </c>
      <c r="C45" s="95" t="s">
        <v>930</v>
      </c>
      <c r="D45" s="95" t="s">
        <v>931</v>
      </c>
      <c r="E45" s="95" t="s">
        <v>932</v>
      </c>
      <c r="F45" s="95" t="s">
        <v>928</v>
      </c>
      <c r="G45" s="95" t="s">
        <v>929</v>
      </c>
    </row>
    <row r="46" spans="1:7" ht="52.5" customHeight="1" x14ac:dyDescent="0.3">
      <c r="A46" s="363"/>
      <c r="B46" s="94" t="s">
        <v>913</v>
      </c>
      <c r="C46" s="95" t="s">
        <v>925</v>
      </c>
      <c r="D46" s="95" t="s">
        <v>926</v>
      </c>
      <c r="E46" s="95" t="s">
        <v>927</v>
      </c>
      <c r="F46" s="95" t="s">
        <v>928</v>
      </c>
      <c r="G46" s="95" t="s">
        <v>929</v>
      </c>
    </row>
    <row r="47" spans="1:7" ht="64.5" customHeight="1" x14ac:dyDescent="0.3">
      <c r="A47" s="363"/>
      <c r="B47" s="94" t="s">
        <v>27</v>
      </c>
      <c r="C47" s="95" t="s">
        <v>233</v>
      </c>
      <c r="D47" s="95" t="s">
        <v>234</v>
      </c>
      <c r="E47" s="95" t="s">
        <v>235</v>
      </c>
      <c r="F47" s="95" t="s">
        <v>236</v>
      </c>
      <c r="G47" s="95" t="s">
        <v>237</v>
      </c>
    </row>
    <row r="48" spans="1:7" ht="59.25" customHeight="1" x14ac:dyDescent="0.3">
      <c r="A48" s="363"/>
      <c r="B48" s="94" t="s">
        <v>28</v>
      </c>
      <c r="C48" s="95" t="s">
        <v>238</v>
      </c>
      <c r="D48" s="95" t="s">
        <v>239</v>
      </c>
      <c r="E48" s="95" t="s">
        <v>240</v>
      </c>
      <c r="F48" s="95" t="s">
        <v>241</v>
      </c>
      <c r="G48" s="95" t="s">
        <v>242</v>
      </c>
    </row>
    <row r="49" spans="1:7" ht="63" customHeight="1" x14ac:dyDescent="0.3">
      <c r="A49" s="363"/>
      <c r="B49" s="94" t="s">
        <v>65</v>
      </c>
      <c r="C49" s="95" t="s">
        <v>248</v>
      </c>
      <c r="D49" s="95" t="s">
        <v>249</v>
      </c>
      <c r="E49" s="95" t="s">
        <v>250</v>
      </c>
      <c r="F49" s="95" t="s">
        <v>251</v>
      </c>
      <c r="G49" s="95" t="s">
        <v>252</v>
      </c>
    </row>
    <row r="50" spans="1:7" ht="54.75" customHeight="1" x14ac:dyDescent="0.3">
      <c r="A50" s="363"/>
      <c r="B50" s="94" t="s">
        <v>935</v>
      </c>
      <c r="C50" s="95" t="s">
        <v>936</v>
      </c>
      <c r="D50" s="95" t="s">
        <v>934</v>
      </c>
      <c r="E50" s="95" t="s">
        <v>937</v>
      </c>
      <c r="F50" s="95" t="s">
        <v>938</v>
      </c>
      <c r="G50" s="95" t="s">
        <v>252</v>
      </c>
    </row>
    <row r="51" spans="1:7" ht="94.5" customHeight="1" x14ac:dyDescent="0.3">
      <c r="A51" s="363"/>
      <c r="B51" s="338" t="s">
        <v>718</v>
      </c>
      <c r="C51" s="44" t="s">
        <v>103</v>
      </c>
      <c r="D51" s="44" t="s">
        <v>104</v>
      </c>
      <c r="E51" s="44" t="s">
        <v>172</v>
      </c>
      <c r="F51" s="44" t="s">
        <v>173</v>
      </c>
      <c r="G51" s="44" t="s">
        <v>174</v>
      </c>
    </row>
    <row r="52" spans="1:7" ht="90" customHeight="1" x14ac:dyDescent="0.3">
      <c r="A52" s="363"/>
      <c r="B52" s="339"/>
      <c r="C52" s="45" t="s">
        <v>108</v>
      </c>
      <c r="D52" s="45" t="s">
        <v>944</v>
      </c>
      <c r="E52" s="45" t="s">
        <v>178</v>
      </c>
      <c r="F52" s="45" t="s">
        <v>179</v>
      </c>
      <c r="G52" s="45" t="s">
        <v>180</v>
      </c>
    </row>
    <row r="53" spans="1:7" ht="83.25" customHeight="1" x14ac:dyDescent="0.3">
      <c r="A53" s="363"/>
      <c r="B53" s="339"/>
      <c r="C53" s="45" t="s">
        <v>112</v>
      </c>
      <c r="D53" s="45" t="s">
        <v>945</v>
      </c>
      <c r="E53" s="45" t="s">
        <v>184</v>
      </c>
      <c r="F53" s="45" t="s">
        <v>185</v>
      </c>
      <c r="G53" s="45" t="s">
        <v>186</v>
      </c>
    </row>
    <row r="54" spans="1:7" ht="83.25" customHeight="1" x14ac:dyDescent="0.3">
      <c r="A54" s="363"/>
      <c r="B54" s="339"/>
      <c r="C54" s="335" t="s">
        <v>105</v>
      </c>
      <c r="D54" s="45" t="s">
        <v>106</v>
      </c>
      <c r="E54" s="44" t="s">
        <v>175</v>
      </c>
      <c r="F54" s="44" t="s">
        <v>176</v>
      </c>
      <c r="G54" s="44" t="s">
        <v>177</v>
      </c>
    </row>
    <row r="55" spans="1:7" ht="87" customHeight="1" x14ac:dyDescent="0.3">
      <c r="A55" s="363"/>
      <c r="B55" s="340"/>
      <c r="C55" s="337"/>
      <c r="D55" s="45" t="s">
        <v>107</v>
      </c>
      <c r="E55" s="44" t="s">
        <v>175</v>
      </c>
      <c r="F55" s="44" t="s">
        <v>176</v>
      </c>
      <c r="G55" s="44" t="s">
        <v>177</v>
      </c>
    </row>
    <row r="56" spans="1:7" ht="45" customHeight="1" x14ac:dyDescent="0.3">
      <c r="A56" s="363"/>
      <c r="B56" s="143" t="s">
        <v>915</v>
      </c>
      <c r="C56" s="44" t="s">
        <v>940</v>
      </c>
      <c r="D56" s="44" t="s">
        <v>939</v>
      </c>
      <c r="E56" s="44" t="s">
        <v>941</v>
      </c>
      <c r="F56" s="44" t="s">
        <v>942</v>
      </c>
      <c r="G56" s="44" t="s">
        <v>943</v>
      </c>
    </row>
    <row r="57" spans="1:7" ht="85.5" customHeight="1" x14ac:dyDescent="0.3">
      <c r="A57" s="364"/>
      <c r="B57" s="50" t="s">
        <v>109</v>
      </c>
      <c r="C57" s="45" t="s">
        <v>110</v>
      </c>
      <c r="D57" s="45" t="s">
        <v>111</v>
      </c>
      <c r="E57" s="45" t="s">
        <v>181</v>
      </c>
      <c r="F57" s="45" t="s">
        <v>182</v>
      </c>
      <c r="G57" s="45" t="s">
        <v>183</v>
      </c>
    </row>
    <row r="58" spans="1:7" ht="61.5" customHeight="1" x14ac:dyDescent="0.3">
      <c r="A58" s="347" t="s">
        <v>113</v>
      </c>
      <c r="B58" s="48" t="s">
        <v>589</v>
      </c>
      <c r="C58" s="29" t="s">
        <v>114</v>
      </c>
      <c r="D58" s="29" t="s">
        <v>115</v>
      </c>
      <c r="E58" s="29" t="s">
        <v>187</v>
      </c>
      <c r="F58" s="29" t="s">
        <v>188</v>
      </c>
      <c r="G58" s="29" t="s">
        <v>189</v>
      </c>
    </row>
    <row r="59" spans="1:7" ht="85.5" customHeight="1" x14ac:dyDescent="0.3">
      <c r="A59" s="348"/>
      <c r="B59" s="92" t="s">
        <v>418</v>
      </c>
      <c r="C59" s="30" t="s">
        <v>116</v>
      </c>
      <c r="D59" s="30" t="s">
        <v>117</v>
      </c>
      <c r="E59" s="29" t="s">
        <v>190</v>
      </c>
      <c r="F59" s="30" t="s">
        <v>191</v>
      </c>
      <c r="G59" s="30" t="s">
        <v>192</v>
      </c>
    </row>
    <row r="60" spans="1:7" ht="103.5" customHeight="1" x14ac:dyDescent="0.3">
      <c r="A60" s="348"/>
      <c r="B60" s="356" t="s">
        <v>419</v>
      </c>
      <c r="C60" s="30" t="s">
        <v>119</v>
      </c>
      <c r="D60" s="30" t="s">
        <v>120</v>
      </c>
      <c r="E60" s="30" t="s">
        <v>193</v>
      </c>
      <c r="F60" s="30" t="s">
        <v>194</v>
      </c>
      <c r="G60" s="30" t="s">
        <v>195</v>
      </c>
    </row>
    <row r="61" spans="1:7" ht="99" customHeight="1" x14ac:dyDescent="0.3">
      <c r="A61" s="348"/>
      <c r="B61" s="357"/>
      <c r="C61" s="30" t="s">
        <v>121</v>
      </c>
      <c r="D61" s="30" t="s">
        <v>122</v>
      </c>
      <c r="E61" s="30" t="s">
        <v>951</v>
      </c>
      <c r="F61" s="30" t="s">
        <v>196</v>
      </c>
      <c r="G61" s="30" t="s">
        <v>197</v>
      </c>
    </row>
    <row r="62" spans="1:7" ht="75" customHeight="1" x14ac:dyDescent="0.3">
      <c r="A62" s="348"/>
      <c r="B62" s="357"/>
      <c r="C62" s="30" t="s">
        <v>123</v>
      </c>
      <c r="D62" s="30" t="s">
        <v>124</v>
      </c>
      <c r="E62" s="30" t="s">
        <v>198</v>
      </c>
      <c r="F62" s="30" t="s">
        <v>199</v>
      </c>
      <c r="G62" s="30" t="s">
        <v>200</v>
      </c>
    </row>
    <row r="63" spans="1:7" ht="58.5" customHeight="1" x14ac:dyDescent="0.3">
      <c r="A63" s="348"/>
      <c r="B63" s="358"/>
      <c r="C63" s="30" t="s">
        <v>129</v>
      </c>
      <c r="D63" s="30" t="s">
        <v>130</v>
      </c>
      <c r="E63" s="30" t="s">
        <v>207</v>
      </c>
      <c r="F63" s="30" t="s">
        <v>208</v>
      </c>
      <c r="G63" s="30" t="s">
        <v>209</v>
      </c>
    </row>
    <row r="64" spans="1:7" ht="74.25" customHeight="1" x14ac:dyDescent="0.3">
      <c r="A64" s="348"/>
      <c r="B64" s="48" t="s">
        <v>710</v>
      </c>
      <c r="C64" s="30" t="s">
        <v>125</v>
      </c>
      <c r="D64" s="30" t="s">
        <v>126</v>
      </c>
      <c r="E64" s="30" t="s">
        <v>201</v>
      </c>
      <c r="F64" s="30" t="s">
        <v>202</v>
      </c>
      <c r="G64" s="30" t="s">
        <v>203</v>
      </c>
    </row>
    <row r="65" spans="1:7" ht="76.5" customHeight="1" x14ac:dyDescent="0.3">
      <c r="A65" s="349"/>
      <c r="B65" s="48" t="s">
        <v>71</v>
      </c>
      <c r="C65" s="30" t="s">
        <v>127</v>
      </c>
      <c r="D65" s="30" t="s">
        <v>128</v>
      </c>
      <c r="E65" s="30" t="s">
        <v>204</v>
      </c>
      <c r="F65" s="30" t="s">
        <v>205</v>
      </c>
      <c r="G65" s="30" t="s">
        <v>206</v>
      </c>
    </row>
    <row r="66" spans="1:7" ht="81" customHeight="1" x14ac:dyDescent="0.3">
      <c r="A66" s="359" t="s">
        <v>256</v>
      </c>
      <c r="B66" s="124" t="s">
        <v>253</v>
      </c>
      <c r="C66" s="158" t="s">
        <v>257</v>
      </c>
      <c r="D66" s="125" t="s">
        <v>258</v>
      </c>
      <c r="E66" s="125" t="s">
        <v>259</v>
      </c>
      <c r="F66" s="125" t="s">
        <v>260</v>
      </c>
      <c r="G66" s="125" t="s">
        <v>261</v>
      </c>
    </row>
    <row r="67" spans="1:7" ht="75" customHeight="1" x14ac:dyDescent="0.3">
      <c r="A67" s="359"/>
      <c r="B67" s="124" t="s">
        <v>254</v>
      </c>
      <c r="C67" s="125" t="s">
        <v>262</v>
      </c>
      <c r="D67" s="125" t="s">
        <v>263</v>
      </c>
      <c r="E67" s="125" t="s">
        <v>264</v>
      </c>
      <c r="F67" s="125" t="s">
        <v>265</v>
      </c>
      <c r="G67" s="125" t="s">
        <v>266</v>
      </c>
    </row>
    <row r="68" spans="1:7" ht="85.5" customHeight="1" x14ac:dyDescent="0.3">
      <c r="A68" s="359"/>
      <c r="B68" s="124" t="s">
        <v>94</v>
      </c>
      <c r="C68" s="125" t="s">
        <v>267</v>
      </c>
      <c r="D68" s="125" t="s">
        <v>268</v>
      </c>
      <c r="E68" s="125" t="s">
        <v>269</v>
      </c>
      <c r="F68" s="125" t="s">
        <v>270</v>
      </c>
      <c r="G68" s="125" t="s">
        <v>271</v>
      </c>
    </row>
    <row r="69" spans="1:7" ht="87.75" customHeight="1" x14ac:dyDescent="0.3">
      <c r="A69" s="359"/>
      <c r="B69" s="124" t="s">
        <v>255</v>
      </c>
      <c r="C69" s="125" t="s">
        <v>272</v>
      </c>
      <c r="D69" s="125" t="s">
        <v>273</v>
      </c>
      <c r="E69" s="125" t="s">
        <v>274</v>
      </c>
      <c r="F69" s="125" t="s">
        <v>275</v>
      </c>
      <c r="G69" s="125" t="s">
        <v>276</v>
      </c>
    </row>
    <row r="70" spans="1:7" ht="74.25" customHeight="1" x14ac:dyDescent="0.3">
      <c r="A70" s="350" t="s">
        <v>38</v>
      </c>
      <c r="B70" s="92" t="s">
        <v>277</v>
      </c>
      <c r="C70" s="150" t="s">
        <v>946</v>
      </c>
      <c r="D70" s="93" t="s">
        <v>279</v>
      </c>
      <c r="E70" s="93" t="s">
        <v>280</v>
      </c>
      <c r="F70" s="93" t="s">
        <v>281</v>
      </c>
      <c r="G70" s="93" t="s">
        <v>282</v>
      </c>
    </row>
    <row r="71" spans="1:7" ht="84" customHeight="1" x14ac:dyDescent="0.3">
      <c r="A71" s="351"/>
      <c r="B71" s="92" t="s">
        <v>467</v>
      </c>
      <c r="C71" s="93" t="s">
        <v>283</v>
      </c>
      <c r="D71" s="93" t="s">
        <v>284</v>
      </c>
      <c r="E71" s="93" t="s">
        <v>285</v>
      </c>
      <c r="F71" s="93" t="s">
        <v>286</v>
      </c>
      <c r="G71" s="93" t="s">
        <v>287</v>
      </c>
    </row>
    <row r="72" spans="1:7" ht="82.5" customHeight="1" x14ac:dyDescent="0.3">
      <c r="A72" s="352"/>
      <c r="B72" s="92" t="s">
        <v>278</v>
      </c>
      <c r="C72" s="93" t="s">
        <v>288</v>
      </c>
      <c r="D72" s="93" t="s">
        <v>289</v>
      </c>
      <c r="E72" s="93" t="s">
        <v>290</v>
      </c>
      <c r="F72" s="93" t="s">
        <v>291</v>
      </c>
      <c r="G72" s="93" t="s">
        <v>292</v>
      </c>
    </row>
    <row r="73" spans="1:7" ht="59.25" customHeight="1" x14ac:dyDescent="0.3">
      <c r="A73" s="353" t="s">
        <v>31</v>
      </c>
      <c r="B73" s="124" t="s">
        <v>583</v>
      </c>
      <c r="C73" s="158" t="s">
        <v>295</v>
      </c>
      <c r="D73" s="125" t="s">
        <v>296</v>
      </c>
      <c r="E73" s="125" t="s">
        <v>297</v>
      </c>
      <c r="F73" s="125" t="s">
        <v>298</v>
      </c>
      <c r="G73" s="125" t="s">
        <v>299</v>
      </c>
    </row>
    <row r="74" spans="1:7" ht="49.5" customHeight="1" x14ac:dyDescent="0.3">
      <c r="A74" s="354"/>
      <c r="B74" s="124" t="s">
        <v>723</v>
      </c>
      <c r="C74" s="125" t="s">
        <v>300</v>
      </c>
      <c r="D74" s="125" t="s">
        <v>301</v>
      </c>
      <c r="E74" s="125" t="s">
        <v>302</v>
      </c>
      <c r="F74" s="125" t="s">
        <v>303</v>
      </c>
      <c r="G74" s="125" t="s">
        <v>304</v>
      </c>
    </row>
    <row r="75" spans="1:7" ht="49.5" customHeight="1" x14ac:dyDescent="0.3">
      <c r="A75" s="354"/>
      <c r="B75" s="124" t="s">
        <v>35</v>
      </c>
      <c r="C75" s="125" t="s">
        <v>305</v>
      </c>
      <c r="D75" s="125" t="s">
        <v>306</v>
      </c>
      <c r="E75" s="125" t="s">
        <v>307</v>
      </c>
      <c r="F75" s="125" t="s">
        <v>308</v>
      </c>
      <c r="G75" s="125" t="s">
        <v>309</v>
      </c>
    </row>
    <row r="76" spans="1:7" ht="49.5" customHeight="1" x14ac:dyDescent="0.3">
      <c r="A76" s="354"/>
      <c r="B76" s="124" t="s">
        <v>34</v>
      </c>
      <c r="C76" s="125" t="s">
        <v>310</v>
      </c>
      <c r="D76" s="125" t="s">
        <v>311</v>
      </c>
      <c r="E76" s="125" t="s">
        <v>312</v>
      </c>
      <c r="F76" s="125" t="s">
        <v>313</v>
      </c>
      <c r="G76" s="125" t="s">
        <v>314</v>
      </c>
    </row>
    <row r="77" spans="1:7" ht="49.5" customHeight="1" x14ac:dyDescent="0.3">
      <c r="A77" s="354"/>
      <c r="B77" s="124" t="s">
        <v>33</v>
      </c>
      <c r="C77" s="125" t="s">
        <v>315</v>
      </c>
      <c r="D77" s="125" t="s">
        <v>316</v>
      </c>
      <c r="E77" s="125" t="s">
        <v>317</v>
      </c>
      <c r="F77" s="125" t="s">
        <v>318</v>
      </c>
      <c r="G77" s="125" t="s">
        <v>319</v>
      </c>
    </row>
    <row r="78" spans="1:7" ht="49.5" customHeight="1" x14ac:dyDescent="0.3">
      <c r="A78" s="354"/>
      <c r="B78" s="124" t="s">
        <v>293</v>
      </c>
      <c r="C78" s="125" t="s">
        <v>320</v>
      </c>
      <c r="D78" s="125" t="s">
        <v>321</v>
      </c>
      <c r="E78" s="125" t="s">
        <v>322</v>
      </c>
      <c r="F78" s="125" t="s">
        <v>323</v>
      </c>
      <c r="G78" s="125" t="s">
        <v>324</v>
      </c>
    </row>
    <row r="79" spans="1:7" ht="49.5" customHeight="1" x14ac:dyDescent="0.3">
      <c r="A79" s="354"/>
      <c r="B79" s="124" t="s">
        <v>294</v>
      </c>
      <c r="C79" s="125" t="s">
        <v>325</v>
      </c>
      <c r="D79" s="125" t="s">
        <v>326</v>
      </c>
      <c r="E79" s="125" t="s">
        <v>327</v>
      </c>
      <c r="F79" s="125" t="s">
        <v>328</v>
      </c>
      <c r="G79" s="125" t="s">
        <v>329</v>
      </c>
    </row>
    <row r="80" spans="1:7" ht="49.5" customHeight="1" x14ac:dyDescent="0.3">
      <c r="A80" s="355"/>
      <c r="B80" s="124" t="s">
        <v>32</v>
      </c>
      <c r="C80" s="125" t="s">
        <v>330</v>
      </c>
      <c r="D80" s="125" t="s">
        <v>331</v>
      </c>
      <c r="E80" s="125" t="s">
        <v>332</v>
      </c>
      <c r="F80" s="125" t="s">
        <v>333</v>
      </c>
      <c r="G80" s="125" t="s">
        <v>334</v>
      </c>
    </row>
    <row r="81" spans="1:7" ht="91.5" customHeight="1" x14ac:dyDescent="0.3">
      <c r="A81" s="350" t="s">
        <v>210</v>
      </c>
      <c r="B81" s="92" t="s">
        <v>211</v>
      </c>
      <c r="C81" s="93" t="s">
        <v>335</v>
      </c>
      <c r="D81" s="129" t="s">
        <v>336</v>
      </c>
      <c r="E81" s="93" t="s">
        <v>480</v>
      </c>
      <c r="F81" s="93" t="s">
        <v>337</v>
      </c>
      <c r="G81" s="93" t="s">
        <v>947</v>
      </c>
    </row>
    <row r="82" spans="1:7" ht="45" customHeight="1" x14ac:dyDescent="0.3">
      <c r="A82" s="351"/>
      <c r="B82" s="92" t="s">
        <v>728</v>
      </c>
      <c r="C82" s="93" t="s">
        <v>751</v>
      </c>
      <c r="D82" s="129" t="s">
        <v>729</v>
      </c>
      <c r="E82" s="93" t="s">
        <v>758</v>
      </c>
      <c r="F82" s="93" t="s">
        <v>761</v>
      </c>
      <c r="G82" s="93" t="s">
        <v>762</v>
      </c>
    </row>
    <row r="83" spans="1:7" ht="74.25" customHeight="1" x14ac:dyDescent="0.3">
      <c r="A83" s="351"/>
      <c r="B83" s="92" t="s">
        <v>454</v>
      </c>
      <c r="C83" s="93" t="s">
        <v>753</v>
      </c>
      <c r="D83" s="129" t="s">
        <v>752</v>
      </c>
      <c r="E83" s="30" t="s">
        <v>223</v>
      </c>
      <c r="F83" s="30" t="s">
        <v>759</v>
      </c>
      <c r="G83" s="93" t="s">
        <v>760</v>
      </c>
    </row>
    <row r="84" spans="1:7" ht="36.75" customHeight="1" x14ac:dyDescent="0.3">
      <c r="A84" s="352"/>
      <c r="B84" s="92" t="s">
        <v>730</v>
      </c>
      <c r="C84" s="93" t="s">
        <v>756</v>
      </c>
      <c r="D84" s="129" t="s">
        <v>754</v>
      </c>
      <c r="E84" s="93" t="s">
        <v>764</v>
      </c>
      <c r="F84" s="93" t="s">
        <v>765</v>
      </c>
      <c r="G84" s="93" t="s">
        <v>766</v>
      </c>
    </row>
    <row r="85" spans="1:7" ht="37.5" customHeight="1" x14ac:dyDescent="0.3">
      <c r="A85" s="353" t="s">
        <v>78</v>
      </c>
      <c r="B85" s="124" t="s">
        <v>426</v>
      </c>
      <c r="C85" s="125" t="s">
        <v>751</v>
      </c>
      <c r="D85" s="159" t="s">
        <v>729</v>
      </c>
      <c r="E85" s="125" t="s">
        <v>758</v>
      </c>
      <c r="F85" s="125" t="s">
        <v>761</v>
      </c>
      <c r="G85" s="125" t="s">
        <v>762</v>
      </c>
    </row>
    <row r="86" spans="1:7" ht="78.75" customHeight="1" x14ac:dyDescent="0.3">
      <c r="A86" s="354"/>
      <c r="B86" s="124" t="s">
        <v>423</v>
      </c>
      <c r="C86" s="125" t="s">
        <v>753</v>
      </c>
      <c r="D86" s="159" t="s">
        <v>301</v>
      </c>
      <c r="E86" s="106" t="s">
        <v>223</v>
      </c>
      <c r="F86" s="106" t="s">
        <v>759</v>
      </c>
      <c r="G86" s="125" t="s">
        <v>760</v>
      </c>
    </row>
    <row r="87" spans="1:7" ht="36.75" customHeight="1" x14ac:dyDescent="0.3">
      <c r="A87" s="354"/>
      <c r="B87" s="124" t="s">
        <v>424</v>
      </c>
      <c r="C87" s="125" t="s">
        <v>756</v>
      </c>
      <c r="D87" s="159" t="s">
        <v>747</v>
      </c>
      <c r="E87" s="125" t="s">
        <v>764</v>
      </c>
      <c r="F87" s="125" t="s">
        <v>765</v>
      </c>
      <c r="G87" s="125" t="s">
        <v>766</v>
      </c>
    </row>
    <row r="88" spans="1:7" ht="63" customHeight="1" x14ac:dyDescent="0.3">
      <c r="A88" s="355"/>
      <c r="B88" s="124" t="s">
        <v>749</v>
      </c>
      <c r="C88" s="125" t="s">
        <v>757</v>
      </c>
      <c r="D88" s="159" t="s">
        <v>750</v>
      </c>
      <c r="E88" s="125" t="s">
        <v>767</v>
      </c>
      <c r="F88" s="125" t="s">
        <v>768</v>
      </c>
      <c r="G88" s="125" t="s">
        <v>769</v>
      </c>
    </row>
    <row r="89" spans="1:7" ht="78" customHeight="1" x14ac:dyDescent="0.3">
      <c r="A89" s="350" t="s">
        <v>660</v>
      </c>
      <c r="B89" s="92" t="s">
        <v>427</v>
      </c>
      <c r="C89" s="93" t="s">
        <v>753</v>
      </c>
      <c r="D89" s="129" t="s">
        <v>301</v>
      </c>
      <c r="E89" s="30" t="s">
        <v>223</v>
      </c>
      <c r="F89" s="30" t="s">
        <v>759</v>
      </c>
      <c r="G89" s="93" t="s">
        <v>760</v>
      </c>
    </row>
    <row r="90" spans="1:7" ht="39.75" customHeight="1" x14ac:dyDescent="0.3">
      <c r="A90" s="351"/>
      <c r="B90" s="92" t="s">
        <v>453</v>
      </c>
      <c r="C90" s="93" t="s">
        <v>756</v>
      </c>
      <c r="D90" s="129" t="s">
        <v>755</v>
      </c>
      <c r="E90" s="93" t="s">
        <v>764</v>
      </c>
      <c r="F90" s="93" t="s">
        <v>765</v>
      </c>
      <c r="G90" s="93" t="s">
        <v>766</v>
      </c>
    </row>
    <row r="91" spans="1:7" ht="42.75" customHeight="1" x14ac:dyDescent="0.3">
      <c r="A91" s="352"/>
      <c r="B91" s="92" t="s">
        <v>763</v>
      </c>
      <c r="C91" s="93" t="s">
        <v>751</v>
      </c>
      <c r="D91" s="129" t="s">
        <v>729</v>
      </c>
      <c r="E91" s="93" t="s">
        <v>758</v>
      </c>
      <c r="F91" s="93" t="s">
        <v>761</v>
      </c>
      <c r="G91" s="93" t="s">
        <v>762</v>
      </c>
    </row>
  </sheetData>
  <autoFilter ref="A1:G65" xr:uid="{ABB685CB-905C-4DF9-9F22-D8132080E59B}"/>
  <mergeCells count="21">
    <mergeCell ref="A2:A16"/>
    <mergeCell ref="A17:A20"/>
    <mergeCell ref="A40:A57"/>
    <mergeCell ref="B51:B55"/>
    <mergeCell ref="A58:A65"/>
    <mergeCell ref="B35:B37"/>
    <mergeCell ref="B27:B28"/>
    <mergeCell ref="A81:A84"/>
    <mergeCell ref="A85:A88"/>
    <mergeCell ref="C54:C55"/>
    <mergeCell ref="A89:A91"/>
    <mergeCell ref="B60:B63"/>
    <mergeCell ref="A66:A69"/>
    <mergeCell ref="A70:A72"/>
    <mergeCell ref="A73:A80"/>
    <mergeCell ref="C27:C28"/>
    <mergeCell ref="C22:C26"/>
    <mergeCell ref="B22:B26"/>
    <mergeCell ref="A21:A30"/>
    <mergeCell ref="C35:C37"/>
    <mergeCell ref="A31:A3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D6AA9-64FD-44B6-AB8A-ACA01374C381}">
  <sheetPr>
    <tabColor theme="4"/>
  </sheetPr>
  <dimension ref="A1:S92"/>
  <sheetViews>
    <sheetView showGridLines="0" zoomScale="80" zoomScaleNormal="80" workbookViewId="0">
      <pane ySplit="1" topLeftCell="A75" activePane="bottomLeft" state="frozen"/>
      <selection pane="bottomLeft" activeCell="H24" sqref="H24:H92"/>
    </sheetView>
  </sheetViews>
  <sheetFormatPr baseColWidth="10" defaultColWidth="11.44140625" defaultRowHeight="13.8" x14ac:dyDescent="0.3"/>
  <cols>
    <col min="1" max="1" width="35.5546875" style="128" bestFit="1" customWidth="1"/>
    <col min="2" max="2" width="49.88671875" style="126" bestFit="1" customWidth="1"/>
    <col min="3" max="3" width="51.109375" style="131" bestFit="1" customWidth="1"/>
    <col min="4" max="4" width="15.109375" style="127" bestFit="1" customWidth="1"/>
    <col min="5" max="6" width="19.44140625" style="127" customWidth="1"/>
    <col min="7" max="7" width="18.44140625" style="127" customWidth="1"/>
    <col min="8" max="8" width="12.5546875" style="127" customWidth="1"/>
    <col min="9" max="14" width="11.44140625" style="127"/>
    <col min="15" max="15" width="16.44140625" style="127" bestFit="1" customWidth="1"/>
    <col min="16" max="16" width="11.44140625" style="127"/>
    <col min="17" max="17" width="14" style="127" bestFit="1" customWidth="1"/>
    <col min="18" max="18" width="11.44140625" style="127"/>
    <col min="19" max="19" width="14.44140625" style="127" bestFit="1" customWidth="1"/>
    <col min="20" max="16384" width="11.44140625" style="127"/>
  </cols>
  <sheetData>
    <row r="1" spans="1:19" s="12" customFormat="1" ht="33.9" customHeight="1" x14ac:dyDescent="0.3">
      <c r="A1" s="181" t="s">
        <v>22</v>
      </c>
      <c r="B1" s="46" t="s">
        <v>481</v>
      </c>
      <c r="C1" s="46" t="s">
        <v>1</v>
      </c>
      <c r="D1" s="46" t="s">
        <v>511</v>
      </c>
      <c r="E1" s="46" t="s">
        <v>512</v>
      </c>
      <c r="F1" s="51" t="s">
        <v>513</v>
      </c>
      <c r="G1" s="51" t="s">
        <v>514</v>
      </c>
      <c r="H1" s="197" t="s">
        <v>521</v>
      </c>
    </row>
    <row r="2" spans="1:19" ht="16.5" hidden="1" customHeight="1" x14ac:dyDescent="0.3">
      <c r="A2" s="182"/>
      <c r="B2" s="121" t="s">
        <v>845</v>
      </c>
      <c r="C2" s="18" t="s">
        <v>517</v>
      </c>
      <c r="D2" s="107" t="s">
        <v>526</v>
      </c>
      <c r="E2" s="107" t="s">
        <v>526</v>
      </c>
      <c r="F2" s="112" t="s">
        <v>527</v>
      </c>
      <c r="G2" s="112" t="s">
        <v>677</v>
      </c>
      <c r="H2" s="198" t="s">
        <v>681</v>
      </c>
    </row>
    <row r="3" spans="1:19" ht="16.5" hidden="1" customHeight="1" x14ac:dyDescent="0.3">
      <c r="A3" s="183"/>
      <c r="B3" s="144"/>
      <c r="C3" s="18" t="s">
        <v>515</v>
      </c>
      <c r="D3" s="107" t="s">
        <v>526</v>
      </c>
      <c r="E3" s="107" t="s">
        <v>526</v>
      </c>
      <c r="F3" s="112" t="s">
        <v>527</v>
      </c>
      <c r="G3" s="112" t="s">
        <v>684</v>
      </c>
      <c r="H3" s="198" t="s">
        <v>682</v>
      </c>
    </row>
    <row r="4" spans="1:19" ht="16.5" hidden="1" customHeight="1" x14ac:dyDescent="0.3">
      <c r="A4" s="183"/>
      <c r="B4" s="145"/>
      <c r="C4" s="18" t="s">
        <v>516</v>
      </c>
      <c r="D4" s="107" t="s">
        <v>526</v>
      </c>
      <c r="E4" s="107" t="s">
        <v>526</v>
      </c>
      <c r="F4" s="112" t="s">
        <v>527</v>
      </c>
      <c r="G4" s="112" t="s">
        <v>677</v>
      </c>
      <c r="H4" s="198" t="s">
        <v>681</v>
      </c>
      <c r="O4" s="127" t="s">
        <v>529</v>
      </c>
      <c r="Q4" s="127" t="s">
        <v>683</v>
      </c>
      <c r="S4" s="127" t="b">
        <f>IF(H2="MEDIO",TRUE)</f>
        <v>1</v>
      </c>
    </row>
    <row r="5" spans="1:19" ht="35.25" hidden="1" customHeight="1" x14ac:dyDescent="0.3">
      <c r="A5" s="183"/>
      <c r="B5" s="47" t="s">
        <v>688</v>
      </c>
      <c r="C5" s="18" t="s">
        <v>519</v>
      </c>
      <c r="D5" s="107" t="s">
        <v>527</v>
      </c>
      <c r="E5" s="107" t="s">
        <v>527</v>
      </c>
      <c r="F5" s="112" t="s">
        <v>526</v>
      </c>
      <c r="G5" s="112" t="s">
        <v>683</v>
      </c>
      <c r="H5" s="198" t="s">
        <v>682</v>
      </c>
      <c r="O5" s="127" t="s">
        <v>528</v>
      </c>
      <c r="Q5" s="127" t="s">
        <v>684</v>
      </c>
      <c r="S5" s="127" t="b" cm="1">
        <f t="array" ref="S5">IF(H2="BAJO",VER)</f>
        <v>0</v>
      </c>
    </row>
    <row r="6" spans="1:19" ht="35.25" hidden="1" customHeight="1" x14ac:dyDescent="0.3">
      <c r="A6" s="183"/>
      <c r="B6" s="47" t="s">
        <v>732</v>
      </c>
      <c r="C6" s="18" t="s">
        <v>733</v>
      </c>
      <c r="D6" s="107" t="s">
        <v>526</v>
      </c>
      <c r="E6" s="107" t="s">
        <v>525</v>
      </c>
      <c r="F6" s="112" t="s">
        <v>525</v>
      </c>
      <c r="G6" s="112" t="s">
        <v>683</v>
      </c>
      <c r="H6" s="198" t="s">
        <v>681</v>
      </c>
      <c r="O6" s="127" t="s">
        <v>525</v>
      </c>
      <c r="Q6" s="127" t="s">
        <v>676</v>
      </c>
      <c r="S6" s="127" t="b" cm="1">
        <f t="array" ref="S6">IF(H2="BAJO",VER)</f>
        <v>0</v>
      </c>
    </row>
    <row r="7" spans="1:19" ht="35.25" hidden="1" customHeight="1" x14ac:dyDescent="0.3">
      <c r="A7" s="183"/>
      <c r="B7" s="47" t="s">
        <v>734</v>
      </c>
      <c r="C7" s="18" t="s">
        <v>735</v>
      </c>
      <c r="D7" s="107" t="s">
        <v>526</v>
      </c>
      <c r="E7" s="107" t="s">
        <v>527</v>
      </c>
      <c r="F7" s="112" t="s">
        <v>527</v>
      </c>
      <c r="G7" s="112" t="s">
        <v>684</v>
      </c>
      <c r="H7" s="198" t="s">
        <v>681</v>
      </c>
      <c r="O7" s="127" t="s">
        <v>527</v>
      </c>
      <c r="Q7" s="127" t="s">
        <v>677</v>
      </c>
    </row>
    <row r="8" spans="1:19" ht="16.5" hidden="1" customHeight="1" x14ac:dyDescent="0.3">
      <c r="A8" s="183" t="s">
        <v>21</v>
      </c>
      <c r="B8" s="47" t="s">
        <v>689</v>
      </c>
      <c r="C8" s="18" t="s">
        <v>341</v>
      </c>
      <c r="D8" s="107" t="s">
        <v>527</v>
      </c>
      <c r="E8" s="107" t="s">
        <v>527</v>
      </c>
      <c r="F8" s="107" t="s">
        <v>527</v>
      </c>
      <c r="G8" s="107" t="s">
        <v>677</v>
      </c>
      <c r="H8" s="198" t="s">
        <v>681</v>
      </c>
      <c r="O8" s="127" t="s">
        <v>526</v>
      </c>
      <c r="Q8" s="127" t="s">
        <v>678</v>
      </c>
    </row>
    <row r="9" spans="1:19" ht="16.5" hidden="1" customHeight="1" x14ac:dyDescent="0.3">
      <c r="A9" s="183"/>
      <c r="B9" s="47" t="s">
        <v>736</v>
      </c>
      <c r="C9" s="18" t="s">
        <v>737</v>
      </c>
      <c r="D9" s="107" t="s">
        <v>526</v>
      </c>
      <c r="E9" s="107" t="s">
        <v>527</v>
      </c>
      <c r="F9" s="107" t="s">
        <v>527</v>
      </c>
      <c r="G9" s="107" t="s">
        <v>684</v>
      </c>
      <c r="H9" s="199" t="s">
        <v>682</v>
      </c>
      <c r="Q9" s="127" t="s">
        <v>679</v>
      </c>
    </row>
    <row r="10" spans="1:19" ht="16.5" hidden="1" customHeight="1" x14ac:dyDescent="0.3">
      <c r="A10" s="183"/>
      <c r="B10" s="47" t="s">
        <v>738</v>
      </c>
      <c r="C10" s="18" t="s">
        <v>739</v>
      </c>
      <c r="D10" s="107" t="s">
        <v>526</v>
      </c>
      <c r="E10" s="107" t="s">
        <v>526</v>
      </c>
      <c r="F10" s="107" t="s">
        <v>527</v>
      </c>
      <c r="G10" s="107" t="s">
        <v>684</v>
      </c>
      <c r="H10" s="199" t="s">
        <v>682</v>
      </c>
    </row>
    <row r="11" spans="1:19" ht="16.5" hidden="1" customHeight="1" x14ac:dyDescent="0.3">
      <c r="A11" s="183"/>
      <c r="B11" s="47" t="s">
        <v>388</v>
      </c>
      <c r="C11" s="18" t="s">
        <v>518</v>
      </c>
      <c r="D11" s="107" t="s">
        <v>527</v>
      </c>
      <c r="E11" s="107" t="s">
        <v>527</v>
      </c>
      <c r="F11" s="107" t="s">
        <v>527</v>
      </c>
      <c r="G11" s="107" t="s">
        <v>677</v>
      </c>
      <c r="H11" s="198" t="s">
        <v>681</v>
      </c>
    </row>
    <row r="12" spans="1:19" ht="20.25" hidden="1" customHeight="1" x14ac:dyDescent="0.3">
      <c r="A12" s="183"/>
      <c r="B12" s="47" t="s">
        <v>691</v>
      </c>
      <c r="C12" s="18" t="s">
        <v>40</v>
      </c>
      <c r="D12" s="107" t="s">
        <v>526</v>
      </c>
      <c r="E12" s="107" t="s">
        <v>526</v>
      </c>
      <c r="F12" s="107" t="s">
        <v>525</v>
      </c>
      <c r="G12" s="107" t="s">
        <v>684</v>
      </c>
      <c r="H12" s="198" t="s">
        <v>681</v>
      </c>
    </row>
    <row r="13" spans="1:19" ht="20.25" hidden="1" customHeight="1" x14ac:dyDescent="0.3">
      <c r="A13" s="183"/>
      <c r="B13" s="47" t="s">
        <v>740</v>
      </c>
      <c r="C13" s="18" t="s">
        <v>741</v>
      </c>
      <c r="D13" s="107" t="s">
        <v>526</v>
      </c>
      <c r="E13" s="107" t="s">
        <v>527</v>
      </c>
      <c r="F13" s="107" t="s">
        <v>525</v>
      </c>
      <c r="G13" s="107" t="s">
        <v>684</v>
      </c>
      <c r="H13" s="198" t="s">
        <v>681</v>
      </c>
    </row>
    <row r="14" spans="1:19" ht="20.25" hidden="1" customHeight="1" x14ac:dyDescent="0.3">
      <c r="A14" s="183"/>
      <c r="B14" s="47" t="s">
        <v>457</v>
      </c>
      <c r="C14" s="18" t="s">
        <v>742</v>
      </c>
      <c r="D14" s="107" t="s">
        <v>526</v>
      </c>
      <c r="E14" s="107" t="s">
        <v>526</v>
      </c>
      <c r="F14" s="107" t="s">
        <v>525</v>
      </c>
      <c r="G14" s="107" t="s">
        <v>677</v>
      </c>
      <c r="H14" s="198" t="s">
        <v>681</v>
      </c>
    </row>
    <row r="15" spans="1:19" ht="30.75" hidden="1" customHeight="1" x14ac:dyDescent="0.3">
      <c r="A15" s="183"/>
      <c r="B15" s="47" t="s">
        <v>642</v>
      </c>
      <c r="C15" s="18" t="s">
        <v>745</v>
      </c>
      <c r="D15" s="107" t="s">
        <v>525</v>
      </c>
      <c r="E15" s="107" t="s">
        <v>528</v>
      </c>
      <c r="F15" s="112" t="s">
        <v>525</v>
      </c>
      <c r="G15" s="112" t="s">
        <v>684</v>
      </c>
      <c r="H15" s="198" t="s">
        <v>681</v>
      </c>
    </row>
    <row r="16" spans="1:19" ht="30.75" hidden="1" customHeight="1" x14ac:dyDescent="0.3">
      <c r="A16" s="183"/>
      <c r="B16" s="47" t="s">
        <v>871</v>
      </c>
      <c r="C16" s="18" t="s">
        <v>519</v>
      </c>
      <c r="D16" s="107" t="s">
        <v>527</v>
      </c>
      <c r="E16" s="107" t="s">
        <v>525</v>
      </c>
      <c r="F16" s="107" t="s">
        <v>526</v>
      </c>
      <c r="G16" s="107" t="s">
        <v>684</v>
      </c>
      <c r="H16" s="198" t="s">
        <v>681</v>
      </c>
    </row>
    <row r="17" spans="1:8" ht="30.75" hidden="1" customHeight="1" x14ac:dyDescent="0.3">
      <c r="A17" s="183"/>
      <c r="B17" s="47" t="s">
        <v>743</v>
      </c>
      <c r="C17" s="18" t="s">
        <v>876</v>
      </c>
      <c r="D17" s="107" t="s">
        <v>526</v>
      </c>
      <c r="E17" s="107" t="s">
        <v>526</v>
      </c>
      <c r="F17" s="107" t="s">
        <v>525</v>
      </c>
      <c r="G17" s="107" t="s">
        <v>684</v>
      </c>
      <c r="H17" s="198" t="s">
        <v>681</v>
      </c>
    </row>
    <row r="18" spans="1:8" ht="20.25" hidden="1" customHeight="1" x14ac:dyDescent="0.3">
      <c r="A18" s="184"/>
      <c r="B18" s="47" t="s">
        <v>546</v>
      </c>
      <c r="C18" s="106" t="s">
        <v>369</v>
      </c>
      <c r="D18" s="107" t="s">
        <v>526</v>
      </c>
      <c r="E18" s="107" t="s">
        <v>526</v>
      </c>
      <c r="F18" s="107" t="s">
        <v>527</v>
      </c>
      <c r="G18" s="107" t="s">
        <v>677</v>
      </c>
      <c r="H18" s="198" t="s">
        <v>681</v>
      </c>
    </row>
    <row r="19" spans="1:8" ht="30" hidden="1" customHeight="1" x14ac:dyDescent="0.3">
      <c r="A19" s="185"/>
      <c r="B19" s="48" t="s">
        <v>55</v>
      </c>
      <c r="C19" s="29" t="s">
        <v>746</v>
      </c>
      <c r="D19" s="118" t="s">
        <v>527</v>
      </c>
      <c r="E19" s="118" t="s">
        <v>525</v>
      </c>
      <c r="F19" s="113" t="s">
        <v>525</v>
      </c>
      <c r="G19" s="113" t="s">
        <v>683</v>
      </c>
      <c r="H19" s="198" t="s">
        <v>681</v>
      </c>
    </row>
    <row r="20" spans="1:8" ht="23.25" hidden="1" customHeight="1" x14ac:dyDescent="0.3">
      <c r="A20" s="186"/>
      <c r="B20" s="141" t="s">
        <v>543</v>
      </c>
      <c r="C20" s="30" t="s">
        <v>353</v>
      </c>
      <c r="D20" s="115" t="s">
        <v>526</v>
      </c>
      <c r="E20" s="123" t="s">
        <v>526</v>
      </c>
      <c r="F20" s="114" t="s">
        <v>526</v>
      </c>
      <c r="G20" s="114" t="s">
        <v>678</v>
      </c>
      <c r="H20" s="201" t="s">
        <v>682</v>
      </c>
    </row>
    <row r="21" spans="1:8" ht="52.8" hidden="1" x14ac:dyDescent="0.3">
      <c r="A21" s="186" t="s">
        <v>476</v>
      </c>
      <c r="B21" s="120"/>
      <c r="C21" s="30" t="s">
        <v>690</v>
      </c>
      <c r="D21" s="115" t="s">
        <v>526</v>
      </c>
      <c r="E21" s="115" t="s">
        <v>526</v>
      </c>
      <c r="F21" s="114" t="s">
        <v>526</v>
      </c>
      <c r="G21" s="114" t="s">
        <v>679</v>
      </c>
      <c r="H21" s="198" t="s">
        <v>681</v>
      </c>
    </row>
    <row r="22" spans="1:8" ht="24.75" hidden="1" customHeight="1" x14ac:dyDescent="0.3">
      <c r="A22" s="186"/>
      <c r="B22" s="48" t="s">
        <v>216</v>
      </c>
      <c r="C22" s="30" t="s">
        <v>218</v>
      </c>
      <c r="D22" s="115" t="s">
        <v>526</v>
      </c>
      <c r="E22" s="115" t="s">
        <v>526</v>
      </c>
      <c r="F22" s="115" t="s">
        <v>526</v>
      </c>
      <c r="G22" s="115" t="s">
        <v>676</v>
      </c>
      <c r="H22" s="123" t="s">
        <v>682</v>
      </c>
    </row>
    <row r="23" spans="1:8" ht="39.75" hidden="1" customHeight="1" x14ac:dyDescent="0.3">
      <c r="A23" s="187"/>
      <c r="B23" s="49" t="s">
        <v>88</v>
      </c>
      <c r="C23" s="30" t="s">
        <v>371</v>
      </c>
      <c r="D23" s="115" t="s">
        <v>526</v>
      </c>
      <c r="E23" s="115" t="s">
        <v>526</v>
      </c>
      <c r="F23" s="113" t="s">
        <v>526</v>
      </c>
      <c r="G23" s="113" t="s">
        <v>676</v>
      </c>
      <c r="H23" s="200" t="s">
        <v>682</v>
      </c>
    </row>
    <row r="24" spans="1:8" ht="73.95" customHeight="1" x14ac:dyDescent="0.3">
      <c r="A24" s="183"/>
      <c r="B24" s="146" t="s">
        <v>695</v>
      </c>
      <c r="C24" s="45" t="s">
        <v>373</v>
      </c>
      <c r="D24" s="116" t="s">
        <v>526</v>
      </c>
      <c r="E24" s="116" t="s">
        <v>526</v>
      </c>
      <c r="F24" s="116" t="s">
        <v>525</v>
      </c>
      <c r="G24" s="116" t="s">
        <v>676</v>
      </c>
      <c r="H24" s="198" t="s">
        <v>681</v>
      </c>
    </row>
    <row r="25" spans="1:8" ht="36.6" customHeight="1" x14ac:dyDescent="0.3">
      <c r="A25" s="183"/>
      <c r="B25" s="121"/>
      <c r="C25" s="18" t="s">
        <v>894</v>
      </c>
      <c r="D25" s="107" t="s">
        <v>526</v>
      </c>
      <c r="E25" s="107" t="s">
        <v>526</v>
      </c>
      <c r="F25" s="107" t="s">
        <v>526</v>
      </c>
      <c r="G25" s="107" t="s">
        <v>678</v>
      </c>
      <c r="H25" s="199" t="s">
        <v>682</v>
      </c>
    </row>
    <row r="26" spans="1:8" ht="41.1" customHeight="1" x14ac:dyDescent="0.3">
      <c r="A26" s="183"/>
      <c r="B26" s="144" t="s">
        <v>90</v>
      </c>
      <c r="C26" s="18" t="s">
        <v>694</v>
      </c>
      <c r="D26" s="107" t="s">
        <v>527</v>
      </c>
      <c r="E26" s="107" t="s">
        <v>527</v>
      </c>
      <c r="F26" s="107" t="s">
        <v>527</v>
      </c>
      <c r="G26" s="107" t="s">
        <v>676</v>
      </c>
      <c r="H26" s="198" t="s">
        <v>681</v>
      </c>
    </row>
    <row r="27" spans="1:8" ht="38.4" customHeight="1" x14ac:dyDescent="0.3">
      <c r="A27" s="183" t="s">
        <v>56</v>
      </c>
      <c r="B27" s="144"/>
      <c r="C27" s="45" t="s">
        <v>697</v>
      </c>
      <c r="D27" s="117" t="s">
        <v>526</v>
      </c>
      <c r="E27" s="117" t="s">
        <v>526</v>
      </c>
      <c r="F27" s="117" t="s">
        <v>526</v>
      </c>
      <c r="G27" s="117" t="s">
        <v>684</v>
      </c>
      <c r="H27" s="203" t="s">
        <v>682</v>
      </c>
    </row>
    <row r="28" spans="1:8" ht="40.5" customHeight="1" x14ac:dyDescent="0.3">
      <c r="A28" s="183"/>
      <c r="B28" s="145"/>
      <c r="C28" s="45" t="s">
        <v>220</v>
      </c>
      <c r="D28" s="117" t="s">
        <v>526</v>
      </c>
      <c r="E28" s="117" t="s">
        <v>525</v>
      </c>
      <c r="F28" s="117" t="s">
        <v>527</v>
      </c>
      <c r="G28" s="117" t="s">
        <v>683</v>
      </c>
      <c r="H28" s="198" t="s">
        <v>681</v>
      </c>
    </row>
    <row r="29" spans="1:8" ht="39.9" customHeight="1" x14ac:dyDescent="0.3">
      <c r="A29" s="183"/>
      <c r="B29" s="121" t="s">
        <v>57</v>
      </c>
      <c r="C29" s="44" t="s">
        <v>92</v>
      </c>
      <c r="D29" s="116" t="s">
        <v>526</v>
      </c>
      <c r="E29" s="116" t="s">
        <v>526</v>
      </c>
      <c r="F29" s="116" t="s">
        <v>525</v>
      </c>
      <c r="G29" s="116" t="s">
        <v>676</v>
      </c>
      <c r="H29" s="198" t="s">
        <v>681</v>
      </c>
    </row>
    <row r="30" spans="1:8" ht="35.1" customHeight="1" x14ac:dyDescent="0.3">
      <c r="A30" s="183"/>
      <c r="B30" s="145"/>
      <c r="C30" s="45" t="s">
        <v>693</v>
      </c>
      <c r="D30" s="117" t="s">
        <v>526</v>
      </c>
      <c r="E30" s="117" t="s">
        <v>526</v>
      </c>
      <c r="F30" s="117" t="s">
        <v>526</v>
      </c>
      <c r="G30" s="117" t="s">
        <v>678</v>
      </c>
      <c r="H30" s="203" t="s">
        <v>682</v>
      </c>
    </row>
    <row r="31" spans="1:8" ht="46.5" customHeight="1" x14ac:dyDescent="0.3">
      <c r="A31" s="183"/>
      <c r="B31" s="122" t="s">
        <v>658</v>
      </c>
      <c r="C31" s="45" t="s">
        <v>748</v>
      </c>
      <c r="D31" s="117" t="s">
        <v>526</v>
      </c>
      <c r="E31" s="117" t="s">
        <v>526</v>
      </c>
      <c r="F31" s="117" t="s">
        <v>527</v>
      </c>
      <c r="G31" s="117" t="s">
        <v>676</v>
      </c>
      <c r="H31" s="198" t="s">
        <v>681</v>
      </c>
    </row>
    <row r="32" spans="1:8" ht="42.9" customHeight="1" x14ac:dyDescent="0.3">
      <c r="A32" s="184"/>
      <c r="B32" s="50" t="s">
        <v>91</v>
      </c>
      <c r="C32" s="45" t="s">
        <v>895</v>
      </c>
      <c r="D32" s="117" t="s">
        <v>526</v>
      </c>
      <c r="E32" s="117" t="s">
        <v>526</v>
      </c>
      <c r="F32" s="117" t="s">
        <v>527</v>
      </c>
      <c r="G32" s="117" t="s">
        <v>684</v>
      </c>
      <c r="H32" s="203" t="s">
        <v>682</v>
      </c>
    </row>
    <row r="33" spans="1:8" ht="22.5" customHeight="1" x14ac:dyDescent="0.3">
      <c r="A33" s="250"/>
      <c r="B33" s="247" t="s">
        <v>698</v>
      </c>
      <c r="C33" s="29" t="s">
        <v>222</v>
      </c>
      <c r="D33" s="118" t="s">
        <v>526</v>
      </c>
      <c r="E33" s="118" t="s">
        <v>526</v>
      </c>
      <c r="F33" s="113" t="s">
        <v>525</v>
      </c>
      <c r="G33" s="113" t="s">
        <v>676</v>
      </c>
      <c r="H33" s="200" t="s">
        <v>682</v>
      </c>
    </row>
    <row r="34" spans="1:8" ht="22.5" customHeight="1" x14ac:dyDescent="0.3">
      <c r="A34" s="225"/>
      <c r="B34" s="248" t="s">
        <v>644</v>
      </c>
      <c r="C34" s="30" t="s">
        <v>96</v>
      </c>
      <c r="D34" s="118" t="s">
        <v>526</v>
      </c>
      <c r="E34" s="115" t="s">
        <v>526</v>
      </c>
      <c r="F34" s="113" t="s">
        <v>527</v>
      </c>
      <c r="G34" s="113" t="s">
        <v>676</v>
      </c>
      <c r="H34" s="198" t="s">
        <v>681</v>
      </c>
    </row>
    <row r="35" spans="1:8" ht="22.5" customHeight="1" x14ac:dyDescent="0.3">
      <c r="A35" s="225"/>
      <c r="B35" s="248" t="s">
        <v>699</v>
      </c>
      <c r="C35" s="30" t="s">
        <v>700</v>
      </c>
      <c r="D35" s="118" t="s">
        <v>526</v>
      </c>
      <c r="E35" s="115" t="s">
        <v>526</v>
      </c>
      <c r="F35" s="113" t="s">
        <v>527</v>
      </c>
      <c r="G35" s="113" t="s">
        <v>676</v>
      </c>
      <c r="H35" s="198" t="s">
        <v>681</v>
      </c>
    </row>
    <row r="36" spans="1:8" ht="22.5" customHeight="1" x14ac:dyDescent="0.3">
      <c r="A36" s="225"/>
      <c r="B36" s="247" t="s">
        <v>478</v>
      </c>
      <c r="C36" s="30" t="s">
        <v>98</v>
      </c>
      <c r="D36" s="115" t="s">
        <v>526</v>
      </c>
      <c r="E36" s="115" t="s">
        <v>526</v>
      </c>
      <c r="F36" s="113" t="s">
        <v>525</v>
      </c>
      <c r="G36" s="113" t="s">
        <v>676</v>
      </c>
      <c r="H36" s="198" t="s">
        <v>681</v>
      </c>
    </row>
    <row r="37" spans="1:8" ht="22.5" customHeight="1" x14ac:dyDescent="0.3">
      <c r="A37" s="251" t="s">
        <v>99</v>
      </c>
      <c r="B37" s="205"/>
      <c r="C37" s="252" t="s">
        <v>701</v>
      </c>
      <c r="D37" s="115" t="s">
        <v>526</v>
      </c>
      <c r="E37" s="115" t="s">
        <v>525</v>
      </c>
      <c r="F37" s="113" t="s">
        <v>527</v>
      </c>
      <c r="G37" s="113" t="s">
        <v>683</v>
      </c>
      <c r="H37" s="198" t="s">
        <v>681</v>
      </c>
    </row>
    <row r="38" spans="1:8" ht="22.5" customHeight="1" x14ac:dyDescent="0.3">
      <c r="A38" s="251"/>
      <c r="B38" s="142" t="s">
        <v>396</v>
      </c>
      <c r="C38" s="252" t="s">
        <v>705</v>
      </c>
      <c r="D38" s="115" t="s">
        <v>526</v>
      </c>
      <c r="E38" s="115" t="s">
        <v>526</v>
      </c>
      <c r="F38" s="113" t="s">
        <v>526</v>
      </c>
      <c r="G38" s="113" t="s">
        <v>677</v>
      </c>
      <c r="H38" s="200" t="s">
        <v>682</v>
      </c>
    </row>
    <row r="39" spans="1:8" ht="22.5" customHeight="1" x14ac:dyDescent="0.3">
      <c r="A39" s="251"/>
      <c r="B39" s="120"/>
      <c r="C39" s="252" t="s">
        <v>706</v>
      </c>
      <c r="D39" s="115" t="s">
        <v>526</v>
      </c>
      <c r="E39" s="115" t="s">
        <v>526</v>
      </c>
      <c r="F39" s="113" t="s">
        <v>526</v>
      </c>
      <c r="G39" s="113" t="s">
        <v>677</v>
      </c>
      <c r="H39" s="200" t="s">
        <v>682</v>
      </c>
    </row>
    <row r="40" spans="1:8" ht="22.5" customHeight="1" x14ac:dyDescent="0.3">
      <c r="A40" s="225"/>
      <c r="B40" s="249" t="s">
        <v>707</v>
      </c>
      <c r="C40" s="30" t="s">
        <v>748</v>
      </c>
      <c r="D40" s="115" t="s">
        <v>526</v>
      </c>
      <c r="E40" s="115" t="s">
        <v>526</v>
      </c>
      <c r="F40" s="113" t="s">
        <v>526</v>
      </c>
      <c r="G40" s="113" t="s">
        <v>676</v>
      </c>
      <c r="H40" s="198" t="s">
        <v>681</v>
      </c>
    </row>
    <row r="41" spans="1:8" ht="22.5" customHeight="1" x14ac:dyDescent="0.3">
      <c r="A41" s="226"/>
      <c r="B41" s="247" t="s">
        <v>702</v>
      </c>
      <c r="C41" s="30" t="s">
        <v>222</v>
      </c>
      <c r="D41" s="115" t="s">
        <v>526</v>
      </c>
      <c r="E41" s="115" t="s">
        <v>526</v>
      </c>
      <c r="F41" s="113" t="s">
        <v>525</v>
      </c>
      <c r="G41" s="113" t="s">
        <v>676</v>
      </c>
      <c r="H41" s="198" t="s">
        <v>681</v>
      </c>
    </row>
    <row r="42" spans="1:8" ht="33.75" customHeight="1" x14ac:dyDescent="0.3">
      <c r="A42" s="194"/>
      <c r="B42" s="94" t="s">
        <v>64</v>
      </c>
      <c r="C42" s="3" t="s">
        <v>520</v>
      </c>
      <c r="D42" s="119" t="s">
        <v>527</v>
      </c>
      <c r="E42" s="119" t="s">
        <v>526</v>
      </c>
      <c r="F42" s="119" t="s">
        <v>529</v>
      </c>
      <c r="G42" s="119" t="s">
        <v>684</v>
      </c>
      <c r="H42" s="204" t="s">
        <v>687</v>
      </c>
    </row>
    <row r="43" spans="1:8" ht="33.75" customHeight="1" x14ac:dyDescent="0.3">
      <c r="A43" s="195"/>
      <c r="B43" s="94" t="s">
        <v>712</v>
      </c>
      <c r="C43" s="95" t="s">
        <v>713</v>
      </c>
      <c r="D43" s="119" t="s">
        <v>526</v>
      </c>
      <c r="E43" s="119" t="s">
        <v>526</v>
      </c>
      <c r="F43" s="119" t="s">
        <v>528</v>
      </c>
      <c r="G43" s="119" t="s">
        <v>684</v>
      </c>
      <c r="H43" s="198" t="s">
        <v>681</v>
      </c>
    </row>
    <row r="44" spans="1:8" ht="33.75" customHeight="1" x14ac:dyDescent="0.3">
      <c r="A44" s="195"/>
      <c r="B44" s="94" t="s">
        <v>398</v>
      </c>
      <c r="C44" s="95" t="s">
        <v>714</v>
      </c>
      <c r="D44" s="119" t="s">
        <v>526</v>
      </c>
      <c r="E44" s="119" t="s">
        <v>526</v>
      </c>
      <c r="F44" s="119" t="s">
        <v>527</v>
      </c>
      <c r="G44" s="119" t="s">
        <v>684</v>
      </c>
      <c r="H44" s="204" t="s">
        <v>682</v>
      </c>
    </row>
    <row r="45" spans="1:8" ht="33.75" customHeight="1" x14ac:dyDescent="0.3">
      <c r="A45" s="195"/>
      <c r="B45" s="94" t="s">
        <v>26</v>
      </c>
      <c r="C45" s="95" t="s">
        <v>229</v>
      </c>
      <c r="D45" s="119" t="s">
        <v>526</v>
      </c>
      <c r="E45" s="119" t="s">
        <v>526</v>
      </c>
      <c r="F45" s="119" t="s">
        <v>529</v>
      </c>
      <c r="G45" s="119" t="s">
        <v>684</v>
      </c>
      <c r="H45" s="204" t="s">
        <v>687</v>
      </c>
    </row>
    <row r="46" spans="1:8" ht="33.75" customHeight="1" x14ac:dyDescent="0.3">
      <c r="A46" s="195"/>
      <c r="B46" s="94" t="s">
        <v>395</v>
      </c>
      <c r="C46" s="95" t="s">
        <v>244</v>
      </c>
      <c r="D46" s="119" t="s">
        <v>526</v>
      </c>
      <c r="E46" s="119" t="s">
        <v>527</v>
      </c>
      <c r="F46" s="119" t="s">
        <v>528</v>
      </c>
      <c r="G46" s="119" t="s">
        <v>684</v>
      </c>
      <c r="H46" s="198" t="s">
        <v>681</v>
      </c>
    </row>
    <row r="47" spans="1:8" ht="33.75" customHeight="1" x14ac:dyDescent="0.3">
      <c r="A47" s="195"/>
      <c r="B47" s="94" t="s">
        <v>715</v>
      </c>
      <c r="C47" s="95" t="s">
        <v>716</v>
      </c>
      <c r="D47" s="119" t="s">
        <v>526</v>
      </c>
      <c r="E47" s="119" t="s">
        <v>526</v>
      </c>
      <c r="F47" s="119" t="s">
        <v>528</v>
      </c>
      <c r="G47" s="119" t="s">
        <v>683</v>
      </c>
      <c r="H47" s="198" t="s">
        <v>681</v>
      </c>
    </row>
    <row r="48" spans="1:8" ht="33.75" customHeight="1" x14ac:dyDescent="0.3">
      <c r="A48" s="195" t="s">
        <v>63</v>
      </c>
      <c r="B48" s="94" t="s">
        <v>27</v>
      </c>
      <c r="C48" s="95" t="s">
        <v>234</v>
      </c>
      <c r="D48" s="119" t="s">
        <v>526</v>
      </c>
      <c r="E48" s="119" t="s">
        <v>526</v>
      </c>
      <c r="F48" s="119" t="s">
        <v>529</v>
      </c>
      <c r="G48" s="119" t="s">
        <v>684</v>
      </c>
      <c r="H48" s="204" t="s">
        <v>687</v>
      </c>
    </row>
    <row r="49" spans="1:8" ht="33.75" customHeight="1" x14ac:dyDescent="0.3">
      <c r="A49" s="195"/>
      <c r="B49" s="94" t="s">
        <v>28</v>
      </c>
      <c r="C49" s="95" t="s">
        <v>239</v>
      </c>
      <c r="D49" s="119" t="s">
        <v>526</v>
      </c>
      <c r="E49" s="119" t="s">
        <v>526</v>
      </c>
      <c r="F49" s="119" t="s">
        <v>529</v>
      </c>
      <c r="G49" s="119" t="s">
        <v>684</v>
      </c>
      <c r="H49" s="204" t="s">
        <v>687</v>
      </c>
    </row>
    <row r="50" spans="1:8" ht="33.75" customHeight="1" x14ac:dyDescent="0.3">
      <c r="A50" s="195"/>
      <c r="B50" s="94" t="s">
        <v>65</v>
      </c>
      <c r="C50" s="95" t="s">
        <v>249</v>
      </c>
      <c r="D50" s="119" t="s">
        <v>526</v>
      </c>
      <c r="E50" s="119" t="s">
        <v>527</v>
      </c>
      <c r="F50" s="119" t="s">
        <v>525</v>
      </c>
      <c r="G50" s="119" t="s">
        <v>684</v>
      </c>
      <c r="H50" s="198" t="s">
        <v>681</v>
      </c>
    </row>
    <row r="51" spans="1:8" ht="33.75" customHeight="1" x14ac:dyDescent="0.3">
      <c r="A51" s="195"/>
      <c r="B51" s="94" t="s">
        <v>933</v>
      </c>
      <c r="C51" s="95" t="s">
        <v>934</v>
      </c>
      <c r="D51" s="119" t="s">
        <v>526</v>
      </c>
      <c r="E51" s="119" t="s">
        <v>526</v>
      </c>
      <c r="F51" s="119" t="s">
        <v>525</v>
      </c>
      <c r="G51" s="119" t="s">
        <v>684</v>
      </c>
      <c r="H51" s="198" t="s">
        <v>681</v>
      </c>
    </row>
    <row r="52" spans="1:8" ht="21" customHeight="1" x14ac:dyDescent="0.3">
      <c r="A52" s="195"/>
      <c r="B52" s="121"/>
      <c r="C52" s="44" t="s">
        <v>104</v>
      </c>
      <c r="D52" s="116" t="s">
        <v>526</v>
      </c>
      <c r="E52" s="116" t="s">
        <v>526</v>
      </c>
      <c r="F52" s="116" t="s">
        <v>525</v>
      </c>
      <c r="G52" s="116" t="s">
        <v>676</v>
      </c>
      <c r="H52" s="198" t="s">
        <v>681</v>
      </c>
    </row>
    <row r="53" spans="1:8" ht="21" customHeight="1" x14ac:dyDescent="0.3">
      <c r="A53" s="195"/>
      <c r="B53" s="144"/>
      <c r="C53" s="45" t="s">
        <v>720</v>
      </c>
      <c r="D53" s="117" t="s">
        <v>527</v>
      </c>
      <c r="E53" s="117" t="s">
        <v>527</v>
      </c>
      <c r="F53" s="117" t="s">
        <v>527</v>
      </c>
      <c r="G53" s="117" t="s">
        <v>683</v>
      </c>
      <c r="H53" s="203" t="s">
        <v>682</v>
      </c>
    </row>
    <row r="54" spans="1:8" ht="21" customHeight="1" x14ac:dyDescent="0.3">
      <c r="A54" s="195"/>
      <c r="B54" s="144" t="s">
        <v>718</v>
      </c>
      <c r="C54" s="45" t="s">
        <v>719</v>
      </c>
      <c r="D54" s="117" t="s">
        <v>526</v>
      </c>
      <c r="E54" s="117" t="s">
        <v>527</v>
      </c>
      <c r="F54" s="117" t="s">
        <v>526</v>
      </c>
      <c r="G54" s="117" t="s">
        <v>684</v>
      </c>
      <c r="H54" s="203" t="s">
        <v>682</v>
      </c>
    </row>
    <row r="55" spans="1:8" ht="21" customHeight="1" x14ac:dyDescent="0.3">
      <c r="A55" s="195"/>
      <c r="B55" s="144"/>
      <c r="C55" s="45" t="s">
        <v>721</v>
      </c>
      <c r="D55" s="116" t="s">
        <v>526</v>
      </c>
      <c r="E55" s="116" t="s">
        <v>526</v>
      </c>
      <c r="F55" s="116" t="s">
        <v>527</v>
      </c>
      <c r="G55" s="116" t="s">
        <v>684</v>
      </c>
      <c r="H55" s="202" t="s">
        <v>682</v>
      </c>
    </row>
    <row r="56" spans="1:8" ht="21" customHeight="1" x14ac:dyDescent="0.3">
      <c r="A56" s="195"/>
      <c r="B56" s="145"/>
      <c r="C56" s="45" t="s">
        <v>722</v>
      </c>
      <c r="D56" s="116" t="s">
        <v>526</v>
      </c>
      <c r="E56" s="116" t="s">
        <v>526</v>
      </c>
      <c r="F56" s="116" t="s">
        <v>527</v>
      </c>
      <c r="G56" s="116" t="s">
        <v>684</v>
      </c>
      <c r="H56" s="202" t="s">
        <v>682</v>
      </c>
    </row>
    <row r="57" spans="1:8" ht="21" customHeight="1" x14ac:dyDescent="0.3">
      <c r="A57" s="196"/>
      <c r="B57" s="50" t="s">
        <v>459</v>
      </c>
      <c r="C57" s="45" t="s">
        <v>717</v>
      </c>
      <c r="D57" s="117" t="s">
        <v>526</v>
      </c>
      <c r="E57" s="117" t="s">
        <v>526</v>
      </c>
      <c r="F57" s="117" t="s">
        <v>526</v>
      </c>
      <c r="G57" s="117" t="s">
        <v>677</v>
      </c>
      <c r="H57" s="203" t="s">
        <v>682</v>
      </c>
    </row>
    <row r="58" spans="1:8" ht="26.25" customHeight="1" x14ac:dyDescent="0.3">
      <c r="A58" s="185"/>
      <c r="B58" s="48" t="s">
        <v>589</v>
      </c>
      <c r="C58" s="29" t="s">
        <v>115</v>
      </c>
      <c r="D58" s="118" t="s">
        <v>526</v>
      </c>
      <c r="E58" s="118" t="s">
        <v>527</v>
      </c>
      <c r="F58" s="118" t="s">
        <v>526</v>
      </c>
      <c r="G58" s="118" t="s">
        <v>677</v>
      </c>
      <c r="H58" s="198" t="s">
        <v>681</v>
      </c>
    </row>
    <row r="59" spans="1:8" ht="26.25" customHeight="1" x14ac:dyDescent="0.3">
      <c r="A59" s="186"/>
      <c r="B59" s="92" t="s">
        <v>418</v>
      </c>
      <c r="C59" s="30" t="s">
        <v>117</v>
      </c>
      <c r="D59" s="118" t="s">
        <v>527</v>
      </c>
      <c r="E59" s="115" t="s">
        <v>526</v>
      </c>
      <c r="F59" s="115" t="s">
        <v>526</v>
      </c>
      <c r="G59" s="115" t="s">
        <v>676</v>
      </c>
      <c r="H59" s="198" t="s">
        <v>681</v>
      </c>
    </row>
    <row r="60" spans="1:8" ht="26.25" customHeight="1" x14ac:dyDescent="0.3">
      <c r="A60" s="186"/>
      <c r="B60" s="141"/>
      <c r="C60" s="30" t="s">
        <v>120</v>
      </c>
      <c r="D60" s="115" t="s">
        <v>526</v>
      </c>
      <c r="E60" s="115" t="s">
        <v>526</v>
      </c>
      <c r="F60" s="115" t="s">
        <v>527</v>
      </c>
      <c r="G60" s="115" t="s">
        <v>677</v>
      </c>
      <c r="H60" s="198" t="s">
        <v>681</v>
      </c>
    </row>
    <row r="61" spans="1:8" ht="26.25" customHeight="1" x14ac:dyDescent="0.3">
      <c r="A61" s="186"/>
      <c r="B61" s="142" t="s">
        <v>419</v>
      </c>
      <c r="C61" s="30" t="s">
        <v>708</v>
      </c>
      <c r="D61" s="115" t="s">
        <v>526</v>
      </c>
      <c r="E61" s="115" t="s">
        <v>526</v>
      </c>
      <c r="F61" s="115" t="s">
        <v>526</v>
      </c>
      <c r="G61" s="115" t="s">
        <v>676</v>
      </c>
      <c r="H61" s="123" t="s">
        <v>682</v>
      </c>
    </row>
    <row r="62" spans="1:8" ht="26.25" customHeight="1" x14ac:dyDescent="0.3">
      <c r="A62" s="186" t="s">
        <v>113</v>
      </c>
      <c r="B62" s="142"/>
      <c r="C62" s="30" t="s">
        <v>709</v>
      </c>
      <c r="D62" s="115" t="s">
        <v>527</v>
      </c>
      <c r="E62" s="115" t="s">
        <v>526</v>
      </c>
      <c r="F62" s="115" t="s">
        <v>526</v>
      </c>
      <c r="G62" s="115" t="s">
        <v>677</v>
      </c>
      <c r="H62" s="198" t="s">
        <v>681</v>
      </c>
    </row>
    <row r="63" spans="1:8" ht="26.25" customHeight="1" x14ac:dyDescent="0.3">
      <c r="A63" s="186"/>
      <c r="B63" s="120"/>
      <c r="C63" s="30" t="s">
        <v>130</v>
      </c>
      <c r="D63" s="115" t="s">
        <v>527</v>
      </c>
      <c r="E63" s="115" t="s">
        <v>527</v>
      </c>
      <c r="F63" s="115" t="s">
        <v>526</v>
      </c>
      <c r="G63" s="115" t="s">
        <v>674</v>
      </c>
      <c r="H63" s="123" t="s">
        <v>682</v>
      </c>
    </row>
    <row r="64" spans="1:8" ht="40.5" customHeight="1" x14ac:dyDescent="0.3">
      <c r="A64" s="186"/>
      <c r="B64" s="48" t="s">
        <v>710</v>
      </c>
      <c r="C64" s="30" t="s">
        <v>126</v>
      </c>
      <c r="D64" s="115" t="s">
        <v>526</v>
      </c>
      <c r="E64" s="115" t="s">
        <v>526</v>
      </c>
      <c r="F64" s="115" t="s">
        <v>527</v>
      </c>
      <c r="G64" s="115" t="s">
        <v>677</v>
      </c>
      <c r="H64" s="198" t="s">
        <v>681</v>
      </c>
    </row>
    <row r="65" spans="1:8" ht="26.25" customHeight="1" x14ac:dyDescent="0.3">
      <c r="A65" s="186"/>
      <c r="B65" s="141" t="s">
        <v>711</v>
      </c>
      <c r="C65" s="30" t="s">
        <v>118</v>
      </c>
      <c r="D65" s="115" t="s">
        <v>526</v>
      </c>
      <c r="E65" s="115" t="s">
        <v>526</v>
      </c>
      <c r="F65" s="115" t="s">
        <v>528</v>
      </c>
      <c r="G65" s="115" t="s">
        <v>684</v>
      </c>
      <c r="H65" s="198" t="s">
        <v>681</v>
      </c>
    </row>
    <row r="66" spans="1:8" ht="26.25" customHeight="1" x14ac:dyDescent="0.3">
      <c r="A66" s="187"/>
      <c r="B66" s="120"/>
      <c r="C66" s="30" t="s">
        <v>128</v>
      </c>
      <c r="D66" s="115" t="s">
        <v>526</v>
      </c>
      <c r="E66" s="115" t="s">
        <v>526</v>
      </c>
      <c r="F66" s="115" t="s">
        <v>528</v>
      </c>
      <c r="G66" s="115" t="s">
        <v>675</v>
      </c>
      <c r="H66" s="198" t="s">
        <v>681</v>
      </c>
    </row>
    <row r="67" spans="1:8" ht="36" customHeight="1" x14ac:dyDescent="0.3">
      <c r="A67" s="188" t="s">
        <v>256</v>
      </c>
      <c r="B67" s="124" t="s">
        <v>253</v>
      </c>
      <c r="C67" s="125" t="s">
        <v>258</v>
      </c>
      <c r="D67" s="112" t="s">
        <v>526</v>
      </c>
      <c r="E67" s="112" t="s">
        <v>526</v>
      </c>
      <c r="F67" s="112" t="s">
        <v>529</v>
      </c>
      <c r="G67" s="112" t="s">
        <v>684</v>
      </c>
      <c r="H67" s="200" t="s">
        <v>687</v>
      </c>
    </row>
    <row r="68" spans="1:8" ht="36" customHeight="1" x14ac:dyDescent="0.3">
      <c r="A68" s="189"/>
      <c r="B68" s="124" t="s">
        <v>254</v>
      </c>
      <c r="C68" s="125" t="s">
        <v>263</v>
      </c>
      <c r="D68" s="112" t="s">
        <v>526</v>
      </c>
      <c r="E68" s="112" t="s">
        <v>526</v>
      </c>
      <c r="F68" s="112" t="s">
        <v>527</v>
      </c>
      <c r="G68" s="112" t="s">
        <v>676</v>
      </c>
      <c r="H68" s="198" t="s">
        <v>681</v>
      </c>
    </row>
    <row r="69" spans="1:8" ht="36" customHeight="1" x14ac:dyDescent="0.3">
      <c r="A69" s="189"/>
      <c r="B69" s="124" t="s">
        <v>94</v>
      </c>
      <c r="C69" s="125" t="s">
        <v>268</v>
      </c>
      <c r="D69" s="112" t="s">
        <v>526</v>
      </c>
      <c r="E69" s="112" t="s">
        <v>526</v>
      </c>
      <c r="F69" s="112" t="s">
        <v>527</v>
      </c>
      <c r="G69" s="112" t="s">
        <v>677</v>
      </c>
      <c r="H69" s="198" t="s">
        <v>681</v>
      </c>
    </row>
    <row r="70" spans="1:8" ht="36" customHeight="1" x14ac:dyDescent="0.3">
      <c r="A70" s="190"/>
      <c r="B70" s="124" t="s">
        <v>255</v>
      </c>
      <c r="C70" s="125" t="s">
        <v>273</v>
      </c>
      <c r="D70" s="112" t="s">
        <v>526</v>
      </c>
      <c r="E70" s="112" t="s">
        <v>526</v>
      </c>
      <c r="F70" s="112" t="s">
        <v>525</v>
      </c>
      <c r="G70" s="112" t="s">
        <v>676</v>
      </c>
      <c r="H70" s="198" t="s">
        <v>681</v>
      </c>
    </row>
    <row r="71" spans="1:8" ht="39.75" customHeight="1" x14ac:dyDescent="0.3">
      <c r="A71" s="191" t="s">
        <v>38</v>
      </c>
      <c r="B71" s="92" t="s">
        <v>277</v>
      </c>
      <c r="C71" s="93" t="s">
        <v>279</v>
      </c>
      <c r="D71" s="113" t="s">
        <v>526</v>
      </c>
      <c r="E71" s="113" t="s">
        <v>526</v>
      </c>
      <c r="F71" s="113" t="s">
        <v>525</v>
      </c>
      <c r="G71" s="113" t="s">
        <v>684</v>
      </c>
      <c r="H71" s="198" t="s">
        <v>681</v>
      </c>
    </row>
    <row r="72" spans="1:8" ht="39.75" customHeight="1" x14ac:dyDescent="0.3">
      <c r="A72" s="192"/>
      <c r="B72" s="92" t="s">
        <v>467</v>
      </c>
      <c r="C72" s="93" t="s">
        <v>284</v>
      </c>
      <c r="D72" s="113" t="s">
        <v>526</v>
      </c>
      <c r="E72" s="113" t="s">
        <v>526</v>
      </c>
      <c r="F72" s="113" t="s">
        <v>525</v>
      </c>
      <c r="G72" s="113" t="s">
        <v>678</v>
      </c>
      <c r="H72" s="204" t="s">
        <v>687</v>
      </c>
    </row>
    <row r="73" spans="1:8" ht="39.75" customHeight="1" x14ac:dyDescent="0.3">
      <c r="A73" s="193"/>
      <c r="B73" s="92" t="s">
        <v>278</v>
      </c>
      <c r="C73" s="93" t="s">
        <v>289</v>
      </c>
      <c r="D73" s="113" t="s">
        <v>526</v>
      </c>
      <c r="E73" s="113" t="s">
        <v>526</v>
      </c>
      <c r="F73" s="113" t="s">
        <v>527</v>
      </c>
      <c r="G73" s="113" t="s">
        <v>677</v>
      </c>
      <c r="H73" s="198" t="s">
        <v>681</v>
      </c>
    </row>
    <row r="74" spans="1:8" ht="22.5" customHeight="1" x14ac:dyDescent="0.3">
      <c r="A74" s="194"/>
      <c r="B74" s="124" t="s">
        <v>583</v>
      </c>
      <c r="C74" s="125" t="s">
        <v>296</v>
      </c>
      <c r="D74" s="112" t="s">
        <v>526</v>
      </c>
      <c r="E74" s="112" t="s">
        <v>526</v>
      </c>
      <c r="F74" s="112" t="s">
        <v>529</v>
      </c>
      <c r="G74" s="112" t="s">
        <v>684</v>
      </c>
      <c r="H74" s="200" t="s">
        <v>687</v>
      </c>
    </row>
    <row r="75" spans="1:8" ht="22.5" customHeight="1" x14ac:dyDescent="0.3">
      <c r="A75" s="195"/>
      <c r="B75" s="124" t="s">
        <v>723</v>
      </c>
      <c r="C75" s="125" t="s">
        <v>301</v>
      </c>
      <c r="D75" s="112" t="s">
        <v>526</v>
      </c>
      <c r="E75" s="112" t="s">
        <v>526</v>
      </c>
      <c r="F75" s="112" t="s">
        <v>527</v>
      </c>
      <c r="G75" s="112" t="s">
        <v>676</v>
      </c>
      <c r="H75" s="198" t="s">
        <v>681</v>
      </c>
    </row>
    <row r="76" spans="1:8" ht="22.5" customHeight="1" x14ac:dyDescent="0.3">
      <c r="A76" s="195"/>
      <c r="B76" s="124" t="s">
        <v>35</v>
      </c>
      <c r="C76" s="125" t="s">
        <v>306</v>
      </c>
      <c r="D76" s="112" t="s">
        <v>526</v>
      </c>
      <c r="E76" s="112" t="s">
        <v>526</v>
      </c>
      <c r="F76" s="112" t="s">
        <v>529</v>
      </c>
      <c r="G76" s="112" t="s">
        <v>684</v>
      </c>
      <c r="H76" s="200" t="s">
        <v>687</v>
      </c>
    </row>
    <row r="77" spans="1:8" ht="22.5" customHeight="1" x14ac:dyDescent="0.3">
      <c r="A77" s="195" t="s">
        <v>31</v>
      </c>
      <c r="B77" s="124" t="s">
        <v>34</v>
      </c>
      <c r="C77" s="125" t="s">
        <v>311</v>
      </c>
      <c r="D77" s="112" t="s">
        <v>526</v>
      </c>
      <c r="E77" s="112" t="s">
        <v>526</v>
      </c>
      <c r="F77" s="112" t="s">
        <v>529</v>
      </c>
      <c r="G77" s="112" t="s">
        <v>684</v>
      </c>
      <c r="H77" s="200" t="s">
        <v>687</v>
      </c>
    </row>
    <row r="78" spans="1:8" ht="22.5" customHeight="1" x14ac:dyDescent="0.3">
      <c r="A78" s="195"/>
      <c r="B78" s="124" t="s">
        <v>33</v>
      </c>
      <c r="C78" s="125" t="s">
        <v>316</v>
      </c>
      <c r="D78" s="112" t="s">
        <v>526</v>
      </c>
      <c r="E78" s="112" t="s">
        <v>526</v>
      </c>
      <c r="F78" s="112" t="s">
        <v>529</v>
      </c>
      <c r="G78" s="112" t="s">
        <v>684</v>
      </c>
      <c r="H78" s="200" t="s">
        <v>687</v>
      </c>
    </row>
    <row r="79" spans="1:8" ht="22.5" customHeight="1" x14ac:dyDescent="0.3">
      <c r="A79" s="195"/>
      <c r="B79" s="124" t="s">
        <v>293</v>
      </c>
      <c r="C79" s="125" t="s">
        <v>321</v>
      </c>
      <c r="D79" s="112" t="s">
        <v>526</v>
      </c>
      <c r="E79" s="112" t="s">
        <v>526</v>
      </c>
      <c r="F79" s="112" t="s">
        <v>528</v>
      </c>
      <c r="G79" s="112" t="s">
        <v>684</v>
      </c>
      <c r="H79" s="198" t="s">
        <v>681</v>
      </c>
    </row>
    <row r="80" spans="1:8" ht="22.5" customHeight="1" x14ac:dyDescent="0.3">
      <c r="A80" s="195"/>
      <c r="B80" s="124" t="s">
        <v>294</v>
      </c>
      <c r="C80" s="125" t="s">
        <v>326</v>
      </c>
      <c r="D80" s="112" t="s">
        <v>526</v>
      </c>
      <c r="E80" s="112" t="s">
        <v>526</v>
      </c>
      <c r="F80" s="112" t="s">
        <v>528</v>
      </c>
      <c r="G80" s="112" t="s">
        <v>684</v>
      </c>
      <c r="H80" s="198" t="s">
        <v>681</v>
      </c>
    </row>
    <row r="81" spans="1:8" ht="22.5" customHeight="1" x14ac:dyDescent="0.3">
      <c r="A81" s="196"/>
      <c r="B81" s="124" t="s">
        <v>32</v>
      </c>
      <c r="C81" s="125" t="s">
        <v>331</v>
      </c>
      <c r="D81" s="112" t="s">
        <v>526</v>
      </c>
      <c r="E81" s="112" t="s">
        <v>526</v>
      </c>
      <c r="F81" s="112" t="s">
        <v>528</v>
      </c>
      <c r="G81" s="112" t="s">
        <v>684</v>
      </c>
      <c r="H81" s="198" t="s">
        <v>681</v>
      </c>
    </row>
    <row r="82" spans="1:8" ht="30" customHeight="1" x14ac:dyDescent="0.3">
      <c r="A82" s="191"/>
      <c r="B82" s="92" t="s">
        <v>211</v>
      </c>
      <c r="C82" s="129" t="s">
        <v>336</v>
      </c>
      <c r="D82" s="113" t="s">
        <v>526</v>
      </c>
      <c r="E82" s="113" t="s">
        <v>526</v>
      </c>
      <c r="F82" s="113" t="s">
        <v>527</v>
      </c>
      <c r="G82" s="113" t="s">
        <v>676</v>
      </c>
      <c r="H82" s="198" t="s">
        <v>681</v>
      </c>
    </row>
    <row r="83" spans="1:8" ht="30" customHeight="1" x14ac:dyDescent="0.3">
      <c r="A83" s="192" t="s">
        <v>210</v>
      </c>
      <c r="B83" s="92" t="s">
        <v>728</v>
      </c>
      <c r="C83" s="129" t="s">
        <v>729</v>
      </c>
      <c r="D83" s="113" t="s">
        <v>526</v>
      </c>
      <c r="E83" s="113" t="s">
        <v>527</v>
      </c>
      <c r="F83" s="113" t="s">
        <v>527</v>
      </c>
      <c r="G83" s="113" t="s">
        <v>683</v>
      </c>
      <c r="H83" s="204" t="s">
        <v>682</v>
      </c>
    </row>
    <row r="84" spans="1:8" ht="30" customHeight="1" x14ac:dyDescent="0.3">
      <c r="A84" s="192"/>
      <c r="B84" s="92" t="s">
        <v>454</v>
      </c>
      <c r="C84" s="129" t="s">
        <v>301</v>
      </c>
      <c r="D84" s="113" t="s">
        <v>526</v>
      </c>
      <c r="E84" s="113" t="s">
        <v>527</v>
      </c>
      <c r="F84" s="113" t="s">
        <v>527</v>
      </c>
      <c r="G84" s="113" t="s">
        <v>676</v>
      </c>
      <c r="H84" s="198" t="s">
        <v>681</v>
      </c>
    </row>
    <row r="85" spans="1:8" ht="30" customHeight="1" x14ac:dyDescent="0.3">
      <c r="A85" s="193"/>
      <c r="B85" s="92" t="s">
        <v>730</v>
      </c>
      <c r="C85" s="129" t="s">
        <v>731</v>
      </c>
      <c r="D85" s="113" t="s">
        <v>526</v>
      </c>
      <c r="E85" s="113" t="s">
        <v>526</v>
      </c>
      <c r="F85" s="113" t="s">
        <v>527</v>
      </c>
      <c r="G85" s="113" t="s">
        <v>676</v>
      </c>
      <c r="H85" s="198" t="s">
        <v>681</v>
      </c>
    </row>
    <row r="86" spans="1:8" ht="24.75" customHeight="1" x14ac:dyDescent="0.3">
      <c r="A86" s="194"/>
      <c r="B86" s="91" t="s">
        <v>426</v>
      </c>
      <c r="C86" s="130" t="s">
        <v>729</v>
      </c>
      <c r="D86" s="119" t="s">
        <v>526</v>
      </c>
      <c r="E86" s="119" t="s">
        <v>527</v>
      </c>
      <c r="F86" s="119" t="s">
        <v>527</v>
      </c>
      <c r="G86" s="119" t="s">
        <v>683</v>
      </c>
      <c r="H86" s="204" t="s">
        <v>682</v>
      </c>
    </row>
    <row r="87" spans="1:8" ht="24.75" customHeight="1" x14ac:dyDescent="0.3">
      <c r="A87" s="195" t="s">
        <v>78</v>
      </c>
      <c r="B87" s="91" t="s">
        <v>423</v>
      </c>
      <c r="C87" s="130" t="s">
        <v>301</v>
      </c>
      <c r="D87" s="119" t="s">
        <v>526</v>
      </c>
      <c r="E87" s="119" t="s">
        <v>527</v>
      </c>
      <c r="F87" s="119" t="s">
        <v>527</v>
      </c>
      <c r="G87" s="119" t="s">
        <v>676</v>
      </c>
      <c r="H87" s="198" t="s">
        <v>681</v>
      </c>
    </row>
    <row r="88" spans="1:8" ht="24.75" customHeight="1" x14ac:dyDescent="0.3">
      <c r="A88" s="195"/>
      <c r="B88" s="91" t="s">
        <v>424</v>
      </c>
      <c r="C88" s="130" t="s">
        <v>747</v>
      </c>
      <c r="D88" s="119" t="s">
        <v>526</v>
      </c>
      <c r="E88" s="119" t="s">
        <v>526</v>
      </c>
      <c r="F88" s="119" t="s">
        <v>527</v>
      </c>
      <c r="G88" s="119" t="s">
        <v>676</v>
      </c>
      <c r="H88" s="198" t="s">
        <v>681</v>
      </c>
    </row>
    <row r="89" spans="1:8" ht="24.75" customHeight="1" x14ac:dyDescent="0.3">
      <c r="A89" s="196"/>
      <c r="B89" s="91" t="s">
        <v>749</v>
      </c>
      <c r="C89" s="130" t="s">
        <v>750</v>
      </c>
      <c r="D89" s="119" t="s">
        <v>526</v>
      </c>
      <c r="E89" s="119" t="s">
        <v>526</v>
      </c>
      <c r="F89" s="119" t="s">
        <v>527</v>
      </c>
      <c r="G89" s="119" t="s">
        <v>676</v>
      </c>
      <c r="H89" s="198" t="s">
        <v>681</v>
      </c>
    </row>
    <row r="90" spans="1:8" ht="24.75" customHeight="1" x14ac:dyDescent="0.3">
      <c r="A90" s="191" t="s">
        <v>660</v>
      </c>
      <c r="B90" s="92" t="s">
        <v>427</v>
      </c>
      <c r="C90" s="129" t="s">
        <v>301</v>
      </c>
      <c r="D90" s="113" t="s">
        <v>526</v>
      </c>
      <c r="E90" s="113" t="s">
        <v>527</v>
      </c>
      <c r="F90" s="113" t="s">
        <v>527</v>
      </c>
      <c r="G90" s="113" t="s">
        <v>676</v>
      </c>
      <c r="H90" s="198" t="s">
        <v>681</v>
      </c>
    </row>
    <row r="91" spans="1:8" ht="24.75" customHeight="1" x14ac:dyDescent="0.3">
      <c r="A91" s="192"/>
      <c r="B91" s="92" t="s">
        <v>453</v>
      </c>
      <c r="C91" s="129" t="s">
        <v>747</v>
      </c>
      <c r="D91" s="113" t="s">
        <v>526</v>
      </c>
      <c r="E91" s="113" t="s">
        <v>526</v>
      </c>
      <c r="F91" s="113" t="s">
        <v>527</v>
      </c>
      <c r="G91" s="113" t="s">
        <v>676</v>
      </c>
      <c r="H91" s="198" t="s">
        <v>681</v>
      </c>
    </row>
    <row r="92" spans="1:8" ht="24.75" customHeight="1" x14ac:dyDescent="0.3">
      <c r="A92" s="192"/>
      <c r="B92" s="205" t="s">
        <v>763</v>
      </c>
      <c r="C92" s="206" t="s">
        <v>729</v>
      </c>
      <c r="D92" s="149" t="s">
        <v>526</v>
      </c>
      <c r="E92" s="149" t="s">
        <v>527</v>
      </c>
      <c r="F92" s="149" t="s">
        <v>527</v>
      </c>
      <c r="G92" s="149" t="s">
        <v>683</v>
      </c>
      <c r="H92" s="207" t="s">
        <v>682</v>
      </c>
    </row>
  </sheetData>
  <dataConsolidate/>
  <phoneticPr fontId="16" type="noConversion"/>
  <conditionalFormatting sqref="H1:H1048576">
    <cfRule type="containsText" dxfId="2" priority="1" operator="containsText" text="ALTO">
      <formula>NOT(ISERROR(SEARCH("ALTO",H1)))</formula>
    </cfRule>
    <cfRule type="containsText" dxfId="1" priority="2" operator="containsText" text="MEDIO">
      <formula>NOT(ISERROR(SEARCH("MEDIO",H1)))</formula>
    </cfRule>
    <cfRule type="containsText" dxfId="0" priority="3" operator="containsText" text="BAJO">
      <formula>NOT(ISERROR(SEARCH("BAJO",H1)))</formula>
    </cfRule>
  </conditionalFormatting>
  <dataValidations count="2">
    <dataValidation type="list" allowBlank="1" showInputMessage="1" showErrorMessage="1" sqref="D2:F92" xr:uid="{94908AD0-E90B-498E-AF46-E7B7F36F6DF3}">
      <formula1>$O$4:$O$14</formula1>
    </dataValidation>
    <dataValidation type="list" allowBlank="1" showInputMessage="1" showErrorMessage="1" sqref="G2:G92" xr:uid="{C779E20B-A255-404E-AD22-D22EE7AC5FE3}">
      <formula1>$Q$4:$Q$15</formula1>
    </dataValidation>
  </dataValidation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379CB-00F0-471E-8C1A-4D76485957B9}">
  <sheetPr>
    <tabColor theme="9" tint="0.59999389629810485"/>
  </sheetPr>
  <dimension ref="B1:L16"/>
  <sheetViews>
    <sheetView showGridLines="0" workbookViewId="0">
      <selection activeCell="E16" sqref="E16"/>
    </sheetView>
  </sheetViews>
  <sheetFormatPr baseColWidth="10" defaultColWidth="11.44140625" defaultRowHeight="14.4" x14ac:dyDescent="0.3"/>
  <cols>
    <col min="1" max="1" width="3" style="27" customWidth="1"/>
    <col min="2" max="2" width="19.5546875" style="27" customWidth="1"/>
    <col min="3" max="3" width="25" style="27" customWidth="1"/>
    <col min="4" max="4" width="20.33203125" style="27" customWidth="1"/>
    <col min="5" max="5" width="16.88671875" style="27" customWidth="1"/>
    <col min="6" max="6" width="6" style="27" customWidth="1"/>
    <col min="7" max="7" width="12.109375" style="27" customWidth="1"/>
    <col min="8" max="8" width="13.44140625" style="27" customWidth="1"/>
    <col min="9" max="9" width="13.109375" style="27" customWidth="1"/>
    <col min="10" max="10" width="19.5546875" style="27" customWidth="1"/>
    <col min="11" max="11" width="12.6640625" style="27" customWidth="1"/>
    <col min="12" max="12" width="12.109375" style="27" customWidth="1"/>
    <col min="13" max="14" width="11.44140625" style="27"/>
    <col min="15" max="15" width="18.5546875" style="27" customWidth="1"/>
    <col min="16" max="16384" width="11.44140625" style="27"/>
  </cols>
  <sheetData>
    <row r="1" spans="2:12" ht="9.75" customHeight="1" thickBot="1" x14ac:dyDescent="0.35"/>
    <row r="2" spans="2:12" ht="17.25" customHeight="1" thickBot="1" x14ac:dyDescent="0.35">
      <c r="B2" s="365" t="s">
        <v>510</v>
      </c>
      <c r="C2" s="366"/>
      <c r="D2" s="367"/>
      <c r="E2" s="371" t="s">
        <v>508</v>
      </c>
      <c r="F2" s="372"/>
      <c r="G2" s="368" t="s">
        <v>509</v>
      </c>
      <c r="H2" s="369"/>
      <c r="I2" s="369"/>
      <c r="J2" s="369"/>
      <c r="K2" s="369"/>
      <c r="L2" s="370"/>
    </row>
    <row r="3" spans="2:12" ht="15" customHeight="1" thickBot="1" x14ac:dyDescent="0.35">
      <c r="B3" s="73" t="s">
        <v>506</v>
      </c>
      <c r="C3" s="74" t="s">
        <v>507</v>
      </c>
      <c r="D3" s="75" t="s">
        <v>522</v>
      </c>
      <c r="E3" s="373"/>
      <c r="F3" s="374"/>
      <c r="G3" s="79" t="s">
        <v>500</v>
      </c>
      <c r="H3" s="80" t="s">
        <v>501</v>
      </c>
      <c r="I3" s="80" t="s">
        <v>502</v>
      </c>
      <c r="J3" s="80" t="s">
        <v>503</v>
      </c>
      <c r="K3" s="80" t="s">
        <v>504</v>
      </c>
      <c r="L3" s="81" t="s">
        <v>505</v>
      </c>
    </row>
    <row r="4" spans="2:12" ht="23.25" customHeight="1" x14ac:dyDescent="0.3">
      <c r="B4" s="96" t="s">
        <v>482</v>
      </c>
      <c r="C4" s="97" t="s">
        <v>483</v>
      </c>
      <c r="D4" s="98" t="s">
        <v>524</v>
      </c>
      <c r="E4" s="82" t="s">
        <v>484</v>
      </c>
      <c r="F4" s="76">
        <v>5</v>
      </c>
      <c r="G4" s="55"/>
      <c r="H4" s="56"/>
      <c r="I4" s="56"/>
      <c r="J4" s="56"/>
      <c r="K4" s="56"/>
      <c r="L4" s="57"/>
    </row>
    <row r="5" spans="2:12" ht="39" customHeight="1" x14ac:dyDescent="0.3">
      <c r="B5" s="85" t="s">
        <v>485</v>
      </c>
      <c r="C5" s="86" t="s">
        <v>486</v>
      </c>
      <c r="D5" s="87" t="s">
        <v>523</v>
      </c>
      <c r="E5" s="83" t="s">
        <v>487</v>
      </c>
      <c r="F5" s="77">
        <v>4</v>
      </c>
      <c r="G5" s="58"/>
      <c r="H5" s="52"/>
      <c r="I5" s="53"/>
      <c r="J5" s="53"/>
      <c r="K5" s="53"/>
      <c r="L5" s="59"/>
    </row>
    <row r="6" spans="2:12" ht="34.5" customHeight="1" x14ac:dyDescent="0.3">
      <c r="B6" s="85" t="s">
        <v>488</v>
      </c>
      <c r="C6" s="86" t="s">
        <v>489</v>
      </c>
      <c r="D6" s="87" t="s">
        <v>673</v>
      </c>
      <c r="E6" s="83" t="s">
        <v>490</v>
      </c>
      <c r="F6" s="77">
        <v>3</v>
      </c>
      <c r="G6" s="58"/>
      <c r="H6" s="52"/>
      <c r="I6" s="52"/>
      <c r="J6" s="52"/>
      <c r="K6" s="53"/>
      <c r="L6" s="59"/>
    </row>
    <row r="7" spans="2:12" ht="38.25" customHeight="1" x14ac:dyDescent="0.3">
      <c r="B7" s="85" t="s">
        <v>491</v>
      </c>
      <c r="C7" s="86" t="s">
        <v>492</v>
      </c>
      <c r="D7" s="87" t="s">
        <v>672</v>
      </c>
      <c r="E7" s="83" t="s">
        <v>493</v>
      </c>
      <c r="F7" s="77">
        <v>2</v>
      </c>
      <c r="G7" s="60"/>
      <c r="H7" s="54"/>
      <c r="I7" s="52"/>
      <c r="J7" s="52"/>
      <c r="K7" s="52"/>
      <c r="L7" s="61"/>
    </row>
    <row r="8" spans="2:12" ht="40.5" customHeight="1" thickBot="1" x14ac:dyDescent="0.35">
      <c r="B8" s="88" t="s">
        <v>494</v>
      </c>
      <c r="C8" s="89" t="s">
        <v>495</v>
      </c>
      <c r="D8" s="90" t="s">
        <v>671</v>
      </c>
      <c r="E8" s="84" t="s">
        <v>496</v>
      </c>
      <c r="F8" s="78">
        <v>1</v>
      </c>
      <c r="G8" s="62"/>
      <c r="H8" s="63"/>
      <c r="I8" s="63"/>
      <c r="J8" s="63"/>
      <c r="K8" s="63"/>
      <c r="L8" s="64"/>
    </row>
    <row r="9" spans="2:12" x14ac:dyDescent="0.3">
      <c r="G9" s="65">
        <v>1</v>
      </c>
      <c r="H9" s="66">
        <v>2</v>
      </c>
      <c r="I9" s="67">
        <v>3</v>
      </c>
      <c r="J9" s="66">
        <v>4</v>
      </c>
      <c r="K9" s="67">
        <v>5</v>
      </c>
      <c r="L9" s="68">
        <v>6</v>
      </c>
    </row>
    <row r="10" spans="2:12" ht="12.75" customHeight="1" thickBot="1" x14ac:dyDescent="0.35">
      <c r="G10" s="69" t="s">
        <v>686</v>
      </c>
      <c r="H10" s="70" t="s">
        <v>685</v>
      </c>
      <c r="I10" s="71" t="s">
        <v>499</v>
      </c>
      <c r="J10" s="70" t="s">
        <v>680</v>
      </c>
      <c r="K10" s="71" t="s">
        <v>498</v>
      </c>
      <c r="L10" s="72" t="s">
        <v>497</v>
      </c>
    </row>
    <row r="12" spans="2:12" ht="15" thickBot="1" x14ac:dyDescent="0.35"/>
    <row r="13" spans="2:12" ht="20.25" customHeight="1" thickBot="1" x14ac:dyDescent="0.35">
      <c r="I13" s="138" t="s">
        <v>770</v>
      </c>
      <c r="J13" s="139" t="s">
        <v>774</v>
      </c>
    </row>
    <row r="14" spans="2:12" x14ac:dyDescent="0.3">
      <c r="I14" s="136" t="s">
        <v>773</v>
      </c>
      <c r="J14" s="137"/>
    </row>
    <row r="15" spans="2:12" x14ac:dyDescent="0.3">
      <c r="I15" s="134" t="s">
        <v>771</v>
      </c>
      <c r="J15" s="132"/>
    </row>
    <row r="16" spans="2:12" ht="15" thickBot="1" x14ac:dyDescent="0.35">
      <c r="I16" s="135" t="s">
        <v>772</v>
      </c>
      <c r="J16" s="133"/>
    </row>
  </sheetData>
  <mergeCells count="3">
    <mergeCell ref="B2:D2"/>
    <mergeCell ref="G2:L2"/>
    <mergeCell ref="E2:F3"/>
  </mergeCell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74827-8829-46F9-B1B1-09496793A201}">
  <sheetPr>
    <tabColor theme="7"/>
  </sheetPr>
  <dimension ref="A1:O351"/>
  <sheetViews>
    <sheetView showGridLines="0" zoomScale="80" zoomScaleNormal="80" workbookViewId="0">
      <selection activeCell="C14" sqref="C14"/>
    </sheetView>
  </sheetViews>
  <sheetFormatPr baseColWidth="10" defaultColWidth="11" defaultRowHeight="14.4" x14ac:dyDescent="0.3"/>
  <cols>
    <col min="1" max="1" width="26.6640625" customWidth="1"/>
    <col min="2" max="3" width="43.44140625" bestFit="1" customWidth="1"/>
    <col min="4" max="4" width="47.44140625" bestFit="1" customWidth="1"/>
    <col min="5" max="5" width="17.109375" customWidth="1"/>
    <col min="6" max="6" width="15.44140625" customWidth="1"/>
    <col min="7" max="7" width="18.5546875" customWidth="1"/>
    <col min="8" max="8" width="98" style="24" customWidth="1"/>
    <col min="9" max="9" width="16.44140625" bestFit="1" customWidth="1"/>
    <col min="10" max="10" width="17.88671875" customWidth="1"/>
    <col min="11" max="11" width="21.5546875" customWidth="1"/>
    <col min="12" max="12" width="22.5546875" customWidth="1"/>
    <col min="13" max="13" width="13.109375" customWidth="1"/>
    <col min="14" max="14" width="11.6640625" customWidth="1"/>
    <col min="15" max="15" width="18.44140625" customWidth="1"/>
  </cols>
  <sheetData>
    <row r="1" spans="1:15" ht="15" customHeight="1" x14ac:dyDescent="0.3">
      <c r="A1" s="273" t="e" vm="1">
        <v>#VALUE!</v>
      </c>
      <c r="B1" s="277" t="s">
        <v>2</v>
      </c>
      <c r="C1" s="278"/>
      <c r="D1" s="278"/>
      <c r="E1" s="278"/>
      <c r="F1" s="278"/>
      <c r="G1" s="278"/>
      <c r="H1" s="278"/>
      <c r="I1" s="278"/>
      <c r="J1" s="278"/>
      <c r="K1" s="278"/>
      <c r="L1" s="278"/>
      <c r="M1" s="279"/>
      <c r="N1" s="105" t="s">
        <v>537</v>
      </c>
      <c r="O1" s="110">
        <v>46023</v>
      </c>
    </row>
    <row r="2" spans="1:15" ht="27" customHeight="1" x14ac:dyDescent="0.3">
      <c r="A2" s="274"/>
      <c r="B2" s="280"/>
      <c r="C2" s="281"/>
      <c r="D2" s="281"/>
      <c r="E2" s="281"/>
      <c r="F2" s="281"/>
      <c r="G2" s="281"/>
      <c r="H2" s="281"/>
      <c r="I2" s="281"/>
      <c r="J2" s="281"/>
      <c r="K2" s="281"/>
      <c r="L2" s="281"/>
      <c r="M2" s="282"/>
      <c r="N2" s="105" t="s">
        <v>538</v>
      </c>
      <c r="O2" s="111" t="s">
        <v>670</v>
      </c>
    </row>
    <row r="3" spans="1:15" ht="18.75" customHeight="1" x14ac:dyDescent="0.35">
      <c r="A3" s="275"/>
      <c r="B3" s="283" t="s">
        <v>41</v>
      </c>
      <c r="C3" s="284"/>
      <c r="D3" s="284"/>
      <c r="E3" s="284"/>
      <c r="F3" s="284"/>
      <c r="G3" s="284"/>
      <c r="H3" s="284"/>
      <c r="I3" s="284"/>
      <c r="J3" s="284"/>
      <c r="K3" s="284"/>
      <c r="L3" s="284"/>
      <c r="M3" s="285"/>
      <c r="N3" s="105" t="s">
        <v>539</v>
      </c>
      <c r="O3" s="111" t="s">
        <v>775</v>
      </c>
    </row>
    <row r="4" spans="1:15" ht="2.25" customHeight="1" x14ac:dyDescent="0.3">
      <c r="A4" s="1"/>
      <c r="B4" s="1"/>
      <c r="C4" s="1"/>
      <c r="D4" s="1"/>
      <c r="E4" s="7"/>
      <c r="F4" s="7"/>
      <c r="G4" s="7"/>
      <c r="H4" s="19"/>
      <c r="I4" s="7"/>
      <c r="J4" s="7"/>
      <c r="K4" s="8"/>
      <c r="L4" s="9"/>
      <c r="M4" s="9"/>
      <c r="N4" s="9"/>
      <c r="O4" s="9"/>
    </row>
    <row r="5" spans="1:15" ht="3" customHeight="1" x14ac:dyDescent="0.3">
      <c r="A5" s="2"/>
      <c r="B5" s="2"/>
      <c r="C5" s="2"/>
      <c r="D5" s="2"/>
      <c r="E5" s="8"/>
      <c r="F5" s="8"/>
      <c r="G5" s="8"/>
      <c r="H5" s="20"/>
      <c r="I5" s="8"/>
      <c r="J5" s="8"/>
      <c r="K5" s="8"/>
      <c r="L5" s="9"/>
      <c r="M5" s="9"/>
      <c r="N5" s="9"/>
      <c r="O5" s="9"/>
    </row>
    <row r="6" spans="1:15" ht="29.4" customHeight="1" x14ac:dyDescent="0.3">
      <c r="A6" s="276" t="s">
        <v>536</v>
      </c>
      <c r="B6" s="276"/>
      <c r="C6" s="276"/>
      <c r="D6" s="276"/>
      <c r="E6" s="287" t="s">
        <v>3</v>
      </c>
      <c r="F6" s="288"/>
      <c r="G6" s="288"/>
      <c r="H6" s="288"/>
      <c r="I6" s="286" t="s">
        <v>4</v>
      </c>
      <c r="J6" s="286"/>
      <c r="K6" s="286"/>
      <c r="L6" s="286"/>
      <c r="M6" s="286"/>
      <c r="N6" s="286"/>
      <c r="O6" s="286"/>
    </row>
    <row r="7" spans="1:15" ht="44.1" customHeight="1" thickBot="1" x14ac:dyDescent="0.35">
      <c r="A7" s="99" t="s">
        <v>530</v>
      </c>
      <c r="B7" s="100" t="s">
        <v>531</v>
      </c>
      <c r="C7" s="100" t="s">
        <v>532</v>
      </c>
      <c r="D7" s="101" t="s">
        <v>533</v>
      </c>
      <c r="E7" s="102" t="s">
        <v>521</v>
      </c>
      <c r="F7" s="102" t="s">
        <v>5</v>
      </c>
      <c r="G7" s="102" t="s">
        <v>664</v>
      </c>
      <c r="H7" s="102" t="s">
        <v>6</v>
      </c>
      <c r="I7" s="103" t="s">
        <v>7</v>
      </c>
      <c r="J7" s="103" t="s">
        <v>42</v>
      </c>
      <c r="K7" s="104" t="s">
        <v>534</v>
      </c>
      <c r="L7" s="103" t="s">
        <v>8</v>
      </c>
      <c r="M7" s="103" t="s">
        <v>535</v>
      </c>
      <c r="N7" s="104" t="s">
        <v>542</v>
      </c>
      <c r="O7" s="104" t="s">
        <v>9</v>
      </c>
    </row>
    <row r="8" spans="1:15" ht="43.5" customHeight="1" thickTop="1" x14ac:dyDescent="0.3">
      <c r="A8" s="12" t="s">
        <v>86</v>
      </c>
      <c r="B8" s="12" t="s">
        <v>87</v>
      </c>
      <c r="C8" s="12" t="s">
        <v>37</v>
      </c>
      <c r="D8" s="12" t="s">
        <v>845</v>
      </c>
      <c r="E8" s="253" t="s">
        <v>682</v>
      </c>
      <c r="F8" s="253" t="s">
        <v>13</v>
      </c>
      <c r="G8" s="253" t="s">
        <v>665</v>
      </c>
      <c r="H8" s="254" t="s">
        <v>80</v>
      </c>
      <c r="I8" s="253" t="s">
        <v>552</v>
      </c>
      <c r="J8" s="253" t="s">
        <v>540</v>
      </c>
      <c r="K8" s="253" t="s">
        <v>11</v>
      </c>
      <c r="L8" s="253">
        <v>1</v>
      </c>
      <c r="M8" s="255">
        <f>10/60</f>
        <v>0.16666666666666666</v>
      </c>
      <c r="N8" s="255">
        <f>L8*M8</f>
        <v>0.16666666666666666</v>
      </c>
      <c r="O8" s="253" t="s">
        <v>12</v>
      </c>
    </row>
    <row r="9" spans="1:15" ht="41.1" customHeight="1" x14ac:dyDescent="0.3">
      <c r="A9" s="12" t="s">
        <v>86</v>
      </c>
      <c r="B9" s="12" t="s">
        <v>87</v>
      </c>
      <c r="C9" s="12" t="s">
        <v>37</v>
      </c>
      <c r="D9" s="12" t="s">
        <v>845</v>
      </c>
      <c r="E9" s="12" t="s">
        <v>681</v>
      </c>
      <c r="F9" s="12" t="s">
        <v>10</v>
      </c>
      <c r="G9" s="12" t="s">
        <v>666</v>
      </c>
      <c r="H9" s="5" t="s">
        <v>81</v>
      </c>
      <c r="I9" s="12" t="s">
        <v>553</v>
      </c>
      <c r="J9" s="12" t="s">
        <v>541</v>
      </c>
      <c r="K9" s="12" t="s">
        <v>11</v>
      </c>
      <c r="L9" s="12">
        <v>2</v>
      </c>
      <c r="M9" s="13">
        <f>120/60</f>
        <v>2</v>
      </c>
      <c r="N9" s="13">
        <f t="shared" ref="N9:N13" si="0">L9*M9</f>
        <v>4</v>
      </c>
      <c r="O9" s="12" t="s">
        <v>12</v>
      </c>
    </row>
    <row r="10" spans="1:15" ht="46.5" customHeight="1" x14ac:dyDescent="0.3">
      <c r="A10" s="12" t="s">
        <v>86</v>
      </c>
      <c r="B10" s="12" t="s">
        <v>87</v>
      </c>
      <c r="C10" s="12" t="s">
        <v>37</v>
      </c>
      <c r="D10" s="12" t="s">
        <v>44</v>
      </c>
      <c r="E10" s="12" t="s">
        <v>681</v>
      </c>
      <c r="F10" s="12" t="s">
        <v>13</v>
      </c>
      <c r="G10" s="12" t="s">
        <v>665</v>
      </c>
      <c r="H10" s="5" t="s">
        <v>82</v>
      </c>
      <c r="I10" s="12" t="s">
        <v>553</v>
      </c>
      <c r="J10" s="12" t="s">
        <v>540</v>
      </c>
      <c r="K10" s="12" t="s">
        <v>11</v>
      </c>
      <c r="L10" s="12">
        <v>2</v>
      </c>
      <c r="M10" s="13">
        <f>120/60</f>
        <v>2</v>
      </c>
      <c r="N10" s="13">
        <f t="shared" si="0"/>
        <v>4</v>
      </c>
      <c r="O10" s="12" t="s">
        <v>12</v>
      </c>
    </row>
    <row r="11" spans="1:15" ht="36.6" customHeight="1" x14ac:dyDescent="0.3">
      <c r="A11" s="12" t="s">
        <v>86</v>
      </c>
      <c r="B11" s="12" t="s">
        <v>87</v>
      </c>
      <c r="C11" s="12" t="s">
        <v>37</v>
      </c>
      <c r="D11" s="12" t="s">
        <v>44</v>
      </c>
      <c r="E11" s="12" t="s">
        <v>681</v>
      </c>
      <c r="F11" s="12" t="s">
        <v>566</v>
      </c>
      <c r="G11" s="12" t="s">
        <v>665</v>
      </c>
      <c r="H11" s="5" t="s">
        <v>83</v>
      </c>
      <c r="I11" s="12" t="s">
        <v>554</v>
      </c>
      <c r="J11" s="12" t="s">
        <v>541</v>
      </c>
      <c r="K11" s="12" t="s">
        <v>84</v>
      </c>
      <c r="L11" s="12">
        <v>1</v>
      </c>
      <c r="M11" s="13">
        <v>2</v>
      </c>
      <c r="N11" s="13">
        <f t="shared" si="0"/>
        <v>2</v>
      </c>
      <c r="O11" s="12" t="s">
        <v>85</v>
      </c>
    </row>
    <row r="12" spans="1:15" ht="66.599999999999994" customHeight="1" x14ac:dyDescent="0.3">
      <c r="A12" s="12" t="s">
        <v>86</v>
      </c>
      <c r="B12" s="12" t="s">
        <v>87</v>
      </c>
      <c r="C12" s="12" t="s">
        <v>37</v>
      </c>
      <c r="D12" s="12" t="s">
        <v>44</v>
      </c>
      <c r="E12" s="12" t="s">
        <v>682</v>
      </c>
      <c r="F12" s="12" t="s">
        <v>13</v>
      </c>
      <c r="G12" s="12" t="s">
        <v>665</v>
      </c>
      <c r="H12" s="5" t="s">
        <v>545</v>
      </c>
      <c r="I12" s="12" t="s">
        <v>552</v>
      </c>
      <c r="J12" s="12" t="s">
        <v>540</v>
      </c>
      <c r="K12" s="12" t="s">
        <v>11</v>
      </c>
      <c r="L12" s="12">
        <v>1</v>
      </c>
      <c r="M12" s="13">
        <v>0.5</v>
      </c>
      <c r="N12" s="13">
        <f t="shared" si="0"/>
        <v>0.5</v>
      </c>
      <c r="O12" s="12" t="s">
        <v>12</v>
      </c>
    </row>
    <row r="13" spans="1:15" ht="45" customHeight="1" x14ac:dyDescent="0.3">
      <c r="A13" s="12" t="s">
        <v>86</v>
      </c>
      <c r="B13" s="12" t="s">
        <v>87</v>
      </c>
      <c r="C13" s="12" t="s">
        <v>37</v>
      </c>
      <c r="D13" s="12" t="s">
        <v>546</v>
      </c>
      <c r="E13" s="12" t="s">
        <v>681</v>
      </c>
      <c r="F13" s="12" t="s">
        <v>13</v>
      </c>
      <c r="G13" s="12" t="s">
        <v>665</v>
      </c>
      <c r="H13" s="5" t="s">
        <v>551</v>
      </c>
      <c r="I13" s="12" t="s">
        <v>582</v>
      </c>
      <c r="J13" s="12" t="s">
        <v>540</v>
      </c>
      <c r="K13" s="12" t="s">
        <v>11</v>
      </c>
      <c r="L13" s="12">
        <v>1</v>
      </c>
      <c r="M13" s="13">
        <v>1</v>
      </c>
      <c r="N13" s="13">
        <f t="shared" si="0"/>
        <v>1</v>
      </c>
      <c r="O13" s="12" t="s">
        <v>12</v>
      </c>
    </row>
    <row r="14" spans="1:15" ht="48" customHeight="1" x14ac:dyDescent="0.3">
      <c r="A14" s="12" t="s">
        <v>86</v>
      </c>
      <c r="B14" s="12" t="s">
        <v>87</v>
      </c>
      <c r="C14" s="12" t="s">
        <v>37</v>
      </c>
      <c r="D14" s="12" t="s">
        <v>740</v>
      </c>
      <c r="E14" s="12" t="s">
        <v>681</v>
      </c>
      <c r="F14" s="12" t="s">
        <v>13</v>
      </c>
      <c r="G14" s="12" t="s">
        <v>665</v>
      </c>
      <c r="H14" s="5" t="s">
        <v>667</v>
      </c>
      <c r="I14" s="12" t="s">
        <v>553</v>
      </c>
      <c r="J14" s="12" t="s">
        <v>540</v>
      </c>
      <c r="K14" s="12" t="s">
        <v>11</v>
      </c>
      <c r="L14" s="12">
        <v>1</v>
      </c>
      <c r="M14" s="13">
        <v>0.25</v>
      </c>
      <c r="N14" s="13">
        <f t="shared" ref="N14:N38" si="1">L14*M14</f>
        <v>0.25</v>
      </c>
      <c r="O14" s="12" t="s">
        <v>12</v>
      </c>
    </row>
    <row r="15" spans="1:15" ht="56.4" customHeight="1" x14ac:dyDescent="0.3">
      <c r="A15" s="12" t="s">
        <v>86</v>
      </c>
      <c r="B15" s="12" t="s">
        <v>87</v>
      </c>
      <c r="C15" s="12" t="s">
        <v>37</v>
      </c>
      <c r="D15" s="12" t="s">
        <v>546</v>
      </c>
      <c r="E15" s="12" t="s">
        <v>681</v>
      </c>
      <c r="F15" s="12" t="s">
        <v>13</v>
      </c>
      <c r="G15" s="12" t="s">
        <v>665</v>
      </c>
      <c r="H15" s="5" t="s">
        <v>555</v>
      </c>
      <c r="I15" s="12" t="s">
        <v>556</v>
      </c>
      <c r="J15" s="12" t="s">
        <v>540</v>
      </c>
      <c r="K15" s="12" t="s">
        <v>11</v>
      </c>
      <c r="L15" s="12">
        <v>1</v>
      </c>
      <c r="M15" s="13">
        <v>1</v>
      </c>
      <c r="N15" s="13">
        <f t="shared" si="1"/>
        <v>1</v>
      </c>
      <c r="O15" s="12" t="s">
        <v>12</v>
      </c>
    </row>
    <row r="16" spans="1:15" ht="29.1" customHeight="1" x14ac:dyDescent="0.3">
      <c r="A16" s="12" t="s">
        <v>86</v>
      </c>
      <c r="B16" s="12" t="s">
        <v>87</v>
      </c>
      <c r="C16" s="12" t="s">
        <v>37</v>
      </c>
      <c r="D16" s="12" t="s">
        <v>546</v>
      </c>
      <c r="E16" s="12" t="s">
        <v>681</v>
      </c>
      <c r="F16" s="12" t="s">
        <v>10</v>
      </c>
      <c r="G16" s="12" t="s">
        <v>668</v>
      </c>
      <c r="H16" s="5" t="s">
        <v>557</v>
      </c>
      <c r="I16" s="12" t="s">
        <v>558</v>
      </c>
      <c r="J16" s="12" t="s">
        <v>541</v>
      </c>
      <c r="K16" s="12" t="s">
        <v>84</v>
      </c>
      <c r="L16" s="12">
        <v>2</v>
      </c>
      <c r="M16" s="13">
        <v>4</v>
      </c>
      <c r="N16" s="13">
        <f t="shared" si="1"/>
        <v>8</v>
      </c>
      <c r="O16" s="12" t="s">
        <v>85</v>
      </c>
    </row>
    <row r="17" spans="1:15" ht="45.9" customHeight="1" x14ac:dyDescent="0.3">
      <c r="A17" s="12" t="s">
        <v>86</v>
      </c>
      <c r="B17" s="12" t="s">
        <v>87</v>
      </c>
      <c r="C17" s="12" t="s">
        <v>37</v>
      </c>
      <c r="D17" s="12" t="s">
        <v>44</v>
      </c>
      <c r="E17" s="12" t="s">
        <v>682</v>
      </c>
      <c r="F17" s="12" t="s">
        <v>10</v>
      </c>
      <c r="G17" s="12" t="s">
        <v>668</v>
      </c>
      <c r="H17" s="5" t="s">
        <v>559</v>
      </c>
      <c r="I17" s="12" t="s">
        <v>556</v>
      </c>
      <c r="J17" s="12" t="s">
        <v>541</v>
      </c>
      <c r="K17" s="12" t="s">
        <v>11</v>
      </c>
      <c r="L17" s="12">
        <v>1</v>
      </c>
      <c r="M17" s="13">
        <v>11</v>
      </c>
      <c r="N17" s="13">
        <f t="shared" si="1"/>
        <v>11</v>
      </c>
      <c r="O17" s="12" t="s">
        <v>12</v>
      </c>
    </row>
    <row r="18" spans="1:15" ht="39.450000000000003" customHeight="1" x14ac:dyDescent="0.3">
      <c r="A18" s="12" t="s">
        <v>86</v>
      </c>
      <c r="B18" s="12" t="s">
        <v>87</v>
      </c>
      <c r="C18" s="12" t="s">
        <v>38</v>
      </c>
      <c r="D18" s="12" t="s">
        <v>560</v>
      </c>
      <c r="E18" s="12" t="s">
        <v>687</v>
      </c>
      <c r="F18" s="12" t="s">
        <v>10</v>
      </c>
      <c r="G18" s="12" t="s">
        <v>666</v>
      </c>
      <c r="H18" s="5" t="s">
        <v>561</v>
      </c>
      <c r="I18" s="12" t="s">
        <v>553</v>
      </c>
      <c r="J18" s="12" t="s">
        <v>540</v>
      </c>
      <c r="K18" s="12" t="s">
        <v>11</v>
      </c>
      <c r="L18" s="12">
        <v>1</v>
      </c>
      <c r="M18" s="13">
        <v>0.5</v>
      </c>
      <c r="N18" s="13">
        <f t="shared" si="1"/>
        <v>0.5</v>
      </c>
      <c r="O18" s="12" t="s">
        <v>12</v>
      </c>
    </row>
    <row r="19" spans="1:15" ht="29.1" customHeight="1" x14ac:dyDescent="0.3">
      <c r="A19" s="12" t="s">
        <v>86</v>
      </c>
      <c r="B19" s="12" t="s">
        <v>87</v>
      </c>
      <c r="C19" s="12" t="s">
        <v>38</v>
      </c>
      <c r="D19" s="12" t="s">
        <v>560</v>
      </c>
      <c r="E19" s="12" t="s">
        <v>687</v>
      </c>
      <c r="F19" s="12" t="s">
        <v>10</v>
      </c>
      <c r="G19" s="12" t="s">
        <v>668</v>
      </c>
      <c r="H19" s="5" t="s">
        <v>562</v>
      </c>
      <c r="I19" s="12" t="s">
        <v>556</v>
      </c>
      <c r="J19" s="12" t="s">
        <v>541</v>
      </c>
      <c r="K19" s="12" t="s">
        <v>11</v>
      </c>
      <c r="L19" s="12">
        <v>1</v>
      </c>
      <c r="M19" s="13">
        <v>1</v>
      </c>
      <c r="N19" s="13">
        <f t="shared" si="1"/>
        <v>1</v>
      </c>
      <c r="O19" s="12" t="s">
        <v>12</v>
      </c>
    </row>
    <row r="20" spans="1:15" ht="29.1" customHeight="1" x14ac:dyDescent="0.3">
      <c r="A20" s="12" t="s">
        <v>86</v>
      </c>
      <c r="B20" s="12" t="s">
        <v>87</v>
      </c>
      <c r="C20" s="12" t="s">
        <v>38</v>
      </c>
      <c r="D20" s="12" t="s">
        <v>468</v>
      </c>
      <c r="E20" s="12" t="s">
        <v>681</v>
      </c>
      <c r="F20" s="12" t="s">
        <v>10</v>
      </c>
      <c r="G20" s="12" t="s">
        <v>668</v>
      </c>
      <c r="H20" s="5" t="s">
        <v>562</v>
      </c>
      <c r="I20" s="12" t="s">
        <v>556</v>
      </c>
      <c r="J20" s="12" t="s">
        <v>541</v>
      </c>
      <c r="K20" s="12" t="s">
        <v>11</v>
      </c>
      <c r="L20" s="12">
        <v>1</v>
      </c>
      <c r="M20" s="13">
        <v>0.5</v>
      </c>
      <c r="N20" s="13">
        <f t="shared" si="1"/>
        <v>0.5</v>
      </c>
      <c r="O20" s="12" t="s">
        <v>12</v>
      </c>
    </row>
    <row r="21" spans="1:15" ht="44.4" customHeight="1" x14ac:dyDescent="0.3">
      <c r="A21" s="12" t="s">
        <v>86</v>
      </c>
      <c r="B21" s="12" t="s">
        <v>87</v>
      </c>
      <c r="C21" s="12" t="s">
        <v>37</v>
      </c>
      <c r="D21" s="12" t="s">
        <v>563</v>
      </c>
      <c r="E21" s="12" t="s">
        <v>681</v>
      </c>
      <c r="F21" s="12" t="s">
        <v>10</v>
      </c>
      <c r="G21" s="12" t="s">
        <v>666</v>
      </c>
      <c r="H21" s="5" t="s">
        <v>564</v>
      </c>
      <c r="I21" s="12" t="s">
        <v>651</v>
      </c>
      <c r="J21" s="12" t="s">
        <v>541</v>
      </c>
      <c r="K21" s="12" t="s">
        <v>11</v>
      </c>
      <c r="L21" s="12">
        <v>1</v>
      </c>
      <c r="M21" s="13">
        <v>0.5</v>
      </c>
      <c r="N21" s="13">
        <f t="shared" si="1"/>
        <v>0.5</v>
      </c>
      <c r="O21" s="12" t="s">
        <v>12</v>
      </c>
    </row>
    <row r="22" spans="1:15" ht="29.1" customHeight="1" x14ac:dyDescent="0.3">
      <c r="A22" s="12" t="s">
        <v>86</v>
      </c>
      <c r="B22" s="12" t="s">
        <v>87</v>
      </c>
      <c r="C22" s="12" t="s">
        <v>56</v>
      </c>
      <c r="D22" s="12" t="s">
        <v>565</v>
      </c>
      <c r="E22" s="12" t="s">
        <v>682</v>
      </c>
      <c r="F22" s="12" t="s">
        <v>566</v>
      </c>
      <c r="G22" s="12" t="s">
        <v>665</v>
      </c>
      <c r="H22" s="5" t="s">
        <v>567</v>
      </c>
      <c r="I22" s="12" t="s">
        <v>553</v>
      </c>
      <c r="J22" s="12" t="s">
        <v>540</v>
      </c>
      <c r="K22" s="12" t="s">
        <v>11</v>
      </c>
      <c r="L22" s="12">
        <v>1</v>
      </c>
      <c r="M22" s="13">
        <v>0.25</v>
      </c>
      <c r="N22" s="13">
        <f t="shared" si="1"/>
        <v>0.25</v>
      </c>
      <c r="O22" s="12" t="s">
        <v>12</v>
      </c>
    </row>
    <row r="23" spans="1:15" ht="29.1" customHeight="1" x14ac:dyDescent="0.3">
      <c r="A23" s="12" t="s">
        <v>86</v>
      </c>
      <c r="B23" s="12" t="s">
        <v>87</v>
      </c>
      <c r="C23" s="12" t="s">
        <v>56</v>
      </c>
      <c r="D23" s="12" t="s">
        <v>565</v>
      </c>
      <c r="E23" s="12" t="s">
        <v>682</v>
      </c>
      <c r="F23" s="12" t="s">
        <v>10</v>
      </c>
      <c r="G23" s="12" t="s">
        <v>669</v>
      </c>
      <c r="H23" s="5" t="s">
        <v>568</v>
      </c>
      <c r="I23" s="12" t="s">
        <v>556</v>
      </c>
      <c r="J23" s="12" t="s">
        <v>541</v>
      </c>
      <c r="K23" s="12" t="s">
        <v>11</v>
      </c>
      <c r="L23" s="12">
        <v>2</v>
      </c>
      <c r="M23" s="13">
        <v>3</v>
      </c>
      <c r="N23" s="13">
        <f t="shared" si="1"/>
        <v>6</v>
      </c>
      <c r="O23" s="12" t="s">
        <v>12</v>
      </c>
    </row>
    <row r="24" spans="1:15" ht="29.1" customHeight="1" x14ac:dyDescent="0.3">
      <c r="A24" s="12" t="s">
        <v>86</v>
      </c>
      <c r="B24" s="12" t="s">
        <v>87</v>
      </c>
      <c r="C24" s="12" t="s">
        <v>37</v>
      </c>
      <c r="D24" s="12" t="s">
        <v>845</v>
      </c>
      <c r="E24" s="12" t="s">
        <v>682</v>
      </c>
      <c r="F24" s="12" t="s">
        <v>10</v>
      </c>
      <c r="G24" s="12" t="s">
        <v>665</v>
      </c>
      <c r="H24" s="5" t="s">
        <v>569</v>
      </c>
      <c r="I24" s="12" t="s">
        <v>556</v>
      </c>
      <c r="J24" s="12" t="s">
        <v>541</v>
      </c>
      <c r="K24" s="12" t="s">
        <v>84</v>
      </c>
      <c r="L24" s="12">
        <v>1</v>
      </c>
      <c r="M24" s="13">
        <v>2</v>
      </c>
      <c r="N24" s="13">
        <f t="shared" si="1"/>
        <v>2</v>
      </c>
      <c r="O24" s="12" t="s">
        <v>85</v>
      </c>
    </row>
    <row r="25" spans="1:15" ht="29.1" customHeight="1" x14ac:dyDescent="0.3">
      <c r="A25" s="12" t="s">
        <v>86</v>
      </c>
      <c r="B25" s="12" t="s">
        <v>87</v>
      </c>
      <c r="C25" s="12" t="s">
        <v>30</v>
      </c>
      <c r="D25" s="12" t="s">
        <v>416</v>
      </c>
      <c r="E25" s="12" t="s">
        <v>681</v>
      </c>
      <c r="F25" s="12" t="s">
        <v>13</v>
      </c>
      <c r="G25" s="12" t="s">
        <v>665</v>
      </c>
      <c r="H25" s="5" t="s">
        <v>570</v>
      </c>
      <c r="I25" s="12" t="s">
        <v>554</v>
      </c>
      <c r="J25" s="12" t="s">
        <v>541</v>
      </c>
      <c r="K25" s="12" t="s">
        <v>11</v>
      </c>
      <c r="L25" s="12">
        <v>1</v>
      </c>
      <c r="M25" s="13">
        <v>2</v>
      </c>
      <c r="N25" s="13">
        <f t="shared" si="1"/>
        <v>2</v>
      </c>
      <c r="O25" s="12" t="s">
        <v>12</v>
      </c>
    </row>
    <row r="26" spans="1:15" x14ac:dyDescent="0.3">
      <c r="A26" s="12" t="s">
        <v>86</v>
      </c>
      <c r="B26" s="12" t="s">
        <v>87</v>
      </c>
      <c r="C26" s="12" t="s">
        <v>30</v>
      </c>
      <c r="D26" s="12" t="s">
        <v>253</v>
      </c>
      <c r="E26" s="12" t="s">
        <v>687</v>
      </c>
      <c r="F26" s="12" t="s">
        <v>13</v>
      </c>
      <c r="G26" s="12" t="s">
        <v>665</v>
      </c>
      <c r="H26" s="5" t="s">
        <v>571</v>
      </c>
      <c r="I26" s="12" t="s">
        <v>552</v>
      </c>
      <c r="J26" s="12" t="s">
        <v>540</v>
      </c>
      <c r="K26" s="12" t="s">
        <v>11</v>
      </c>
      <c r="L26" s="12">
        <v>1</v>
      </c>
      <c r="M26" s="13">
        <v>0.15</v>
      </c>
      <c r="N26" s="13">
        <f t="shared" si="1"/>
        <v>0.15</v>
      </c>
      <c r="O26" s="12" t="s">
        <v>12</v>
      </c>
    </row>
    <row r="27" spans="1:15" ht="26.4" x14ac:dyDescent="0.3">
      <c r="A27" s="12" t="s">
        <v>86</v>
      </c>
      <c r="B27" s="12" t="s">
        <v>87</v>
      </c>
      <c r="C27" s="12" t="s">
        <v>30</v>
      </c>
      <c r="D27" s="12" t="s">
        <v>253</v>
      </c>
      <c r="E27" s="12" t="s">
        <v>687</v>
      </c>
      <c r="F27" s="12" t="s">
        <v>10</v>
      </c>
      <c r="G27" s="12" t="s">
        <v>669</v>
      </c>
      <c r="H27" s="5" t="s">
        <v>572</v>
      </c>
      <c r="I27" s="12" t="s">
        <v>556</v>
      </c>
      <c r="J27" s="12" t="s">
        <v>541</v>
      </c>
      <c r="K27" s="12" t="s">
        <v>11</v>
      </c>
      <c r="L27" s="12">
        <v>2</v>
      </c>
      <c r="M27" s="13">
        <v>2</v>
      </c>
      <c r="N27" s="13">
        <f t="shared" si="1"/>
        <v>4</v>
      </c>
      <c r="O27" s="12" t="s">
        <v>12</v>
      </c>
    </row>
    <row r="28" spans="1:15" ht="39.6" x14ac:dyDescent="0.3">
      <c r="A28" s="12" t="s">
        <v>86</v>
      </c>
      <c r="B28" s="12" t="s">
        <v>87</v>
      </c>
      <c r="C28" s="12" t="s">
        <v>30</v>
      </c>
      <c r="D28" s="12" t="s">
        <v>253</v>
      </c>
      <c r="E28" s="12" t="s">
        <v>687</v>
      </c>
      <c r="F28" s="12" t="s">
        <v>10</v>
      </c>
      <c r="G28" s="12" t="s">
        <v>668</v>
      </c>
      <c r="H28" s="5" t="s">
        <v>573</v>
      </c>
      <c r="I28" s="12" t="s">
        <v>558</v>
      </c>
      <c r="J28" s="12" t="s">
        <v>541</v>
      </c>
      <c r="K28" s="12" t="s">
        <v>11</v>
      </c>
      <c r="L28" s="12">
        <v>1</v>
      </c>
      <c r="M28" s="13">
        <v>2</v>
      </c>
      <c r="N28" s="13">
        <f t="shared" si="1"/>
        <v>2</v>
      </c>
      <c r="O28" s="12" t="s">
        <v>12</v>
      </c>
    </row>
    <row r="29" spans="1:15" x14ac:dyDescent="0.3">
      <c r="A29" s="12" t="s">
        <v>86</v>
      </c>
      <c r="B29" s="12" t="s">
        <v>87</v>
      </c>
      <c r="C29" s="12" t="s">
        <v>30</v>
      </c>
      <c r="D29" s="12" t="s">
        <v>253</v>
      </c>
      <c r="E29" s="12" t="s">
        <v>687</v>
      </c>
      <c r="F29" s="12" t="s">
        <v>566</v>
      </c>
      <c r="G29" s="12" t="s">
        <v>665</v>
      </c>
      <c r="H29" s="5" t="s">
        <v>574</v>
      </c>
      <c r="I29" s="12" t="s">
        <v>553</v>
      </c>
      <c r="J29" s="12" t="s">
        <v>540</v>
      </c>
      <c r="K29" s="12" t="s">
        <v>11</v>
      </c>
      <c r="L29" s="12">
        <v>1</v>
      </c>
      <c r="M29" s="13">
        <v>0.15</v>
      </c>
      <c r="N29" s="13">
        <f t="shared" si="1"/>
        <v>0.15</v>
      </c>
      <c r="O29" s="12" t="s">
        <v>12</v>
      </c>
    </row>
    <row r="30" spans="1:15" x14ac:dyDescent="0.3">
      <c r="A30" s="12" t="s">
        <v>86</v>
      </c>
      <c r="B30" s="12" t="s">
        <v>87</v>
      </c>
      <c r="C30" s="12" t="s">
        <v>30</v>
      </c>
      <c r="D30" s="12" t="s">
        <v>416</v>
      </c>
      <c r="E30" s="12" t="s">
        <v>681</v>
      </c>
      <c r="F30" s="12" t="s">
        <v>10</v>
      </c>
      <c r="G30" s="12" t="s">
        <v>666</v>
      </c>
      <c r="H30" s="5" t="s">
        <v>575</v>
      </c>
      <c r="I30" s="12" t="s">
        <v>558</v>
      </c>
      <c r="J30" s="12" t="s">
        <v>541</v>
      </c>
      <c r="K30" s="12" t="s">
        <v>84</v>
      </c>
      <c r="L30" s="12">
        <v>1</v>
      </c>
      <c r="M30" s="13">
        <v>2</v>
      </c>
      <c r="N30" s="13">
        <f t="shared" si="1"/>
        <v>2</v>
      </c>
      <c r="O30" s="12" t="s">
        <v>85</v>
      </c>
    </row>
    <row r="31" spans="1:15" x14ac:dyDescent="0.3">
      <c r="A31" s="12" t="s">
        <v>86</v>
      </c>
      <c r="B31" s="12" t="s">
        <v>87</v>
      </c>
      <c r="C31" s="12" t="s">
        <v>30</v>
      </c>
      <c r="D31" s="12" t="s">
        <v>417</v>
      </c>
      <c r="E31" s="12" t="s">
        <v>681</v>
      </c>
      <c r="F31" s="12" t="s">
        <v>10</v>
      </c>
      <c r="G31" s="12" t="s">
        <v>666</v>
      </c>
      <c r="H31" s="5" t="s">
        <v>575</v>
      </c>
      <c r="I31" s="12" t="s">
        <v>558</v>
      </c>
      <c r="J31" s="12" t="s">
        <v>541</v>
      </c>
      <c r="K31" s="12" t="s">
        <v>84</v>
      </c>
      <c r="L31" s="12">
        <v>1</v>
      </c>
      <c r="M31" s="13">
        <v>2</v>
      </c>
      <c r="N31" s="13">
        <f t="shared" si="1"/>
        <v>2</v>
      </c>
      <c r="O31" s="12" t="s">
        <v>85</v>
      </c>
    </row>
    <row r="32" spans="1:15" x14ac:dyDescent="0.3">
      <c r="A32" s="12" t="s">
        <v>86</v>
      </c>
      <c r="B32" s="12" t="s">
        <v>87</v>
      </c>
      <c r="C32" s="12" t="s">
        <v>30</v>
      </c>
      <c r="D32" s="12" t="s">
        <v>416</v>
      </c>
      <c r="E32" s="12" t="s">
        <v>681</v>
      </c>
      <c r="F32" s="12" t="s">
        <v>13</v>
      </c>
      <c r="G32" s="12" t="s">
        <v>665</v>
      </c>
      <c r="H32" s="5" t="s">
        <v>576</v>
      </c>
      <c r="I32" s="12" t="s">
        <v>554</v>
      </c>
      <c r="J32" s="12" t="s">
        <v>541</v>
      </c>
      <c r="K32" s="12" t="s">
        <v>11</v>
      </c>
      <c r="L32" s="12">
        <v>1</v>
      </c>
      <c r="M32" s="13">
        <v>1</v>
      </c>
      <c r="N32" s="13">
        <f t="shared" si="1"/>
        <v>1</v>
      </c>
      <c r="O32" s="12" t="s">
        <v>12</v>
      </c>
    </row>
    <row r="33" spans="1:15" x14ac:dyDescent="0.3">
      <c r="A33" s="12" t="s">
        <v>86</v>
      </c>
      <c r="B33" s="12" t="s">
        <v>87</v>
      </c>
      <c r="C33" s="12" t="s">
        <v>30</v>
      </c>
      <c r="D33" s="12" t="s">
        <v>417</v>
      </c>
      <c r="E33" s="12" t="s">
        <v>681</v>
      </c>
      <c r="F33" s="12" t="s">
        <v>13</v>
      </c>
      <c r="G33" s="12" t="s">
        <v>665</v>
      </c>
      <c r="H33" s="5" t="s">
        <v>576</v>
      </c>
      <c r="I33" s="12" t="s">
        <v>554</v>
      </c>
      <c r="J33" s="12" t="s">
        <v>541</v>
      </c>
      <c r="K33" s="12" t="s">
        <v>11</v>
      </c>
      <c r="L33" s="12">
        <v>1</v>
      </c>
      <c r="M33" s="13">
        <v>1</v>
      </c>
      <c r="N33" s="13">
        <f t="shared" si="1"/>
        <v>1</v>
      </c>
      <c r="O33" s="12" t="s">
        <v>12</v>
      </c>
    </row>
    <row r="34" spans="1:15" ht="26.4" x14ac:dyDescent="0.3">
      <c r="A34" s="12" t="s">
        <v>86</v>
      </c>
      <c r="B34" s="12" t="s">
        <v>87</v>
      </c>
      <c r="C34" s="12" t="s">
        <v>30</v>
      </c>
      <c r="D34" s="12" t="s">
        <v>417</v>
      </c>
      <c r="E34" s="12" t="s">
        <v>681</v>
      </c>
      <c r="F34" s="12" t="s">
        <v>13</v>
      </c>
      <c r="G34" s="12" t="s">
        <v>665</v>
      </c>
      <c r="H34" s="5" t="s">
        <v>577</v>
      </c>
      <c r="I34" s="12" t="s">
        <v>554</v>
      </c>
      <c r="J34" s="12" t="s">
        <v>541</v>
      </c>
      <c r="K34" s="12" t="s">
        <v>11</v>
      </c>
      <c r="L34" s="12">
        <v>1</v>
      </c>
      <c r="M34" s="13">
        <v>1</v>
      </c>
      <c r="N34" s="13">
        <f t="shared" si="1"/>
        <v>1</v>
      </c>
      <c r="O34" s="12" t="s">
        <v>12</v>
      </c>
    </row>
    <row r="35" spans="1:15" ht="26.4" x14ac:dyDescent="0.3">
      <c r="A35" s="12" t="s">
        <v>86</v>
      </c>
      <c r="B35" s="12" t="s">
        <v>87</v>
      </c>
      <c r="C35" s="12" t="s">
        <v>52</v>
      </c>
      <c r="D35" s="12" t="s">
        <v>53</v>
      </c>
      <c r="E35" s="12" t="s">
        <v>681</v>
      </c>
      <c r="F35" s="12" t="s">
        <v>10</v>
      </c>
      <c r="G35" s="12" t="s">
        <v>668</v>
      </c>
      <c r="H35" s="5" t="s">
        <v>578</v>
      </c>
      <c r="I35" s="12" t="s">
        <v>556</v>
      </c>
      <c r="J35" s="12" t="s">
        <v>541</v>
      </c>
      <c r="K35" s="12" t="s">
        <v>11</v>
      </c>
      <c r="L35" s="12">
        <v>1</v>
      </c>
      <c r="M35" s="13">
        <v>1</v>
      </c>
      <c r="N35" s="13">
        <f t="shared" si="1"/>
        <v>1</v>
      </c>
      <c r="O35" s="12" t="s">
        <v>12</v>
      </c>
    </row>
    <row r="36" spans="1:15" ht="26.4" x14ac:dyDescent="0.3">
      <c r="A36" s="12" t="s">
        <v>86</v>
      </c>
      <c r="B36" s="12" t="s">
        <v>87</v>
      </c>
      <c r="C36" s="12" t="s">
        <v>52</v>
      </c>
      <c r="D36" s="5" t="s">
        <v>54</v>
      </c>
      <c r="E36" s="12" t="s">
        <v>681</v>
      </c>
      <c r="F36" s="12" t="s">
        <v>10</v>
      </c>
      <c r="G36" s="12" t="s">
        <v>668</v>
      </c>
      <c r="H36" s="5" t="s">
        <v>579</v>
      </c>
      <c r="I36" s="12" t="s">
        <v>554</v>
      </c>
      <c r="J36" s="12" t="s">
        <v>541</v>
      </c>
      <c r="K36" s="12" t="s">
        <v>11</v>
      </c>
      <c r="L36" s="12">
        <v>1</v>
      </c>
      <c r="M36" s="13">
        <v>1</v>
      </c>
      <c r="N36" s="13">
        <f t="shared" si="1"/>
        <v>1</v>
      </c>
      <c r="O36" s="12" t="s">
        <v>12</v>
      </c>
    </row>
    <row r="37" spans="1:15" x14ac:dyDescent="0.3">
      <c r="A37" s="12" t="s">
        <v>86</v>
      </c>
      <c r="B37" s="12" t="s">
        <v>87</v>
      </c>
      <c r="C37" s="12" t="s">
        <v>56</v>
      </c>
      <c r="D37" s="12" t="s">
        <v>58</v>
      </c>
      <c r="E37" s="12" t="s">
        <v>681</v>
      </c>
      <c r="F37" s="12" t="s">
        <v>10</v>
      </c>
      <c r="G37" s="12" t="s">
        <v>669</v>
      </c>
      <c r="H37" s="5" t="s">
        <v>580</v>
      </c>
      <c r="I37" s="12" t="s">
        <v>554</v>
      </c>
      <c r="J37" s="12" t="s">
        <v>540</v>
      </c>
      <c r="K37" s="12" t="s">
        <v>11</v>
      </c>
      <c r="L37" s="12">
        <v>1</v>
      </c>
      <c r="M37" s="13">
        <v>0.08</v>
      </c>
      <c r="N37" s="13">
        <f t="shared" si="1"/>
        <v>0.08</v>
      </c>
      <c r="O37" s="12" t="s">
        <v>12</v>
      </c>
    </row>
    <row r="38" spans="1:15" x14ac:dyDescent="0.3">
      <c r="A38" s="12" t="s">
        <v>86</v>
      </c>
      <c r="B38" s="12" t="s">
        <v>87</v>
      </c>
      <c r="C38" s="12" t="s">
        <v>56</v>
      </c>
      <c r="D38" s="12" t="s">
        <v>60</v>
      </c>
      <c r="E38" s="12" t="s">
        <v>681</v>
      </c>
      <c r="F38" s="12" t="s">
        <v>10</v>
      </c>
      <c r="G38" s="12" t="s">
        <v>669</v>
      </c>
      <c r="H38" s="5" t="s">
        <v>580</v>
      </c>
      <c r="I38" s="12" t="s">
        <v>554</v>
      </c>
      <c r="J38" s="12" t="s">
        <v>540</v>
      </c>
      <c r="K38" s="12" t="s">
        <v>11</v>
      </c>
      <c r="L38" s="12">
        <v>1</v>
      </c>
      <c r="M38" s="13">
        <v>0.08</v>
      </c>
      <c r="N38" s="13">
        <f t="shared" si="1"/>
        <v>0.08</v>
      </c>
      <c r="O38" s="12" t="s">
        <v>12</v>
      </c>
    </row>
    <row r="39" spans="1:15" x14ac:dyDescent="0.3">
      <c r="A39" s="12" t="s">
        <v>86</v>
      </c>
      <c r="B39" s="12" t="s">
        <v>87</v>
      </c>
      <c r="C39" s="12" t="s">
        <v>56</v>
      </c>
      <c r="D39" s="12" t="s">
        <v>58</v>
      </c>
      <c r="E39" s="12" t="s">
        <v>681</v>
      </c>
      <c r="F39" s="12" t="s">
        <v>10</v>
      </c>
      <c r="G39" s="12" t="s">
        <v>666</v>
      </c>
      <c r="H39" s="5" t="s">
        <v>581</v>
      </c>
      <c r="I39" s="12" t="s">
        <v>582</v>
      </c>
      <c r="J39" s="12" t="s">
        <v>541</v>
      </c>
      <c r="K39" s="12" t="s">
        <v>11</v>
      </c>
      <c r="L39" s="12">
        <v>2</v>
      </c>
      <c r="M39" s="13">
        <v>2</v>
      </c>
      <c r="N39" s="13">
        <f t="shared" ref="N39:N40" si="2">L39*M39</f>
        <v>4</v>
      </c>
      <c r="O39" s="12" t="s">
        <v>12</v>
      </c>
    </row>
    <row r="40" spans="1:15" x14ac:dyDescent="0.3">
      <c r="A40" s="12" t="s">
        <v>86</v>
      </c>
      <c r="B40" s="12" t="s">
        <v>87</v>
      </c>
      <c r="C40" s="12" t="s">
        <v>56</v>
      </c>
      <c r="D40" s="12" t="s">
        <v>60</v>
      </c>
      <c r="E40" s="12" t="s">
        <v>681</v>
      </c>
      <c r="F40" s="12" t="s">
        <v>10</v>
      </c>
      <c r="G40" s="12" t="s">
        <v>666</v>
      </c>
      <c r="H40" s="5" t="s">
        <v>581</v>
      </c>
      <c r="I40" s="12" t="s">
        <v>582</v>
      </c>
      <c r="J40" s="12" t="s">
        <v>541</v>
      </c>
      <c r="K40" s="12" t="s">
        <v>11</v>
      </c>
      <c r="L40" s="12">
        <v>2</v>
      </c>
      <c r="M40" s="13">
        <v>2</v>
      </c>
      <c r="N40" s="13">
        <f t="shared" si="2"/>
        <v>4</v>
      </c>
      <c r="O40" s="12" t="s">
        <v>12</v>
      </c>
    </row>
    <row r="41" spans="1:15" x14ac:dyDescent="0.3">
      <c r="A41" s="12" t="s">
        <v>86</v>
      </c>
      <c r="B41" s="12" t="s">
        <v>87</v>
      </c>
      <c r="C41" s="12" t="s">
        <v>31</v>
      </c>
      <c r="D41" s="12" t="s">
        <v>583</v>
      </c>
      <c r="E41" s="12" t="s">
        <v>687</v>
      </c>
      <c r="F41" s="12" t="s">
        <v>10</v>
      </c>
      <c r="G41" s="12" t="s">
        <v>665</v>
      </c>
      <c r="H41" s="5" t="s">
        <v>586</v>
      </c>
      <c r="I41" s="12" t="s">
        <v>582</v>
      </c>
      <c r="J41" s="12" t="s">
        <v>541</v>
      </c>
      <c r="K41" s="12" t="s">
        <v>84</v>
      </c>
      <c r="L41" s="12">
        <v>1</v>
      </c>
      <c r="M41" s="13">
        <v>2</v>
      </c>
      <c r="N41" s="13">
        <f t="shared" ref="N41:N46" si="3">L41*M41</f>
        <v>2</v>
      </c>
      <c r="O41" s="12" t="s">
        <v>85</v>
      </c>
    </row>
    <row r="42" spans="1:15" x14ac:dyDescent="0.3">
      <c r="A42" s="12" t="s">
        <v>86</v>
      </c>
      <c r="B42" s="12" t="s">
        <v>87</v>
      </c>
      <c r="C42" s="12" t="s">
        <v>31</v>
      </c>
      <c r="D42" s="12" t="s">
        <v>583</v>
      </c>
      <c r="E42" s="12" t="s">
        <v>687</v>
      </c>
      <c r="F42" s="12" t="s">
        <v>13</v>
      </c>
      <c r="G42" s="12" t="s">
        <v>665</v>
      </c>
      <c r="H42" s="5" t="s">
        <v>571</v>
      </c>
      <c r="I42" s="12" t="s">
        <v>552</v>
      </c>
      <c r="J42" s="12" t="s">
        <v>540</v>
      </c>
      <c r="K42" s="12" t="s">
        <v>11</v>
      </c>
      <c r="L42" s="12">
        <v>1</v>
      </c>
      <c r="M42" s="13">
        <v>0.15</v>
      </c>
      <c r="N42" s="13">
        <f t="shared" si="3"/>
        <v>0.15</v>
      </c>
      <c r="O42" s="12" t="s">
        <v>12</v>
      </c>
    </row>
    <row r="43" spans="1:15" ht="39.6" x14ac:dyDescent="0.3">
      <c r="A43" s="12" t="s">
        <v>86</v>
      </c>
      <c r="B43" s="12" t="s">
        <v>87</v>
      </c>
      <c r="C43" s="12" t="s">
        <v>31</v>
      </c>
      <c r="D43" s="12" t="s">
        <v>583</v>
      </c>
      <c r="E43" s="12" t="s">
        <v>687</v>
      </c>
      <c r="F43" s="12" t="s">
        <v>10</v>
      </c>
      <c r="G43" s="12" t="s">
        <v>669</v>
      </c>
      <c r="H43" s="5" t="s">
        <v>587</v>
      </c>
      <c r="I43" s="12" t="s">
        <v>582</v>
      </c>
      <c r="J43" s="12" t="s">
        <v>541</v>
      </c>
      <c r="K43" s="12" t="s">
        <v>11</v>
      </c>
      <c r="L43" s="12">
        <v>2</v>
      </c>
      <c r="M43" s="13">
        <v>3</v>
      </c>
      <c r="N43" s="13">
        <f t="shared" si="3"/>
        <v>6</v>
      </c>
      <c r="O43" s="12" t="s">
        <v>12</v>
      </c>
    </row>
    <row r="44" spans="1:15" ht="26.4" x14ac:dyDescent="0.3">
      <c r="A44" s="12" t="s">
        <v>86</v>
      </c>
      <c r="B44" s="12" t="s">
        <v>87</v>
      </c>
      <c r="C44" s="12" t="s">
        <v>31</v>
      </c>
      <c r="D44" s="12" t="s">
        <v>583</v>
      </c>
      <c r="E44" s="12" t="s">
        <v>687</v>
      </c>
      <c r="F44" s="12" t="s">
        <v>13</v>
      </c>
      <c r="G44" s="12" t="s">
        <v>665</v>
      </c>
      <c r="H44" s="5" t="s">
        <v>588</v>
      </c>
      <c r="I44" s="12" t="s">
        <v>556</v>
      </c>
      <c r="J44" s="12" t="s">
        <v>541</v>
      </c>
      <c r="K44" s="12" t="s">
        <v>11</v>
      </c>
      <c r="L44" s="12">
        <v>1</v>
      </c>
      <c r="M44" s="13">
        <v>2</v>
      </c>
      <c r="N44" s="13">
        <f t="shared" si="3"/>
        <v>2</v>
      </c>
      <c r="O44" s="12" t="s">
        <v>12</v>
      </c>
    </row>
    <row r="45" spans="1:15" ht="39.6" x14ac:dyDescent="0.3">
      <c r="A45" s="12" t="s">
        <v>86</v>
      </c>
      <c r="B45" s="12" t="s">
        <v>87</v>
      </c>
      <c r="C45" s="12" t="s">
        <v>70</v>
      </c>
      <c r="D45" s="12" t="s">
        <v>589</v>
      </c>
      <c r="E45" s="12" t="s">
        <v>681</v>
      </c>
      <c r="F45" s="12" t="s">
        <v>13</v>
      </c>
      <c r="G45" s="12" t="s">
        <v>665</v>
      </c>
      <c r="H45" s="5" t="s">
        <v>590</v>
      </c>
      <c r="I45" s="12" t="s">
        <v>591</v>
      </c>
      <c r="J45" s="12" t="s">
        <v>540</v>
      </c>
      <c r="K45" s="12" t="s">
        <v>11</v>
      </c>
      <c r="L45" s="12">
        <v>1</v>
      </c>
      <c r="M45" s="13">
        <v>1</v>
      </c>
      <c r="N45" s="13">
        <f t="shared" si="3"/>
        <v>1</v>
      </c>
      <c r="O45" s="12" t="s">
        <v>12</v>
      </c>
    </row>
    <row r="46" spans="1:15" ht="26.4" x14ac:dyDescent="0.3">
      <c r="A46" s="12" t="s">
        <v>86</v>
      </c>
      <c r="B46" s="12" t="s">
        <v>87</v>
      </c>
      <c r="C46" s="12" t="s">
        <v>63</v>
      </c>
      <c r="D46" s="12" t="s">
        <v>27</v>
      </c>
      <c r="E46" s="12" t="s">
        <v>687</v>
      </c>
      <c r="F46" s="12" t="s">
        <v>13</v>
      </c>
      <c r="G46" s="12" t="s">
        <v>665</v>
      </c>
      <c r="H46" s="5" t="s">
        <v>592</v>
      </c>
      <c r="I46" s="12" t="s">
        <v>558</v>
      </c>
      <c r="J46" s="12" t="s">
        <v>541</v>
      </c>
      <c r="K46" s="12" t="s">
        <v>11</v>
      </c>
      <c r="L46" s="12">
        <v>3</v>
      </c>
      <c r="M46" s="13">
        <v>12</v>
      </c>
      <c r="N46" s="13">
        <f t="shared" si="3"/>
        <v>36</v>
      </c>
      <c r="O46" s="12" t="s">
        <v>12</v>
      </c>
    </row>
    <row r="47" spans="1:15" x14ac:dyDescent="0.3">
      <c r="A47" s="12" t="s">
        <v>86</v>
      </c>
      <c r="B47" s="12" t="s">
        <v>87</v>
      </c>
      <c r="C47" s="12" t="s">
        <v>63</v>
      </c>
      <c r="D47" s="12" t="s">
        <v>27</v>
      </c>
      <c r="E47" s="12" t="s">
        <v>687</v>
      </c>
      <c r="F47" s="12" t="s">
        <v>10</v>
      </c>
      <c r="G47" s="12" t="s">
        <v>666</v>
      </c>
      <c r="H47" s="5" t="s">
        <v>597</v>
      </c>
      <c r="I47" s="12" t="s">
        <v>593</v>
      </c>
      <c r="J47" s="12" t="s">
        <v>541</v>
      </c>
      <c r="K47" s="12" t="s">
        <v>84</v>
      </c>
      <c r="L47" s="12">
        <v>1</v>
      </c>
      <c r="M47" s="13">
        <v>72</v>
      </c>
      <c r="N47" s="13">
        <f t="shared" ref="N47:N71" si="4">L47*M47</f>
        <v>72</v>
      </c>
      <c r="O47" s="12" t="s">
        <v>85</v>
      </c>
    </row>
    <row r="48" spans="1:15" ht="26.4" x14ac:dyDescent="0.3">
      <c r="A48" s="12" t="s">
        <v>86</v>
      </c>
      <c r="B48" s="12" t="s">
        <v>87</v>
      </c>
      <c r="C48" s="12" t="s">
        <v>63</v>
      </c>
      <c r="D48" s="12" t="s">
        <v>65</v>
      </c>
      <c r="E48" s="12" t="s">
        <v>687</v>
      </c>
      <c r="F48" s="12" t="s">
        <v>13</v>
      </c>
      <c r="G48" s="12" t="s">
        <v>665</v>
      </c>
      <c r="H48" s="5" t="s">
        <v>595</v>
      </c>
      <c r="I48" s="12" t="s">
        <v>553</v>
      </c>
      <c r="J48" s="12" t="s">
        <v>541</v>
      </c>
      <c r="K48" s="12" t="s">
        <v>11</v>
      </c>
      <c r="L48" s="12">
        <v>1</v>
      </c>
      <c r="M48" s="13">
        <v>2</v>
      </c>
      <c r="N48" s="13">
        <f t="shared" si="4"/>
        <v>2</v>
      </c>
      <c r="O48" s="12" t="s">
        <v>12</v>
      </c>
    </row>
    <row r="49" spans="1:15" ht="26.4" x14ac:dyDescent="0.3">
      <c r="A49" s="12" t="s">
        <v>86</v>
      </c>
      <c r="B49" s="12" t="s">
        <v>87</v>
      </c>
      <c r="C49" s="12" t="s">
        <v>52</v>
      </c>
      <c r="D49" s="12" t="s">
        <v>543</v>
      </c>
      <c r="E49" s="12" t="s">
        <v>681</v>
      </c>
      <c r="F49" s="12" t="s">
        <v>13</v>
      </c>
      <c r="G49" s="12" t="s">
        <v>665</v>
      </c>
      <c r="H49" s="5" t="s">
        <v>596</v>
      </c>
      <c r="I49" s="12" t="s">
        <v>552</v>
      </c>
      <c r="J49" s="12" t="s">
        <v>540</v>
      </c>
      <c r="K49" s="12" t="s">
        <v>11</v>
      </c>
      <c r="L49" s="12">
        <v>1</v>
      </c>
      <c r="M49" s="13">
        <v>0.15</v>
      </c>
      <c r="N49" s="13">
        <f t="shared" si="4"/>
        <v>0.15</v>
      </c>
      <c r="O49" s="12" t="s">
        <v>12</v>
      </c>
    </row>
    <row r="50" spans="1:15" x14ac:dyDescent="0.3">
      <c r="A50" s="12" t="s">
        <v>86</v>
      </c>
      <c r="B50" s="12" t="s">
        <v>87</v>
      </c>
      <c r="C50" s="12" t="s">
        <v>52</v>
      </c>
      <c r="D50" s="12" t="s">
        <v>543</v>
      </c>
      <c r="E50" s="12" t="s">
        <v>681</v>
      </c>
      <c r="F50" s="12" t="s">
        <v>10</v>
      </c>
      <c r="G50" s="12" t="s">
        <v>666</v>
      </c>
      <c r="H50" s="5" t="s">
        <v>598</v>
      </c>
      <c r="I50" s="108" t="s">
        <v>556</v>
      </c>
      <c r="J50" s="12" t="s">
        <v>541</v>
      </c>
      <c r="K50" s="12" t="s">
        <v>11</v>
      </c>
      <c r="L50" s="12">
        <v>1</v>
      </c>
      <c r="M50" s="13">
        <v>1</v>
      </c>
      <c r="N50" s="13">
        <f t="shared" si="4"/>
        <v>1</v>
      </c>
      <c r="O50" s="12" t="s">
        <v>12</v>
      </c>
    </row>
    <row r="51" spans="1:15" ht="26.4" x14ac:dyDescent="0.3">
      <c r="A51" s="12" t="s">
        <v>86</v>
      </c>
      <c r="B51" s="12" t="s">
        <v>87</v>
      </c>
      <c r="C51" s="12" t="s">
        <v>63</v>
      </c>
      <c r="D51" s="12" t="s">
        <v>28</v>
      </c>
      <c r="E51" s="12" t="s">
        <v>687</v>
      </c>
      <c r="F51" s="12" t="s">
        <v>10</v>
      </c>
      <c r="G51" s="12" t="s">
        <v>668</v>
      </c>
      <c r="H51" s="5" t="s">
        <v>600</v>
      </c>
      <c r="I51" s="12" t="s">
        <v>553</v>
      </c>
      <c r="J51" s="12" t="s">
        <v>541</v>
      </c>
      <c r="K51" s="12" t="s">
        <v>11</v>
      </c>
      <c r="L51" s="12">
        <v>1</v>
      </c>
      <c r="M51" s="13">
        <v>0.5</v>
      </c>
      <c r="N51" s="13">
        <f t="shared" si="4"/>
        <v>0.5</v>
      </c>
      <c r="O51" s="12" t="s">
        <v>12</v>
      </c>
    </row>
    <row r="52" spans="1:15" x14ac:dyDescent="0.3">
      <c r="A52" s="12" t="s">
        <v>86</v>
      </c>
      <c r="B52" s="12" t="s">
        <v>87</v>
      </c>
      <c r="C52" s="12" t="s">
        <v>70</v>
      </c>
      <c r="D52" s="12" t="s">
        <v>601</v>
      </c>
      <c r="E52" s="12" t="s">
        <v>681</v>
      </c>
      <c r="F52" s="12" t="s">
        <v>10</v>
      </c>
      <c r="G52" s="12" t="s">
        <v>666</v>
      </c>
      <c r="H52" s="5" t="s">
        <v>602</v>
      </c>
      <c r="I52" s="12" t="s">
        <v>556</v>
      </c>
      <c r="J52" s="12" t="s">
        <v>541</v>
      </c>
      <c r="K52" s="12" t="s">
        <v>11</v>
      </c>
      <c r="L52" s="12">
        <v>1</v>
      </c>
      <c r="M52" s="13">
        <v>0.5</v>
      </c>
      <c r="N52" s="13">
        <f t="shared" si="4"/>
        <v>0.5</v>
      </c>
      <c r="O52" s="12" t="s">
        <v>12</v>
      </c>
    </row>
    <row r="53" spans="1:15" ht="26.4" x14ac:dyDescent="0.3">
      <c r="A53" s="12" t="s">
        <v>86</v>
      </c>
      <c r="B53" s="12" t="s">
        <v>87</v>
      </c>
      <c r="C53" s="12" t="s">
        <v>70</v>
      </c>
      <c r="D53" s="12" t="s">
        <v>419</v>
      </c>
      <c r="E53" s="12" t="s">
        <v>681</v>
      </c>
      <c r="F53" s="12" t="s">
        <v>13</v>
      </c>
      <c r="G53" s="12" t="s">
        <v>665</v>
      </c>
      <c r="H53" s="5" t="s">
        <v>603</v>
      </c>
      <c r="I53" s="12" t="s">
        <v>556</v>
      </c>
      <c r="J53" s="12" t="s">
        <v>541</v>
      </c>
      <c r="K53" s="12" t="s">
        <v>11</v>
      </c>
      <c r="L53" s="12">
        <v>1</v>
      </c>
      <c r="M53" s="13">
        <v>2</v>
      </c>
      <c r="N53" s="13">
        <f t="shared" si="4"/>
        <v>2</v>
      </c>
      <c r="O53" s="12" t="s">
        <v>12</v>
      </c>
    </row>
    <row r="54" spans="1:15" ht="39.6" x14ac:dyDescent="0.3">
      <c r="A54" s="12" t="s">
        <v>86</v>
      </c>
      <c r="B54" s="12" t="s">
        <v>87</v>
      </c>
      <c r="C54" s="12" t="s">
        <v>37</v>
      </c>
      <c r="D54" s="12" t="s">
        <v>212</v>
      </c>
      <c r="E54" s="12" t="s">
        <v>681</v>
      </c>
      <c r="F54" s="12" t="s">
        <v>10</v>
      </c>
      <c r="G54" s="12" t="s">
        <v>668</v>
      </c>
      <c r="H54" s="109" t="s">
        <v>604</v>
      </c>
      <c r="I54" s="12" t="s">
        <v>558</v>
      </c>
      <c r="J54" s="12" t="s">
        <v>541</v>
      </c>
      <c r="K54" s="12" t="s">
        <v>11</v>
      </c>
      <c r="L54" s="12">
        <v>1</v>
      </c>
      <c r="M54" s="13">
        <v>2</v>
      </c>
      <c r="N54" s="13">
        <f t="shared" si="4"/>
        <v>2</v>
      </c>
      <c r="O54" s="12" t="s">
        <v>12</v>
      </c>
    </row>
    <row r="55" spans="1:15" ht="26.4" x14ac:dyDescent="0.3">
      <c r="A55" s="12" t="s">
        <v>86</v>
      </c>
      <c r="B55" s="12" t="s">
        <v>87</v>
      </c>
      <c r="C55" s="12" t="s">
        <v>37</v>
      </c>
      <c r="D55" s="12" t="s">
        <v>212</v>
      </c>
      <c r="E55" s="12" t="s">
        <v>681</v>
      </c>
      <c r="F55" s="12" t="s">
        <v>10</v>
      </c>
      <c r="G55" s="12" t="s">
        <v>666</v>
      </c>
      <c r="H55" s="5" t="s">
        <v>606</v>
      </c>
      <c r="I55" s="12" t="s">
        <v>593</v>
      </c>
      <c r="J55" s="12" t="s">
        <v>541</v>
      </c>
      <c r="K55" s="12" t="s">
        <v>11</v>
      </c>
      <c r="L55" s="12">
        <v>2</v>
      </c>
      <c r="M55" s="13">
        <v>2</v>
      </c>
      <c r="N55" s="13">
        <f t="shared" si="4"/>
        <v>4</v>
      </c>
      <c r="O55" s="12" t="s">
        <v>12</v>
      </c>
    </row>
    <row r="56" spans="1:15" x14ac:dyDescent="0.3">
      <c r="A56" s="12" t="s">
        <v>86</v>
      </c>
      <c r="B56" s="12" t="s">
        <v>87</v>
      </c>
      <c r="C56" s="12" t="s">
        <v>37</v>
      </c>
      <c r="D56" s="12" t="s">
        <v>605</v>
      </c>
      <c r="E56" s="12" t="s">
        <v>681</v>
      </c>
      <c r="F56" s="12" t="s">
        <v>10</v>
      </c>
      <c r="G56" s="12" t="s">
        <v>666</v>
      </c>
      <c r="H56" s="5" t="s">
        <v>607</v>
      </c>
      <c r="I56" s="12" t="s">
        <v>558</v>
      </c>
      <c r="J56" s="12" t="s">
        <v>541</v>
      </c>
      <c r="K56" s="12" t="s">
        <v>11</v>
      </c>
      <c r="L56" s="12">
        <v>2</v>
      </c>
      <c r="M56" s="13">
        <v>2</v>
      </c>
      <c r="N56" s="13">
        <f t="shared" si="4"/>
        <v>4</v>
      </c>
      <c r="O56" s="12" t="s">
        <v>12</v>
      </c>
    </row>
    <row r="57" spans="1:15" x14ac:dyDescent="0.3">
      <c r="A57" s="12" t="s">
        <v>86</v>
      </c>
      <c r="B57" s="12" t="s">
        <v>87</v>
      </c>
      <c r="C57" s="12" t="s">
        <v>63</v>
      </c>
      <c r="D57" s="12" t="s">
        <v>27</v>
      </c>
      <c r="E57" s="12" t="s">
        <v>687</v>
      </c>
      <c r="F57" s="12" t="s">
        <v>10</v>
      </c>
      <c r="G57" s="12" t="s">
        <v>666</v>
      </c>
      <c r="H57" s="5" t="s">
        <v>608</v>
      </c>
      <c r="I57" s="12" t="s">
        <v>609</v>
      </c>
      <c r="J57" s="12" t="s">
        <v>541</v>
      </c>
      <c r="K57" s="12" t="s">
        <v>84</v>
      </c>
      <c r="L57" s="12">
        <v>1</v>
      </c>
      <c r="M57" s="13">
        <v>72</v>
      </c>
      <c r="N57" s="13">
        <f t="shared" si="4"/>
        <v>72</v>
      </c>
      <c r="O57" s="12" t="s">
        <v>85</v>
      </c>
    </row>
    <row r="58" spans="1:15" x14ac:dyDescent="0.3">
      <c r="A58" s="12" t="s">
        <v>86</v>
      </c>
      <c r="B58" s="12" t="s">
        <v>87</v>
      </c>
      <c r="C58" s="12" t="s">
        <v>63</v>
      </c>
      <c r="D58" s="12" t="s">
        <v>26</v>
      </c>
      <c r="E58" s="12" t="s">
        <v>687</v>
      </c>
      <c r="F58" s="12" t="s">
        <v>10</v>
      </c>
      <c r="G58" s="12" t="s">
        <v>666</v>
      </c>
      <c r="H58" s="5" t="s">
        <v>610</v>
      </c>
      <c r="I58" s="12" t="s">
        <v>609</v>
      </c>
      <c r="J58" s="12" t="s">
        <v>541</v>
      </c>
      <c r="K58" s="12" t="s">
        <v>84</v>
      </c>
      <c r="L58" s="12">
        <v>1</v>
      </c>
      <c r="M58" s="13">
        <v>72</v>
      </c>
      <c r="N58" s="13">
        <f t="shared" si="4"/>
        <v>72</v>
      </c>
      <c r="O58" s="12" t="s">
        <v>85</v>
      </c>
    </row>
    <row r="59" spans="1:15" x14ac:dyDescent="0.3">
      <c r="A59" s="12" t="s">
        <v>86</v>
      </c>
      <c r="B59" s="12" t="s">
        <v>87</v>
      </c>
      <c r="C59" s="12" t="s">
        <v>63</v>
      </c>
      <c r="D59" s="12" t="s">
        <v>395</v>
      </c>
      <c r="E59" s="12" t="s">
        <v>681</v>
      </c>
      <c r="F59" s="12" t="s">
        <v>10</v>
      </c>
      <c r="G59" s="12" t="s">
        <v>666</v>
      </c>
      <c r="H59" s="5" t="s">
        <v>611</v>
      </c>
      <c r="I59" s="12" t="s">
        <v>609</v>
      </c>
      <c r="J59" s="12" t="s">
        <v>541</v>
      </c>
      <c r="K59" s="12" t="s">
        <v>84</v>
      </c>
      <c r="L59" s="12">
        <v>1</v>
      </c>
      <c r="M59" s="13">
        <v>72</v>
      </c>
      <c r="N59" s="13">
        <f t="shared" si="4"/>
        <v>72</v>
      </c>
      <c r="O59" s="12" t="s">
        <v>85</v>
      </c>
    </row>
    <row r="60" spans="1:15" x14ac:dyDescent="0.3">
      <c r="A60" s="12" t="s">
        <v>86</v>
      </c>
      <c r="B60" s="12" t="s">
        <v>87</v>
      </c>
      <c r="C60" s="12" t="s">
        <v>63</v>
      </c>
      <c r="D60" s="12" t="s">
        <v>28</v>
      </c>
      <c r="E60" s="12" t="s">
        <v>687</v>
      </c>
      <c r="F60" s="12" t="s">
        <v>10</v>
      </c>
      <c r="G60" s="12" t="s">
        <v>666</v>
      </c>
      <c r="H60" s="5" t="s">
        <v>612</v>
      </c>
      <c r="I60" s="12" t="s">
        <v>609</v>
      </c>
      <c r="J60" s="12" t="s">
        <v>541</v>
      </c>
      <c r="K60" s="12" t="s">
        <v>84</v>
      </c>
      <c r="L60" s="12">
        <v>1</v>
      </c>
      <c r="M60" s="13">
        <v>72</v>
      </c>
      <c r="N60" s="13">
        <f t="shared" si="4"/>
        <v>72</v>
      </c>
      <c r="O60" s="12" t="s">
        <v>85</v>
      </c>
    </row>
    <row r="61" spans="1:15" x14ac:dyDescent="0.3">
      <c r="A61" s="12" t="s">
        <v>86</v>
      </c>
      <c r="B61" s="12" t="s">
        <v>87</v>
      </c>
      <c r="C61" s="12" t="s">
        <v>63</v>
      </c>
      <c r="D61" s="12" t="s">
        <v>65</v>
      </c>
      <c r="E61" s="12" t="s">
        <v>681</v>
      </c>
      <c r="F61" s="12" t="s">
        <v>10</v>
      </c>
      <c r="G61" s="12" t="s">
        <v>666</v>
      </c>
      <c r="H61" s="5" t="s">
        <v>613</v>
      </c>
      <c r="I61" s="12" t="s">
        <v>609</v>
      </c>
      <c r="J61" s="12" t="s">
        <v>541</v>
      </c>
      <c r="K61" s="12" t="s">
        <v>84</v>
      </c>
      <c r="L61" s="12">
        <v>1</v>
      </c>
      <c r="M61" s="13">
        <v>72</v>
      </c>
      <c r="N61" s="13">
        <f t="shared" si="4"/>
        <v>72</v>
      </c>
      <c r="O61" s="12" t="s">
        <v>85</v>
      </c>
    </row>
    <row r="62" spans="1:15" x14ac:dyDescent="0.3">
      <c r="A62" s="12" t="s">
        <v>86</v>
      </c>
      <c r="B62" s="12" t="s">
        <v>87</v>
      </c>
      <c r="C62" s="12" t="s">
        <v>63</v>
      </c>
      <c r="D62" s="12" t="s">
        <v>398</v>
      </c>
      <c r="E62" s="12" t="s">
        <v>681</v>
      </c>
      <c r="F62" s="12" t="s">
        <v>10</v>
      </c>
      <c r="G62" s="12" t="s">
        <v>666</v>
      </c>
      <c r="H62" s="5" t="s">
        <v>614</v>
      </c>
      <c r="I62" s="12" t="s">
        <v>609</v>
      </c>
      <c r="J62" s="12" t="s">
        <v>541</v>
      </c>
      <c r="K62" s="12" t="s">
        <v>84</v>
      </c>
      <c r="L62" s="12">
        <v>1</v>
      </c>
      <c r="M62" s="13">
        <v>72</v>
      </c>
      <c r="N62" s="13">
        <f t="shared" si="4"/>
        <v>72</v>
      </c>
      <c r="O62" s="12" t="s">
        <v>85</v>
      </c>
    </row>
    <row r="63" spans="1:15" x14ac:dyDescent="0.3">
      <c r="A63" s="12" t="s">
        <v>86</v>
      </c>
      <c r="B63" s="12" t="s">
        <v>87</v>
      </c>
      <c r="C63" s="12" t="s">
        <v>63</v>
      </c>
      <c r="D63" s="12" t="s">
        <v>594</v>
      </c>
      <c r="E63" s="12" t="s">
        <v>681</v>
      </c>
      <c r="F63" s="12" t="s">
        <v>10</v>
      </c>
      <c r="G63" s="12" t="s">
        <v>666</v>
      </c>
      <c r="H63" s="5" t="s">
        <v>615</v>
      </c>
      <c r="I63" s="12" t="s">
        <v>609</v>
      </c>
      <c r="J63" s="12" t="s">
        <v>541</v>
      </c>
      <c r="K63" s="12" t="s">
        <v>84</v>
      </c>
      <c r="L63" s="12">
        <v>1</v>
      </c>
      <c r="M63" s="13">
        <v>72</v>
      </c>
      <c r="N63" s="13">
        <f t="shared" si="4"/>
        <v>72</v>
      </c>
      <c r="O63" s="12" t="s">
        <v>85</v>
      </c>
    </row>
    <row r="64" spans="1:15" x14ac:dyDescent="0.3">
      <c r="A64" s="12" t="s">
        <v>86</v>
      </c>
      <c r="B64" s="12" t="s">
        <v>87</v>
      </c>
      <c r="C64" s="12" t="s">
        <v>63</v>
      </c>
      <c r="D64" s="12" t="s">
        <v>399</v>
      </c>
      <c r="E64" s="12" t="s">
        <v>681</v>
      </c>
      <c r="F64" s="12" t="s">
        <v>10</v>
      </c>
      <c r="G64" s="12" t="s">
        <v>666</v>
      </c>
      <c r="H64" s="5" t="s">
        <v>616</v>
      </c>
      <c r="I64" s="12" t="s">
        <v>609</v>
      </c>
      <c r="J64" s="12" t="s">
        <v>541</v>
      </c>
      <c r="K64" s="12" t="s">
        <v>84</v>
      </c>
      <c r="L64" s="12">
        <v>1</v>
      </c>
      <c r="M64" s="13">
        <v>72</v>
      </c>
      <c r="N64" s="13">
        <f t="shared" si="4"/>
        <v>72</v>
      </c>
      <c r="O64" s="12" t="s">
        <v>85</v>
      </c>
    </row>
    <row r="65" spans="1:15" x14ac:dyDescent="0.3">
      <c r="A65" s="12" t="s">
        <v>86</v>
      </c>
      <c r="B65" s="12" t="s">
        <v>87</v>
      </c>
      <c r="C65" s="12" t="s">
        <v>63</v>
      </c>
      <c r="D65" s="12" t="s">
        <v>617</v>
      </c>
      <c r="E65" s="12" t="s">
        <v>687</v>
      </c>
      <c r="F65" s="12" t="s">
        <v>10</v>
      </c>
      <c r="G65" s="12" t="s">
        <v>666</v>
      </c>
      <c r="H65" s="5" t="s">
        <v>618</v>
      </c>
      <c r="I65" s="12" t="s">
        <v>609</v>
      </c>
      <c r="J65" s="12" t="s">
        <v>541</v>
      </c>
      <c r="K65" s="12" t="s">
        <v>84</v>
      </c>
      <c r="L65" s="12">
        <v>1</v>
      </c>
      <c r="M65" s="13">
        <v>72</v>
      </c>
      <c r="N65" s="13">
        <f t="shared" si="4"/>
        <v>72</v>
      </c>
      <c r="O65" s="12" t="s">
        <v>85</v>
      </c>
    </row>
    <row r="66" spans="1:15" ht="26.4" x14ac:dyDescent="0.3">
      <c r="A66" s="12" t="s">
        <v>86</v>
      </c>
      <c r="B66" s="12" t="s">
        <v>87</v>
      </c>
      <c r="C66" s="12" t="s">
        <v>63</v>
      </c>
      <c r="D66" s="12" t="s">
        <v>620</v>
      </c>
      <c r="E66" s="12" t="s">
        <v>681</v>
      </c>
      <c r="F66" s="12" t="s">
        <v>10</v>
      </c>
      <c r="G66" s="12" t="s">
        <v>666</v>
      </c>
      <c r="H66" s="5" t="s">
        <v>619</v>
      </c>
      <c r="I66" s="12" t="s">
        <v>556</v>
      </c>
      <c r="J66" s="12" t="s">
        <v>541</v>
      </c>
      <c r="K66" s="12" t="s">
        <v>11</v>
      </c>
      <c r="L66" s="12">
        <v>2</v>
      </c>
      <c r="M66" s="13">
        <v>6</v>
      </c>
      <c r="N66" s="13">
        <f t="shared" si="4"/>
        <v>12</v>
      </c>
      <c r="O66" s="12" t="s">
        <v>12</v>
      </c>
    </row>
    <row r="67" spans="1:15" ht="26.4" x14ac:dyDescent="0.3">
      <c r="A67" s="12" t="s">
        <v>86</v>
      </c>
      <c r="B67" s="12" t="s">
        <v>87</v>
      </c>
      <c r="C67" s="12" t="s">
        <v>52</v>
      </c>
      <c r="D67" s="12" t="s">
        <v>621</v>
      </c>
      <c r="E67" s="12" t="s">
        <v>682</v>
      </c>
      <c r="F67" s="12" t="s">
        <v>13</v>
      </c>
      <c r="G67" s="12" t="s">
        <v>665</v>
      </c>
      <c r="H67" s="5" t="s">
        <v>622</v>
      </c>
      <c r="I67" s="12" t="s">
        <v>552</v>
      </c>
      <c r="J67" s="12" t="s">
        <v>540</v>
      </c>
      <c r="K67" s="12" t="s">
        <v>11</v>
      </c>
      <c r="L67" s="12">
        <v>1</v>
      </c>
      <c r="M67" s="13">
        <v>0.5</v>
      </c>
      <c r="N67" s="13">
        <f t="shared" si="4"/>
        <v>0.5</v>
      </c>
      <c r="O67" s="12" t="s">
        <v>12</v>
      </c>
    </row>
    <row r="68" spans="1:15" ht="33" customHeight="1" x14ac:dyDescent="0.3">
      <c r="A68" s="12" t="s">
        <v>86</v>
      </c>
      <c r="B68" s="12" t="s">
        <v>87</v>
      </c>
      <c r="C68" s="12" t="s">
        <v>623</v>
      </c>
      <c r="D68" s="12" t="s">
        <v>624</v>
      </c>
      <c r="E68" s="12" t="s">
        <v>681</v>
      </c>
      <c r="F68" s="12" t="s">
        <v>10</v>
      </c>
      <c r="G68" s="12" t="s">
        <v>665</v>
      </c>
      <c r="H68" s="5" t="s">
        <v>625</v>
      </c>
      <c r="I68" s="12" t="s">
        <v>556</v>
      </c>
      <c r="J68" s="12" t="s">
        <v>541</v>
      </c>
      <c r="K68" s="12" t="s">
        <v>11</v>
      </c>
      <c r="L68" s="12">
        <v>1</v>
      </c>
      <c r="M68" s="13">
        <v>1</v>
      </c>
      <c r="N68" s="13">
        <f t="shared" si="4"/>
        <v>1</v>
      </c>
      <c r="O68" s="12" t="s">
        <v>12</v>
      </c>
    </row>
    <row r="69" spans="1:15" x14ac:dyDescent="0.3">
      <c r="A69" s="12" t="s">
        <v>86</v>
      </c>
      <c r="B69" s="12" t="s">
        <v>87</v>
      </c>
      <c r="C69" s="12" t="s">
        <v>623</v>
      </c>
      <c r="D69" s="12" t="s">
        <v>624</v>
      </c>
      <c r="E69" s="12" t="s">
        <v>681</v>
      </c>
      <c r="F69" s="12" t="s">
        <v>10</v>
      </c>
      <c r="G69" s="12" t="s">
        <v>666</v>
      </c>
      <c r="H69" s="5" t="s">
        <v>626</v>
      </c>
      <c r="I69" s="12" t="s">
        <v>558</v>
      </c>
      <c r="J69" s="12" t="s">
        <v>541</v>
      </c>
      <c r="K69" s="12" t="s">
        <v>11</v>
      </c>
      <c r="L69" s="12">
        <v>1</v>
      </c>
      <c r="M69" s="13">
        <v>1</v>
      </c>
      <c r="N69" s="13">
        <f t="shared" si="4"/>
        <v>1</v>
      </c>
      <c r="O69" s="12" t="s">
        <v>12</v>
      </c>
    </row>
    <row r="70" spans="1:15" x14ac:dyDescent="0.3">
      <c r="A70" s="12" t="s">
        <v>86</v>
      </c>
      <c r="B70" s="12" t="s">
        <v>87</v>
      </c>
      <c r="C70" s="12" t="s">
        <v>63</v>
      </c>
      <c r="D70" s="12" t="s">
        <v>26</v>
      </c>
      <c r="E70" s="12" t="s">
        <v>687</v>
      </c>
      <c r="F70" s="12" t="s">
        <v>10</v>
      </c>
      <c r="G70" s="12" t="s">
        <v>666</v>
      </c>
      <c r="H70" s="5" t="s">
        <v>627</v>
      </c>
      <c r="I70" s="12" t="s">
        <v>593</v>
      </c>
      <c r="J70" s="12" t="s">
        <v>541</v>
      </c>
      <c r="K70" s="12" t="s">
        <v>84</v>
      </c>
      <c r="L70" s="12">
        <v>2</v>
      </c>
      <c r="M70" s="13">
        <v>12</v>
      </c>
      <c r="N70" s="13">
        <f t="shared" si="4"/>
        <v>24</v>
      </c>
      <c r="O70" s="12" t="s">
        <v>85</v>
      </c>
    </row>
    <row r="71" spans="1:15" ht="39.6" x14ac:dyDescent="0.3">
      <c r="A71" s="12" t="s">
        <v>86</v>
      </c>
      <c r="B71" s="12" t="s">
        <v>87</v>
      </c>
      <c r="C71" s="12" t="s">
        <v>623</v>
      </c>
      <c r="D71" s="12" t="s">
        <v>395</v>
      </c>
      <c r="E71" s="12" t="s">
        <v>681</v>
      </c>
      <c r="F71" s="12" t="s">
        <v>10</v>
      </c>
      <c r="G71" s="12" t="s">
        <v>666</v>
      </c>
      <c r="H71" s="5" t="s">
        <v>628</v>
      </c>
      <c r="I71" s="12" t="s">
        <v>553</v>
      </c>
      <c r="J71" s="12" t="s">
        <v>541</v>
      </c>
      <c r="K71" s="12" t="s">
        <v>11</v>
      </c>
      <c r="L71" s="12">
        <v>2</v>
      </c>
      <c r="M71" s="13">
        <v>5</v>
      </c>
      <c r="N71" s="13">
        <f t="shared" si="4"/>
        <v>10</v>
      </c>
      <c r="O71" s="12" t="s">
        <v>12</v>
      </c>
    </row>
    <row r="72" spans="1:15" ht="39.6" x14ac:dyDescent="0.3">
      <c r="A72" s="12" t="s">
        <v>86</v>
      </c>
      <c r="B72" s="12" t="s">
        <v>87</v>
      </c>
      <c r="C72" s="12" t="s">
        <v>63</v>
      </c>
      <c r="D72" s="12" t="s">
        <v>629</v>
      </c>
      <c r="E72" s="12" t="s">
        <v>681</v>
      </c>
      <c r="F72" s="12" t="s">
        <v>10</v>
      </c>
      <c r="G72" s="12" t="s">
        <v>666</v>
      </c>
      <c r="H72" s="5" t="s">
        <v>630</v>
      </c>
      <c r="I72" s="12" t="s">
        <v>558</v>
      </c>
      <c r="J72" s="12" t="s">
        <v>541</v>
      </c>
      <c r="K72" s="12" t="s">
        <v>11</v>
      </c>
      <c r="L72" s="12">
        <v>2</v>
      </c>
      <c r="M72" s="13">
        <v>2</v>
      </c>
      <c r="N72" s="13">
        <f t="shared" ref="N72:N100" si="5">L72*M72</f>
        <v>4</v>
      </c>
      <c r="O72" s="12" t="s">
        <v>12</v>
      </c>
    </row>
    <row r="73" spans="1:15" ht="52.8" x14ac:dyDescent="0.3">
      <c r="A73" s="12" t="s">
        <v>86</v>
      </c>
      <c r="B73" s="12" t="s">
        <v>87</v>
      </c>
      <c r="C73" s="12" t="s">
        <v>63</v>
      </c>
      <c r="D73" s="12" t="s">
        <v>629</v>
      </c>
      <c r="E73" s="12" t="s">
        <v>681</v>
      </c>
      <c r="F73" s="12" t="s">
        <v>10</v>
      </c>
      <c r="G73" s="12" t="s">
        <v>668</v>
      </c>
      <c r="H73" s="5" t="s">
        <v>631</v>
      </c>
      <c r="I73" s="12" t="s">
        <v>554</v>
      </c>
      <c r="J73" s="12" t="s">
        <v>541</v>
      </c>
      <c r="K73" s="12" t="s">
        <v>11</v>
      </c>
      <c r="L73" s="12">
        <v>2</v>
      </c>
      <c r="M73" s="13">
        <v>2</v>
      </c>
      <c r="N73" s="13">
        <f t="shared" si="5"/>
        <v>4</v>
      </c>
      <c r="O73" s="12" t="s">
        <v>12</v>
      </c>
    </row>
    <row r="74" spans="1:15" ht="39.6" x14ac:dyDescent="0.3">
      <c r="A74" s="12" t="s">
        <v>86</v>
      </c>
      <c r="B74" s="12" t="s">
        <v>87</v>
      </c>
      <c r="C74" s="12" t="s">
        <v>63</v>
      </c>
      <c r="D74" s="12" t="s">
        <v>629</v>
      </c>
      <c r="E74" s="12" t="s">
        <v>681</v>
      </c>
      <c r="F74" s="12" t="s">
        <v>10</v>
      </c>
      <c r="G74" s="12" t="s">
        <v>666</v>
      </c>
      <c r="H74" s="5" t="s">
        <v>632</v>
      </c>
      <c r="I74" s="12" t="s">
        <v>558</v>
      </c>
      <c r="J74" s="12" t="s">
        <v>541</v>
      </c>
      <c r="K74" s="12" t="s">
        <v>11</v>
      </c>
      <c r="L74" s="12">
        <v>2</v>
      </c>
      <c r="M74" s="13">
        <v>2</v>
      </c>
      <c r="N74" s="13">
        <f t="shared" si="5"/>
        <v>4</v>
      </c>
      <c r="O74" s="12" t="s">
        <v>12</v>
      </c>
    </row>
    <row r="75" spans="1:15" ht="39.6" x14ac:dyDescent="0.3">
      <c r="A75" s="12" t="s">
        <v>86</v>
      </c>
      <c r="B75" s="12" t="s">
        <v>87</v>
      </c>
      <c r="C75" s="12" t="s">
        <v>63</v>
      </c>
      <c r="D75" s="12" t="s">
        <v>629</v>
      </c>
      <c r="E75" s="12" t="s">
        <v>681</v>
      </c>
      <c r="F75" s="12" t="s">
        <v>13</v>
      </c>
      <c r="G75" s="12" t="s">
        <v>665</v>
      </c>
      <c r="H75" s="5" t="s">
        <v>633</v>
      </c>
      <c r="I75" s="12" t="s">
        <v>556</v>
      </c>
      <c r="J75" s="12" t="s">
        <v>541</v>
      </c>
      <c r="K75" s="12" t="s">
        <v>11</v>
      </c>
      <c r="L75" s="12">
        <v>1</v>
      </c>
      <c r="M75" s="13">
        <v>2</v>
      </c>
      <c r="N75" s="13">
        <f t="shared" si="5"/>
        <v>2</v>
      </c>
      <c r="O75" s="12" t="s">
        <v>12</v>
      </c>
    </row>
    <row r="76" spans="1:15" x14ac:dyDescent="0.3">
      <c r="A76" s="12" t="s">
        <v>86</v>
      </c>
      <c r="B76" s="12" t="s">
        <v>87</v>
      </c>
      <c r="C76" s="12" t="s">
        <v>63</v>
      </c>
      <c r="D76" s="12" t="s">
        <v>629</v>
      </c>
      <c r="E76" s="12" t="s">
        <v>681</v>
      </c>
      <c r="F76" s="12" t="s">
        <v>10</v>
      </c>
      <c r="G76" s="12" t="s">
        <v>666</v>
      </c>
      <c r="H76" s="5" t="s">
        <v>634</v>
      </c>
      <c r="I76" s="12" t="s">
        <v>558</v>
      </c>
      <c r="J76" s="12" t="s">
        <v>541</v>
      </c>
      <c r="K76" s="12" t="s">
        <v>11</v>
      </c>
      <c r="L76" s="12">
        <v>1</v>
      </c>
      <c r="M76" s="13">
        <v>3</v>
      </c>
      <c r="N76" s="13">
        <f t="shared" si="5"/>
        <v>3</v>
      </c>
      <c r="O76" s="12" t="s">
        <v>12</v>
      </c>
    </row>
    <row r="77" spans="1:15" ht="26.4" x14ac:dyDescent="0.3">
      <c r="A77" s="12" t="s">
        <v>86</v>
      </c>
      <c r="B77" s="12" t="s">
        <v>87</v>
      </c>
      <c r="C77" s="12" t="s">
        <v>37</v>
      </c>
      <c r="D77" s="12" t="s">
        <v>635</v>
      </c>
      <c r="E77" s="12" t="s">
        <v>681</v>
      </c>
      <c r="F77" s="12" t="s">
        <v>13</v>
      </c>
      <c r="G77" s="12" t="s">
        <v>665</v>
      </c>
      <c r="H77" s="5" t="s">
        <v>636</v>
      </c>
      <c r="I77" s="12" t="s">
        <v>553</v>
      </c>
      <c r="J77" s="12" t="s">
        <v>541</v>
      </c>
      <c r="K77" s="12" t="s">
        <v>11</v>
      </c>
      <c r="L77" s="12">
        <v>1</v>
      </c>
      <c r="M77" s="13">
        <v>0.5</v>
      </c>
      <c r="N77" s="13">
        <f t="shared" si="5"/>
        <v>0.5</v>
      </c>
      <c r="O77" s="12" t="s">
        <v>12</v>
      </c>
    </row>
    <row r="78" spans="1:15" x14ac:dyDescent="0.3">
      <c r="A78" s="12" t="s">
        <v>86</v>
      </c>
      <c r="B78" s="12" t="s">
        <v>87</v>
      </c>
      <c r="C78" s="12" t="s">
        <v>37</v>
      </c>
      <c r="D78" s="12" t="s">
        <v>635</v>
      </c>
      <c r="E78" s="12" t="s">
        <v>681</v>
      </c>
      <c r="F78" s="12" t="s">
        <v>10</v>
      </c>
      <c r="G78" s="12" t="s">
        <v>666</v>
      </c>
      <c r="H78" s="5" t="s">
        <v>637</v>
      </c>
      <c r="I78" s="12" t="s">
        <v>582</v>
      </c>
      <c r="J78" s="12" t="s">
        <v>541</v>
      </c>
      <c r="K78" s="12" t="s">
        <v>11</v>
      </c>
      <c r="L78" s="12">
        <v>2</v>
      </c>
      <c r="M78" s="13">
        <v>3</v>
      </c>
      <c r="N78" s="13">
        <f t="shared" si="5"/>
        <v>6</v>
      </c>
      <c r="O78" s="12" t="s">
        <v>12</v>
      </c>
    </row>
    <row r="79" spans="1:15" x14ac:dyDescent="0.3">
      <c r="A79" s="12" t="s">
        <v>86</v>
      </c>
      <c r="B79" s="12" t="s">
        <v>87</v>
      </c>
      <c r="C79" s="12" t="s">
        <v>37</v>
      </c>
      <c r="D79" s="12" t="s">
        <v>635</v>
      </c>
      <c r="E79" s="12" t="s">
        <v>681</v>
      </c>
      <c r="F79" s="12" t="s">
        <v>10</v>
      </c>
      <c r="G79" s="12" t="s">
        <v>666</v>
      </c>
      <c r="H79" s="5" t="s">
        <v>638</v>
      </c>
      <c r="I79" s="12" t="s">
        <v>593</v>
      </c>
      <c r="J79" s="12" t="s">
        <v>541</v>
      </c>
      <c r="K79" s="12" t="s">
        <v>11</v>
      </c>
      <c r="L79" s="12">
        <v>2</v>
      </c>
      <c r="M79" s="13">
        <v>12</v>
      </c>
      <c r="N79" s="13">
        <f t="shared" si="5"/>
        <v>24</v>
      </c>
      <c r="O79" s="12" t="s">
        <v>12</v>
      </c>
    </row>
    <row r="80" spans="1:15" ht="39.6" x14ac:dyDescent="0.3">
      <c r="A80" s="12" t="s">
        <v>86</v>
      </c>
      <c r="B80" s="12" t="s">
        <v>87</v>
      </c>
      <c r="C80" s="12" t="s">
        <v>63</v>
      </c>
      <c r="D80" s="12" t="s">
        <v>391</v>
      </c>
      <c r="E80" s="12" t="s">
        <v>681</v>
      </c>
      <c r="F80" s="12" t="s">
        <v>13</v>
      </c>
      <c r="G80" s="12" t="s">
        <v>665</v>
      </c>
      <c r="H80" s="5" t="s">
        <v>639</v>
      </c>
      <c r="I80" s="12" t="s">
        <v>553</v>
      </c>
      <c r="J80" s="12" t="s">
        <v>541</v>
      </c>
      <c r="K80" s="12" t="s">
        <v>11</v>
      </c>
      <c r="L80" s="12">
        <v>1</v>
      </c>
      <c r="M80" s="13">
        <v>2</v>
      </c>
      <c r="N80" s="13">
        <f t="shared" si="5"/>
        <v>2</v>
      </c>
      <c r="O80" s="12" t="s">
        <v>12</v>
      </c>
    </row>
    <row r="81" spans="1:15" ht="26.4" x14ac:dyDescent="0.3">
      <c r="A81" s="12" t="s">
        <v>86</v>
      </c>
      <c r="B81" s="12" t="s">
        <v>87</v>
      </c>
      <c r="C81" s="12" t="s">
        <v>63</v>
      </c>
      <c r="D81" s="12" t="s">
        <v>640</v>
      </c>
      <c r="E81" s="12" t="s">
        <v>681</v>
      </c>
      <c r="F81" s="12" t="s">
        <v>10</v>
      </c>
      <c r="G81" s="12" t="s">
        <v>666</v>
      </c>
      <c r="H81" s="5" t="s">
        <v>641</v>
      </c>
      <c r="I81" s="108" t="s">
        <v>556</v>
      </c>
      <c r="J81" s="12" t="s">
        <v>541</v>
      </c>
      <c r="K81" s="12" t="s">
        <v>11</v>
      </c>
      <c r="L81" s="12">
        <v>2</v>
      </c>
      <c r="M81" s="13">
        <v>12</v>
      </c>
      <c r="N81" s="13">
        <f t="shared" si="5"/>
        <v>24</v>
      </c>
      <c r="O81" s="12" t="s">
        <v>12</v>
      </c>
    </row>
    <row r="82" spans="1:15" ht="26.4" x14ac:dyDescent="0.3">
      <c r="A82" s="12" t="s">
        <v>86</v>
      </c>
      <c r="B82" s="12" t="s">
        <v>87</v>
      </c>
      <c r="C82" s="12" t="s">
        <v>37</v>
      </c>
      <c r="D82" s="12" t="s">
        <v>642</v>
      </c>
      <c r="E82" s="12" t="s">
        <v>687</v>
      </c>
      <c r="F82" s="12" t="s">
        <v>13</v>
      </c>
      <c r="G82" s="12" t="s">
        <v>665</v>
      </c>
      <c r="H82" s="5" t="s">
        <v>643</v>
      </c>
      <c r="I82" s="12" t="s">
        <v>556</v>
      </c>
      <c r="J82" s="12" t="s">
        <v>541</v>
      </c>
      <c r="K82" s="12" t="s">
        <v>11</v>
      </c>
      <c r="L82" s="12">
        <v>2</v>
      </c>
      <c r="M82" s="13">
        <v>3</v>
      </c>
      <c r="N82" s="13">
        <f t="shared" si="5"/>
        <v>6</v>
      </c>
      <c r="O82" s="12" t="s">
        <v>12</v>
      </c>
    </row>
    <row r="83" spans="1:15" ht="66" x14ac:dyDescent="0.3">
      <c r="A83" s="12" t="s">
        <v>86</v>
      </c>
      <c r="B83" s="12" t="s">
        <v>87</v>
      </c>
      <c r="C83" s="12" t="s">
        <v>623</v>
      </c>
      <c r="D83" s="12" t="s">
        <v>644</v>
      </c>
      <c r="E83" s="12" t="s">
        <v>682</v>
      </c>
      <c r="F83" s="12" t="s">
        <v>10</v>
      </c>
      <c r="G83" s="12" t="s">
        <v>666</v>
      </c>
      <c r="H83" s="5" t="s">
        <v>645</v>
      </c>
      <c r="I83" s="12" t="s">
        <v>556</v>
      </c>
      <c r="J83" s="12" t="s">
        <v>541</v>
      </c>
      <c r="K83" s="12" t="s">
        <v>11</v>
      </c>
      <c r="L83" s="12">
        <v>1</v>
      </c>
      <c r="M83" s="13">
        <v>1.5</v>
      </c>
      <c r="N83" s="13">
        <f t="shared" si="5"/>
        <v>1.5</v>
      </c>
      <c r="O83" s="12" t="s">
        <v>12</v>
      </c>
    </row>
    <row r="84" spans="1:15" ht="26.4" x14ac:dyDescent="0.3">
      <c r="A84" s="12" t="s">
        <v>86</v>
      </c>
      <c r="B84" s="12" t="s">
        <v>87</v>
      </c>
      <c r="C84" s="12" t="s">
        <v>623</v>
      </c>
      <c r="D84" s="12" t="s">
        <v>422</v>
      </c>
      <c r="E84" s="12" t="s">
        <v>682</v>
      </c>
      <c r="F84" s="12" t="s">
        <v>10</v>
      </c>
      <c r="G84" s="12" t="s">
        <v>666</v>
      </c>
      <c r="H84" s="5" t="s">
        <v>646</v>
      </c>
      <c r="I84" s="12" t="s">
        <v>556</v>
      </c>
      <c r="J84" s="12" t="s">
        <v>541</v>
      </c>
      <c r="K84" s="12" t="s">
        <v>11</v>
      </c>
      <c r="L84" s="12">
        <v>1</v>
      </c>
      <c r="M84" s="13">
        <v>1</v>
      </c>
      <c r="N84" s="13">
        <f t="shared" si="5"/>
        <v>1</v>
      </c>
      <c r="O84" s="12" t="s">
        <v>12</v>
      </c>
    </row>
    <row r="85" spans="1:15" x14ac:dyDescent="0.3">
      <c r="A85" s="12" t="s">
        <v>86</v>
      </c>
      <c r="B85" s="12" t="s">
        <v>87</v>
      </c>
      <c r="C85" s="12" t="s">
        <v>63</v>
      </c>
      <c r="D85" s="12" t="s">
        <v>65</v>
      </c>
      <c r="E85" s="12" t="s">
        <v>681</v>
      </c>
      <c r="F85" s="12" t="s">
        <v>13</v>
      </c>
      <c r="G85" s="12" t="s">
        <v>665</v>
      </c>
      <c r="H85" s="5" t="s">
        <v>647</v>
      </c>
      <c r="I85" s="12" t="s">
        <v>553</v>
      </c>
      <c r="J85" s="12" t="s">
        <v>541</v>
      </c>
      <c r="K85" s="12" t="s">
        <v>11</v>
      </c>
      <c r="L85" s="12">
        <v>1</v>
      </c>
      <c r="M85" s="13">
        <v>1.5</v>
      </c>
      <c r="N85" s="13">
        <f t="shared" si="5"/>
        <v>1.5</v>
      </c>
      <c r="O85" s="12" t="s">
        <v>12</v>
      </c>
    </row>
    <row r="86" spans="1:15" ht="39.6" x14ac:dyDescent="0.3">
      <c r="A86" s="12" t="s">
        <v>86</v>
      </c>
      <c r="B86" s="12" t="s">
        <v>87</v>
      </c>
      <c r="C86" s="12" t="s">
        <v>63</v>
      </c>
      <c r="D86" s="12" t="s">
        <v>65</v>
      </c>
      <c r="E86" s="12" t="s">
        <v>681</v>
      </c>
      <c r="F86" s="12" t="s">
        <v>10</v>
      </c>
      <c r="G86" s="12" t="s">
        <v>666</v>
      </c>
      <c r="H86" s="5" t="s">
        <v>648</v>
      </c>
      <c r="I86" s="12" t="s">
        <v>556</v>
      </c>
      <c r="J86" s="12" t="s">
        <v>541</v>
      </c>
      <c r="K86" s="12" t="s">
        <v>11</v>
      </c>
      <c r="L86" s="12">
        <v>2</v>
      </c>
      <c r="M86" s="13">
        <v>3</v>
      </c>
      <c r="N86" s="13">
        <f t="shared" si="5"/>
        <v>6</v>
      </c>
      <c r="O86" s="12" t="s">
        <v>12</v>
      </c>
    </row>
    <row r="87" spans="1:15" x14ac:dyDescent="0.3">
      <c r="A87" s="12" t="s">
        <v>86</v>
      </c>
      <c r="B87" s="12" t="s">
        <v>87</v>
      </c>
      <c r="C87" s="12" t="s">
        <v>37</v>
      </c>
      <c r="D87" s="12" t="s">
        <v>457</v>
      </c>
      <c r="E87" s="12" t="s">
        <v>681</v>
      </c>
      <c r="F87" s="12" t="s">
        <v>10</v>
      </c>
      <c r="G87" s="12" t="s">
        <v>668</v>
      </c>
      <c r="H87" s="5" t="s">
        <v>649</v>
      </c>
      <c r="I87" s="12" t="s">
        <v>553</v>
      </c>
      <c r="J87" s="12" t="s">
        <v>541</v>
      </c>
      <c r="K87" s="12" t="s">
        <v>11</v>
      </c>
      <c r="L87" s="12">
        <v>1</v>
      </c>
      <c r="M87" s="13">
        <v>0.5</v>
      </c>
      <c r="N87" s="13">
        <f t="shared" si="5"/>
        <v>0.5</v>
      </c>
      <c r="O87" s="12" t="s">
        <v>12</v>
      </c>
    </row>
    <row r="88" spans="1:15" x14ac:dyDescent="0.3">
      <c r="A88" s="12" t="s">
        <v>86</v>
      </c>
      <c r="B88" s="12" t="s">
        <v>87</v>
      </c>
      <c r="C88" s="12" t="s">
        <v>37</v>
      </c>
      <c r="D88" s="12" t="s">
        <v>457</v>
      </c>
      <c r="E88" s="12" t="s">
        <v>681</v>
      </c>
      <c r="F88" s="12" t="s">
        <v>10</v>
      </c>
      <c r="G88" s="12" t="s">
        <v>666</v>
      </c>
      <c r="H88" s="5" t="s">
        <v>650</v>
      </c>
      <c r="I88" s="12" t="s">
        <v>651</v>
      </c>
      <c r="J88" s="12" t="s">
        <v>541</v>
      </c>
      <c r="K88" s="12" t="s">
        <v>11</v>
      </c>
      <c r="L88" s="12">
        <v>1</v>
      </c>
      <c r="M88" s="13">
        <v>0.5</v>
      </c>
      <c r="N88" s="13">
        <f t="shared" si="5"/>
        <v>0.5</v>
      </c>
      <c r="O88" s="12" t="s">
        <v>12</v>
      </c>
    </row>
    <row r="89" spans="1:15" x14ac:dyDescent="0.3">
      <c r="A89" s="12" t="s">
        <v>86</v>
      </c>
      <c r="B89" s="12" t="s">
        <v>87</v>
      </c>
      <c r="C89" s="12" t="s">
        <v>37</v>
      </c>
      <c r="D89" s="12" t="s">
        <v>457</v>
      </c>
      <c r="E89" s="12" t="s">
        <v>681</v>
      </c>
      <c r="F89" s="12" t="s">
        <v>10</v>
      </c>
      <c r="G89" s="12" t="s">
        <v>669</v>
      </c>
      <c r="H89" s="5" t="s">
        <v>652</v>
      </c>
      <c r="I89" s="12" t="s">
        <v>556</v>
      </c>
      <c r="J89" s="12" t="s">
        <v>541</v>
      </c>
      <c r="K89" s="12" t="s">
        <v>11</v>
      </c>
      <c r="L89" s="12">
        <v>1</v>
      </c>
      <c r="M89" s="13">
        <v>2</v>
      </c>
      <c r="N89" s="13">
        <f t="shared" si="5"/>
        <v>2</v>
      </c>
      <c r="O89" s="12" t="s">
        <v>12</v>
      </c>
    </row>
    <row r="90" spans="1:15" x14ac:dyDescent="0.3">
      <c r="A90" s="12" t="s">
        <v>86</v>
      </c>
      <c r="B90" s="12" t="s">
        <v>87</v>
      </c>
      <c r="C90" s="12" t="s">
        <v>37</v>
      </c>
      <c r="D90" s="12" t="s">
        <v>457</v>
      </c>
      <c r="E90" s="12" t="s">
        <v>681</v>
      </c>
      <c r="F90" s="12" t="s">
        <v>10</v>
      </c>
      <c r="G90" s="12" t="s">
        <v>666</v>
      </c>
      <c r="H90" s="5" t="s">
        <v>653</v>
      </c>
      <c r="I90" s="12" t="s">
        <v>651</v>
      </c>
      <c r="J90" s="12" t="s">
        <v>541</v>
      </c>
      <c r="K90" s="12" t="s">
        <v>11</v>
      </c>
      <c r="L90" s="12">
        <v>1</v>
      </c>
      <c r="M90" s="13">
        <v>0.5</v>
      </c>
      <c r="N90" s="13">
        <f t="shared" si="5"/>
        <v>0.5</v>
      </c>
      <c r="O90" s="12" t="s">
        <v>12</v>
      </c>
    </row>
    <row r="91" spans="1:15" x14ac:dyDescent="0.3">
      <c r="A91" s="12" t="s">
        <v>86</v>
      </c>
      <c r="B91" s="12" t="s">
        <v>87</v>
      </c>
      <c r="C91" s="12" t="s">
        <v>37</v>
      </c>
      <c r="D91" s="12" t="s">
        <v>457</v>
      </c>
      <c r="E91" s="12" t="s">
        <v>681</v>
      </c>
      <c r="F91" s="12" t="s">
        <v>10</v>
      </c>
      <c r="G91" s="12" t="s">
        <v>666</v>
      </c>
      <c r="H91" s="5" t="s">
        <v>654</v>
      </c>
      <c r="I91" s="12" t="s">
        <v>593</v>
      </c>
      <c r="J91" s="12" t="s">
        <v>541</v>
      </c>
      <c r="K91" s="12" t="s">
        <v>11</v>
      </c>
      <c r="L91" s="12">
        <v>2</v>
      </c>
      <c r="M91" s="13">
        <v>1</v>
      </c>
      <c r="N91" s="13">
        <f t="shared" si="5"/>
        <v>2</v>
      </c>
      <c r="O91" s="12" t="s">
        <v>12</v>
      </c>
    </row>
    <row r="92" spans="1:15" x14ac:dyDescent="0.3">
      <c r="A92" s="12" t="s">
        <v>86</v>
      </c>
      <c r="B92" s="12" t="s">
        <v>87</v>
      </c>
      <c r="C92" s="12" t="s">
        <v>37</v>
      </c>
      <c r="D92" s="12" t="s">
        <v>457</v>
      </c>
      <c r="E92" s="12" t="s">
        <v>681</v>
      </c>
      <c r="F92" s="12" t="s">
        <v>13</v>
      </c>
      <c r="G92" s="12" t="s">
        <v>665</v>
      </c>
      <c r="H92" s="5" t="s">
        <v>655</v>
      </c>
      <c r="I92" s="12" t="s">
        <v>554</v>
      </c>
      <c r="J92" s="12" t="s">
        <v>541</v>
      </c>
      <c r="K92" s="12" t="s">
        <v>11</v>
      </c>
      <c r="L92" s="12">
        <v>1</v>
      </c>
      <c r="M92" s="13">
        <v>1</v>
      </c>
      <c r="N92" s="13">
        <f t="shared" si="5"/>
        <v>1</v>
      </c>
      <c r="O92" s="12" t="s">
        <v>12</v>
      </c>
    </row>
    <row r="93" spans="1:15" x14ac:dyDescent="0.3">
      <c r="A93" s="12" t="s">
        <v>86</v>
      </c>
      <c r="B93" s="12" t="s">
        <v>87</v>
      </c>
      <c r="C93" s="12" t="s">
        <v>38</v>
      </c>
      <c r="D93" s="12" t="s">
        <v>475</v>
      </c>
      <c r="E93" s="12" t="s">
        <v>682</v>
      </c>
      <c r="F93" s="12" t="s">
        <v>10</v>
      </c>
      <c r="G93" s="12" t="s">
        <v>666</v>
      </c>
      <c r="H93" s="5" t="s">
        <v>656</v>
      </c>
      <c r="I93" s="12" t="s">
        <v>558</v>
      </c>
      <c r="J93" s="12" t="s">
        <v>541</v>
      </c>
      <c r="K93" s="12" t="s">
        <v>11</v>
      </c>
      <c r="L93" s="12">
        <v>2</v>
      </c>
      <c r="M93" s="13">
        <v>0.5</v>
      </c>
      <c r="N93" s="13">
        <f t="shared" si="5"/>
        <v>1</v>
      </c>
      <c r="O93" s="12" t="s">
        <v>12</v>
      </c>
    </row>
    <row r="94" spans="1:15" x14ac:dyDescent="0.3">
      <c r="A94" s="12" t="s">
        <v>86</v>
      </c>
      <c r="B94" s="12" t="s">
        <v>87</v>
      </c>
      <c r="C94" s="12" t="s">
        <v>37</v>
      </c>
      <c r="D94" s="12" t="s">
        <v>642</v>
      </c>
      <c r="E94" s="12" t="s">
        <v>687</v>
      </c>
      <c r="F94" s="12" t="s">
        <v>566</v>
      </c>
      <c r="G94" s="12" t="s">
        <v>665</v>
      </c>
      <c r="H94" s="5" t="s">
        <v>657</v>
      </c>
      <c r="I94" s="12" t="s">
        <v>552</v>
      </c>
      <c r="J94" s="12" t="s">
        <v>540</v>
      </c>
      <c r="K94" s="12" t="s">
        <v>11</v>
      </c>
      <c r="L94" s="12">
        <v>1</v>
      </c>
      <c r="M94" s="13">
        <v>0.15</v>
      </c>
      <c r="N94" s="13">
        <f t="shared" si="5"/>
        <v>0.15</v>
      </c>
      <c r="O94" s="12" t="s">
        <v>12</v>
      </c>
    </row>
    <row r="95" spans="1:15" x14ac:dyDescent="0.3">
      <c r="A95" s="12" t="s">
        <v>86</v>
      </c>
      <c r="B95" s="12" t="s">
        <v>87</v>
      </c>
      <c r="C95" s="12" t="s">
        <v>63</v>
      </c>
      <c r="D95" s="12" t="s">
        <v>64</v>
      </c>
      <c r="E95" s="12" t="s">
        <v>687</v>
      </c>
      <c r="F95" s="12" t="s">
        <v>566</v>
      </c>
      <c r="G95" s="12" t="s">
        <v>665</v>
      </c>
      <c r="H95" s="5" t="s">
        <v>657</v>
      </c>
      <c r="I95" s="12" t="s">
        <v>552</v>
      </c>
      <c r="J95" s="12" t="s">
        <v>540</v>
      </c>
      <c r="K95" s="12" t="s">
        <v>11</v>
      </c>
      <c r="L95" s="12">
        <v>1</v>
      </c>
      <c r="M95" s="13">
        <v>0.15</v>
      </c>
      <c r="N95" s="13">
        <f t="shared" si="5"/>
        <v>0.15</v>
      </c>
      <c r="O95" s="12" t="s">
        <v>12</v>
      </c>
    </row>
    <row r="96" spans="1:15" x14ac:dyDescent="0.3">
      <c r="A96" s="12" t="s">
        <v>86</v>
      </c>
      <c r="B96" s="12" t="s">
        <v>87</v>
      </c>
      <c r="C96" s="12" t="s">
        <v>56</v>
      </c>
      <c r="D96" s="12" t="s">
        <v>658</v>
      </c>
      <c r="E96" s="12" t="s">
        <v>681</v>
      </c>
      <c r="F96" s="12" t="s">
        <v>566</v>
      </c>
      <c r="G96" s="12" t="s">
        <v>665</v>
      </c>
      <c r="H96" s="5" t="s">
        <v>657</v>
      </c>
      <c r="I96" s="12" t="s">
        <v>552</v>
      </c>
      <c r="J96" s="12" t="s">
        <v>540</v>
      </c>
      <c r="K96" s="12" t="s">
        <v>11</v>
      </c>
      <c r="L96" s="12">
        <v>1</v>
      </c>
      <c r="M96" s="13">
        <v>0.15</v>
      </c>
      <c r="N96" s="13">
        <f t="shared" si="5"/>
        <v>0.15</v>
      </c>
      <c r="O96" s="12" t="s">
        <v>12</v>
      </c>
    </row>
    <row r="97" spans="1:15" x14ac:dyDescent="0.3">
      <c r="A97" s="12" t="s">
        <v>86</v>
      </c>
      <c r="B97" s="12" t="s">
        <v>87</v>
      </c>
      <c r="C97" s="12" t="s">
        <v>659</v>
      </c>
      <c r="D97" s="12" t="s">
        <v>424</v>
      </c>
      <c r="E97" s="12" t="s">
        <v>681</v>
      </c>
      <c r="F97" s="12" t="s">
        <v>566</v>
      </c>
      <c r="G97" s="12" t="s">
        <v>665</v>
      </c>
      <c r="H97" s="5" t="s">
        <v>657</v>
      </c>
      <c r="I97" s="12" t="s">
        <v>552</v>
      </c>
      <c r="J97" s="12" t="s">
        <v>540</v>
      </c>
      <c r="K97" s="12" t="s">
        <v>11</v>
      </c>
      <c r="L97" s="12">
        <v>1</v>
      </c>
      <c r="M97" s="13">
        <v>0.15</v>
      </c>
      <c r="N97" s="13">
        <f t="shared" si="5"/>
        <v>0.15</v>
      </c>
      <c r="O97" s="12" t="s">
        <v>12</v>
      </c>
    </row>
    <row r="98" spans="1:15" x14ac:dyDescent="0.3">
      <c r="A98" s="12" t="s">
        <v>86</v>
      </c>
      <c r="B98" s="12" t="s">
        <v>87</v>
      </c>
      <c r="C98" s="12" t="s">
        <v>660</v>
      </c>
      <c r="D98" s="12" t="s">
        <v>453</v>
      </c>
      <c r="E98" s="12" t="s">
        <v>681</v>
      </c>
      <c r="F98" s="12" t="s">
        <v>566</v>
      </c>
      <c r="G98" s="12" t="s">
        <v>665</v>
      </c>
      <c r="H98" s="5" t="s">
        <v>657</v>
      </c>
      <c r="I98" s="12" t="s">
        <v>552</v>
      </c>
      <c r="J98" s="12" t="s">
        <v>540</v>
      </c>
      <c r="K98" s="12" t="s">
        <v>11</v>
      </c>
      <c r="L98" s="12">
        <v>1</v>
      </c>
      <c r="M98" s="13">
        <v>0.15</v>
      </c>
      <c r="N98" s="13">
        <f t="shared" si="5"/>
        <v>0.15</v>
      </c>
      <c r="O98" s="12" t="s">
        <v>12</v>
      </c>
    </row>
    <row r="99" spans="1:15" ht="26.4" x14ac:dyDescent="0.3">
      <c r="A99" s="12" t="s">
        <v>86</v>
      </c>
      <c r="B99" s="12" t="s">
        <v>87</v>
      </c>
      <c r="C99" s="12" t="s">
        <v>661</v>
      </c>
      <c r="D99" s="5" t="s">
        <v>662</v>
      </c>
      <c r="E99" s="12" t="s">
        <v>681</v>
      </c>
      <c r="F99" s="12" t="s">
        <v>566</v>
      </c>
      <c r="G99" s="12" t="s">
        <v>665</v>
      </c>
      <c r="H99" s="5" t="s">
        <v>657</v>
      </c>
      <c r="I99" s="12" t="s">
        <v>663</v>
      </c>
      <c r="J99" s="12" t="s">
        <v>540</v>
      </c>
      <c r="K99" s="12" t="s">
        <v>11</v>
      </c>
      <c r="L99" s="12">
        <v>1</v>
      </c>
      <c r="M99" s="13">
        <v>0.15</v>
      </c>
      <c r="N99" s="13">
        <f t="shared" si="5"/>
        <v>0.15</v>
      </c>
      <c r="O99" s="12" t="s">
        <v>12</v>
      </c>
    </row>
    <row r="100" spans="1:15" ht="26.4" x14ac:dyDescent="0.3">
      <c r="A100" s="12" t="s">
        <v>86</v>
      </c>
      <c r="B100" s="12" t="s">
        <v>87</v>
      </c>
      <c r="C100" s="12" t="s">
        <v>661</v>
      </c>
      <c r="D100" s="5" t="s">
        <v>430</v>
      </c>
      <c r="E100" s="12" t="s">
        <v>681</v>
      </c>
      <c r="F100" s="12" t="s">
        <v>566</v>
      </c>
      <c r="G100" s="12" t="s">
        <v>665</v>
      </c>
      <c r="H100" s="5" t="s">
        <v>657</v>
      </c>
      <c r="I100" s="12" t="s">
        <v>554</v>
      </c>
      <c r="J100" s="12" t="s">
        <v>540</v>
      </c>
      <c r="K100" s="12" t="s">
        <v>11</v>
      </c>
      <c r="L100" s="12">
        <v>1</v>
      </c>
      <c r="M100" s="13">
        <v>0.15</v>
      </c>
      <c r="N100" s="13">
        <f t="shared" si="5"/>
        <v>0.15</v>
      </c>
      <c r="O100" s="12" t="s">
        <v>12</v>
      </c>
    </row>
    <row r="101" spans="1:15" ht="26.4" x14ac:dyDescent="0.3">
      <c r="A101" s="12" t="s">
        <v>86</v>
      </c>
      <c r="B101" s="12" t="s">
        <v>87</v>
      </c>
      <c r="C101" s="12" t="s">
        <v>661</v>
      </c>
      <c r="D101" s="5" t="s">
        <v>431</v>
      </c>
      <c r="E101" s="12" t="s">
        <v>681</v>
      </c>
      <c r="F101" s="12" t="s">
        <v>566</v>
      </c>
      <c r="G101" s="12" t="s">
        <v>665</v>
      </c>
      <c r="H101" s="5" t="s">
        <v>657</v>
      </c>
      <c r="I101" s="12" t="s">
        <v>554</v>
      </c>
      <c r="J101" s="12" t="s">
        <v>540</v>
      </c>
      <c r="K101" s="12" t="s">
        <v>11</v>
      </c>
      <c r="L101" s="12">
        <v>1</v>
      </c>
      <c r="M101" s="13">
        <v>0.15</v>
      </c>
      <c r="N101" s="13">
        <f t="shared" ref="N101:N107" si="6">L101*M101</f>
        <v>0.15</v>
      </c>
      <c r="O101" s="12" t="s">
        <v>12</v>
      </c>
    </row>
    <row r="102" spans="1:15" ht="26.4" x14ac:dyDescent="0.3">
      <c r="A102" s="12" t="s">
        <v>86</v>
      </c>
      <c r="B102" s="12" t="s">
        <v>87</v>
      </c>
      <c r="C102" s="12" t="s">
        <v>661</v>
      </c>
      <c r="D102" s="5" t="s">
        <v>432</v>
      </c>
      <c r="E102" s="12" t="s">
        <v>681</v>
      </c>
      <c r="F102" s="12" t="s">
        <v>566</v>
      </c>
      <c r="G102" s="12" t="s">
        <v>665</v>
      </c>
      <c r="H102" s="5" t="s">
        <v>657</v>
      </c>
      <c r="I102" s="12" t="s">
        <v>554</v>
      </c>
      <c r="J102" s="12" t="s">
        <v>540</v>
      </c>
      <c r="K102" s="12" t="s">
        <v>11</v>
      </c>
      <c r="L102" s="12">
        <v>1</v>
      </c>
      <c r="M102" s="13">
        <v>0.15</v>
      </c>
      <c r="N102" s="13">
        <f t="shared" si="6"/>
        <v>0.15</v>
      </c>
      <c r="O102" s="12" t="s">
        <v>12</v>
      </c>
    </row>
    <row r="103" spans="1:15" ht="26.4" x14ac:dyDescent="0.3">
      <c r="A103" s="12" t="s">
        <v>86</v>
      </c>
      <c r="B103" s="12" t="s">
        <v>87</v>
      </c>
      <c r="C103" s="12" t="s">
        <v>661</v>
      </c>
      <c r="D103" s="5" t="s">
        <v>433</v>
      </c>
      <c r="E103" s="12" t="s">
        <v>681</v>
      </c>
      <c r="F103" s="12" t="s">
        <v>566</v>
      </c>
      <c r="G103" s="12" t="s">
        <v>665</v>
      </c>
      <c r="H103" s="5" t="s">
        <v>657</v>
      </c>
      <c r="I103" s="12" t="s">
        <v>554</v>
      </c>
      <c r="J103" s="12" t="s">
        <v>540</v>
      </c>
      <c r="K103" s="12" t="s">
        <v>11</v>
      </c>
      <c r="L103" s="12">
        <v>1</v>
      </c>
      <c r="M103" s="13">
        <v>0.15</v>
      </c>
      <c r="N103" s="13">
        <f t="shared" si="6"/>
        <v>0.15</v>
      </c>
      <c r="O103" s="12" t="s">
        <v>12</v>
      </c>
    </row>
    <row r="104" spans="1:15" ht="26.4" x14ac:dyDescent="0.3">
      <c r="A104" s="12" t="s">
        <v>86</v>
      </c>
      <c r="B104" s="12" t="s">
        <v>87</v>
      </c>
      <c r="C104" s="12" t="s">
        <v>661</v>
      </c>
      <c r="D104" s="5" t="s">
        <v>434</v>
      </c>
      <c r="E104" s="12" t="s">
        <v>681</v>
      </c>
      <c r="F104" s="12" t="s">
        <v>566</v>
      </c>
      <c r="G104" s="12" t="s">
        <v>665</v>
      </c>
      <c r="H104" s="5" t="s">
        <v>657</v>
      </c>
      <c r="I104" s="12" t="s">
        <v>554</v>
      </c>
      <c r="J104" s="12" t="s">
        <v>540</v>
      </c>
      <c r="K104" s="12" t="s">
        <v>11</v>
      </c>
      <c r="L104" s="12">
        <v>1</v>
      </c>
      <c r="M104" s="13">
        <v>0.15</v>
      </c>
      <c r="N104" s="13">
        <f t="shared" si="6"/>
        <v>0.15</v>
      </c>
      <c r="O104" s="12" t="s">
        <v>12</v>
      </c>
    </row>
    <row r="105" spans="1:15" ht="26.4" x14ac:dyDescent="0.3">
      <c r="A105" s="12" t="s">
        <v>86</v>
      </c>
      <c r="B105" s="12" t="s">
        <v>87</v>
      </c>
      <c r="C105" s="12" t="s">
        <v>661</v>
      </c>
      <c r="D105" s="5" t="s">
        <v>435</v>
      </c>
      <c r="E105" s="12" t="s">
        <v>681</v>
      </c>
      <c r="F105" s="12" t="s">
        <v>566</v>
      </c>
      <c r="G105" s="12" t="s">
        <v>665</v>
      </c>
      <c r="H105" s="5" t="s">
        <v>657</v>
      </c>
      <c r="I105" s="12" t="s">
        <v>554</v>
      </c>
      <c r="J105" s="12" t="s">
        <v>540</v>
      </c>
      <c r="K105" s="12" t="s">
        <v>11</v>
      </c>
      <c r="L105" s="12">
        <v>1</v>
      </c>
      <c r="M105" s="13">
        <v>0.15</v>
      </c>
      <c r="N105" s="13">
        <f t="shared" si="6"/>
        <v>0.15</v>
      </c>
      <c r="O105" s="12" t="s">
        <v>12</v>
      </c>
    </row>
    <row r="106" spans="1:15" ht="26.4" x14ac:dyDescent="0.3">
      <c r="A106" s="12" t="s">
        <v>86</v>
      </c>
      <c r="B106" s="12" t="s">
        <v>87</v>
      </c>
      <c r="C106" s="12" t="s">
        <v>661</v>
      </c>
      <c r="D106" s="5" t="s">
        <v>436</v>
      </c>
      <c r="E106" s="12" t="s">
        <v>681</v>
      </c>
      <c r="F106" s="12" t="s">
        <v>566</v>
      </c>
      <c r="G106" s="12" t="s">
        <v>665</v>
      </c>
      <c r="H106" s="5" t="s">
        <v>657</v>
      </c>
      <c r="I106" s="12" t="s">
        <v>554</v>
      </c>
      <c r="J106" s="12" t="s">
        <v>540</v>
      </c>
      <c r="K106" s="12" t="s">
        <v>11</v>
      </c>
      <c r="L106" s="12">
        <v>1</v>
      </c>
      <c r="M106" s="13">
        <v>0.15</v>
      </c>
      <c r="N106" s="13">
        <f t="shared" si="6"/>
        <v>0.15</v>
      </c>
      <c r="O106" s="12" t="s">
        <v>12</v>
      </c>
    </row>
    <row r="107" spans="1:15" ht="26.4" x14ac:dyDescent="0.3">
      <c r="A107" s="12" t="s">
        <v>86</v>
      </c>
      <c r="B107" s="12" t="s">
        <v>87</v>
      </c>
      <c r="C107" s="12" t="s">
        <v>661</v>
      </c>
      <c r="D107" s="5" t="s">
        <v>437</v>
      </c>
      <c r="E107" s="12" t="s">
        <v>681</v>
      </c>
      <c r="F107" s="12" t="s">
        <v>566</v>
      </c>
      <c r="G107" s="12" t="s">
        <v>665</v>
      </c>
      <c r="H107" s="5" t="s">
        <v>657</v>
      </c>
      <c r="I107" s="12" t="s">
        <v>554</v>
      </c>
      <c r="J107" s="12" t="s">
        <v>540</v>
      </c>
      <c r="K107" s="12" t="s">
        <v>11</v>
      </c>
      <c r="L107" s="12">
        <v>1</v>
      </c>
      <c r="M107" s="13">
        <v>0.15</v>
      </c>
      <c r="N107" s="13">
        <f t="shared" si="6"/>
        <v>0.15</v>
      </c>
      <c r="O107" s="12" t="s">
        <v>12</v>
      </c>
    </row>
    <row r="108" spans="1:15" ht="26.4" x14ac:dyDescent="0.3">
      <c r="A108" s="12" t="s">
        <v>86</v>
      </c>
      <c r="B108" s="12" t="s">
        <v>87</v>
      </c>
      <c r="C108" s="12" t="s">
        <v>661</v>
      </c>
      <c r="D108" s="5" t="s">
        <v>438</v>
      </c>
      <c r="E108" s="12" t="s">
        <v>681</v>
      </c>
      <c r="F108" s="12" t="s">
        <v>566</v>
      </c>
      <c r="G108" s="12" t="s">
        <v>665</v>
      </c>
      <c r="H108" s="5" t="s">
        <v>657</v>
      </c>
      <c r="I108" s="12" t="s">
        <v>554</v>
      </c>
      <c r="J108" s="12" t="s">
        <v>540</v>
      </c>
      <c r="K108" s="12" t="s">
        <v>11</v>
      </c>
      <c r="L108" s="12">
        <v>1</v>
      </c>
      <c r="M108" s="13">
        <v>0.15</v>
      </c>
      <c r="N108" s="13">
        <f t="shared" ref="N108:N115" si="7">L108*M108</f>
        <v>0.15</v>
      </c>
      <c r="O108" s="12" t="s">
        <v>12</v>
      </c>
    </row>
    <row r="109" spans="1:15" ht="26.4" x14ac:dyDescent="0.3">
      <c r="A109" s="12" t="s">
        <v>86</v>
      </c>
      <c r="B109" s="12" t="s">
        <v>87</v>
      </c>
      <c r="C109" s="12" t="s">
        <v>661</v>
      </c>
      <c r="D109" s="5" t="s">
        <v>439</v>
      </c>
      <c r="E109" s="12" t="s">
        <v>681</v>
      </c>
      <c r="F109" s="12" t="s">
        <v>566</v>
      </c>
      <c r="G109" s="12" t="s">
        <v>665</v>
      </c>
      <c r="H109" s="5" t="s">
        <v>657</v>
      </c>
      <c r="I109" s="12" t="s">
        <v>554</v>
      </c>
      <c r="J109" s="12" t="s">
        <v>540</v>
      </c>
      <c r="K109" s="12" t="s">
        <v>11</v>
      </c>
      <c r="L109" s="12">
        <v>1</v>
      </c>
      <c r="M109" s="13">
        <v>0.15</v>
      </c>
      <c r="N109" s="13">
        <f t="shared" si="7"/>
        <v>0.15</v>
      </c>
      <c r="O109" s="12" t="s">
        <v>12</v>
      </c>
    </row>
    <row r="110" spans="1:15" ht="26.4" x14ac:dyDescent="0.3">
      <c r="A110" s="12" t="s">
        <v>86</v>
      </c>
      <c r="B110" s="12" t="s">
        <v>87</v>
      </c>
      <c r="C110" s="12" t="s">
        <v>661</v>
      </c>
      <c r="D110" s="5" t="s">
        <v>440</v>
      </c>
      <c r="E110" s="12" t="s">
        <v>681</v>
      </c>
      <c r="F110" s="12" t="s">
        <v>566</v>
      </c>
      <c r="G110" s="12" t="s">
        <v>665</v>
      </c>
      <c r="H110" s="5" t="s">
        <v>657</v>
      </c>
      <c r="I110" s="12" t="s">
        <v>554</v>
      </c>
      <c r="J110" s="12" t="s">
        <v>540</v>
      </c>
      <c r="K110" s="12" t="s">
        <v>11</v>
      </c>
      <c r="L110" s="12">
        <v>1</v>
      </c>
      <c r="M110" s="13">
        <v>0.15</v>
      </c>
      <c r="N110" s="13">
        <f t="shared" si="7"/>
        <v>0.15</v>
      </c>
      <c r="O110" s="12" t="s">
        <v>12</v>
      </c>
    </row>
    <row r="111" spans="1:15" ht="26.4" x14ac:dyDescent="0.3">
      <c r="A111" s="12" t="s">
        <v>86</v>
      </c>
      <c r="B111" s="12" t="s">
        <v>87</v>
      </c>
      <c r="C111" s="12" t="s">
        <v>661</v>
      </c>
      <c r="D111" s="5" t="s">
        <v>441</v>
      </c>
      <c r="E111" s="12" t="s">
        <v>681</v>
      </c>
      <c r="F111" s="12" t="s">
        <v>566</v>
      </c>
      <c r="G111" s="12" t="s">
        <v>665</v>
      </c>
      <c r="H111" s="5" t="s">
        <v>657</v>
      </c>
      <c r="I111" s="12" t="s">
        <v>554</v>
      </c>
      <c r="J111" s="12" t="s">
        <v>540</v>
      </c>
      <c r="K111" s="12" t="s">
        <v>11</v>
      </c>
      <c r="L111" s="12">
        <v>1</v>
      </c>
      <c r="M111" s="13">
        <v>0.15</v>
      </c>
      <c r="N111" s="13">
        <f t="shared" si="7"/>
        <v>0.15</v>
      </c>
      <c r="O111" s="12" t="s">
        <v>12</v>
      </c>
    </row>
    <row r="112" spans="1:15" ht="26.4" x14ac:dyDescent="0.3">
      <c r="A112" s="12" t="s">
        <v>86</v>
      </c>
      <c r="B112" s="12" t="s">
        <v>87</v>
      </c>
      <c r="C112" s="12" t="s">
        <v>661</v>
      </c>
      <c r="D112" s="5" t="s">
        <v>442</v>
      </c>
      <c r="E112" s="12" t="s">
        <v>681</v>
      </c>
      <c r="F112" s="12" t="s">
        <v>566</v>
      </c>
      <c r="G112" s="12" t="s">
        <v>665</v>
      </c>
      <c r="H112" s="5" t="s">
        <v>657</v>
      </c>
      <c r="I112" s="12" t="s">
        <v>554</v>
      </c>
      <c r="J112" s="12" t="s">
        <v>540</v>
      </c>
      <c r="K112" s="12" t="s">
        <v>11</v>
      </c>
      <c r="L112" s="12">
        <v>1</v>
      </c>
      <c r="M112" s="13">
        <v>0.15</v>
      </c>
      <c r="N112" s="13">
        <f t="shared" si="7"/>
        <v>0.15</v>
      </c>
      <c r="O112" s="12" t="s">
        <v>12</v>
      </c>
    </row>
    <row r="113" spans="1:15" ht="26.4" x14ac:dyDescent="0.3">
      <c r="A113" s="12" t="s">
        <v>86</v>
      </c>
      <c r="B113" s="12" t="s">
        <v>87</v>
      </c>
      <c r="C113" s="12" t="s">
        <v>661</v>
      </c>
      <c r="D113" s="5" t="s">
        <v>443</v>
      </c>
      <c r="E113" s="12" t="s">
        <v>681</v>
      </c>
      <c r="F113" s="12" t="s">
        <v>566</v>
      </c>
      <c r="G113" s="12" t="s">
        <v>665</v>
      </c>
      <c r="H113" s="5" t="s">
        <v>657</v>
      </c>
      <c r="I113" s="12" t="s">
        <v>554</v>
      </c>
      <c r="J113" s="12" t="s">
        <v>540</v>
      </c>
      <c r="K113" s="12" t="s">
        <v>11</v>
      </c>
      <c r="L113" s="12">
        <v>1</v>
      </c>
      <c r="M113" s="13">
        <v>0.15</v>
      </c>
      <c r="N113" s="13">
        <f t="shared" si="7"/>
        <v>0.15</v>
      </c>
      <c r="O113" s="12" t="s">
        <v>12</v>
      </c>
    </row>
    <row r="114" spans="1:15" ht="26.4" x14ac:dyDescent="0.3">
      <c r="A114" s="12" t="s">
        <v>86</v>
      </c>
      <c r="B114" s="12" t="s">
        <v>87</v>
      </c>
      <c r="C114" s="12" t="s">
        <v>661</v>
      </c>
      <c r="D114" s="5" t="s">
        <v>444</v>
      </c>
      <c r="E114" s="12" t="s">
        <v>681</v>
      </c>
      <c r="F114" s="12" t="s">
        <v>566</v>
      </c>
      <c r="G114" s="12" t="s">
        <v>665</v>
      </c>
      <c r="H114" s="5" t="s">
        <v>657</v>
      </c>
      <c r="I114" s="12" t="s">
        <v>554</v>
      </c>
      <c r="J114" s="12" t="s">
        <v>540</v>
      </c>
      <c r="K114" s="12" t="s">
        <v>11</v>
      </c>
      <c r="L114" s="12">
        <v>1</v>
      </c>
      <c r="M114" s="13">
        <v>0.15</v>
      </c>
      <c r="N114" s="13">
        <f t="shared" si="7"/>
        <v>0.15</v>
      </c>
      <c r="O114" s="12" t="s">
        <v>12</v>
      </c>
    </row>
    <row r="115" spans="1:15" ht="26.4" x14ac:dyDescent="0.3">
      <c r="A115" s="12" t="s">
        <v>86</v>
      </c>
      <c r="B115" s="12" t="s">
        <v>87</v>
      </c>
      <c r="C115" s="12" t="s">
        <v>661</v>
      </c>
      <c r="D115" s="5" t="s">
        <v>445</v>
      </c>
      <c r="E115" s="12" t="s">
        <v>681</v>
      </c>
      <c r="F115" s="12" t="s">
        <v>566</v>
      </c>
      <c r="G115" s="12" t="s">
        <v>665</v>
      </c>
      <c r="H115" s="5" t="s">
        <v>657</v>
      </c>
      <c r="I115" s="12" t="s">
        <v>554</v>
      </c>
      <c r="J115" s="12" t="s">
        <v>540</v>
      </c>
      <c r="K115" s="12" t="s">
        <v>11</v>
      </c>
      <c r="L115" s="12">
        <v>1</v>
      </c>
      <c r="M115" s="13">
        <v>0.15</v>
      </c>
      <c r="N115" s="13">
        <f t="shared" si="7"/>
        <v>0.15</v>
      </c>
      <c r="O115" s="12" t="s">
        <v>12</v>
      </c>
    </row>
    <row r="116" spans="1:15" ht="26.4" x14ac:dyDescent="0.3">
      <c r="A116" s="12" t="s">
        <v>86</v>
      </c>
      <c r="B116" s="12" t="s">
        <v>87</v>
      </c>
      <c r="C116" s="12" t="s">
        <v>661</v>
      </c>
      <c r="D116" s="5" t="s">
        <v>447</v>
      </c>
      <c r="E116" s="12" t="s">
        <v>681</v>
      </c>
      <c r="F116" s="12" t="s">
        <v>566</v>
      </c>
      <c r="G116" s="12" t="s">
        <v>665</v>
      </c>
      <c r="H116" s="5" t="s">
        <v>657</v>
      </c>
      <c r="I116" s="12" t="s">
        <v>554</v>
      </c>
      <c r="J116" s="12" t="s">
        <v>540</v>
      </c>
      <c r="K116" s="12" t="s">
        <v>11</v>
      </c>
      <c r="L116" s="12">
        <v>1</v>
      </c>
      <c r="M116" s="13">
        <v>0.15</v>
      </c>
      <c r="N116" s="13">
        <f t="shared" ref="N116:N119" si="8">L116*M116</f>
        <v>0.15</v>
      </c>
      <c r="O116" s="12" t="s">
        <v>12</v>
      </c>
    </row>
    <row r="117" spans="1:15" ht="26.4" x14ac:dyDescent="0.3">
      <c r="A117" s="12" t="s">
        <v>86</v>
      </c>
      <c r="B117" s="12" t="s">
        <v>87</v>
      </c>
      <c r="C117" s="12" t="s">
        <v>661</v>
      </c>
      <c r="D117" s="5" t="s">
        <v>448</v>
      </c>
      <c r="E117" s="12" t="s">
        <v>681</v>
      </c>
      <c r="F117" s="12" t="s">
        <v>566</v>
      </c>
      <c r="G117" s="12" t="s">
        <v>665</v>
      </c>
      <c r="H117" s="5" t="s">
        <v>657</v>
      </c>
      <c r="I117" s="12" t="s">
        <v>554</v>
      </c>
      <c r="J117" s="12" t="s">
        <v>540</v>
      </c>
      <c r="K117" s="12" t="s">
        <v>11</v>
      </c>
      <c r="L117" s="12">
        <v>1</v>
      </c>
      <c r="M117" s="13">
        <v>0.15</v>
      </c>
      <c r="N117" s="13">
        <f t="shared" si="8"/>
        <v>0.15</v>
      </c>
      <c r="O117" s="12" t="s">
        <v>12</v>
      </c>
    </row>
    <row r="118" spans="1:15" ht="26.4" x14ac:dyDescent="0.3">
      <c r="A118" s="12" t="s">
        <v>86</v>
      </c>
      <c r="B118" s="12" t="s">
        <v>87</v>
      </c>
      <c r="C118" s="12" t="s">
        <v>661</v>
      </c>
      <c r="D118" s="5" t="s">
        <v>449</v>
      </c>
      <c r="E118" s="12" t="s">
        <v>681</v>
      </c>
      <c r="F118" s="12" t="s">
        <v>566</v>
      </c>
      <c r="G118" s="12" t="s">
        <v>665</v>
      </c>
      <c r="H118" s="5" t="s">
        <v>657</v>
      </c>
      <c r="I118" s="12" t="s">
        <v>554</v>
      </c>
      <c r="J118" s="12" t="s">
        <v>540</v>
      </c>
      <c r="K118" s="12" t="s">
        <v>11</v>
      </c>
      <c r="L118" s="12">
        <v>1</v>
      </c>
      <c r="M118" s="13">
        <v>0.15</v>
      </c>
      <c r="N118" s="13">
        <f t="shared" si="8"/>
        <v>0.15</v>
      </c>
      <c r="O118" s="12" t="s">
        <v>12</v>
      </c>
    </row>
    <row r="119" spans="1:15" x14ac:dyDescent="0.3">
      <c r="A119" s="12" t="s">
        <v>86</v>
      </c>
      <c r="B119" s="12" t="s">
        <v>87</v>
      </c>
      <c r="C119" s="12" t="s">
        <v>31</v>
      </c>
      <c r="D119" s="5" t="s">
        <v>584</v>
      </c>
      <c r="E119" s="12" t="s">
        <v>681</v>
      </c>
      <c r="F119" s="12" t="s">
        <v>566</v>
      </c>
      <c r="G119" s="12" t="s">
        <v>665</v>
      </c>
      <c r="H119" s="5" t="s">
        <v>657</v>
      </c>
      <c r="I119" s="12" t="s">
        <v>552</v>
      </c>
      <c r="J119" s="12" t="s">
        <v>540</v>
      </c>
      <c r="K119" s="12" t="s">
        <v>11</v>
      </c>
      <c r="L119" s="12">
        <v>1</v>
      </c>
      <c r="M119" s="13">
        <v>0.15</v>
      </c>
      <c r="N119" s="13">
        <f t="shared" si="8"/>
        <v>0.15</v>
      </c>
      <c r="O119" s="12" t="s">
        <v>12</v>
      </c>
    </row>
    <row r="120" spans="1:15" x14ac:dyDescent="0.3">
      <c r="A120" s="12" t="s">
        <v>86</v>
      </c>
      <c r="B120" s="12" t="s">
        <v>87</v>
      </c>
      <c r="C120" s="12" t="s">
        <v>31</v>
      </c>
      <c r="D120" s="12" t="s">
        <v>585</v>
      </c>
      <c r="E120" s="12" t="s">
        <v>681</v>
      </c>
      <c r="F120" s="12" t="s">
        <v>566</v>
      </c>
      <c r="G120" s="12" t="s">
        <v>665</v>
      </c>
      <c r="H120" s="5" t="s">
        <v>657</v>
      </c>
      <c r="I120" s="12" t="s">
        <v>552</v>
      </c>
      <c r="J120" s="12" t="s">
        <v>540</v>
      </c>
      <c r="K120" s="12" t="s">
        <v>11</v>
      </c>
      <c r="L120" s="12">
        <v>1</v>
      </c>
      <c r="M120" s="13">
        <v>0.15</v>
      </c>
      <c r="N120" s="13">
        <f t="shared" ref="N120" si="9">L120*M120</f>
        <v>0.15</v>
      </c>
      <c r="O120" s="12" t="s">
        <v>12</v>
      </c>
    </row>
    <row r="121" spans="1:15" x14ac:dyDescent="0.3">
      <c r="A121" s="12" t="s">
        <v>86</v>
      </c>
      <c r="B121" s="12" t="s">
        <v>87</v>
      </c>
      <c r="C121" s="12" t="s">
        <v>31</v>
      </c>
      <c r="D121" s="12" t="s">
        <v>583</v>
      </c>
      <c r="E121" s="12" t="s">
        <v>687</v>
      </c>
      <c r="F121" s="12" t="s">
        <v>566</v>
      </c>
      <c r="G121" s="12" t="s">
        <v>665</v>
      </c>
      <c r="H121" s="5" t="s">
        <v>657</v>
      </c>
      <c r="I121" s="12" t="s">
        <v>552</v>
      </c>
      <c r="J121" s="12" t="s">
        <v>540</v>
      </c>
      <c r="K121" s="12" t="s">
        <v>11</v>
      </c>
      <c r="L121" s="12">
        <v>1</v>
      </c>
      <c r="M121" s="13">
        <v>0.15</v>
      </c>
      <c r="N121" s="13">
        <f>L121*M121</f>
        <v>0.15</v>
      </c>
      <c r="O121" s="12" t="s">
        <v>12</v>
      </c>
    </row>
    <row r="122" spans="1:15" x14ac:dyDescent="0.3">
      <c r="A122" s="6"/>
      <c r="B122" s="6"/>
      <c r="C122" s="6"/>
      <c r="D122" s="10"/>
      <c r="E122" s="11"/>
      <c r="F122" s="11"/>
      <c r="G122" s="11"/>
      <c r="H122" s="3"/>
      <c r="I122" s="11"/>
      <c r="J122" s="11"/>
      <c r="K122" s="11"/>
      <c r="L122" s="12"/>
      <c r="M122" s="13"/>
      <c r="N122" s="13"/>
      <c r="O122" s="12"/>
    </row>
    <row r="123" spans="1:15" x14ac:dyDescent="0.3">
      <c r="A123" s="6"/>
      <c r="B123" s="6"/>
      <c r="C123" s="6"/>
      <c r="D123" s="10"/>
      <c r="E123" s="11"/>
      <c r="F123" s="11"/>
      <c r="G123" s="11"/>
      <c r="H123" s="3"/>
      <c r="I123" s="11"/>
      <c r="J123" s="11"/>
      <c r="K123" s="11"/>
      <c r="L123" s="12"/>
      <c r="M123" s="13"/>
      <c r="N123" s="13"/>
      <c r="O123" s="12"/>
    </row>
    <row r="124" spans="1:15" x14ac:dyDescent="0.3">
      <c r="A124" s="6"/>
      <c r="B124" s="6"/>
      <c r="C124" s="6"/>
      <c r="D124" s="10"/>
      <c r="E124" s="11"/>
      <c r="F124" s="11"/>
      <c r="G124" s="11"/>
      <c r="H124" s="3"/>
      <c r="I124" s="11"/>
      <c r="J124" s="11"/>
      <c r="K124" s="11"/>
      <c r="L124" s="12"/>
      <c r="M124" s="13"/>
      <c r="N124" s="13"/>
      <c r="O124" s="12"/>
    </row>
    <row r="125" spans="1:15" x14ac:dyDescent="0.3">
      <c r="A125" s="6"/>
      <c r="B125" s="6"/>
      <c r="C125" s="14"/>
      <c r="D125" s="10"/>
      <c r="E125" s="11"/>
      <c r="F125" s="11"/>
      <c r="G125" s="11"/>
      <c r="H125" s="3"/>
      <c r="I125" s="11"/>
      <c r="J125" s="11"/>
      <c r="K125" s="11"/>
      <c r="L125" s="12"/>
      <c r="M125" s="13"/>
      <c r="N125" s="13"/>
      <c r="O125" s="12"/>
    </row>
    <row r="126" spans="1:15" x14ac:dyDescent="0.3">
      <c r="A126" s="6"/>
      <c r="B126" s="6"/>
      <c r="C126" s="6"/>
      <c r="D126" s="10"/>
      <c r="E126" s="11"/>
      <c r="F126" s="11"/>
      <c r="G126" s="11"/>
      <c r="H126" s="3"/>
      <c r="I126" s="11"/>
      <c r="J126" s="11"/>
      <c r="K126" s="11"/>
      <c r="L126" s="12"/>
      <c r="M126" s="13"/>
      <c r="N126" s="13"/>
      <c r="O126" s="12"/>
    </row>
    <row r="127" spans="1:15" x14ac:dyDescent="0.3">
      <c r="A127" s="6"/>
      <c r="B127" s="6"/>
      <c r="C127" s="6"/>
      <c r="D127" s="10"/>
      <c r="E127" s="11"/>
      <c r="F127" s="11"/>
      <c r="G127" s="11"/>
      <c r="H127" s="3"/>
      <c r="I127" s="11"/>
      <c r="J127" s="11"/>
      <c r="K127" s="11"/>
      <c r="L127" s="12"/>
      <c r="M127" s="13"/>
      <c r="N127" s="13"/>
      <c r="O127" s="12"/>
    </row>
    <row r="128" spans="1:15" x14ac:dyDescent="0.3">
      <c r="A128" s="6"/>
      <c r="B128" s="6"/>
      <c r="C128" s="6"/>
      <c r="D128" s="10"/>
      <c r="E128" s="11"/>
      <c r="F128" s="11"/>
      <c r="G128" s="11"/>
      <c r="H128" s="3"/>
      <c r="I128" s="11"/>
      <c r="J128" s="11"/>
      <c r="K128" s="11"/>
      <c r="L128" s="12"/>
      <c r="M128" s="13"/>
      <c r="N128" s="13"/>
      <c r="O128" s="12"/>
    </row>
    <row r="129" spans="1:15" x14ac:dyDescent="0.3">
      <c r="A129" s="6"/>
      <c r="B129" s="6"/>
      <c r="C129" s="6"/>
      <c r="D129" s="10"/>
      <c r="E129" s="11"/>
      <c r="F129" s="11"/>
      <c r="G129" s="11"/>
      <c r="H129" s="3"/>
      <c r="I129" s="11"/>
      <c r="J129" s="11"/>
      <c r="K129" s="11"/>
      <c r="L129" s="12"/>
      <c r="M129" s="13"/>
      <c r="N129" s="13"/>
      <c r="O129" s="12"/>
    </row>
    <row r="130" spans="1:15" x14ac:dyDescent="0.3">
      <c r="A130" s="6"/>
      <c r="B130" s="6"/>
      <c r="C130" s="6"/>
      <c r="D130" s="10"/>
      <c r="E130" s="11"/>
      <c r="F130" s="11"/>
      <c r="G130" s="11"/>
      <c r="H130" s="3"/>
      <c r="I130" s="11"/>
      <c r="J130" s="11"/>
      <c r="K130" s="11"/>
      <c r="L130" s="12"/>
      <c r="M130" s="13"/>
      <c r="N130" s="13"/>
      <c r="O130" s="12"/>
    </row>
    <row r="131" spans="1:15" x14ac:dyDescent="0.3">
      <c r="A131" s="6"/>
      <c r="B131" s="6"/>
      <c r="C131" s="14"/>
      <c r="D131" s="15"/>
      <c r="E131" s="11"/>
      <c r="F131" s="11"/>
      <c r="G131" s="11"/>
      <c r="H131" s="3"/>
      <c r="I131" s="11"/>
      <c r="J131" s="11"/>
      <c r="K131" s="11"/>
      <c r="L131" s="12"/>
      <c r="M131" s="13"/>
      <c r="N131" s="13"/>
      <c r="O131" s="12"/>
    </row>
    <row r="132" spans="1:15" x14ac:dyDescent="0.3">
      <c r="A132" s="6"/>
      <c r="B132" s="6"/>
      <c r="C132" s="14"/>
      <c r="D132" s="10"/>
      <c r="E132" s="11"/>
      <c r="F132" s="11"/>
      <c r="G132" s="11"/>
      <c r="H132" s="3"/>
      <c r="I132" s="11"/>
      <c r="J132" s="11"/>
      <c r="K132" s="11"/>
      <c r="L132" s="12"/>
      <c r="M132" s="13"/>
      <c r="N132" s="13"/>
      <c r="O132" s="12"/>
    </row>
    <row r="133" spans="1:15" x14ac:dyDescent="0.3">
      <c r="A133" s="6"/>
      <c r="B133" s="6"/>
      <c r="C133" s="6"/>
      <c r="D133" s="10"/>
      <c r="E133" s="11"/>
      <c r="F133" s="11"/>
      <c r="G133" s="11"/>
      <c r="H133" s="3"/>
      <c r="I133" s="11"/>
      <c r="J133" s="11"/>
      <c r="K133" s="11"/>
      <c r="L133" s="12"/>
      <c r="M133" s="13"/>
      <c r="N133" s="13"/>
      <c r="O133" s="12"/>
    </row>
    <row r="134" spans="1:15" x14ac:dyDescent="0.3">
      <c r="A134" s="6"/>
      <c r="B134" s="6"/>
      <c r="C134" s="6"/>
      <c r="D134" s="10"/>
      <c r="E134" s="11"/>
      <c r="F134" s="11"/>
      <c r="G134" s="11"/>
      <c r="H134" s="3"/>
      <c r="I134" s="11"/>
      <c r="J134" s="11"/>
      <c r="K134" s="11"/>
      <c r="L134" s="12"/>
      <c r="M134" s="13"/>
      <c r="N134" s="13"/>
      <c r="O134" s="12"/>
    </row>
    <row r="135" spans="1:15" x14ac:dyDescent="0.3">
      <c r="A135" s="6"/>
      <c r="B135" s="6"/>
      <c r="C135" s="6"/>
      <c r="D135" s="10"/>
      <c r="E135" s="11"/>
      <c r="F135" s="11"/>
      <c r="G135" s="11"/>
      <c r="H135" s="3"/>
      <c r="I135" s="11"/>
      <c r="J135" s="11"/>
      <c r="K135" s="11"/>
      <c r="L135" s="12"/>
      <c r="M135" s="13"/>
      <c r="N135" s="13"/>
      <c r="O135" s="12"/>
    </row>
    <row r="136" spans="1:15" x14ac:dyDescent="0.3">
      <c r="A136" s="6"/>
      <c r="B136" s="6"/>
      <c r="C136" s="6"/>
      <c r="D136" s="10"/>
      <c r="E136" s="11"/>
      <c r="F136" s="11"/>
      <c r="G136" s="11"/>
      <c r="H136" s="21"/>
      <c r="I136" s="11"/>
      <c r="J136" s="11"/>
      <c r="K136" s="11"/>
      <c r="L136" s="12"/>
      <c r="M136" s="13"/>
      <c r="N136" s="13"/>
      <c r="O136" s="12"/>
    </row>
    <row r="137" spans="1:15" x14ac:dyDescent="0.3">
      <c r="A137" s="6"/>
      <c r="B137" s="6"/>
      <c r="C137" s="6"/>
      <c r="D137" s="10"/>
      <c r="E137" s="11"/>
      <c r="F137" s="11"/>
      <c r="G137" s="11"/>
      <c r="H137" s="3"/>
      <c r="I137" s="11"/>
      <c r="J137" s="11"/>
      <c r="K137" s="11"/>
      <c r="L137" s="12"/>
      <c r="M137" s="13"/>
      <c r="N137" s="13"/>
      <c r="O137" s="12"/>
    </row>
    <row r="138" spans="1:15" x14ac:dyDescent="0.3">
      <c r="A138" s="6"/>
      <c r="B138" s="6"/>
      <c r="C138" s="6"/>
      <c r="D138" s="10"/>
      <c r="E138" s="11"/>
      <c r="F138" s="11"/>
      <c r="G138" s="11"/>
      <c r="H138" s="3"/>
      <c r="I138" s="11"/>
      <c r="J138" s="11"/>
      <c r="K138" s="11"/>
      <c r="L138" s="12"/>
      <c r="M138" s="13"/>
      <c r="N138" s="13"/>
      <c r="O138" s="12"/>
    </row>
    <row r="139" spans="1:15" x14ac:dyDescent="0.3">
      <c r="A139" s="6"/>
      <c r="B139" s="6"/>
      <c r="C139" s="6"/>
      <c r="D139" s="10"/>
      <c r="E139" s="11"/>
      <c r="F139" s="11"/>
      <c r="G139" s="11"/>
      <c r="H139" s="3"/>
      <c r="I139" s="11"/>
      <c r="J139" s="11"/>
      <c r="K139" s="11"/>
      <c r="L139" s="12"/>
      <c r="M139" s="13"/>
      <c r="N139" s="13"/>
      <c r="O139" s="12"/>
    </row>
    <row r="140" spans="1:15" x14ac:dyDescent="0.3">
      <c r="A140" s="6"/>
      <c r="B140" s="6"/>
      <c r="C140" s="6"/>
      <c r="D140" s="10"/>
      <c r="E140" s="11"/>
      <c r="F140" s="11"/>
      <c r="G140" s="11"/>
      <c r="H140" s="3"/>
      <c r="I140" s="11"/>
      <c r="J140" s="11"/>
      <c r="K140" s="11"/>
      <c r="L140" s="12"/>
      <c r="M140" s="13"/>
      <c r="N140" s="13"/>
      <c r="O140" s="12"/>
    </row>
    <row r="141" spans="1:15" x14ac:dyDescent="0.3">
      <c r="A141" s="6"/>
      <c r="B141" s="6"/>
      <c r="C141" s="6"/>
      <c r="D141" s="10"/>
      <c r="E141" s="11"/>
      <c r="F141" s="11"/>
      <c r="G141" s="11"/>
      <c r="H141" s="3"/>
      <c r="I141" s="11"/>
      <c r="J141" s="11"/>
      <c r="K141" s="11"/>
      <c r="L141" s="12"/>
      <c r="M141" s="13"/>
      <c r="N141" s="13"/>
      <c r="O141" s="12"/>
    </row>
    <row r="142" spans="1:15" x14ac:dyDescent="0.3">
      <c r="A142" s="6"/>
      <c r="B142" s="6"/>
      <c r="C142" s="6"/>
      <c r="D142" s="10"/>
      <c r="E142" s="11"/>
      <c r="F142" s="11"/>
      <c r="G142" s="11"/>
      <c r="H142" s="3"/>
      <c r="I142" s="11"/>
      <c r="J142" s="11"/>
      <c r="K142" s="11"/>
      <c r="L142" s="12"/>
      <c r="M142" s="13"/>
      <c r="N142" s="13"/>
      <c r="O142" s="12"/>
    </row>
    <row r="143" spans="1:15" x14ac:dyDescent="0.3">
      <c r="A143" s="6"/>
      <c r="B143" s="6"/>
      <c r="C143" s="14"/>
      <c r="D143" s="10"/>
      <c r="E143" s="11"/>
      <c r="F143" s="11"/>
      <c r="G143" s="11"/>
      <c r="H143" s="3"/>
      <c r="I143" s="11"/>
      <c r="J143" s="11"/>
      <c r="K143" s="11"/>
      <c r="L143" s="12"/>
      <c r="M143" s="13"/>
      <c r="N143" s="13"/>
      <c r="O143" s="12"/>
    </row>
    <row r="144" spans="1:15" x14ac:dyDescent="0.3">
      <c r="A144" s="6"/>
      <c r="B144" s="6"/>
      <c r="C144" s="6"/>
      <c r="D144" s="10"/>
      <c r="E144" s="11"/>
      <c r="F144" s="11"/>
      <c r="G144" s="11"/>
      <c r="H144" s="3"/>
      <c r="I144" s="11"/>
      <c r="J144" s="11"/>
      <c r="K144" s="11"/>
      <c r="L144" s="12"/>
      <c r="M144" s="13"/>
      <c r="N144" s="13"/>
      <c r="O144" s="12"/>
    </row>
    <row r="145" spans="1:15" x14ac:dyDescent="0.3">
      <c r="A145" s="6"/>
      <c r="B145" s="6"/>
      <c r="C145" s="6"/>
      <c r="D145" s="10"/>
      <c r="E145" s="11"/>
      <c r="F145" s="11"/>
      <c r="G145" s="11"/>
      <c r="H145" s="3"/>
      <c r="I145" s="11"/>
      <c r="J145" s="11"/>
      <c r="K145" s="11"/>
      <c r="L145" s="12"/>
      <c r="M145" s="13"/>
      <c r="N145" s="13"/>
      <c r="O145" s="12"/>
    </row>
    <row r="146" spans="1:15" x14ac:dyDescent="0.3">
      <c r="A146" s="6"/>
      <c r="B146" s="6"/>
      <c r="C146" s="6"/>
      <c r="D146" s="10"/>
      <c r="E146" s="11"/>
      <c r="F146" s="11"/>
      <c r="G146" s="11"/>
      <c r="H146" s="3"/>
      <c r="I146" s="11"/>
      <c r="J146" s="11"/>
      <c r="K146" s="11"/>
      <c r="L146" s="12"/>
      <c r="M146" s="13"/>
      <c r="N146" s="13"/>
      <c r="O146" s="12"/>
    </row>
    <row r="147" spans="1:15" x14ac:dyDescent="0.3">
      <c r="A147" s="6"/>
      <c r="B147" s="6"/>
      <c r="C147" s="6"/>
      <c r="D147" s="10"/>
      <c r="E147" s="11"/>
      <c r="F147" s="11"/>
      <c r="G147" s="11"/>
      <c r="H147" s="3"/>
      <c r="I147" s="11"/>
      <c r="J147" s="11"/>
      <c r="K147" s="11"/>
      <c r="L147" s="12"/>
      <c r="M147" s="13"/>
      <c r="N147" s="13"/>
      <c r="O147" s="12"/>
    </row>
    <row r="148" spans="1:15" x14ac:dyDescent="0.3">
      <c r="A148" s="6"/>
      <c r="B148" s="6"/>
      <c r="C148" s="6"/>
      <c r="D148" s="10"/>
      <c r="E148" s="11"/>
      <c r="F148" s="11"/>
      <c r="G148" s="11"/>
      <c r="H148" s="3"/>
      <c r="I148" s="11"/>
      <c r="J148" s="11"/>
      <c r="K148" s="11"/>
      <c r="L148" s="12"/>
      <c r="M148" s="13"/>
      <c r="N148" s="13"/>
      <c r="O148" s="12"/>
    </row>
    <row r="149" spans="1:15" x14ac:dyDescent="0.3">
      <c r="A149" s="6"/>
      <c r="B149" s="6"/>
      <c r="C149" s="14"/>
      <c r="D149" s="15"/>
      <c r="E149" s="11"/>
      <c r="F149" s="11"/>
      <c r="G149" s="11"/>
      <c r="H149" s="3"/>
      <c r="I149" s="11"/>
      <c r="J149" s="11"/>
      <c r="K149" s="11"/>
      <c r="L149" s="12"/>
      <c r="M149" s="13"/>
      <c r="N149" s="13"/>
      <c r="O149" s="12"/>
    </row>
    <row r="150" spans="1:15" x14ac:dyDescent="0.3">
      <c r="A150" s="6"/>
      <c r="B150" s="6"/>
      <c r="C150" s="14"/>
      <c r="D150" s="10"/>
      <c r="E150" s="11"/>
      <c r="F150" s="11"/>
      <c r="G150" s="11"/>
      <c r="H150" s="3"/>
      <c r="I150" s="11"/>
      <c r="J150" s="11"/>
      <c r="K150" s="11"/>
      <c r="L150" s="12"/>
      <c r="M150" s="13"/>
      <c r="N150" s="13"/>
      <c r="O150" s="12"/>
    </row>
    <row r="151" spans="1:15" x14ac:dyDescent="0.3">
      <c r="A151" s="6"/>
      <c r="B151" s="6"/>
      <c r="C151" s="6"/>
      <c r="D151" s="10"/>
      <c r="E151" s="11"/>
      <c r="F151" s="11"/>
      <c r="G151" s="11"/>
      <c r="H151" s="3"/>
      <c r="I151" s="11"/>
      <c r="J151" s="11"/>
      <c r="K151" s="11"/>
      <c r="L151" s="12"/>
      <c r="M151" s="13"/>
      <c r="N151" s="13"/>
      <c r="O151" s="12"/>
    </row>
    <row r="152" spans="1:15" x14ac:dyDescent="0.3">
      <c r="A152" s="6"/>
      <c r="B152" s="6"/>
      <c r="C152" s="6"/>
      <c r="D152" s="10"/>
      <c r="E152" s="11"/>
      <c r="F152" s="11"/>
      <c r="G152" s="11"/>
      <c r="H152" s="3"/>
      <c r="I152" s="11"/>
      <c r="J152" s="11"/>
      <c r="K152" s="11"/>
      <c r="L152" s="12"/>
      <c r="M152" s="13"/>
      <c r="N152" s="13"/>
      <c r="O152" s="12"/>
    </row>
    <row r="153" spans="1:15" x14ac:dyDescent="0.3">
      <c r="A153" s="6"/>
      <c r="B153" s="6"/>
      <c r="C153" s="6"/>
      <c r="D153" s="10"/>
      <c r="E153" s="11"/>
      <c r="F153" s="11"/>
      <c r="G153" s="11"/>
      <c r="H153" s="3"/>
      <c r="I153" s="11"/>
      <c r="J153" s="11"/>
      <c r="K153" s="11"/>
      <c r="L153" s="12"/>
      <c r="M153" s="13"/>
      <c r="N153" s="13"/>
      <c r="O153" s="12"/>
    </row>
    <row r="154" spans="1:15" x14ac:dyDescent="0.3">
      <c r="A154" s="14"/>
      <c r="B154" s="14"/>
      <c r="C154" s="14"/>
      <c r="D154" s="10"/>
      <c r="E154" s="11"/>
      <c r="F154" s="11"/>
      <c r="G154" s="11"/>
      <c r="H154" s="21"/>
      <c r="I154" s="11"/>
      <c r="J154" s="11"/>
      <c r="K154" s="11"/>
      <c r="L154" s="12"/>
      <c r="M154" s="13"/>
      <c r="N154" s="13"/>
      <c r="O154" s="12"/>
    </row>
    <row r="155" spans="1:15" x14ac:dyDescent="0.3">
      <c r="A155" s="14"/>
      <c r="B155" s="14"/>
      <c r="C155" s="14"/>
      <c r="D155" s="10"/>
      <c r="E155" s="11"/>
      <c r="F155" s="11"/>
      <c r="G155" s="11"/>
      <c r="H155" s="3"/>
      <c r="I155" s="11"/>
      <c r="J155" s="11"/>
      <c r="K155" s="11"/>
      <c r="L155" s="12"/>
      <c r="M155" s="13"/>
      <c r="N155" s="13"/>
      <c r="O155" s="12"/>
    </row>
    <row r="156" spans="1:15" x14ac:dyDescent="0.3">
      <c r="A156" s="6"/>
      <c r="B156" s="6"/>
      <c r="C156" s="6"/>
      <c r="D156" s="10"/>
      <c r="E156" s="11"/>
      <c r="F156" s="11"/>
      <c r="G156" s="11"/>
      <c r="H156" s="3"/>
      <c r="I156" s="11"/>
      <c r="J156" s="11"/>
      <c r="K156" s="11"/>
      <c r="L156" s="12"/>
      <c r="M156" s="13"/>
      <c r="N156" s="13"/>
      <c r="O156" s="12"/>
    </row>
    <row r="157" spans="1:15" x14ac:dyDescent="0.3">
      <c r="A157" s="6"/>
      <c r="B157" s="6"/>
      <c r="C157" s="6"/>
      <c r="D157" s="10"/>
      <c r="E157" s="11"/>
      <c r="F157" s="11"/>
      <c r="G157" s="11"/>
      <c r="H157" s="3"/>
      <c r="I157" s="11"/>
      <c r="J157" s="11"/>
      <c r="K157" s="11"/>
      <c r="L157" s="12"/>
      <c r="M157" s="13"/>
      <c r="N157" s="13"/>
      <c r="O157" s="12"/>
    </row>
    <row r="158" spans="1:15" x14ac:dyDescent="0.3">
      <c r="A158" s="11"/>
      <c r="B158" s="11"/>
      <c r="C158" s="11"/>
      <c r="D158" s="16"/>
      <c r="E158" s="11"/>
      <c r="F158" s="11"/>
      <c r="G158" s="11"/>
      <c r="H158" s="3"/>
      <c r="I158" s="11"/>
      <c r="J158" s="11"/>
      <c r="K158" s="11"/>
      <c r="L158" s="12"/>
      <c r="M158" s="13"/>
      <c r="N158" s="13"/>
      <c r="O158" s="12"/>
    </row>
    <row r="159" spans="1:15" x14ac:dyDescent="0.3">
      <c r="A159" s="6"/>
      <c r="B159" s="6"/>
      <c r="C159" s="11"/>
      <c r="D159" s="10"/>
      <c r="E159" s="11"/>
      <c r="F159" s="11"/>
      <c r="G159" s="11"/>
      <c r="H159" s="3"/>
      <c r="I159" s="11"/>
      <c r="J159" s="11"/>
      <c r="K159" s="11"/>
      <c r="L159" s="12"/>
      <c r="M159" s="13"/>
      <c r="N159" s="13"/>
      <c r="O159" s="12"/>
    </row>
    <row r="160" spans="1:15" x14ac:dyDescent="0.3">
      <c r="A160" s="6"/>
      <c r="B160" s="6"/>
      <c r="C160" s="6"/>
      <c r="D160" s="10"/>
      <c r="E160" s="11"/>
      <c r="F160" s="11"/>
      <c r="G160" s="11"/>
      <c r="H160" s="3"/>
      <c r="I160" s="11"/>
      <c r="J160" s="11"/>
      <c r="K160" s="11"/>
      <c r="L160" s="12"/>
      <c r="M160" s="13"/>
      <c r="N160" s="13"/>
      <c r="O160" s="12"/>
    </row>
    <row r="161" spans="1:15" x14ac:dyDescent="0.3">
      <c r="A161" s="6"/>
      <c r="B161" s="6"/>
      <c r="C161" s="6"/>
      <c r="D161" s="10"/>
      <c r="E161" s="11"/>
      <c r="F161" s="11"/>
      <c r="G161" s="11"/>
      <c r="H161" s="3"/>
      <c r="I161" s="11"/>
      <c r="J161" s="11"/>
      <c r="K161" s="11"/>
      <c r="L161" s="12"/>
      <c r="M161" s="13"/>
      <c r="N161" s="13"/>
      <c r="O161" s="12"/>
    </row>
    <row r="162" spans="1:15" x14ac:dyDescent="0.3">
      <c r="A162" s="6"/>
      <c r="B162" s="6"/>
      <c r="C162" s="6"/>
      <c r="D162" s="10"/>
      <c r="E162" s="11"/>
      <c r="F162" s="11"/>
      <c r="G162" s="11"/>
      <c r="H162" s="3"/>
      <c r="I162" s="11"/>
      <c r="J162" s="11"/>
      <c r="K162" s="11"/>
      <c r="L162" s="12"/>
      <c r="M162" s="13"/>
      <c r="N162" s="13"/>
      <c r="O162" s="12"/>
    </row>
    <row r="163" spans="1:15" x14ac:dyDescent="0.3">
      <c r="A163" s="6"/>
      <c r="B163" s="6"/>
      <c r="C163" s="6"/>
      <c r="D163" s="10"/>
      <c r="E163" s="11"/>
      <c r="F163" s="11"/>
      <c r="G163" s="11"/>
      <c r="H163" s="3"/>
      <c r="I163" s="11"/>
      <c r="J163" s="11"/>
      <c r="K163" s="11"/>
      <c r="L163" s="12"/>
      <c r="M163" s="13"/>
      <c r="N163" s="13"/>
      <c r="O163" s="12"/>
    </row>
    <row r="164" spans="1:15" x14ac:dyDescent="0.3">
      <c r="A164" s="6"/>
      <c r="B164" s="6"/>
      <c r="C164" s="6"/>
      <c r="D164" s="10"/>
      <c r="E164" s="11"/>
      <c r="F164" s="11"/>
      <c r="G164" s="11"/>
      <c r="H164" s="3"/>
      <c r="I164" s="11"/>
      <c r="J164" s="11"/>
      <c r="K164" s="11"/>
      <c r="L164" s="12"/>
      <c r="M164" s="13"/>
      <c r="N164" s="13"/>
      <c r="O164" s="12"/>
    </row>
    <row r="165" spans="1:15" x14ac:dyDescent="0.3">
      <c r="A165" s="6"/>
      <c r="B165" s="6"/>
      <c r="C165" s="6"/>
      <c r="D165" s="10"/>
      <c r="E165" s="11"/>
      <c r="F165" s="11"/>
      <c r="G165" s="11"/>
      <c r="H165" s="3"/>
      <c r="I165" s="11"/>
      <c r="J165" s="11"/>
      <c r="K165" s="11"/>
      <c r="L165" s="12"/>
      <c r="M165" s="13"/>
      <c r="N165" s="13"/>
      <c r="O165" s="12"/>
    </row>
    <row r="166" spans="1:15" x14ac:dyDescent="0.3">
      <c r="A166" s="6"/>
      <c r="B166" s="6"/>
      <c r="C166" s="6"/>
      <c r="D166" s="10"/>
      <c r="E166" s="11"/>
      <c r="F166" s="11"/>
      <c r="G166" s="11"/>
      <c r="H166" s="3"/>
      <c r="I166" s="11"/>
      <c r="J166" s="11"/>
      <c r="K166" s="11"/>
      <c r="L166" s="12"/>
      <c r="M166" s="13"/>
      <c r="N166" s="13"/>
      <c r="O166" s="12"/>
    </row>
    <row r="167" spans="1:15" x14ac:dyDescent="0.3">
      <c r="A167" s="6"/>
      <c r="B167" s="6"/>
      <c r="C167" s="6"/>
      <c r="D167" s="10"/>
      <c r="E167" s="11"/>
      <c r="F167" s="11"/>
      <c r="G167" s="11"/>
      <c r="H167" s="3"/>
      <c r="I167" s="11"/>
      <c r="J167" s="11"/>
      <c r="K167" s="11"/>
      <c r="L167" s="12"/>
      <c r="M167" s="13"/>
      <c r="N167" s="13"/>
      <c r="O167" s="12"/>
    </row>
    <row r="168" spans="1:15" x14ac:dyDescent="0.3">
      <c r="A168" s="6"/>
      <c r="B168" s="6"/>
      <c r="C168" s="6"/>
      <c r="D168" s="10"/>
      <c r="E168" s="11"/>
      <c r="F168" s="11"/>
      <c r="G168" s="11"/>
      <c r="H168" s="3"/>
      <c r="I168" s="11"/>
      <c r="J168" s="11"/>
      <c r="K168" s="11"/>
      <c r="L168" s="12"/>
      <c r="M168" s="13"/>
      <c r="N168" s="13"/>
      <c r="O168" s="12"/>
    </row>
    <row r="169" spans="1:15" x14ac:dyDescent="0.3">
      <c r="A169" s="6"/>
      <c r="B169" s="6"/>
      <c r="C169" s="6"/>
      <c r="D169" s="10"/>
      <c r="E169" s="11"/>
      <c r="F169" s="11"/>
      <c r="G169" s="11"/>
      <c r="H169" s="3"/>
      <c r="I169" s="11"/>
      <c r="J169" s="11"/>
      <c r="K169" s="11"/>
      <c r="L169" s="12"/>
      <c r="M169" s="13"/>
      <c r="N169" s="13"/>
      <c r="O169" s="12"/>
    </row>
    <row r="170" spans="1:15" x14ac:dyDescent="0.3">
      <c r="A170" s="6"/>
      <c r="B170" s="6"/>
      <c r="C170" s="6"/>
      <c r="D170" s="10"/>
      <c r="E170" s="11"/>
      <c r="F170" s="11"/>
      <c r="G170" s="11"/>
      <c r="H170" s="3"/>
      <c r="I170" s="11"/>
      <c r="J170" s="11"/>
      <c r="K170" s="11"/>
      <c r="L170" s="12"/>
      <c r="M170" s="13"/>
      <c r="N170" s="13"/>
      <c r="O170" s="12"/>
    </row>
    <row r="171" spans="1:15" x14ac:dyDescent="0.3">
      <c r="A171" s="14"/>
      <c r="B171" s="14"/>
      <c r="C171" s="14"/>
      <c r="D171" s="15"/>
      <c r="E171" s="11"/>
      <c r="F171" s="11"/>
      <c r="G171" s="11"/>
      <c r="H171" s="3"/>
      <c r="I171" s="11"/>
      <c r="J171" s="11"/>
      <c r="K171" s="11"/>
      <c r="L171" s="12"/>
      <c r="M171" s="13"/>
      <c r="N171" s="13"/>
      <c r="O171" s="12"/>
    </row>
    <row r="172" spans="1:15" x14ac:dyDescent="0.3">
      <c r="A172" s="14"/>
      <c r="B172" s="14"/>
      <c r="C172" s="14"/>
      <c r="D172" s="15"/>
      <c r="E172" s="11"/>
      <c r="F172" s="11"/>
      <c r="G172" s="11"/>
      <c r="H172" s="3"/>
      <c r="I172" s="11"/>
      <c r="J172" s="11"/>
      <c r="K172" s="11"/>
      <c r="L172" s="12"/>
      <c r="M172" s="13"/>
      <c r="N172" s="13"/>
      <c r="O172" s="12"/>
    </row>
    <row r="173" spans="1:15" x14ac:dyDescent="0.3">
      <c r="A173" s="14"/>
      <c r="B173" s="14"/>
      <c r="C173" s="14"/>
      <c r="D173" s="15"/>
      <c r="E173" s="11"/>
      <c r="F173" s="11"/>
      <c r="G173" s="11"/>
      <c r="H173" s="3"/>
      <c r="I173" s="11"/>
      <c r="J173" s="11"/>
      <c r="K173" s="11"/>
      <c r="L173" s="12"/>
      <c r="M173" s="13"/>
      <c r="N173" s="13"/>
      <c r="O173" s="12"/>
    </row>
    <row r="174" spans="1:15" x14ac:dyDescent="0.3">
      <c r="A174" s="14"/>
      <c r="B174" s="14"/>
      <c r="C174" s="14"/>
      <c r="D174" s="15"/>
      <c r="E174" s="11"/>
      <c r="F174" s="11"/>
      <c r="G174" s="11"/>
      <c r="H174" s="3"/>
      <c r="I174" s="11"/>
      <c r="J174" s="11"/>
      <c r="K174" s="11"/>
      <c r="L174" s="12"/>
      <c r="M174" s="13"/>
      <c r="N174" s="13"/>
      <c r="O174" s="12"/>
    </row>
    <row r="175" spans="1:15" x14ac:dyDescent="0.3">
      <c r="A175" s="6"/>
      <c r="B175" s="6"/>
      <c r="C175" s="6"/>
      <c r="D175" s="10"/>
      <c r="E175" s="11"/>
      <c r="F175" s="11"/>
      <c r="G175" s="11"/>
      <c r="H175" s="3"/>
      <c r="I175" s="11"/>
      <c r="J175" s="11"/>
      <c r="K175" s="11"/>
      <c r="L175" s="12"/>
      <c r="M175" s="13"/>
      <c r="N175" s="13"/>
      <c r="O175" s="12"/>
    </row>
    <row r="176" spans="1:15" x14ac:dyDescent="0.3">
      <c r="A176" s="6"/>
      <c r="B176" s="6"/>
      <c r="C176" s="6"/>
      <c r="D176" s="10"/>
      <c r="E176" s="11"/>
      <c r="F176" s="11"/>
      <c r="G176" s="11"/>
      <c r="H176" s="3"/>
      <c r="I176" s="11"/>
      <c r="J176" s="11"/>
      <c r="K176" s="11"/>
      <c r="L176" s="12"/>
      <c r="M176" s="13"/>
      <c r="N176" s="13"/>
      <c r="O176" s="12"/>
    </row>
    <row r="177" spans="1:15" x14ac:dyDescent="0.3">
      <c r="A177" s="6"/>
      <c r="B177" s="6"/>
      <c r="C177" s="6"/>
      <c r="D177" s="10"/>
      <c r="E177" s="11"/>
      <c r="F177" s="11"/>
      <c r="G177" s="11"/>
      <c r="H177" s="3"/>
      <c r="I177" s="11"/>
      <c r="J177" s="11"/>
      <c r="K177" s="11"/>
      <c r="L177" s="12"/>
      <c r="M177" s="13"/>
      <c r="N177" s="13"/>
      <c r="O177" s="12"/>
    </row>
    <row r="178" spans="1:15" x14ac:dyDescent="0.3">
      <c r="A178" s="14"/>
      <c r="B178" s="14"/>
      <c r="C178" s="14"/>
      <c r="D178" s="15"/>
      <c r="E178" s="11"/>
      <c r="F178" s="11"/>
      <c r="G178" s="11"/>
      <c r="H178" s="3"/>
      <c r="I178" s="11"/>
      <c r="J178" s="11"/>
      <c r="K178" s="11"/>
      <c r="L178" s="12"/>
      <c r="M178" s="13"/>
      <c r="N178" s="13"/>
      <c r="O178" s="12"/>
    </row>
    <row r="179" spans="1:15" x14ac:dyDescent="0.3">
      <c r="A179" s="6"/>
      <c r="B179" s="6"/>
      <c r="C179" s="6"/>
      <c r="D179" s="10"/>
      <c r="E179" s="11"/>
      <c r="F179" s="11"/>
      <c r="G179" s="11"/>
      <c r="H179" s="3"/>
      <c r="I179" s="11"/>
      <c r="J179" s="11"/>
      <c r="K179" s="11"/>
      <c r="L179" s="12"/>
      <c r="M179" s="13"/>
      <c r="N179" s="13"/>
      <c r="O179" s="12"/>
    </row>
    <row r="180" spans="1:15" x14ac:dyDescent="0.3">
      <c r="A180" s="14"/>
      <c r="B180" s="14"/>
      <c r="C180" s="14"/>
      <c r="D180" s="15"/>
      <c r="E180" s="11"/>
      <c r="F180" s="11"/>
      <c r="G180" s="11"/>
      <c r="H180" s="3"/>
      <c r="I180" s="11"/>
      <c r="J180" s="11"/>
      <c r="K180" s="11"/>
      <c r="L180" s="12"/>
      <c r="M180" s="13"/>
      <c r="N180" s="13"/>
      <c r="O180" s="12"/>
    </row>
    <row r="181" spans="1:15" x14ac:dyDescent="0.3">
      <c r="A181" s="14"/>
      <c r="B181" s="14"/>
      <c r="C181" s="14"/>
      <c r="D181" s="15"/>
      <c r="E181" s="11"/>
      <c r="F181" s="11"/>
      <c r="G181" s="11"/>
      <c r="H181" s="3"/>
      <c r="I181" s="11"/>
      <c r="J181" s="11"/>
      <c r="K181" s="11"/>
      <c r="L181" s="12"/>
      <c r="M181" s="13"/>
      <c r="N181" s="13"/>
      <c r="O181" s="12"/>
    </row>
    <row r="182" spans="1:15" x14ac:dyDescent="0.3">
      <c r="A182" s="6"/>
      <c r="B182" s="6"/>
      <c r="C182" s="6"/>
      <c r="D182" s="10"/>
      <c r="E182" s="11"/>
      <c r="F182" s="11"/>
      <c r="G182" s="11"/>
      <c r="H182" s="3"/>
      <c r="I182" s="11"/>
      <c r="J182" s="11"/>
      <c r="K182" s="11"/>
      <c r="L182" s="12"/>
      <c r="M182" s="13"/>
      <c r="N182" s="13"/>
      <c r="O182" s="12"/>
    </row>
    <row r="183" spans="1:15" x14ac:dyDescent="0.3">
      <c r="A183" s="11"/>
      <c r="B183" s="11"/>
      <c r="C183" s="11"/>
      <c r="D183" s="16"/>
      <c r="E183" s="11"/>
      <c r="F183" s="11"/>
      <c r="G183" s="11"/>
      <c r="H183" s="3"/>
      <c r="I183" s="11"/>
      <c r="J183" s="11"/>
      <c r="K183" s="11"/>
      <c r="L183" s="12"/>
      <c r="M183" s="13"/>
      <c r="N183" s="13"/>
      <c r="O183" s="12"/>
    </row>
    <row r="184" spans="1:15" x14ac:dyDescent="0.3">
      <c r="A184" s="14"/>
      <c r="B184" s="14"/>
      <c r="C184" s="14"/>
      <c r="D184" s="15"/>
      <c r="E184" s="11"/>
      <c r="F184" s="11"/>
      <c r="G184" s="11"/>
      <c r="H184" s="3"/>
      <c r="I184" s="11"/>
      <c r="J184" s="11"/>
      <c r="K184" s="11"/>
      <c r="L184" s="12"/>
      <c r="M184" s="13"/>
      <c r="N184" s="13"/>
      <c r="O184" s="12"/>
    </row>
    <row r="185" spans="1:15" x14ac:dyDescent="0.3">
      <c r="A185" s="14"/>
      <c r="B185" s="14"/>
      <c r="C185" s="14"/>
      <c r="D185" s="15"/>
      <c r="E185" s="11"/>
      <c r="F185" s="11"/>
      <c r="G185" s="11"/>
      <c r="H185" s="3"/>
      <c r="I185" s="11"/>
      <c r="J185" s="11"/>
      <c r="K185" s="11"/>
      <c r="L185" s="12"/>
      <c r="M185" s="13"/>
      <c r="N185" s="13"/>
      <c r="O185" s="12"/>
    </row>
    <row r="186" spans="1:15" x14ac:dyDescent="0.3">
      <c r="A186" s="4"/>
      <c r="B186" s="4"/>
      <c r="C186" s="4"/>
      <c r="D186" s="17"/>
      <c r="E186" s="3"/>
      <c r="F186" s="3"/>
      <c r="G186" s="3"/>
      <c r="H186" s="3"/>
      <c r="I186" s="3"/>
      <c r="J186" s="3"/>
      <c r="K186" s="3"/>
      <c r="L186" s="12"/>
      <c r="M186" s="13"/>
      <c r="N186" s="13"/>
      <c r="O186" s="5"/>
    </row>
    <row r="187" spans="1:15" x14ac:dyDescent="0.3">
      <c r="A187" s="14"/>
      <c r="B187" s="14"/>
      <c r="C187" s="14"/>
      <c r="D187" s="17"/>
      <c r="E187" s="11"/>
      <c r="F187" s="11"/>
      <c r="G187" s="11"/>
      <c r="H187" s="22"/>
      <c r="I187" s="11"/>
      <c r="J187" s="11"/>
      <c r="K187" s="11"/>
      <c r="L187" s="12"/>
      <c r="M187" s="13"/>
      <c r="N187" s="13"/>
      <c r="O187" s="12"/>
    </row>
    <row r="188" spans="1:15" x14ac:dyDescent="0.3">
      <c r="A188" s="4"/>
      <c r="B188" s="4"/>
      <c r="C188" s="4"/>
      <c r="D188" s="17"/>
      <c r="E188" s="3"/>
      <c r="F188" s="3"/>
      <c r="G188" s="3"/>
      <c r="H188" s="3"/>
      <c r="I188" s="3"/>
      <c r="J188" s="3"/>
      <c r="K188" s="3"/>
      <c r="L188" s="12"/>
      <c r="M188" s="13"/>
      <c r="N188" s="13"/>
      <c r="O188" s="5"/>
    </row>
    <row r="189" spans="1:15" x14ac:dyDescent="0.3">
      <c r="A189" s="14"/>
      <c r="B189" s="14"/>
      <c r="C189" s="14"/>
      <c r="D189" s="17"/>
      <c r="E189" s="11"/>
      <c r="F189" s="11"/>
      <c r="G189" s="11"/>
      <c r="H189" s="3"/>
      <c r="I189" s="11"/>
      <c r="J189" s="11"/>
      <c r="K189" s="11"/>
      <c r="L189" s="12"/>
      <c r="M189" s="13"/>
      <c r="N189" s="13"/>
      <c r="O189" s="12"/>
    </row>
    <row r="190" spans="1:15" x14ac:dyDescent="0.3">
      <c r="A190" s="14"/>
      <c r="B190" s="14"/>
      <c r="C190" s="14"/>
      <c r="D190" s="15"/>
      <c r="E190" s="11"/>
      <c r="F190" s="11"/>
      <c r="G190" s="11"/>
      <c r="H190" s="3"/>
      <c r="I190" s="11"/>
      <c r="J190" s="11"/>
      <c r="K190" s="11"/>
      <c r="L190" s="12"/>
      <c r="M190" s="13"/>
      <c r="N190" s="13"/>
      <c r="O190" s="12"/>
    </row>
    <row r="191" spans="1:15" x14ac:dyDescent="0.3">
      <c r="A191" s="14"/>
      <c r="B191" s="14"/>
      <c r="C191" s="14"/>
      <c r="D191" s="15"/>
      <c r="E191" s="11"/>
      <c r="F191" s="11"/>
      <c r="G191" s="11"/>
      <c r="H191" s="3"/>
      <c r="I191" s="11"/>
      <c r="J191" s="11"/>
      <c r="K191" s="11"/>
      <c r="L191" s="12"/>
      <c r="M191" s="13"/>
      <c r="N191" s="13"/>
      <c r="O191" s="12"/>
    </row>
    <row r="192" spans="1:15" x14ac:dyDescent="0.3">
      <c r="A192" s="14"/>
      <c r="B192" s="14"/>
      <c r="C192" s="14"/>
      <c r="D192" s="15"/>
      <c r="E192" s="11"/>
      <c r="F192" s="11"/>
      <c r="G192" s="11"/>
      <c r="H192" s="3"/>
      <c r="I192" s="11"/>
      <c r="J192" s="11"/>
      <c r="K192" s="11"/>
      <c r="L192" s="12"/>
      <c r="M192" s="13"/>
      <c r="N192" s="13"/>
      <c r="O192" s="12"/>
    </row>
    <row r="193" spans="1:15" x14ac:dyDescent="0.3">
      <c r="A193" s="14"/>
      <c r="B193" s="14"/>
      <c r="C193" s="14"/>
      <c r="D193" s="15"/>
      <c r="E193" s="11"/>
      <c r="F193" s="11"/>
      <c r="G193" s="11"/>
      <c r="H193" s="3"/>
      <c r="I193" s="11"/>
      <c r="J193" s="11"/>
      <c r="K193" s="11"/>
      <c r="L193" s="12"/>
      <c r="M193" s="13"/>
      <c r="N193" s="13"/>
      <c r="O193" s="12"/>
    </row>
    <row r="194" spans="1:15" x14ac:dyDescent="0.3">
      <c r="A194" s="14"/>
      <c r="B194" s="14"/>
      <c r="C194" s="14"/>
      <c r="D194" s="15"/>
      <c r="E194" s="11"/>
      <c r="F194" s="11"/>
      <c r="G194" s="11"/>
      <c r="H194" s="3"/>
      <c r="I194" s="11"/>
      <c r="J194" s="11"/>
      <c r="K194" s="11"/>
      <c r="L194" s="12"/>
      <c r="M194" s="13"/>
      <c r="N194" s="13"/>
      <c r="O194" s="12"/>
    </row>
    <row r="195" spans="1:15" x14ac:dyDescent="0.3">
      <c r="A195" s="14"/>
      <c r="B195" s="14"/>
      <c r="C195" s="14"/>
      <c r="D195" s="15"/>
      <c r="E195" s="11"/>
      <c r="F195" s="11"/>
      <c r="G195" s="11"/>
      <c r="H195" s="3"/>
      <c r="I195" s="11"/>
      <c r="J195" s="11"/>
      <c r="K195" s="11"/>
      <c r="L195" s="12"/>
      <c r="M195" s="13"/>
      <c r="N195" s="13"/>
      <c r="O195" s="12"/>
    </row>
    <row r="196" spans="1:15" x14ac:dyDescent="0.3">
      <c r="A196" s="14"/>
      <c r="B196" s="14"/>
      <c r="C196" s="14"/>
      <c r="D196" s="15"/>
      <c r="E196" s="11"/>
      <c r="F196" s="11"/>
      <c r="G196" s="11"/>
      <c r="H196" s="3"/>
      <c r="I196" s="11"/>
      <c r="J196" s="11"/>
      <c r="K196" s="11"/>
      <c r="L196" s="12"/>
      <c r="M196" s="13"/>
      <c r="N196" s="13"/>
      <c r="O196" s="12"/>
    </row>
    <row r="197" spans="1:15" x14ac:dyDescent="0.3">
      <c r="A197" s="14"/>
      <c r="B197" s="14"/>
      <c r="C197" s="14"/>
      <c r="D197" s="15"/>
      <c r="E197" s="11"/>
      <c r="F197" s="11"/>
      <c r="G197" s="11"/>
      <c r="H197" s="3"/>
      <c r="I197" s="11"/>
      <c r="J197" s="11"/>
      <c r="K197" s="11"/>
      <c r="L197" s="12"/>
      <c r="M197" s="13"/>
      <c r="N197" s="13"/>
      <c r="O197" s="12"/>
    </row>
    <row r="198" spans="1:15" x14ac:dyDescent="0.3">
      <c r="A198" s="14"/>
      <c r="B198" s="14"/>
      <c r="C198" s="14"/>
      <c r="D198" s="15"/>
      <c r="E198" s="11"/>
      <c r="F198" s="11"/>
      <c r="G198" s="11"/>
      <c r="H198" s="3"/>
      <c r="I198" s="11"/>
      <c r="J198" s="11"/>
      <c r="K198" s="11"/>
      <c r="L198" s="12"/>
      <c r="M198" s="13"/>
      <c r="N198" s="13"/>
      <c r="O198" s="12"/>
    </row>
    <row r="199" spans="1:15" x14ac:dyDescent="0.3">
      <c r="A199" s="14"/>
      <c r="B199" s="14"/>
      <c r="C199" s="14"/>
      <c r="D199" s="15"/>
      <c r="E199" s="11"/>
      <c r="F199" s="11"/>
      <c r="G199" s="11"/>
      <c r="H199" s="3"/>
      <c r="I199" s="11"/>
      <c r="J199" s="11"/>
      <c r="K199" s="11"/>
      <c r="L199" s="12"/>
      <c r="M199" s="13"/>
      <c r="N199" s="13"/>
      <c r="O199" s="12"/>
    </row>
    <row r="200" spans="1:15" x14ac:dyDescent="0.3">
      <c r="A200" s="14"/>
      <c r="B200" s="14"/>
      <c r="C200" s="14"/>
      <c r="D200" s="15"/>
      <c r="E200" s="11"/>
      <c r="F200" s="11"/>
      <c r="G200" s="11"/>
      <c r="H200" s="3"/>
      <c r="I200" s="11"/>
      <c r="J200" s="11"/>
      <c r="K200" s="11"/>
      <c r="L200" s="12"/>
      <c r="M200" s="13"/>
      <c r="N200" s="13"/>
      <c r="O200" s="12"/>
    </row>
    <row r="201" spans="1:15" x14ac:dyDescent="0.3">
      <c r="A201" s="14"/>
      <c r="B201" s="14"/>
      <c r="C201" s="14"/>
      <c r="D201" s="15"/>
      <c r="E201" s="11"/>
      <c r="F201" s="11"/>
      <c r="G201" s="11"/>
      <c r="H201" s="3"/>
      <c r="I201" s="11"/>
      <c r="J201" s="11"/>
      <c r="K201" s="11"/>
      <c r="L201" s="12"/>
      <c r="M201" s="13"/>
      <c r="N201" s="13"/>
      <c r="O201" s="12"/>
    </row>
    <row r="202" spans="1:15" x14ac:dyDescent="0.3">
      <c r="A202" s="6"/>
      <c r="B202" s="6"/>
      <c r="C202" s="6"/>
      <c r="D202" s="10"/>
      <c r="E202" s="11"/>
      <c r="F202" s="11"/>
      <c r="G202" s="11"/>
      <c r="H202" s="3"/>
      <c r="I202" s="11"/>
      <c r="J202" s="11"/>
      <c r="K202" s="11"/>
      <c r="L202" s="12"/>
      <c r="M202" s="13"/>
      <c r="N202" s="13"/>
      <c r="O202" s="12"/>
    </row>
    <row r="203" spans="1:15" x14ac:dyDescent="0.3">
      <c r="A203" s="6"/>
      <c r="B203" s="6"/>
      <c r="C203" s="6"/>
      <c r="D203" s="10"/>
      <c r="E203" s="11"/>
      <c r="F203" s="11"/>
      <c r="G203" s="11"/>
      <c r="H203" s="22"/>
      <c r="I203" s="11"/>
      <c r="J203" s="11"/>
      <c r="K203" s="11"/>
      <c r="L203" s="12"/>
      <c r="M203" s="13"/>
      <c r="N203" s="13"/>
      <c r="O203" s="12"/>
    </row>
    <row r="204" spans="1:15" x14ac:dyDescent="0.3">
      <c r="A204" s="6"/>
      <c r="B204" s="6"/>
      <c r="C204" s="6"/>
      <c r="D204" s="10"/>
      <c r="E204" s="11"/>
      <c r="F204" s="11"/>
      <c r="G204" s="11"/>
      <c r="H204" s="3"/>
      <c r="I204" s="11"/>
      <c r="J204" s="11"/>
      <c r="K204" s="11"/>
      <c r="L204" s="12"/>
      <c r="M204" s="13"/>
      <c r="N204" s="13"/>
      <c r="O204" s="12"/>
    </row>
    <row r="205" spans="1:15" x14ac:dyDescent="0.3">
      <c r="A205" s="6"/>
      <c r="B205" s="6"/>
      <c r="C205" s="6"/>
      <c r="D205" s="10"/>
      <c r="E205" s="11"/>
      <c r="F205" s="11"/>
      <c r="G205" s="11"/>
      <c r="H205" s="3"/>
      <c r="I205" s="11"/>
      <c r="J205" s="11"/>
      <c r="K205" s="11"/>
      <c r="L205" s="12"/>
      <c r="M205" s="13"/>
      <c r="N205" s="13"/>
      <c r="O205" s="12"/>
    </row>
    <row r="206" spans="1:15" x14ac:dyDescent="0.3">
      <c r="A206" s="6"/>
      <c r="B206" s="6"/>
      <c r="C206" s="6"/>
      <c r="D206" s="10"/>
      <c r="E206" s="11"/>
      <c r="F206" s="11"/>
      <c r="G206" s="11"/>
      <c r="H206" s="3"/>
      <c r="I206" s="11"/>
      <c r="J206" s="11"/>
      <c r="K206" s="11"/>
      <c r="L206" s="12"/>
      <c r="M206" s="13"/>
      <c r="N206" s="13"/>
      <c r="O206" s="12"/>
    </row>
    <row r="207" spans="1:15" x14ac:dyDescent="0.3">
      <c r="A207" s="6"/>
      <c r="B207" s="6"/>
      <c r="C207" s="6"/>
      <c r="D207" s="10"/>
      <c r="E207" s="11"/>
      <c r="F207" s="11"/>
      <c r="G207" s="11"/>
      <c r="H207" s="3"/>
      <c r="I207" s="11"/>
      <c r="J207" s="11"/>
      <c r="K207" s="11"/>
      <c r="L207" s="12"/>
      <c r="M207" s="13"/>
      <c r="N207" s="13"/>
      <c r="O207" s="12"/>
    </row>
    <row r="208" spans="1:15" x14ac:dyDescent="0.3">
      <c r="A208" s="6"/>
      <c r="B208" s="6"/>
      <c r="C208" s="6"/>
      <c r="D208" s="10"/>
      <c r="E208" s="11"/>
      <c r="F208" s="11"/>
      <c r="G208" s="11"/>
      <c r="H208" s="3"/>
      <c r="I208" s="11"/>
      <c r="J208" s="11"/>
      <c r="K208" s="11"/>
      <c r="L208" s="12"/>
      <c r="M208" s="13"/>
      <c r="N208" s="13"/>
      <c r="O208" s="12"/>
    </row>
    <row r="209" spans="1:15" x14ac:dyDescent="0.3">
      <c r="A209" s="6"/>
      <c r="B209" s="6"/>
      <c r="C209" s="6"/>
      <c r="D209" s="10"/>
      <c r="E209" s="11"/>
      <c r="F209" s="11"/>
      <c r="G209" s="11"/>
      <c r="H209" s="3"/>
      <c r="I209" s="11"/>
      <c r="J209" s="11"/>
      <c r="K209" s="11"/>
      <c r="L209" s="12"/>
      <c r="M209" s="13"/>
      <c r="N209" s="13"/>
      <c r="O209" s="12"/>
    </row>
    <row r="210" spans="1:15" x14ac:dyDescent="0.3">
      <c r="A210" s="6"/>
      <c r="B210" s="6"/>
      <c r="C210" s="6"/>
      <c r="D210" s="10"/>
      <c r="E210" s="11"/>
      <c r="F210" s="11"/>
      <c r="G210" s="11"/>
      <c r="H210" s="3"/>
      <c r="I210" s="11"/>
      <c r="J210" s="11"/>
      <c r="K210" s="11"/>
      <c r="L210" s="12"/>
      <c r="M210" s="13"/>
      <c r="N210" s="13"/>
      <c r="O210" s="12"/>
    </row>
    <row r="211" spans="1:15" x14ac:dyDescent="0.3">
      <c r="A211" s="6"/>
      <c r="B211" s="6"/>
      <c r="C211" s="6"/>
      <c r="D211" s="10"/>
      <c r="E211" s="11"/>
      <c r="F211" s="11"/>
      <c r="G211" s="11"/>
      <c r="H211" s="22"/>
      <c r="I211" s="11"/>
      <c r="J211" s="11"/>
      <c r="K211" s="11"/>
      <c r="L211" s="12"/>
      <c r="M211" s="13"/>
      <c r="N211" s="13"/>
      <c r="O211" s="12"/>
    </row>
    <row r="212" spans="1:15" x14ac:dyDescent="0.3">
      <c r="A212" s="6"/>
      <c r="B212" s="6"/>
      <c r="C212" s="6"/>
      <c r="D212" s="10"/>
      <c r="E212" s="11"/>
      <c r="F212" s="11"/>
      <c r="G212" s="11"/>
      <c r="H212" s="3"/>
      <c r="I212" s="11"/>
      <c r="J212" s="11"/>
      <c r="K212" s="11"/>
      <c r="L212" s="12"/>
      <c r="M212" s="13"/>
      <c r="N212" s="13"/>
      <c r="O212" s="12"/>
    </row>
    <row r="213" spans="1:15" x14ac:dyDescent="0.3">
      <c r="A213" s="6"/>
      <c r="B213" s="14"/>
      <c r="C213" s="14"/>
      <c r="D213" s="15"/>
      <c r="E213" s="11"/>
      <c r="F213" s="11"/>
      <c r="G213" s="11"/>
      <c r="H213" s="3"/>
      <c r="I213" s="11"/>
      <c r="J213" s="11"/>
      <c r="K213" s="11"/>
      <c r="L213" s="12"/>
      <c r="M213" s="13"/>
      <c r="N213" s="13"/>
      <c r="O213" s="12"/>
    </row>
    <row r="214" spans="1:15" x14ac:dyDescent="0.3">
      <c r="A214" s="6"/>
      <c r="B214" s="6"/>
      <c r="C214" s="6"/>
      <c r="D214" s="10"/>
      <c r="E214" s="11"/>
      <c r="F214" s="11"/>
      <c r="G214" s="11"/>
      <c r="H214" s="3"/>
      <c r="I214" s="11"/>
      <c r="J214" s="11"/>
      <c r="K214" s="11"/>
      <c r="L214" s="12"/>
      <c r="M214" s="13"/>
      <c r="N214" s="13"/>
      <c r="O214" s="12"/>
    </row>
    <row r="215" spans="1:15" x14ac:dyDescent="0.3">
      <c r="A215" s="6"/>
      <c r="B215" s="6"/>
      <c r="C215" s="6"/>
      <c r="D215" s="10"/>
      <c r="E215" s="11"/>
      <c r="F215" s="11"/>
      <c r="G215" s="11"/>
      <c r="H215" s="3"/>
      <c r="I215" s="11"/>
      <c r="J215" s="11"/>
      <c r="K215" s="11"/>
      <c r="L215" s="12"/>
      <c r="M215" s="13"/>
      <c r="N215" s="13"/>
      <c r="O215" s="12"/>
    </row>
    <row r="216" spans="1:15" x14ac:dyDescent="0.3">
      <c r="A216" s="6"/>
      <c r="B216" s="6"/>
      <c r="C216" s="6"/>
      <c r="D216" s="10"/>
      <c r="E216" s="11"/>
      <c r="F216" s="11"/>
      <c r="G216" s="11"/>
      <c r="H216" s="3"/>
      <c r="I216" s="11"/>
      <c r="J216" s="11"/>
      <c r="K216" s="11"/>
      <c r="L216" s="12"/>
      <c r="M216" s="13"/>
      <c r="N216" s="13"/>
      <c r="O216" s="12"/>
    </row>
    <row r="217" spans="1:15" x14ac:dyDescent="0.3">
      <c r="A217" s="6"/>
      <c r="B217" s="6"/>
      <c r="C217" s="6"/>
      <c r="D217" s="10"/>
      <c r="E217" s="11"/>
      <c r="F217" s="11"/>
      <c r="G217" s="11"/>
      <c r="H217" s="3"/>
      <c r="I217" s="11"/>
      <c r="J217" s="11"/>
      <c r="K217" s="11"/>
      <c r="L217" s="12"/>
      <c r="M217" s="13"/>
      <c r="N217" s="13"/>
      <c r="O217" s="12"/>
    </row>
    <row r="218" spans="1:15" x14ac:dyDescent="0.3">
      <c r="A218" s="6"/>
      <c r="B218" s="6"/>
      <c r="C218" s="6"/>
      <c r="D218" s="10"/>
      <c r="E218" s="11"/>
      <c r="F218" s="11"/>
      <c r="G218" s="11"/>
      <c r="H218" s="21"/>
      <c r="I218" s="11"/>
      <c r="J218" s="11"/>
      <c r="K218" s="11"/>
      <c r="L218" s="12"/>
      <c r="M218" s="13"/>
      <c r="N218" s="13"/>
      <c r="O218" s="12"/>
    </row>
    <row r="219" spans="1:15" x14ac:dyDescent="0.3">
      <c r="A219" s="6"/>
      <c r="B219" s="6"/>
      <c r="C219" s="6"/>
      <c r="D219" s="10"/>
      <c r="E219" s="11"/>
      <c r="F219" s="11"/>
      <c r="G219" s="11"/>
      <c r="H219" s="3"/>
      <c r="I219" s="11"/>
      <c r="J219" s="11"/>
      <c r="K219" s="11"/>
      <c r="L219" s="12"/>
      <c r="M219" s="13"/>
      <c r="N219" s="13"/>
      <c r="O219" s="12"/>
    </row>
    <row r="220" spans="1:15" x14ac:dyDescent="0.3">
      <c r="A220" s="6"/>
      <c r="B220" s="6"/>
      <c r="C220" s="6"/>
      <c r="D220" s="10"/>
      <c r="E220" s="11"/>
      <c r="F220" s="11"/>
      <c r="G220" s="11"/>
      <c r="H220" s="3"/>
      <c r="I220" s="11"/>
      <c r="J220" s="11"/>
      <c r="K220" s="11"/>
      <c r="L220" s="12"/>
      <c r="M220" s="13"/>
      <c r="N220" s="13"/>
      <c r="O220" s="12"/>
    </row>
    <row r="221" spans="1:15" x14ac:dyDescent="0.3">
      <c r="A221" s="6"/>
      <c r="B221" s="6"/>
      <c r="C221" s="6"/>
      <c r="D221" s="10"/>
      <c r="E221" s="11"/>
      <c r="F221" s="11"/>
      <c r="G221" s="11"/>
      <c r="H221" s="3"/>
      <c r="I221" s="11"/>
      <c r="J221" s="11"/>
      <c r="K221" s="11"/>
      <c r="L221" s="12"/>
      <c r="M221" s="13"/>
      <c r="N221" s="13"/>
      <c r="O221" s="12"/>
    </row>
    <row r="222" spans="1:15" x14ac:dyDescent="0.3">
      <c r="A222" s="6"/>
      <c r="B222" s="6"/>
      <c r="C222" s="6"/>
      <c r="D222" s="10"/>
      <c r="E222" s="11"/>
      <c r="F222" s="11"/>
      <c r="G222" s="11"/>
      <c r="H222" s="3"/>
      <c r="I222" s="11"/>
      <c r="J222" s="11"/>
      <c r="K222" s="11"/>
      <c r="L222" s="12"/>
      <c r="M222" s="13"/>
      <c r="N222" s="13"/>
      <c r="O222" s="12"/>
    </row>
    <row r="223" spans="1:15" x14ac:dyDescent="0.3">
      <c r="A223" s="6"/>
      <c r="B223" s="6"/>
      <c r="C223" s="6"/>
      <c r="D223" s="10"/>
      <c r="E223" s="11"/>
      <c r="F223" s="11"/>
      <c r="G223" s="11"/>
      <c r="H223" s="3"/>
      <c r="I223" s="11"/>
      <c r="J223" s="11"/>
      <c r="K223" s="11"/>
      <c r="L223" s="12"/>
      <c r="M223" s="13"/>
      <c r="N223" s="13"/>
      <c r="O223" s="12"/>
    </row>
    <row r="224" spans="1:15" x14ac:dyDescent="0.3">
      <c r="A224" s="6"/>
      <c r="B224" s="6"/>
      <c r="C224" s="6"/>
      <c r="D224" s="10"/>
      <c r="E224" s="11"/>
      <c r="F224" s="11"/>
      <c r="G224" s="11"/>
      <c r="H224" s="3"/>
      <c r="I224" s="11"/>
      <c r="J224" s="11"/>
      <c r="K224" s="11"/>
      <c r="L224" s="12"/>
      <c r="M224" s="13"/>
      <c r="N224" s="13"/>
      <c r="O224" s="12"/>
    </row>
    <row r="225" spans="1:15" x14ac:dyDescent="0.3">
      <c r="A225" s="6"/>
      <c r="B225" s="6"/>
      <c r="C225" s="6"/>
      <c r="D225" s="10"/>
      <c r="E225" s="11"/>
      <c r="F225" s="11"/>
      <c r="G225" s="11"/>
      <c r="H225" s="3"/>
      <c r="I225" s="11"/>
      <c r="J225" s="11"/>
      <c r="K225" s="11"/>
      <c r="L225" s="12"/>
      <c r="M225" s="13"/>
      <c r="N225" s="13"/>
      <c r="O225" s="12"/>
    </row>
    <row r="226" spans="1:15" x14ac:dyDescent="0.3">
      <c r="A226" s="14"/>
      <c r="B226" s="14"/>
      <c r="C226" s="14"/>
      <c r="D226" s="15"/>
      <c r="E226" s="11"/>
      <c r="F226" s="11"/>
      <c r="G226" s="11"/>
      <c r="H226" s="3"/>
      <c r="I226" s="11"/>
      <c r="J226" s="11"/>
      <c r="K226" s="11"/>
      <c r="L226" s="12"/>
      <c r="M226" s="13"/>
      <c r="N226" s="13"/>
      <c r="O226" s="12"/>
    </row>
    <row r="227" spans="1:15" x14ac:dyDescent="0.3">
      <c r="A227" s="14"/>
      <c r="B227" s="14"/>
      <c r="C227" s="14"/>
      <c r="D227" s="15"/>
      <c r="E227" s="11"/>
      <c r="F227" s="11"/>
      <c r="G227" s="11"/>
      <c r="H227" s="3"/>
      <c r="I227" s="11"/>
      <c r="J227" s="11"/>
      <c r="K227" s="11"/>
      <c r="L227" s="12"/>
      <c r="M227" s="13"/>
      <c r="N227" s="13"/>
      <c r="O227" s="12"/>
    </row>
    <row r="228" spans="1:15" x14ac:dyDescent="0.3">
      <c r="A228" s="6"/>
      <c r="B228" s="6"/>
      <c r="C228" s="6"/>
      <c r="D228" s="10"/>
      <c r="E228" s="11"/>
      <c r="F228" s="11"/>
      <c r="G228" s="11"/>
      <c r="H228" s="3"/>
      <c r="I228" s="11"/>
      <c r="J228" s="11"/>
      <c r="K228" s="11"/>
      <c r="L228" s="12"/>
      <c r="M228" s="13"/>
      <c r="N228" s="13"/>
      <c r="O228" s="12"/>
    </row>
    <row r="229" spans="1:15" x14ac:dyDescent="0.3">
      <c r="A229" s="6"/>
      <c r="B229" s="6"/>
      <c r="C229" s="6"/>
      <c r="D229" s="10"/>
      <c r="E229" s="11"/>
      <c r="F229" s="11"/>
      <c r="G229" s="11"/>
      <c r="H229" s="3"/>
      <c r="I229" s="11"/>
      <c r="J229" s="11"/>
      <c r="K229" s="11"/>
      <c r="L229" s="12"/>
      <c r="M229" s="13"/>
      <c r="N229" s="13"/>
      <c r="O229" s="12"/>
    </row>
    <row r="230" spans="1:15" x14ac:dyDescent="0.3">
      <c r="A230" s="6"/>
      <c r="B230" s="6"/>
      <c r="C230" s="6"/>
      <c r="D230" s="10"/>
      <c r="E230" s="11"/>
      <c r="F230" s="11"/>
      <c r="G230" s="11"/>
      <c r="H230" s="3"/>
      <c r="I230" s="11"/>
      <c r="J230" s="11"/>
      <c r="K230" s="11"/>
      <c r="L230" s="12"/>
      <c r="M230" s="13"/>
      <c r="N230" s="13"/>
      <c r="O230" s="12"/>
    </row>
    <row r="231" spans="1:15" x14ac:dyDescent="0.3">
      <c r="A231" s="6"/>
      <c r="B231" s="6"/>
      <c r="C231" s="6"/>
      <c r="D231" s="10"/>
      <c r="E231" s="11"/>
      <c r="F231" s="11"/>
      <c r="G231" s="11"/>
      <c r="H231" s="22"/>
      <c r="I231" s="11"/>
      <c r="J231" s="11"/>
      <c r="K231" s="11"/>
      <c r="L231" s="12"/>
      <c r="M231" s="13"/>
      <c r="N231" s="13"/>
      <c r="O231" s="12"/>
    </row>
    <row r="232" spans="1:15" x14ac:dyDescent="0.3">
      <c r="A232" s="6"/>
      <c r="B232" s="6"/>
      <c r="C232" s="6"/>
      <c r="D232" s="10"/>
      <c r="E232" s="11"/>
      <c r="F232" s="11"/>
      <c r="G232" s="11"/>
      <c r="H232" s="3"/>
      <c r="I232" s="11"/>
      <c r="J232" s="11"/>
      <c r="K232" s="11"/>
      <c r="L232" s="12"/>
      <c r="M232" s="13"/>
      <c r="N232" s="13"/>
      <c r="O232" s="12"/>
    </row>
    <row r="233" spans="1:15" x14ac:dyDescent="0.3">
      <c r="A233" s="6"/>
      <c r="B233" s="6"/>
      <c r="C233" s="6"/>
      <c r="D233" s="10"/>
      <c r="E233" s="11"/>
      <c r="F233" s="11"/>
      <c r="G233" s="11"/>
      <c r="H233" s="22"/>
      <c r="I233" s="11"/>
      <c r="J233" s="11"/>
      <c r="K233" s="11"/>
      <c r="L233" s="12"/>
      <c r="M233" s="13"/>
      <c r="N233" s="13"/>
      <c r="O233" s="12"/>
    </row>
    <row r="234" spans="1:15" x14ac:dyDescent="0.3">
      <c r="A234" s="6"/>
      <c r="B234" s="6"/>
      <c r="C234" s="6"/>
      <c r="D234" s="10"/>
      <c r="E234" s="11"/>
      <c r="F234" s="11"/>
      <c r="G234" s="11"/>
      <c r="H234" s="3"/>
      <c r="I234" s="11"/>
      <c r="J234" s="11"/>
      <c r="K234" s="11"/>
      <c r="L234" s="12"/>
      <c r="M234" s="13"/>
      <c r="N234" s="13"/>
      <c r="O234" s="12"/>
    </row>
    <row r="235" spans="1:15" x14ac:dyDescent="0.3">
      <c r="A235" s="6"/>
      <c r="B235" s="6"/>
      <c r="C235" s="6"/>
      <c r="D235" s="10"/>
      <c r="E235" s="11"/>
      <c r="F235" s="11"/>
      <c r="G235" s="11"/>
      <c r="H235" s="3"/>
      <c r="I235" s="11"/>
      <c r="J235" s="11"/>
      <c r="K235" s="11"/>
      <c r="L235" s="12"/>
      <c r="M235" s="13"/>
      <c r="N235" s="13"/>
      <c r="O235" s="12"/>
    </row>
    <row r="236" spans="1:15" x14ac:dyDescent="0.3">
      <c r="A236" s="6"/>
      <c r="B236" s="6"/>
      <c r="C236" s="6"/>
      <c r="D236" s="10"/>
      <c r="E236" s="11"/>
      <c r="F236" s="11"/>
      <c r="G236" s="11"/>
      <c r="H236" s="3"/>
      <c r="I236" s="11"/>
      <c r="J236" s="11"/>
      <c r="K236" s="11"/>
      <c r="L236" s="12"/>
      <c r="M236" s="13"/>
      <c r="N236" s="13"/>
      <c r="O236" s="12"/>
    </row>
    <row r="237" spans="1:15" x14ac:dyDescent="0.3">
      <c r="A237" s="6"/>
      <c r="B237" s="6"/>
      <c r="C237" s="6"/>
      <c r="D237" s="10"/>
      <c r="E237" s="11"/>
      <c r="F237" s="11"/>
      <c r="G237" s="11"/>
      <c r="H237" s="3"/>
      <c r="I237" s="11"/>
      <c r="J237" s="11"/>
      <c r="K237" s="11"/>
      <c r="L237" s="12"/>
      <c r="M237" s="13"/>
      <c r="N237" s="13"/>
      <c r="O237" s="12"/>
    </row>
    <row r="238" spans="1:15" x14ac:dyDescent="0.3">
      <c r="A238" s="6"/>
      <c r="B238" s="6"/>
      <c r="C238" s="6"/>
      <c r="D238" s="10"/>
      <c r="E238" s="11"/>
      <c r="F238" s="11"/>
      <c r="G238" s="11"/>
      <c r="H238" s="3"/>
      <c r="I238" s="11"/>
      <c r="J238" s="11"/>
      <c r="K238" s="11"/>
      <c r="L238" s="12"/>
      <c r="M238" s="13"/>
      <c r="N238" s="13"/>
      <c r="O238" s="12"/>
    </row>
    <row r="239" spans="1:15" x14ac:dyDescent="0.3">
      <c r="A239" s="6"/>
      <c r="B239" s="6"/>
      <c r="C239" s="6"/>
      <c r="D239" s="10"/>
      <c r="E239" s="11"/>
      <c r="F239" s="11"/>
      <c r="G239" s="11"/>
      <c r="H239" s="3"/>
      <c r="I239" s="11"/>
      <c r="J239" s="11"/>
      <c r="K239" s="11"/>
      <c r="L239" s="12"/>
      <c r="M239" s="13"/>
      <c r="N239" s="13"/>
      <c r="O239" s="12"/>
    </row>
    <row r="240" spans="1:15" x14ac:dyDescent="0.3">
      <c r="A240" s="6"/>
      <c r="B240" s="6"/>
      <c r="C240" s="6"/>
      <c r="D240" s="10"/>
      <c r="E240" s="11"/>
      <c r="F240" s="11"/>
      <c r="G240" s="11"/>
      <c r="H240" s="3"/>
      <c r="I240" s="11"/>
      <c r="J240" s="11"/>
      <c r="K240" s="11"/>
      <c r="L240" s="12"/>
      <c r="M240" s="13"/>
      <c r="N240" s="13"/>
      <c r="O240" s="12"/>
    </row>
    <row r="241" spans="1:15" x14ac:dyDescent="0.3">
      <c r="A241" s="6"/>
      <c r="B241" s="6"/>
      <c r="C241" s="6"/>
      <c r="D241" s="10"/>
      <c r="E241" s="11"/>
      <c r="F241" s="11"/>
      <c r="G241" s="11"/>
      <c r="H241" s="3"/>
      <c r="I241" s="11"/>
      <c r="J241" s="11"/>
      <c r="K241" s="11"/>
      <c r="L241" s="12"/>
      <c r="M241" s="13"/>
      <c r="N241" s="13"/>
      <c r="O241" s="12"/>
    </row>
    <row r="242" spans="1:15" x14ac:dyDescent="0.3">
      <c r="A242" s="6"/>
      <c r="B242" s="6"/>
      <c r="C242" s="6"/>
      <c r="D242" s="10"/>
      <c r="E242" s="11"/>
      <c r="F242" s="11"/>
      <c r="G242" s="11"/>
      <c r="H242" s="3"/>
      <c r="I242" s="11"/>
      <c r="J242" s="11"/>
      <c r="K242" s="11"/>
      <c r="L242" s="12"/>
      <c r="M242" s="13"/>
      <c r="N242" s="13"/>
      <c r="O242" s="12"/>
    </row>
    <row r="243" spans="1:15" x14ac:dyDescent="0.3">
      <c r="A243" s="6"/>
      <c r="B243" s="6"/>
      <c r="C243" s="6"/>
      <c r="D243" s="10"/>
      <c r="E243" s="11"/>
      <c r="F243" s="11"/>
      <c r="G243" s="11"/>
      <c r="H243" s="22"/>
      <c r="I243" s="11"/>
      <c r="J243" s="11"/>
      <c r="K243" s="11"/>
      <c r="L243" s="12"/>
      <c r="M243" s="13"/>
      <c r="N243" s="13"/>
      <c r="O243" s="12"/>
    </row>
    <row r="244" spans="1:15" x14ac:dyDescent="0.3">
      <c r="A244" s="6"/>
      <c r="B244" s="6"/>
      <c r="C244" s="6"/>
      <c r="D244" s="10"/>
      <c r="E244" s="11"/>
      <c r="F244" s="11"/>
      <c r="G244" s="11"/>
      <c r="H244" s="3"/>
      <c r="I244" s="11"/>
      <c r="J244" s="11"/>
      <c r="K244" s="11"/>
      <c r="L244" s="12"/>
      <c r="M244" s="13"/>
      <c r="N244" s="13"/>
      <c r="O244" s="12"/>
    </row>
    <row r="245" spans="1:15" x14ac:dyDescent="0.3">
      <c r="A245" s="6"/>
      <c r="B245" s="6"/>
      <c r="C245" s="6"/>
      <c r="D245" s="10"/>
      <c r="E245" s="11"/>
      <c r="F245" s="11"/>
      <c r="G245" s="11"/>
      <c r="H245" s="3"/>
      <c r="I245" s="11"/>
      <c r="J245" s="11"/>
      <c r="K245" s="11"/>
      <c r="L245" s="12"/>
      <c r="M245" s="13"/>
      <c r="N245" s="13"/>
      <c r="O245" s="12"/>
    </row>
    <row r="246" spans="1:15" x14ac:dyDescent="0.3">
      <c r="A246" s="6"/>
      <c r="B246" s="6"/>
      <c r="C246" s="6"/>
      <c r="D246" s="10"/>
      <c r="E246" s="11"/>
      <c r="F246" s="11"/>
      <c r="G246" s="11"/>
      <c r="H246" s="3"/>
      <c r="I246" s="11"/>
      <c r="J246" s="11"/>
      <c r="K246" s="11"/>
      <c r="L246" s="12"/>
      <c r="M246" s="13"/>
      <c r="N246" s="13"/>
      <c r="O246" s="12"/>
    </row>
    <row r="247" spans="1:15" x14ac:dyDescent="0.3">
      <c r="A247" s="6"/>
      <c r="B247" s="6"/>
      <c r="C247" s="6"/>
      <c r="D247" s="10"/>
      <c r="E247" s="11"/>
      <c r="F247" s="11"/>
      <c r="G247" s="11"/>
      <c r="H247" s="3"/>
      <c r="I247" s="11"/>
      <c r="J247" s="11"/>
      <c r="K247" s="11"/>
      <c r="L247" s="12"/>
      <c r="M247" s="13"/>
      <c r="N247" s="13"/>
      <c r="O247" s="12"/>
    </row>
    <row r="248" spans="1:15" x14ac:dyDescent="0.3">
      <c r="A248" s="6"/>
      <c r="B248" s="6"/>
      <c r="C248" s="6"/>
      <c r="D248" s="10"/>
      <c r="E248" s="11"/>
      <c r="F248" s="11"/>
      <c r="G248" s="11"/>
      <c r="H248" s="3"/>
      <c r="I248" s="11"/>
      <c r="J248" s="11"/>
      <c r="K248" s="11"/>
      <c r="L248" s="12"/>
      <c r="M248" s="13"/>
      <c r="N248" s="13"/>
      <c r="O248" s="12"/>
    </row>
    <row r="249" spans="1:15" x14ac:dyDescent="0.3">
      <c r="A249" s="6"/>
      <c r="B249" s="6"/>
      <c r="C249" s="6"/>
      <c r="D249" s="10"/>
      <c r="E249" s="11"/>
      <c r="F249" s="11"/>
      <c r="G249" s="11"/>
      <c r="H249" s="3"/>
      <c r="I249" s="11"/>
      <c r="J249" s="11"/>
      <c r="K249" s="11"/>
      <c r="L249" s="12"/>
      <c r="M249" s="13"/>
      <c r="N249" s="13"/>
      <c r="O249" s="12"/>
    </row>
    <row r="250" spans="1:15" x14ac:dyDescent="0.3">
      <c r="A250" s="6"/>
      <c r="B250" s="6"/>
      <c r="C250" s="6"/>
      <c r="D250" s="10"/>
      <c r="E250" s="11"/>
      <c r="F250" s="11"/>
      <c r="G250" s="11"/>
      <c r="H250" s="3"/>
      <c r="I250" s="11"/>
      <c r="J250" s="11"/>
      <c r="K250" s="11"/>
      <c r="L250" s="12"/>
      <c r="M250" s="13"/>
      <c r="N250" s="13"/>
      <c r="O250" s="12"/>
    </row>
    <row r="251" spans="1:15" x14ac:dyDescent="0.3">
      <c r="A251" s="6"/>
      <c r="B251" s="6"/>
      <c r="C251" s="6"/>
      <c r="D251" s="10"/>
      <c r="E251" s="11"/>
      <c r="F251" s="11"/>
      <c r="G251" s="11"/>
      <c r="H251" s="3"/>
      <c r="I251" s="11"/>
      <c r="J251" s="11"/>
      <c r="K251" s="11"/>
      <c r="L251" s="12"/>
      <c r="M251" s="13"/>
      <c r="N251" s="13"/>
      <c r="O251" s="12"/>
    </row>
    <row r="252" spans="1:15" x14ac:dyDescent="0.3">
      <c r="A252" s="6"/>
      <c r="B252" s="6"/>
      <c r="C252" s="6"/>
      <c r="D252" s="10"/>
      <c r="E252" s="11"/>
      <c r="F252" s="11"/>
      <c r="G252" s="11"/>
      <c r="H252" s="3"/>
      <c r="I252" s="11"/>
      <c r="J252" s="11"/>
      <c r="K252" s="11"/>
      <c r="L252" s="12"/>
      <c r="M252" s="13"/>
      <c r="N252" s="13"/>
      <c r="O252" s="12"/>
    </row>
    <row r="253" spans="1:15" x14ac:dyDescent="0.3">
      <c r="A253" s="6"/>
      <c r="B253" s="6"/>
      <c r="C253" s="6"/>
      <c r="D253" s="10"/>
      <c r="E253" s="11"/>
      <c r="F253" s="11"/>
      <c r="G253" s="11"/>
      <c r="H253" s="3"/>
      <c r="I253" s="11"/>
      <c r="J253" s="11"/>
      <c r="K253" s="11"/>
      <c r="L253" s="12"/>
      <c r="M253" s="13"/>
      <c r="N253" s="13"/>
      <c r="O253" s="12"/>
    </row>
    <row r="254" spans="1:15" x14ac:dyDescent="0.3">
      <c r="A254" s="6"/>
      <c r="B254" s="6"/>
      <c r="C254" s="6"/>
      <c r="D254" s="10"/>
      <c r="E254" s="11"/>
      <c r="F254" s="11"/>
      <c r="G254" s="11"/>
      <c r="H254" s="3"/>
      <c r="I254" s="11"/>
      <c r="J254" s="11"/>
      <c r="K254" s="11"/>
      <c r="L254" s="12"/>
      <c r="M254" s="13"/>
      <c r="N254" s="13"/>
      <c r="O254" s="12"/>
    </row>
    <row r="255" spans="1:15" x14ac:dyDescent="0.3">
      <c r="A255" s="6"/>
      <c r="B255" s="6"/>
      <c r="C255" s="6"/>
      <c r="D255" s="10"/>
      <c r="E255" s="11"/>
      <c r="F255" s="11"/>
      <c r="G255" s="11"/>
      <c r="H255" s="3"/>
      <c r="I255" s="11"/>
      <c r="J255" s="11"/>
      <c r="K255" s="11"/>
      <c r="L255" s="12"/>
      <c r="M255" s="13"/>
      <c r="N255" s="13"/>
      <c r="O255" s="12"/>
    </row>
    <row r="256" spans="1:15" x14ac:dyDescent="0.3">
      <c r="A256" s="6"/>
      <c r="B256" s="6"/>
      <c r="C256" s="6"/>
      <c r="D256" s="10"/>
      <c r="E256" s="11"/>
      <c r="F256" s="11"/>
      <c r="G256" s="11"/>
      <c r="H256" s="3"/>
      <c r="I256" s="11"/>
      <c r="J256" s="11"/>
      <c r="K256" s="11"/>
      <c r="L256" s="12"/>
      <c r="M256" s="13"/>
      <c r="N256" s="13"/>
      <c r="O256" s="12"/>
    </row>
    <row r="257" spans="1:15" x14ac:dyDescent="0.3">
      <c r="A257" s="6"/>
      <c r="B257" s="6"/>
      <c r="C257" s="6"/>
      <c r="D257" s="10"/>
      <c r="E257" s="11"/>
      <c r="F257" s="11"/>
      <c r="G257" s="11"/>
      <c r="H257" s="3"/>
      <c r="I257" s="11"/>
      <c r="J257" s="11"/>
      <c r="K257" s="11"/>
      <c r="L257" s="12"/>
      <c r="M257" s="13"/>
      <c r="N257" s="13"/>
      <c r="O257" s="12"/>
    </row>
    <row r="258" spans="1:15" x14ac:dyDescent="0.3">
      <c r="A258" s="6"/>
      <c r="B258" s="6"/>
      <c r="C258" s="6"/>
      <c r="D258" s="10"/>
      <c r="E258" s="11"/>
      <c r="F258" s="11"/>
      <c r="G258" s="11"/>
      <c r="H258" s="3"/>
      <c r="I258" s="11"/>
      <c r="J258" s="11"/>
      <c r="K258" s="11"/>
      <c r="L258" s="12"/>
      <c r="M258" s="13"/>
      <c r="N258" s="13"/>
      <c r="O258" s="12"/>
    </row>
    <row r="259" spans="1:15" x14ac:dyDescent="0.3">
      <c r="A259" s="6"/>
      <c r="B259" s="6"/>
      <c r="C259" s="6"/>
      <c r="D259" s="10"/>
      <c r="E259" s="11"/>
      <c r="F259" s="11"/>
      <c r="G259" s="11"/>
      <c r="H259" s="3"/>
      <c r="I259" s="11"/>
      <c r="J259" s="11"/>
      <c r="K259" s="11"/>
      <c r="L259" s="12"/>
      <c r="M259" s="13"/>
      <c r="N259" s="13"/>
      <c r="O259" s="12"/>
    </row>
    <row r="260" spans="1:15" x14ac:dyDescent="0.3">
      <c r="A260" s="6"/>
      <c r="B260" s="6"/>
      <c r="C260" s="6"/>
      <c r="D260" s="10"/>
      <c r="E260" s="11"/>
      <c r="F260" s="11"/>
      <c r="G260" s="11"/>
      <c r="H260" s="3"/>
      <c r="I260" s="11"/>
      <c r="J260" s="11"/>
      <c r="K260" s="11"/>
      <c r="L260" s="12"/>
      <c r="M260" s="13"/>
      <c r="N260" s="13"/>
      <c r="O260" s="12"/>
    </row>
    <row r="261" spans="1:15" x14ac:dyDescent="0.3">
      <c r="A261" s="6"/>
      <c r="B261" s="6"/>
      <c r="C261" s="6"/>
      <c r="D261" s="10"/>
      <c r="E261" s="11"/>
      <c r="F261" s="11"/>
      <c r="G261" s="11"/>
      <c r="H261" s="22"/>
      <c r="I261" s="11"/>
      <c r="J261" s="11"/>
      <c r="K261" s="11"/>
      <c r="L261" s="12"/>
      <c r="M261" s="13"/>
      <c r="N261" s="13"/>
      <c r="O261" s="12"/>
    </row>
    <row r="262" spans="1:15" x14ac:dyDescent="0.3">
      <c r="A262" s="6"/>
      <c r="B262" s="6"/>
      <c r="C262" s="6"/>
      <c r="D262" s="10"/>
      <c r="E262" s="11"/>
      <c r="F262" s="11"/>
      <c r="G262" s="11"/>
      <c r="H262" s="3"/>
      <c r="I262" s="11"/>
      <c r="J262" s="11"/>
      <c r="K262" s="11"/>
      <c r="L262" s="12"/>
      <c r="M262" s="13"/>
      <c r="N262" s="13"/>
      <c r="O262" s="12"/>
    </row>
    <row r="263" spans="1:15" x14ac:dyDescent="0.3">
      <c r="A263" s="6"/>
      <c r="B263" s="6"/>
      <c r="C263" s="6"/>
      <c r="D263" s="10"/>
      <c r="E263" s="11"/>
      <c r="F263" s="11"/>
      <c r="G263" s="11"/>
      <c r="H263" s="3"/>
      <c r="I263" s="11"/>
      <c r="J263" s="11"/>
      <c r="K263" s="11"/>
      <c r="L263" s="12"/>
      <c r="M263" s="13"/>
      <c r="N263" s="13"/>
      <c r="O263" s="12"/>
    </row>
    <row r="264" spans="1:15" x14ac:dyDescent="0.3">
      <c r="A264" s="6"/>
      <c r="B264" s="6"/>
      <c r="C264" s="6"/>
      <c r="D264" s="10"/>
      <c r="E264" s="11"/>
      <c r="F264" s="11"/>
      <c r="G264" s="11"/>
      <c r="H264" s="3"/>
      <c r="I264" s="11"/>
      <c r="J264" s="11"/>
      <c r="K264" s="11"/>
      <c r="L264" s="12"/>
      <c r="M264" s="13"/>
      <c r="N264" s="13"/>
      <c r="O264" s="12"/>
    </row>
    <row r="265" spans="1:15" x14ac:dyDescent="0.3">
      <c r="A265" s="6"/>
      <c r="B265" s="6"/>
      <c r="C265" s="6"/>
      <c r="D265" s="10"/>
      <c r="E265" s="11"/>
      <c r="F265" s="11"/>
      <c r="G265" s="11"/>
      <c r="H265" s="3"/>
      <c r="I265" s="11"/>
      <c r="J265" s="11"/>
      <c r="K265" s="11"/>
      <c r="L265" s="12"/>
      <c r="M265" s="13"/>
      <c r="N265" s="13"/>
      <c r="O265" s="12"/>
    </row>
    <row r="266" spans="1:15" x14ac:dyDescent="0.3">
      <c r="A266" s="6"/>
      <c r="B266" s="6"/>
      <c r="C266" s="6"/>
      <c r="D266" s="10"/>
      <c r="E266" s="11"/>
      <c r="F266" s="11"/>
      <c r="G266" s="11"/>
      <c r="H266" s="3"/>
      <c r="I266" s="11"/>
      <c r="J266" s="11"/>
      <c r="K266" s="11"/>
      <c r="L266" s="12"/>
      <c r="M266" s="13"/>
      <c r="N266" s="13"/>
      <c r="O266" s="12"/>
    </row>
    <row r="267" spans="1:15" x14ac:dyDescent="0.3">
      <c r="A267" s="6"/>
      <c r="B267" s="6"/>
      <c r="C267" s="6"/>
      <c r="D267" s="10"/>
      <c r="E267" s="11"/>
      <c r="F267" s="11"/>
      <c r="G267" s="11"/>
      <c r="H267" s="3"/>
      <c r="I267" s="11"/>
      <c r="J267" s="11"/>
      <c r="K267" s="11"/>
      <c r="L267" s="12"/>
      <c r="M267" s="13"/>
      <c r="N267" s="13"/>
      <c r="O267" s="12"/>
    </row>
    <row r="268" spans="1:15" x14ac:dyDescent="0.3">
      <c r="A268" s="6"/>
      <c r="B268" s="6"/>
      <c r="C268" s="6"/>
      <c r="D268" s="10"/>
      <c r="E268" s="11"/>
      <c r="F268" s="11"/>
      <c r="G268" s="11"/>
      <c r="H268" s="3"/>
      <c r="I268" s="11"/>
      <c r="J268" s="11"/>
      <c r="K268" s="11"/>
      <c r="L268" s="12"/>
      <c r="M268" s="13"/>
      <c r="N268" s="13"/>
      <c r="O268" s="12"/>
    </row>
    <row r="269" spans="1:15" x14ac:dyDescent="0.3">
      <c r="A269" s="6"/>
      <c r="B269" s="6"/>
      <c r="C269" s="6"/>
      <c r="D269" s="10"/>
      <c r="E269" s="11"/>
      <c r="F269" s="11"/>
      <c r="G269" s="11"/>
      <c r="H269" s="3"/>
      <c r="I269" s="11"/>
      <c r="J269" s="11"/>
      <c r="K269" s="11"/>
      <c r="L269" s="12"/>
      <c r="M269" s="13"/>
      <c r="N269" s="13"/>
      <c r="O269" s="12"/>
    </row>
    <row r="270" spans="1:15" x14ac:dyDescent="0.3">
      <c r="A270" s="6"/>
      <c r="B270" s="6"/>
      <c r="C270" s="6"/>
      <c r="D270" s="10"/>
      <c r="E270" s="11"/>
      <c r="F270" s="11"/>
      <c r="G270" s="11"/>
      <c r="H270" s="3"/>
      <c r="I270" s="11"/>
      <c r="J270" s="11"/>
      <c r="K270" s="11"/>
      <c r="L270" s="12"/>
      <c r="M270" s="13"/>
      <c r="N270" s="13"/>
      <c r="O270" s="12"/>
    </row>
    <row r="271" spans="1:15" x14ac:dyDescent="0.3">
      <c r="A271" s="6"/>
      <c r="B271" s="6"/>
      <c r="C271" s="6"/>
      <c r="D271" s="10"/>
      <c r="E271" s="11"/>
      <c r="F271" s="11"/>
      <c r="G271" s="11"/>
      <c r="H271" s="3"/>
      <c r="I271" s="11"/>
      <c r="J271" s="11"/>
      <c r="K271" s="11"/>
      <c r="L271" s="12"/>
      <c r="M271" s="13"/>
      <c r="N271" s="13"/>
      <c r="O271" s="12"/>
    </row>
    <row r="272" spans="1:15" x14ac:dyDescent="0.3">
      <c r="A272" s="6"/>
      <c r="B272" s="6"/>
      <c r="C272" s="6"/>
      <c r="D272" s="10"/>
      <c r="E272" s="11"/>
      <c r="F272" s="11"/>
      <c r="G272" s="11"/>
      <c r="H272" s="3"/>
      <c r="I272" s="11"/>
      <c r="J272" s="11"/>
      <c r="K272" s="11"/>
      <c r="L272" s="12"/>
      <c r="M272" s="13"/>
      <c r="N272" s="13"/>
      <c r="O272" s="12"/>
    </row>
    <row r="273" spans="1:15" x14ac:dyDescent="0.3">
      <c r="A273" s="6"/>
      <c r="B273" s="6"/>
      <c r="C273" s="6"/>
      <c r="D273" s="10"/>
      <c r="E273" s="11"/>
      <c r="F273" s="11"/>
      <c r="G273" s="11"/>
      <c r="H273" s="3"/>
      <c r="I273" s="11"/>
      <c r="J273" s="11"/>
      <c r="K273" s="11"/>
      <c r="L273" s="12"/>
      <c r="M273" s="13"/>
      <c r="N273" s="13"/>
      <c r="O273" s="12"/>
    </row>
    <row r="274" spans="1:15" x14ac:dyDescent="0.3">
      <c r="A274" s="6"/>
      <c r="B274" s="6"/>
      <c r="C274" s="6"/>
      <c r="D274" s="10"/>
      <c r="E274" s="11"/>
      <c r="F274" s="11"/>
      <c r="G274" s="11"/>
      <c r="H274" s="3"/>
      <c r="I274" s="11"/>
      <c r="J274" s="11"/>
      <c r="K274" s="11"/>
      <c r="L274" s="12"/>
      <c r="M274" s="13"/>
      <c r="N274" s="13"/>
      <c r="O274" s="12"/>
    </row>
    <row r="275" spans="1:15" x14ac:dyDescent="0.3">
      <c r="A275" s="6"/>
      <c r="B275" s="6"/>
      <c r="C275" s="6"/>
      <c r="D275" s="10"/>
      <c r="E275" s="11"/>
      <c r="F275" s="11"/>
      <c r="G275" s="11"/>
      <c r="H275" s="3"/>
      <c r="I275" s="11"/>
      <c r="J275" s="11"/>
      <c r="K275" s="11"/>
      <c r="L275" s="12"/>
      <c r="M275" s="13"/>
      <c r="N275" s="13"/>
      <c r="O275" s="12"/>
    </row>
    <row r="276" spans="1:15" x14ac:dyDescent="0.3">
      <c r="A276" s="6"/>
      <c r="B276" s="6"/>
      <c r="C276" s="6"/>
      <c r="D276" s="10"/>
      <c r="E276" s="11"/>
      <c r="F276" s="11"/>
      <c r="G276" s="11"/>
      <c r="H276" s="22"/>
      <c r="I276" s="11"/>
      <c r="J276" s="11"/>
      <c r="K276" s="11"/>
      <c r="L276" s="12"/>
      <c r="M276" s="13"/>
      <c r="N276" s="13"/>
      <c r="O276" s="12"/>
    </row>
    <row r="277" spans="1:15" x14ac:dyDescent="0.3">
      <c r="A277" s="6"/>
      <c r="B277" s="6"/>
      <c r="C277" s="6"/>
      <c r="D277" s="10"/>
      <c r="E277" s="11"/>
      <c r="F277" s="11"/>
      <c r="G277" s="11"/>
      <c r="H277" s="3"/>
      <c r="I277" s="11"/>
      <c r="J277" s="11"/>
      <c r="K277" s="11"/>
      <c r="L277" s="12"/>
      <c r="M277" s="13"/>
      <c r="N277" s="13"/>
      <c r="O277" s="12"/>
    </row>
    <row r="278" spans="1:15" x14ac:dyDescent="0.3">
      <c r="A278" s="6"/>
      <c r="B278" s="6"/>
      <c r="C278" s="6"/>
      <c r="D278" s="10"/>
      <c r="E278" s="11"/>
      <c r="F278" s="11"/>
      <c r="G278" s="11"/>
      <c r="H278" s="3"/>
      <c r="I278" s="11"/>
      <c r="J278" s="11"/>
      <c r="K278" s="11"/>
      <c r="L278" s="12"/>
      <c r="M278" s="13"/>
      <c r="N278" s="13"/>
      <c r="O278" s="12"/>
    </row>
    <row r="279" spans="1:15" x14ac:dyDescent="0.3">
      <c r="A279" s="6"/>
      <c r="B279" s="6"/>
      <c r="C279" s="6"/>
      <c r="D279" s="10"/>
      <c r="E279" s="11"/>
      <c r="F279" s="11"/>
      <c r="G279" s="11"/>
      <c r="H279" s="3"/>
      <c r="I279" s="11"/>
      <c r="J279" s="11"/>
      <c r="K279" s="11"/>
      <c r="L279" s="12"/>
      <c r="M279" s="13"/>
      <c r="N279" s="13"/>
      <c r="O279" s="12"/>
    </row>
    <row r="280" spans="1:15" x14ac:dyDescent="0.3">
      <c r="A280" s="6"/>
      <c r="B280" s="6"/>
      <c r="C280" s="6"/>
      <c r="D280" s="10"/>
      <c r="E280" s="11"/>
      <c r="F280" s="11"/>
      <c r="G280" s="11"/>
      <c r="H280" s="3"/>
      <c r="I280" s="11"/>
      <c r="J280" s="11"/>
      <c r="K280" s="11"/>
      <c r="L280" s="12"/>
      <c r="M280" s="13"/>
      <c r="N280" s="13"/>
      <c r="O280" s="12"/>
    </row>
    <row r="281" spans="1:15" x14ac:dyDescent="0.3">
      <c r="A281" s="6"/>
      <c r="B281" s="6"/>
      <c r="C281" s="6"/>
      <c r="D281" s="10"/>
      <c r="E281" s="11"/>
      <c r="F281" s="11"/>
      <c r="G281" s="11"/>
      <c r="H281" s="22"/>
      <c r="I281" s="11"/>
      <c r="J281" s="11"/>
      <c r="K281" s="11"/>
      <c r="L281" s="12"/>
      <c r="M281" s="13"/>
      <c r="N281" s="13"/>
      <c r="O281" s="12"/>
    </row>
    <row r="282" spans="1:15" x14ac:dyDescent="0.3">
      <c r="A282" s="6"/>
      <c r="B282" s="6"/>
      <c r="C282" s="6"/>
      <c r="D282" s="10"/>
      <c r="E282" s="11"/>
      <c r="F282" s="11"/>
      <c r="G282" s="11"/>
      <c r="H282" s="3"/>
      <c r="I282" s="11"/>
      <c r="J282" s="11"/>
      <c r="K282" s="11"/>
      <c r="L282" s="12"/>
      <c r="M282" s="13"/>
      <c r="N282" s="13"/>
      <c r="O282" s="12"/>
    </row>
    <row r="283" spans="1:15" x14ac:dyDescent="0.3">
      <c r="A283" s="6"/>
      <c r="B283" s="6"/>
      <c r="C283" s="6"/>
      <c r="D283" s="10"/>
      <c r="E283" s="11"/>
      <c r="F283" s="11"/>
      <c r="G283" s="11"/>
      <c r="H283" s="3"/>
      <c r="I283" s="11"/>
      <c r="J283" s="11"/>
      <c r="K283" s="11"/>
      <c r="L283" s="12"/>
      <c r="M283" s="13"/>
      <c r="N283" s="13"/>
      <c r="O283" s="12"/>
    </row>
    <row r="284" spans="1:15" x14ac:dyDescent="0.3">
      <c r="A284" s="6"/>
      <c r="B284" s="6"/>
      <c r="C284" s="6"/>
      <c r="D284" s="10"/>
      <c r="E284" s="11"/>
      <c r="F284" s="11"/>
      <c r="G284" s="11"/>
      <c r="H284" s="3"/>
      <c r="I284" s="11"/>
      <c r="J284" s="11"/>
      <c r="K284" s="11"/>
      <c r="L284" s="12"/>
      <c r="M284" s="13"/>
      <c r="N284" s="13"/>
      <c r="O284" s="12"/>
    </row>
    <row r="285" spans="1:15" x14ac:dyDescent="0.3">
      <c r="A285" s="6"/>
      <c r="B285" s="6"/>
      <c r="C285" s="6"/>
      <c r="D285" s="10"/>
      <c r="E285" s="11"/>
      <c r="F285" s="11"/>
      <c r="G285" s="11"/>
      <c r="H285" s="3"/>
      <c r="I285" s="11"/>
      <c r="J285" s="11"/>
      <c r="K285" s="11"/>
      <c r="L285" s="12"/>
      <c r="M285" s="13"/>
      <c r="N285" s="13"/>
      <c r="O285" s="12"/>
    </row>
    <row r="286" spans="1:15" x14ac:dyDescent="0.3">
      <c r="A286" s="6"/>
      <c r="B286" s="6"/>
      <c r="C286" s="6"/>
      <c r="D286" s="10"/>
      <c r="E286" s="11"/>
      <c r="F286" s="11"/>
      <c r="G286" s="11"/>
      <c r="H286" s="3"/>
      <c r="I286" s="11"/>
      <c r="J286" s="11"/>
      <c r="K286" s="11"/>
      <c r="L286" s="12"/>
      <c r="M286" s="13"/>
      <c r="N286" s="13"/>
      <c r="O286" s="12"/>
    </row>
    <row r="287" spans="1:15" x14ac:dyDescent="0.3">
      <c r="A287" s="6"/>
      <c r="B287" s="6"/>
      <c r="C287" s="6"/>
      <c r="D287" s="10"/>
      <c r="E287" s="11"/>
      <c r="F287" s="11"/>
      <c r="G287" s="11"/>
      <c r="H287" s="3"/>
      <c r="I287" s="11"/>
      <c r="J287" s="11"/>
      <c r="K287" s="11"/>
      <c r="L287" s="12"/>
      <c r="M287" s="13"/>
      <c r="N287" s="13"/>
      <c r="O287" s="12"/>
    </row>
    <row r="288" spans="1:15" x14ac:dyDescent="0.3">
      <c r="A288" s="6"/>
      <c r="B288" s="6"/>
      <c r="C288" s="6"/>
      <c r="D288" s="10"/>
      <c r="E288" s="11"/>
      <c r="F288" s="11"/>
      <c r="G288" s="11"/>
      <c r="H288" s="3"/>
      <c r="I288" s="11"/>
      <c r="J288" s="11"/>
      <c r="K288" s="11"/>
      <c r="L288" s="12"/>
      <c r="M288" s="13"/>
      <c r="N288" s="13"/>
      <c r="O288" s="12"/>
    </row>
    <row r="289" spans="1:15" x14ac:dyDescent="0.3">
      <c r="A289" s="6"/>
      <c r="B289" s="6"/>
      <c r="C289" s="6"/>
      <c r="D289" s="10"/>
      <c r="E289" s="11"/>
      <c r="F289" s="11"/>
      <c r="G289" s="11"/>
      <c r="H289" s="3"/>
      <c r="I289" s="11"/>
      <c r="J289" s="11"/>
      <c r="K289" s="11"/>
      <c r="L289" s="12"/>
      <c r="M289" s="13"/>
      <c r="N289" s="13"/>
      <c r="O289" s="12"/>
    </row>
    <row r="290" spans="1:15" x14ac:dyDescent="0.3">
      <c r="A290" s="6"/>
      <c r="B290" s="6"/>
      <c r="C290" s="6"/>
      <c r="D290" s="10"/>
      <c r="E290" s="11"/>
      <c r="F290" s="11"/>
      <c r="G290" s="11"/>
      <c r="H290" s="3"/>
      <c r="I290" s="11"/>
      <c r="J290" s="11"/>
      <c r="K290" s="11"/>
      <c r="L290" s="12"/>
      <c r="M290" s="13"/>
      <c r="N290" s="13"/>
      <c r="O290" s="12"/>
    </row>
    <row r="291" spans="1:15" x14ac:dyDescent="0.3">
      <c r="A291" s="11"/>
      <c r="B291" s="11"/>
      <c r="C291" s="11"/>
      <c r="D291" s="16"/>
      <c r="E291" s="11"/>
      <c r="F291" s="11"/>
      <c r="G291" s="11"/>
      <c r="H291" s="3"/>
      <c r="I291" s="11"/>
      <c r="J291" s="11"/>
      <c r="K291" s="11"/>
      <c r="L291" s="12"/>
      <c r="M291" s="13"/>
      <c r="N291" s="13"/>
      <c r="O291" s="12"/>
    </row>
    <row r="292" spans="1:15" x14ac:dyDescent="0.3">
      <c r="A292" s="6"/>
      <c r="B292" s="6"/>
      <c r="C292" s="6"/>
      <c r="D292" s="10"/>
      <c r="E292" s="11"/>
      <c r="F292" s="11"/>
      <c r="G292" s="11"/>
      <c r="H292" s="3"/>
      <c r="I292" s="11"/>
      <c r="J292" s="11"/>
      <c r="K292" s="11"/>
      <c r="L292" s="12"/>
      <c r="M292" s="13"/>
      <c r="N292" s="13"/>
      <c r="O292" s="12"/>
    </row>
    <row r="293" spans="1:15" x14ac:dyDescent="0.3">
      <c r="A293" s="6"/>
      <c r="B293" s="6"/>
      <c r="C293" s="6"/>
      <c r="D293" s="10"/>
      <c r="E293" s="11"/>
      <c r="F293" s="11"/>
      <c r="G293" s="11"/>
      <c r="H293" s="23"/>
      <c r="I293" s="11"/>
      <c r="J293" s="11"/>
      <c r="K293" s="11"/>
      <c r="L293" s="12"/>
      <c r="M293" s="13"/>
      <c r="N293" s="13"/>
      <c r="O293" s="12"/>
    </row>
    <row r="294" spans="1:15" x14ac:dyDescent="0.3">
      <c r="A294" s="6"/>
      <c r="B294" s="6"/>
      <c r="C294" s="6"/>
      <c r="D294" s="10"/>
      <c r="E294" s="11"/>
      <c r="F294" s="11"/>
      <c r="G294" s="11"/>
      <c r="H294" s="3"/>
      <c r="I294" s="11"/>
      <c r="J294" s="11"/>
      <c r="K294" s="11"/>
      <c r="L294" s="12"/>
      <c r="M294" s="13"/>
      <c r="N294" s="13"/>
      <c r="O294" s="12"/>
    </row>
    <row r="295" spans="1:15" x14ac:dyDescent="0.3">
      <c r="A295" s="6"/>
      <c r="B295" s="6"/>
      <c r="C295" s="6"/>
      <c r="D295" s="10"/>
      <c r="E295" s="11"/>
      <c r="F295" s="11"/>
      <c r="G295" s="11"/>
      <c r="H295" s="23"/>
      <c r="I295" s="11"/>
      <c r="J295" s="11"/>
      <c r="K295" s="11"/>
      <c r="L295" s="12"/>
      <c r="M295" s="13"/>
      <c r="N295" s="13"/>
      <c r="O295" s="12"/>
    </row>
    <row r="296" spans="1:15" x14ac:dyDescent="0.3">
      <c r="A296" s="6"/>
      <c r="B296" s="6"/>
      <c r="C296" s="6"/>
      <c r="D296" s="10"/>
      <c r="E296" s="11"/>
      <c r="F296" s="11"/>
      <c r="G296" s="11"/>
      <c r="H296" s="3"/>
      <c r="I296" s="11"/>
      <c r="J296" s="11"/>
      <c r="K296" s="11"/>
      <c r="L296" s="12"/>
      <c r="M296" s="13"/>
      <c r="N296" s="13"/>
      <c r="O296" s="12"/>
    </row>
    <row r="297" spans="1:15" x14ac:dyDescent="0.3">
      <c r="A297" s="6"/>
      <c r="B297" s="6"/>
      <c r="C297" s="6"/>
      <c r="D297" s="10"/>
      <c r="E297" s="11"/>
      <c r="F297" s="11"/>
      <c r="G297" s="11"/>
      <c r="H297" s="3"/>
      <c r="I297" s="11"/>
      <c r="J297" s="11"/>
      <c r="K297" s="11"/>
      <c r="L297" s="12"/>
      <c r="M297" s="13"/>
      <c r="N297" s="13"/>
      <c r="O297" s="12"/>
    </row>
    <row r="298" spans="1:15" x14ac:dyDescent="0.3">
      <c r="A298" s="6"/>
      <c r="B298" s="6"/>
      <c r="C298" s="6"/>
      <c r="D298" s="10"/>
      <c r="E298" s="11"/>
      <c r="F298" s="11"/>
      <c r="G298" s="11"/>
      <c r="H298" s="3"/>
      <c r="I298" s="11"/>
      <c r="J298" s="11"/>
      <c r="K298" s="11"/>
      <c r="L298" s="12"/>
      <c r="M298" s="13"/>
      <c r="N298" s="13"/>
      <c r="O298" s="12"/>
    </row>
    <row r="299" spans="1:15" x14ac:dyDescent="0.3">
      <c r="A299" s="6"/>
      <c r="B299" s="6"/>
      <c r="C299" s="6"/>
      <c r="D299" s="10"/>
      <c r="E299" s="11"/>
      <c r="F299" s="11"/>
      <c r="G299" s="11"/>
      <c r="H299" s="3"/>
      <c r="I299" s="11"/>
      <c r="J299" s="11"/>
      <c r="K299" s="11"/>
      <c r="L299" s="12"/>
      <c r="M299" s="13"/>
      <c r="N299" s="13"/>
      <c r="O299" s="12"/>
    </row>
    <row r="300" spans="1:15" x14ac:dyDescent="0.3">
      <c r="A300" s="6"/>
      <c r="B300" s="6"/>
      <c r="C300" s="6"/>
      <c r="D300" s="10"/>
      <c r="E300" s="11"/>
      <c r="F300" s="11"/>
      <c r="G300" s="11"/>
      <c r="H300" s="3"/>
      <c r="I300" s="11"/>
      <c r="J300" s="11"/>
      <c r="K300" s="11"/>
      <c r="L300" s="12"/>
      <c r="M300" s="13"/>
      <c r="N300" s="13"/>
      <c r="O300" s="12"/>
    </row>
    <row r="301" spans="1:15" x14ac:dyDescent="0.3">
      <c r="A301" s="6"/>
      <c r="B301" s="6"/>
      <c r="C301" s="6"/>
      <c r="D301" s="10"/>
      <c r="E301" s="11"/>
      <c r="F301" s="11"/>
      <c r="G301" s="11"/>
      <c r="H301" s="3"/>
      <c r="I301" s="11"/>
      <c r="J301" s="11"/>
      <c r="K301" s="11"/>
      <c r="L301" s="12"/>
      <c r="M301" s="13"/>
      <c r="N301" s="13"/>
      <c r="O301" s="12"/>
    </row>
    <row r="302" spans="1:15" x14ac:dyDescent="0.3">
      <c r="A302" s="4"/>
      <c r="B302" s="4"/>
      <c r="C302" s="4"/>
      <c r="D302" s="15"/>
      <c r="E302" s="3"/>
      <c r="F302" s="3"/>
      <c r="G302" s="3"/>
      <c r="H302" s="3"/>
      <c r="I302" s="3"/>
      <c r="J302" s="3"/>
      <c r="K302" s="3"/>
      <c r="L302" s="12"/>
      <c r="M302" s="13"/>
      <c r="N302" s="13"/>
      <c r="O302" s="5"/>
    </row>
    <row r="303" spans="1:15" x14ac:dyDescent="0.3">
      <c r="A303" s="4"/>
      <c r="B303" s="6"/>
      <c r="C303" s="6"/>
      <c r="D303" s="15"/>
      <c r="E303" s="11"/>
      <c r="F303" s="11"/>
      <c r="G303" s="11"/>
      <c r="H303" s="3"/>
      <c r="I303" s="11"/>
      <c r="J303" s="11"/>
      <c r="K303" s="3"/>
      <c r="L303" s="12"/>
      <c r="M303" s="13"/>
      <c r="N303" s="13"/>
      <c r="O303" s="12"/>
    </row>
    <row r="304" spans="1:15" x14ac:dyDescent="0.3">
      <c r="A304" s="4"/>
      <c r="B304" s="6"/>
      <c r="C304" s="6"/>
      <c r="D304" s="10"/>
      <c r="E304" s="11"/>
      <c r="F304" s="11"/>
      <c r="G304" s="11"/>
      <c r="H304" s="3"/>
      <c r="I304" s="11"/>
      <c r="J304" s="11"/>
      <c r="K304" s="11"/>
      <c r="L304" s="12"/>
      <c r="M304" s="13"/>
      <c r="N304" s="13"/>
      <c r="O304" s="12"/>
    </row>
    <row r="305" spans="1:15" x14ac:dyDescent="0.3">
      <c r="A305" s="4"/>
      <c r="B305" s="6"/>
      <c r="C305" s="6"/>
      <c r="D305" s="10"/>
      <c r="E305" s="11"/>
      <c r="F305" s="11"/>
      <c r="G305" s="11"/>
      <c r="H305" s="3"/>
      <c r="I305" s="11"/>
      <c r="J305" s="11"/>
      <c r="K305" s="11"/>
      <c r="L305" s="12"/>
      <c r="M305" s="13"/>
      <c r="N305" s="13"/>
      <c r="O305" s="12"/>
    </row>
    <row r="306" spans="1:15" x14ac:dyDescent="0.3">
      <c r="A306" s="4"/>
      <c r="B306" s="6"/>
      <c r="C306" s="6"/>
      <c r="D306" s="10"/>
      <c r="E306" s="11"/>
      <c r="F306" s="11"/>
      <c r="G306" s="11"/>
      <c r="H306" s="3"/>
      <c r="I306" s="11"/>
      <c r="J306" s="11"/>
      <c r="K306" s="3"/>
      <c r="L306" s="12"/>
      <c r="M306" s="13"/>
      <c r="N306" s="13"/>
      <c r="O306" s="5"/>
    </row>
    <row r="307" spans="1:15" x14ac:dyDescent="0.3">
      <c r="A307" s="6"/>
      <c r="B307" s="6"/>
      <c r="C307" s="6"/>
      <c r="D307" s="10"/>
      <c r="E307" s="11"/>
      <c r="F307" s="11"/>
      <c r="G307" s="11"/>
      <c r="H307" s="3"/>
      <c r="I307" s="11"/>
      <c r="J307" s="11"/>
      <c r="K307" s="3"/>
      <c r="L307" s="12"/>
      <c r="M307" s="13"/>
      <c r="N307" s="13"/>
      <c r="O307" s="5"/>
    </row>
    <row r="308" spans="1:15" x14ac:dyDescent="0.3">
      <c r="A308" s="6"/>
      <c r="B308" s="6"/>
      <c r="C308" s="6"/>
      <c r="D308" s="10"/>
      <c r="E308" s="11"/>
      <c r="F308" s="11"/>
      <c r="G308" s="11"/>
      <c r="H308" s="3"/>
      <c r="I308" s="11"/>
      <c r="J308" s="11"/>
      <c r="K308" s="3"/>
      <c r="L308" s="12"/>
      <c r="M308" s="13"/>
      <c r="N308" s="13"/>
      <c r="O308" s="5"/>
    </row>
    <row r="309" spans="1:15" x14ac:dyDescent="0.3">
      <c r="A309" s="6"/>
      <c r="B309" s="6"/>
      <c r="C309" s="6"/>
      <c r="D309" s="10"/>
      <c r="E309" s="11"/>
      <c r="F309" s="11"/>
      <c r="G309" s="11"/>
      <c r="H309" s="3"/>
      <c r="I309" s="11"/>
      <c r="J309" s="11"/>
      <c r="K309" s="11"/>
      <c r="L309" s="12"/>
      <c r="M309" s="13"/>
      <c r="N309" s="13"/>
      <c r="O309" s="12"/>
    </row>
    <row r="310" spans="1:15" x14ac:dyDescent="0.3">
      <c r="A310" s="6"/>
      <c r="B310" s="6"/>
      <c r="C310" s="6"/>
      <c r="D310" s="10"/>
      <c r="E310" s="11"/>
      <c r="F310" s="11"/>
      <c r="G310" s="11"/>
      <c r="H310" s="3"/>
      <c r="I310" s="11"/>
      <c r="J310" s="11"/>
      <c r="K310" s="11"/>
      <c r="L310" s="12"/>
      <c r="M310" s="13"/>
      <c r="N310" s="13"/>
      <c r="O310" s="12"/>
    </row>
    <row r="311" spans="1:15" x14ac:dyDescent="0.3">
      <c r="A311" s="6"/>
      <c r="B311" s="6"/>
      <c r="C311" s="6"/>
      <c r="D311" s="10"/>
      <c r="E311" s="11"/>
      <c r="F311" s="11"/>
      <c r="G311" s="11"/>
      <c r="H311" s="3"/>
      <c r="I311" s="11"/>
      <c r="J311" s="11"/>
      <c r="K311" s="11"/>
      <c r="L311" s="12"/>
      <c r="M311" s="13"/>
      <c r="N311" s="13"/>
      <c r="O311" s="12"/>
    </row>
    <row r="312" spans="1:15" x14ac:dyDescent="0.3">
      <c r="A312" s="6"/>
      <c r="B312" s="6"/>
      <c r="C312" s="6"/>
      <c r="D312" s="10"/>
      <c r="E312" s="11"/>
      <c r="F312" s="11"/>
      <c r="G312" s="11"/>
      <c r="H312" s="3"/>
      <c r="I312" s="11"/>
      <c r="J312" s="11"/>
      <c r="K312" s="11"/>
      <c r="L312" s="12"/>
      <c r="M312" s="13"/>
      <c r="N312" s="13"/>
      <c r="O312" s="12"/>
    </row>
    <row r="313" spans="1:15" x14ac:dyDescent="0.3">
      <c r="A313" s="6"/>
      <c r="B313" s="6"/>
      <c r="C313" s="6"/>
      <c r="D313" s="10"/>
      <c r="E313" s="11"/>
      <c r="F313" s="11"/>
      <c r="G313" s="11"/>
      <c r="H313" s="3"/>
      <c r="I313" s="11"/>
      <c r="J313" s="11"/>
      <c r="K313" s="11"/>
      <c r="L313" s="12"/>
      <c r="M313" s="13"/>
      <c r="N313" s="13"/>
      <c r="O313" s="12"/>
    </row>
    <row r="314" spans="1:15" x14ac:dyDescent="0.3">
      <c r="A314" s="6"/>
      <c r="B314" s="6"/>
      <c r="C314" s="6"/>
      <c r="D314" s="10"/>
      <c r="E314" s="11"/>
      <c r="F314" s="11"/>
      <c r="G314" s="11"/>
      <c r="H314" s="3"/>
      <c r="I314" s="11"/>
      <c r="J314" s="11"/>
      <c r="K314" s="11"/>
      <c r="L314" s="12"/>
      <c r="M314" s="13"/>
      <c r="N314" s="13"/>
      <c r="O314" s="12"/>
    </row>
    <row r="315" spans="1:15" x14ac:dyDescent="0.3">
      <c r="A315" s="6"/>
      <c r="B315" s="6"/>
      <c r="C315" s="6"/>
      <c r="D315" s="10"/>
      <c r="E315" s="11"/>
      <c r="F315" s="11"/>
      <c r="G315" s="11"/>
      <c r="H315" s="3"/>
      <c r="I315" s="11"/>
      <c r="J315" s="11"/>
      <c r="K315" s="11"/>
      <c r="L315" s="12"/>
      <c r="M315" s="13"/>
      <c r="N315" s="13"/>
      <c r="O315" s="12"/>
    </row>
    <row r="316" spans="1:15" x14ac:dyDescent="0.3">
      <c r="A316" s="6"/>
      <c r="B316" s="6"/>
      <c r="C316" s="6"/>
      <c r="D316" s="10"/>
      <c r="E316" s="11"/>
      <c r="F316" s="11"/>
      <c r="G316" s="11"/>
      <c r="H316" s="22"/>
      <c r="I316" s="11"/>
      <c r="J316" s="11"/>
      <c r="K316" s="11"/>
      <c r="L316" s="12"/>
      <c r="M316" s="13"/>
      <c r="N316" s="13"/>
      <c r="O316" s="12"/>
    </row>
    <row r="317" spans="1:15" x14ac:dyDescent="0.3">
      <c r="A317" s="6"/>
      <c r="B317" s="6"/>
      <c r="C317" s="6"/>
      <c r="D317" s="10"/>
      <c r="E317" s="11"/>
      <c r="F317" s="11"/>
      <c r="G317" s="11"/>
      <c r="H317" s="21"/>
      <c r="I317" s="11"/>
      <c r="J317" s="11"/>
      <c r="K317" s="11"/>
      <c r="L317" s="12"/>
      <c r="M317" s="13"/>
      <c r="N317" s="13"/>
      <c r="O317" s="12"/>
    </row>
    <row r="318" spans="1:15" x14ac:dyDescent="0.3">
      <c r="A318" s="6"/>
      <c r="B318" s="6"/>
      <c r="C318" s="6"/>
      <c r="D318" s="10"/>
      <c r="E318" s="11"/>
      <c r="F318" s="11"/>
      <c r="G318" s="11"/>
      <c r="H318" s="3"/>
      <c r="I318" s="11"/>
      <c r="J318" s="11"/>
      <c r="K318" s="11"/>
      <c r="L318" s="12"/>
      <c r="M318" s="13"/>
      <c r="N318" s="13"/>
      <c r="O318" s="12"/>
    </row>
    <row r="319" spans="1:15" x14ac:dyDescent="0.3">
      <c r="A319" s="6"/>
      <c r="B319" s="6"/>
      <c r="C319" s="6"/>
      <c r="D319" s="10"/>
      <c r="E319" s="11"/>
      <c r="F319" s="11"/>
      <c r="G319" s="11"/>
      <c r="H319" s="3"/>
      <c r="I319" s="11"/>
      <c r="J319" s="11"/>
      <c r="K319" s="11"/>
      <c r="L319" s="12"/>
      <c r="M319" s="13"/>
      <c r="N319" s="13"/>
      <c r="O319" s="12"/>
    </row>
    <row r="320" spans="1:15" x14ac:dyDescent="0.3">
      <c r="A320" s="6"/>
      <c r="B320" s="6"/>
      <c r="C320" s="6"/>
      <c r="D320" s="10"/>
      <c r="E320" s="11"/>
      <c r="F320" s="11"/>
      <c r="G320" s="11"/>
      <c r="H320" s="3"/>
      <c r="I320" s="11"/>
      <c r="J320" s="11"/>
      <c r="K320" s="11"/>
      <c r="L320" s="12"/>
      <c r="M320" s="13"/>
      <c r="N320" s="13"/>
      <c r="O320" s="12"/>
    </row>
    <row r="321" spans="1:15" x14ac:dyDescent="0.3">
      <c r="A321" s="6"/>
      <c r="B321" s="6"/>
      <c r="C321" s="6"/>
      <c r="D321" s="10"/>
      <c r="E321" s="11"/>
      <c r="F321" s="11"/>
      <c r="G321" s="11"/>
      <c r="H321" s="3"/>
      <c r="I321" s="11"/>
      <c r="J321" s="11"/>
      <c r="K321" s="11"/>
      <c r="L321" s="12"/>
      <c r="M321" s="13"/>
      <c r="N321" s="13"/>
      <c r="O321" s="12"/>
    </row>
    <row r="322" spans="1:15" x14ac:dyDescent="0.3">
      <c r="A322" s="6"/>
      <c r="B322" s="6"/>
      <c r="C322" s="6"/>
      <c r="D322" s="10"/>
      <c r="E322" s="11"/>
      <c r="F322" s="11"/>
      <c r="G322" s="11"/>
      <c r="H322" s="3"/>
      <c r="I322" s="11"/>
      <c r="J322" s="11"/>
      <c r="K322" s="11"/>
      <c r="L322" s="12"/>
      <c r="M322" s="13"/>
      <c r="N322" s="13"/>
      <c r="O322" s="12"/>
    </row>
    <row r="323" spans="1:15" x14ac:dyDescent="0.3">
      <c r="A323" s="6"/>
      <c r="B323" s="6"/>
      <c r="C323" s="6"/>
      <c r="D323" s="10"/>
      <c r="E323" s="11"/>
      <c r="F323" s="11"/>
      <c r="G323" s="11"/>
      <c r="H323" s="3"/>
      <c r="I323" s="11"/>
      <c r="J323" s="11"/>
      <c r="K323" s="11"/>
      <c r="L323" s="12"/>
      <c r="M323" s="13"/>
      <c r="N323" s="13"/>
      <c r="O323" s="12"/>
    </row>
    <row r="324" spans="1:15" x14ac:dyDescent="0.3">
      <c r="A324" s="6"/>
      <c r="B324" s="6"/>
      <c r="C324" s="6"/>
      <c r="D324" s="10"/>
      <c r="E324" s="11"/>
      <c r="F324" s="11"/>
      <c r="G324" s="11"/>
      <c r="H324" s="3"/>
      <c r="I324" s="11"/>
      <c r="J324" s="11"/>
      <c r="K324" s="11"/>
      <c r="L324" s="12"/>
      <c r="M324" s="13"/>
      <c r="N324" s="13"/>
      <c r="O324" s="12"/>
    </row>
    <row r="325" spans="1:15" x14ac:dyDescent="0.3">
      <c r="A325" s="6"/>
      <c r="B325" s="6"/>
      <c r="C325" s="6"/>
      <c r="D325" s="10"/>
      <c r="E325" s="11"/>
      <c r="F325" s="11"/>
      <c r="G325" s="11"/>
      <c r="H325" s="3"/>
      <c r="I325" s="11"/>
      <c r="J325" s="11"/>
      <c r="K325" s="11"/>
      <c r="L325" s="12"/>
      <c r="M325" s="13"/>
      <c r="N325" s="13"/>
      <c r="O325" s="12"/>
    </row>
    <row r="326" spans="1:15" x14ac:dyDescent="0.3">
      <c r="A326" s="6"/>
      <c r="B326" s="6"/>
      <c r="C326" s="6"/>
      <c r="D326" s="10"/>
      <c r="E326" s="11"/>
      <c r="F326" s="11"/>
      <c r="G326" s="11"/>
      <c r="H326" s="3"/>
      <c r="I326" s="11"/>
      <c r="J326" s="11"/>
      <c r="K326" s="11"/>
      <c r="L326" s="12"/>
      <c r="M326" s="13"/>
      <c r="N326" s="13"/>
      <c r="O326" s="12"/>
    </row>
    <row r="327" spans="1:15" x14ac:dyDescent="0.3">
      <c r="A327" s="6"/>
      <c r="B327" s="6"/>
      <c r="C327" s="6"/>
      <c r="D327" s="10"/>
      <c r="E327" s="11"/>
      <c r="F327" s="11"/>
      <c r="G327" s="11"/>
      <c r="H327" s="3"/>
      <c r="I327" s="11"/>
      <c r="J327" s="11"/>
      <c r="K327" s="11"/>
      <c r="L327" s="12"/>
      <c r="M327" s="13"/>
      <c r="N327" s="13"/>
      <c r="O327" s="12"/>
    </row>
    <row r="328" spans="1:15" x14ac:dyDescent="0.3">
      <c r="A328" s="6"/>
      <c r="B328" s="6"/>
      <c r="C328" s="6"/>
      <c r="D328" s="10"/>
      <c r="E328" s="11"/>
      <c r="F328" s="11"/>
      <c r="G328" s="11"/>
      <c r="H328" s="3"/>
      <c r="I328" s="11"/>
      <c r="J328" s="11"/>
      <c r="K328" s="11"/>
      <c r="L328" s="12"/>
      <c r="M328" s="13"/>
      <c r="N328" s="13"/>
      <c r="O328" s="12"/>
    </row>
    <row r="329" spans="1:15" x14ac:dyDescent="0.3">
      <c r="A329" s="6"/>
      <c r="B329" s="6"/>
      <c r="C329" s="6"/>
      <c r="D329" s="10"/>
      <c r="E329" s="11"/>
      <c r="F329" s="11"/>
      <c r="G329" s="11"/>
      <c r="H329" s="21"/>
      <c r="I329" s="11"/>
      <c r="J329" s="11"/>
      <c r="K329" s="11"/>
      <c r="L329" s="12"/>
      <c r="M329" s="13"/>
      <c r="N329" s="13"/>
      <c r="O329" s="12"/>
    </row>
    <row r="330" spans="1:15" x14ac:dyDescent="0.3">
      <c r="A330" s="6"/>
      <c r="B330" s="6"/>
      <c r="C330" s="6"/>
      <c r="D330" s="10"/>
      <c r="E330" s="11"/>
      <c r="F330" s="11"/>
      <c r="G330" s="11"/>
      <c r="H330" s="3"/>
      <c r="I330" s="11"/>
      <c r="J330" s="11"/>
      <c r="K330" s="11"/>
      <c r="L330" s="12"/>
      <c r="M330" s="13"/>
      <c r="N330" s="13"/>
      <c r="O330" s="12"/>
    </row>
    <row r="331" spans="1:15" x14ac:dyDescent="0.3">
      <c r="A331" s="6"/>
      <c r="B331" s="6"/>
      <c r="C331" s="6"/>
      <c r="D331" s="10"/>
      <c r="E331" s="11"/>
      <c r="F331" s="11"/>
      <c r="G331" s="11"/>
      <c r="H331" s="3"/>
      <c r="I331" s="11"/>
      <c r="J331" s="11"/>
      <c r="K331" s="11"/>
      <c r="L331" s="12"/>
      <c r="M331" s="13"/>
      <c r="N331" s="13"/>
      <c r="O331" s="12"/>
    </row>
    <row r="332" spans="1:15" x14ac:dyDescent="0.3">
      <c r="A332" s="6"/>
      <c r="B332" s="6"/>
      <c r="C332" s="6"/>
      <c r="D332" s="10"/>
      <c r="E332" s="11"/>
      <c r="F332" s="11"/>
      <c r="G332" s="11"/>
      <c r="H332" s="22"/>
      <c r="I332" s="11"/>
      <c r="J332" s="11"/>
      <c r="K332" s="11"/>
      <c r="L332" s="12"/>
      <c r="M332" s="13"/>
      <c r="N332" s="13"/>
      <c r="O332" s="12"/>
    </row>
    <row r="333" spans="1:15" x14ac:dyDescent="0.3">
      <c r="A333" s="6"/>
      <c r="B333" s="6"/>
      <c r="C333" s="6"/>
      <c r="D333" s="10"/>
      <c r="E333" s="11"/>
      <c r="F333" s="11"/>
      <c r="G333" s="11"/>
      <c r="H333" s="3"/>
      <c r="I333" s="11"/>
      <c r="J333" s="11"/>
      <c r="K333" s="11"/>
      <c r="L333" s="12"/>
      <c r="M333" s="13"/>
      <c r="N333" s="13"/>
      <c r="O333" s="12"/>
    </row>
    <row r="334" spans="1:15" x14ac:dyDescent="0.3">
      <c r="A334" s="6"/>
      <c r="B334" s="6"/>
      <c r="C334" s="6"/>
      <c r="D334" s="10"/>
      <c r="E334" s="11"/>
      <c r="F334" s="11"/>
      <c r="G334" s="11"/>
      <c r="H334" s="21"/>
      <c r="I334" s="11"/>
      <c r="J334" s="11"/>
      <c r="K334" s="11"/>
      <c r="L334" s="12"/>
      <c r="M334" s="13"/>
      <c r="N334" s="13"/>
      <c r="O334" s="12"/>
    </row>
    <row r="335" spans="1:15" x14ac:dyDescent="0.3">
      <c r="A335" s="6"/>
      <c r="B335" s="6"/>
      <c r="C335" s="6"/>
      <c r="D335" s="10"/>
      <c r="E335" s="11"/>
      <c r="F335" s="11"/>
      <c r="G335" s="11"/>
      <c r="H335" s="3"/>
      <c r="I335" s="11"/>
      <c r="J335" s="11"/>
      <c r="K335" s="11"/>
      <c r="L335" s="12"/>
      <c r="M335" s="13"/>
      <c r="N335" s="13"/>
      <c r="O335" s="12"/>
    </row>
    <row r="336" spans="1:15" x14ac:dyDescent="0.3">
      <c r="A336" s="6"/>
      <c r="B336" s="6"/>
      <c r="C336" s="6"/>
      <c r="D336" s="10"/>
      <c r="E336" s="11"/>
      <c r="F336" s="11"/>
      <c r="G336" s="11"/>
      <c r="H336" s="3"/>
      <c r="I336" s="11"/>
      <c r="J336" s="11"/>
      <c r="K336" s="11"/>
      <c r="L336" s="12"/>
      <c r="M336" s="13"/>
      <c r="N336" s="13"/>
      <c r="O336" s="12"/>
    </row>
    <row r="337" spans="1:15" x14ac:dyDescent="0.3">
      <c r="A337" s="6"/>
      <c r="B337" s="6"/>
      <c r="C337" s="6"/>
      <c r="D337" s="10"/>
      <c r="E337" s="11"/>
      <c r="F337" s="11"/>
      <c r="G337" s="11"/>
      <c r="H337" s="22"/>
      <c r="I337" s="11"/>
      <c r="J337" s="11"/>
      <c r="K337" s="11"/>
      <c r="L337" s="12"/>
      <c r="M337" s="13"/>
      <c r="N337" s="13"/>
      <c r="O337" s="12"/>
    </row>
    <row r="338" spans="1:15" x14ac:dyDescent="0.3">
      <c r="A338" s="6"/>
      <c r="B338" s="6"/>
      <c r="C338" s="6"/>
      <c r="D338" s="10"/>
      <c r="E338" s="11"/>
      <c r="F338" s="11"/>
      <c r="G338" s="11"/>
      <c r="H338" s="3"/>
      <c r="I338" s="11"/>
      <c r="J338" s="11"/>
      <c r="K338" s="11"/>
      <c r="L338" s="12"/>
      <c r="M338" s="13"/>
      <c r="N338" s="13"/>
      <c r="O338" s="12"/>
    </row>
    <row r="339" spans="1:15" x14ac:dyDescent="0.3">
      <c r="A339" s="6"/>
      <c r="B339" s="6"/>
      <c r="C339" s="6"/>
      <c r="D339" s="10"/>
      <c r="E339" s="11"/>
      <c r="F339" s="11"/>
      <c r="G339" s="11"/>
      <c r="H339" s="21"/>
      <c r="I339" s="11"/>
      <c r="J339" s="11"/>
      <c r="K339" s="11"/>
      <c r="L339" s="12"/>
      <c r="M339" s="13"/>
      <c r="N339" s="13"/>
      <c r="O339" s="12"/>
    </row>
    <row r="340" spans="1:15" x14ac:dyDescent="0.3">
      <c r="A340" s="6"/>
      <c r="B340" s="6"/>
      <c r="C340" s="6"/>
      <c r="D340" s="10"/>
      <c r="E340" s="11"/>
      <c r="F340" s="11"/>
      <c r="G340" s="11"/>
      <c r="H340" s="3"/>
      <c r="I340" s="11"/>
      <c r="J340" s="11"/>
      <c r="K340" s="11"/>
      <c r="L340" s="12"/>
      <c r="M340" s="13"/>
      <c r="N340" s="13"/>
      <c r="O340" s="12"/>
    </row>
    <row r="341" spans="1:15" x14ac:dyDescent="0.3">
      <c r="A341" s="6"/>
      <c r="B341" s="6"/>
      <c r="C341" s="6"/>
      <c r="D341" s="10"/>
      <c r="E341" s="11"/>
      <c r="F341" s="11"/>
      <c r="G341" s="11"/>
      <c r="H341" s="3"/>
      <c r="I341" s="11"/>
      <c r="J341" s="11"/>
      <c r="K341" s="11"/>
      <c r="L341" s="12"/>
      <c r="M341" s="13"/>
      <c r="N341" s="13"/>
      <c r="O341" s="12"/>
    </row>
    <row r="342" spans="1:15" x14ac:dyDescent="0.3">
      <c r="A342" s="6"/>
      <c r="B342" s="6"/>
      <c r="C342" s="6"/>
      <c r="D342" s="10"/>
      <c r="E342" s="11"/>
      <c r="F342" s="11"/>
      <c r="G342" s="11"/>
      <c r="H342" s="22"/>
      <c r="I342" s="11"/>
      <c r="J342" s="11"/>
      <c r="K342" s="11"/>
      <c r="L342" s="12"/>
      <c r="M342" s="13"/>
      <c r="N342" s="13"/>
      <c r="O342" s="12"/>
    </row>
    <row r="343" spans="1:15" x14ac:dyDescent="0.3">
      <c r="A343" s="6"/>
      <c r="B343" s="6"/>
      <c r="C343" s="6"/>
      <c r="D343" s="10"/>
      <c r="E343" s="11"/>
      <c r="F343" s="11"/>
      <c r="G343" s="11"/>
      <c r="H343" s="3"/>
      <c r="I343" s="11"/>
      <c r="J343" s="11"/>
      <c r="K343" s="11"/>
      <c r="L343" s="12"/>
      <c r="M343" s="13"/>
      <c r="N343" s="13"/>
      <c r="O343" s="12"/>
    </row>
    <row r="344" spans="1:15" x14ac:dyDescent="0.3">
      <c r="A344" s="6"/>
      <c r="B344" s="6"/>
      <c r="C344" s="6"/>
      <c r="D344" s="10"/>
      <c r="E344" s="11"/>
      <c r="F344" s="11"/>
      <c r="G344" s="11"/>
      <c r="H344" s="3"/>
      <c r="I344" s="11"/>
      <c r="J344" s="11"/>
      <c r="K344" s="11"/>
      <c r="L344" s="12"/>
      <c r="M344" s="13"/>
      <c r="N344" s="13"/>
      <c r="O344" s="12"/>
    </row>
    <row r="345" spans="1:15" x14ac:dyDescent="0.3">
      <c r="A345" s="6"/>
      <c r="B345" s="6"/>
      <c r="C345" s="6"/>
      <c r="D345" s="10"/>
      <c r="E345" s="11"/>
      <c r="F345" s="11"/>
      <c r="G345" s="11"/>
      <c r="H345" s="3"/>
      <c r="I345" s="11"/>
      <c r="J345" s="11"/>
      <c r="K345" s="11"/>
      <c r="L345" s="12"/>
      <c r="M345" s="13"/>
      <c r="N345" s="13"/>
      <c r="O345" s="12"/>
    </row>
    <row r="346" spans="1:15" x14ac:dyDescent="0.3">
      <c r="A346" s="6"/>
      <c r="B346" s="6"/>
      <c r="C346" s="6"/>
      <c r="D346" s="10"/>
      <c r="E346" s="11"/>
      <c r="F346" s="11"/>
      <c r="G346" s="11"/>
      <c r="H346" s="3"/>
      <c r="I346" s="11"/>
      <c r="J346" s="11"/>
      <c r="K346" s="11"/>
      <c r="L346" s="12"/>
      <c r="M346" s="13"/>
      <c r="N346" s="13"/>
      <c r="O346" s="12"/>
    </row>
    <row r="347" spans="1:15" x14ac:dyDescent="0.3">
      <c r="A347" s="6"/>
      <c r="B347" s="6"/>
      <c r="C347" s="6"/>
      <c r="D347" s="10"/>
      <c r="E347" s="11"/>
      <c r="F347" s="11"/>
      <c r="G347" s="11"/>
      <c r="H347" s="3"/>
      <c r="I347" s="11"/>
      <c r="J347" s="11"/>
      <c r="K347" s="11"/>
      <c r="L347" s="12"/>
      <c r="M347" s="13"/>
      <c r="N347" s="13"/>
      <c r="O347" s="12"/>
    </row>
    <row r="348" spans="1:15" x14ac:dyDescent="0.3">
      <c r="A348" s="6"/>
      <c r="B348" s="6"/>
      <c r="C348" s="6"/>
      <c r="D348" s="10"/>
      <c r="E348" s="11"/>
      <c r="F348" s="11"/>
      <c r="G348" s="11"/>
      <c r="H348" s="3"/>
      <c r="I348" s="11"/>
      <c r="J348" s="11"/>
      <c r="K348" s="11"/>
      <c r="L348" s="12"/>
      <c r="M348" s="13"/>
      <c r="N348" s="13"/>
      <c r="O348" s="12"/>
    </row>
    <row r="349" spans="1:15" x14ac:dyDescent="0.3">
      <c r="A349" s="6"/>
      <c r="B349" s="6"/>
      <c r="C349" s="6"/>
      <c r="D349" s="10"/>
      <c r="E349" s="11"/>
      <c r="F349" s="11"/>
      <c r="G349" s="11"/>
      <c r="H349" s="3"/>
      <c r="I349" s="11"/>
      <c r="J349" s="11"/>
      <c r="K349" s="11"/>
      <c r="L349" s="12"/>
      <c r="M349" s="13"/>
      <c r="N349" s="13"/>
      <c r="O349" s="12"/>
    </row>
    <row r="350" spans="1:15" x14ac:dyDescent="0.3">
      <c r="A350" s="6"/>
      <c r="B350" s="6"/>
      <c r="C350" s="6"/>
      <c r="D350" s="10"/>
      <c r="E350" s="11"/>
      <c r="F350" s="11"/>
      <c r="G350" s="11"/>
      <c r="H350" s="3"/>
      <c r="I350" s="11"/>
      <c r="J350" s="11"/>
      <c r="K350" s="11"/>
      <c r="L350" s="12"/>
      <c r="M350" s="13"/>
      <c r="N350" s="13"/>
      <c r="O350" s="12"/>
    </row>
    <row r="351" spans="1:15" x14ac:dyDescent="0.3">
      <c r="A351" s="6"/>
      <c r="B351" s="6"/>
      <c r="C351" s="6"/>
      <c r="D351" s="10"/>
      <c r="E351" s="11"/>
      <c r="F351" s="11"/>
      <c r="G351" s="11"/>
      <c r="H351" s="3"/>
      <c r="I351" s="11"/>
      <c r="J351" s="11"/>
      <c r="K351" s="11"/>
      <c r="L351" s="12"/>
      <c r="M351" s="13"/>
      <c r="N351" s="13"/>
      <c r="O351" s="12"/>
    </row>
  </sheetData>
  <mergeCells count="6">
    <mergeCell ref="A1:A3"/>
    <mergeCell ref="A6:D6"/>
    <mergeCell ref="B1:M2"/>
    <mergeCell ref="B3:M3"/>
    <mergeCell ref="I6:O6"/>
    <mergeCell ref="E6:H6"/>
  </mergeCells>
  <phoneticPr fontId="16" type="noConversion"/>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B0F7B-0619-4788-894F-A40D57DB8B8C}">
  <sheetPr>
    <tabColor rgb="FF00B0F0"/>
  </sheetPr>
  <dimension ref="A1:E350"/>
  <sheetViews>
    <sheetView showGridLines="0" zoomScaleNormal="100" workbookViewId="0">
      <selection sqref="A1:A3"/>
    </sheetView>
  </sheetViews>
  <sheetFormatPr baseColWidth="10" defaultColWidth="11" defaultRowHeight="14.4" x14ac:dyDescent="0.3"/>
  <cols>
    <col min="1" max="1" width="13.109375" customWidth="1"/>
    <col min="2" max="2" width="18.109375" customWidth="1"/>
    <col min="3" max="3" width="46.88671875" customWidth="1"/>
    <col min="4" max="4" width="14.88671875" customWidth="1"/>
    <col min="5" max="5" width="20.33203125" customWidth="1"/>
  </cols>
  <sheetData>
    <row r="1" spans="1:5" ht="15" customHeight="1" x14ac:dyDescent="0.3">
      <c r="A1" s="375" t="e" vm="1">
        <v>#VALUE!</v>
      </c>
      <c r="B1" s="378" t="s">
        <v>2</v>
      </c>
      <c r="C1" s="379"/>
      <c r="D1" s="379"/>
      <c r="E1" s="110">
        <v>46023</v>
      </c>
    </row>
    <row r="2" spans="1:5" ht="27" customHeight="1" x14ac:dyDescent="0.3">
      <c r="A2" s="376"/>
      <c r="B2" s="380"/>
      <c r="C2" s="381"/>
      <c r="D2" s="381"/>
      <c r="E2" s="111" t="s">
        <v>670</v>
      </c>
    </row>
    <row r="3" spans="1:5" ht="18.75" customHeight="1" x14ac:dyDescent="0.35">
      <c r="A3" s="377"/>
      <c r="B3" s="382" t="s">
        <v>801</v>
      </c>
      <c r="C3" s="382"/>
      <c r="D3" s="382"/>
      <c r="E3" s="111" t="s">
        <v>775</v>
      </c>
    </row>
    <row r="4" spans="1:5" ht="2.25" customHeight="1" x14ac:dyDescent="0.3">
      <c r="A4" s="1"/>
      <c r="B4" s="1"/>
      <c r="C4" s="1"/>
      <c r="D4" s="1"/>
      <c r="E4" s="9"/>
    </row>
    <row r="5" spans="1:5" ht="2.25" customHeight="1" x14ac:dyDescent="0.3">
      <c r="A5" s="2"/>
      <c r="B5" s="2"/>
      <c r="C5" s="2"/>
      <c r="D5" s="2"/>
      <c r="E5" s="9"/>
    </row>
    <row r="6" spans="1:5" ht="36.9" customHeight="1" thickBot="1" x14ac:dyDescent="0.35">
      <c r="A6" s="104" t="s">
        <v>776</v>
      </c>
      <c r="B6" s="140" t="s">
        <v>777</v>
      </c>
      <c r="C6" s="140" t="s">
        <v>778</v>
      </c>
      <c r="D6" s="103" t="s">
        <v>779</v>
      </c>
      <c r="E6" s="104" t="s">
        <v>780</v>
      </c>
    </row>
    <row r="7" spans="1:5" ht="15" thickTop="1" x14ac:dyDescent="0.3">
      <c r="A7" s="12">
        <v>1</v>
      </c>
      <c r="B7" s="12" t="s">
        <v>781</v>
      </c>
      <c r="C7" s="12" t="s">
        <v>782</v>
      </c>
      <c r="D7" s="12">
        <v>24</v>
      </c>
      <c r="E7" s="12">
        <v>657541</v>
      </c>
    </row>
    <row r="8" spans="1:5" x14ac:dyDescent="0.3">
      <c r="A8" s="12">
        <v>2</v>
      </c>
      <c r="B8" s="12" t="s">
        <v>783</v>
      </c>
      <c r="C8" s="12" t="s">
        <v>784</v>
      </c>
      <c r="D8" s="12">
        <v>1</v>
      </c>
      <c r="E8" s="12">
        <v>1241892</v>
      </c>
    </row>
    <row r="9" spans="1:5" x14ac:dyDescent="0.3">
      <c r="A9" s="12">
        <v>3</v>
      </c>
      <c r="B9" s="12" t="s">
        <v>785</v>
      </c>
      <c r="C9" s="12" t="s">
        <v>835</v>
      </c>
      <c r="D9" s="12">
        <v>4</v>
      </c>
      <c r="E9" s="12">
        <v>225125</v>
      </c>
    </row>
    <row r="10" spans="1:5" x14ac:dyDescent="0.3">
      <c r="A10" s="12">
        <v>4</v>
      </c>
      <c r="B10" s="12" t="s">
        <v>786</v>
      </c>
      <c r="C10" s="12" t="s">
        <v>787</v>
      </c>
      <c r="D10" s="12">
        <v>2</v>
      </c>
      <c r="E10" s="12">
        <v>1228815</v>
      </c>
    </row>
    <row r="11" spans="1:5" x14ac:dyDescent="0.3">
      <c r="A11" s="12">
        <v>5</v>
      </c>
      <c r="B11" s="12" t="s">
        <v>788</v>
      </c>
      <c r="C11" s="12" t="s">
        <v>789</v>
      </c>
      <c r="D11" s="12">
        <v>24</v>
      </c>
      <c r="E11" s="12">
        <v>1214569</v>
      </c>
    </row>
    <row r="12" spans="1:5" x14ac:dyDescent="0.3">
      <c r="A12" s="12">
        <v>6</v>
      </c>
      <c r="B12" s="12" t="s">
        <v>790</v>
      </c>
      <c r="C12" s="12" t="s">
        <v>791</v>
      </c>
      <c r="D12" s="12">
        <v>6</v>
      </c>
      <c r="E12" s="12">
        <v>487181</v>
      </c>
    </row>
    <row r="13" spans="1:5" x14ac:dyDescent="0.3">
      <c r="A13" s="12">
        <v>7</v>
      </c>
      <c r="B13" s="12" t="s">
        <v>792</v>
      </c>
      <c r="C13" s="12" t="s">
        <v>793</v>
      </c>
      <c r="D13" s="12">
        <v>6</v>
      </c>
      <c r="E13" s="12">
        <v>1240991</v>
      </c>
    </row>
    <row r="14" spans="1:5" x14ac:dyDescent="0.3">
      <c r="A14" s="12">
        <v>8</v>
      </c>
      <c r="B14" s="12" t="s">
        <v>795</v>
      </c>
      <c r="C14" s="12" t="s">
        <v>794</v>
      </c>
      <c r="D14" s="12">
        <v>1</v>
      </c>
      <c r="E14" s="12">
        <v>1243197</v>
      </c>
    </row>
    <row r="15" spans="1:5" x14ac:dyDescent="0.3">
      <c r="A15" s="12">
        <v>9</v>
      </c>
      <c r="B15" s="12" t="s">
        <v>797</v>
      </c>
      <c r="C15" s="12" t="s">
        <v>796</v>
      </c>
      <c r="D15" s="12">
        <v>8</v>
      </c>
      <c r="E15" s="12">
        <v>628477</v>
      </c>
    </row>
    <row r="16" spans="1:5" x14ac:dyDescent="0.3">
      <c r="A16" s="12">
        <v>10</v>
      </c>
      <c r="B16" s="12" t="s">
        <v>798</v>
      </c>
      <c r="C16" s="12" t="s">
        <v>799</v>
      </c>
      <c r="D16" s="12">
        <v>4</v>
      </c>
      <c r="E16" s="12">
        <v>628476</v>
      </c>
    </row>
    <row r="17" spans="1:5" x14ac:dyDescent="0.3">
      <c r="A17" s="12">
        <v>11</v>
      </c>
      <c r="B17" s="12" t="s">
        <v>798</v>
      </c>
      <c r="C17" s="12" t="s">
        <v>800</v>
      </c>
      <c r="D17" s="12">
        <v>4</v>
      </c>
      <c r="E17" s="12">
        <v>9037052</v>
      </c>
    </row>
    <row r="18" spans="1:5" x14ac:dyDescent="0.3">
      <c r="A18" s="12">
        <v>12</v>
      </c>
      <c r="B18" s="12" t="s">
        <v>802</v>
      </c>
      <c r="C18" s="12" t="s">
        <v>803</v>
      </c>
      <c r="D18" s="12">
        <v>3</v>
      </c>
      <c r="E18" s="12">
        <v>1256282</v>
      </c>
    </row>
    <row r="19" spans="1:5" x14ac:dyDescent="0.3">
      <c r="A19" s="12">
        <v>13</v>
      </c>
      <c r="B19" s="12" t="s">
        <v>805</v>
      </c>
      <c r="C19" s="12" t="s">
        <v>804</v>
      </c>
      <c r="D19" s="12">
        <v>6</v>
      </c>
      <c r="E19" s="12" t="s">
        <v>806</v>
      </c>
    </row>
    <row r="20" spans="1:5" x14ac:dyDescent="0.3">
      <c r="A20" s="12">
        <v>14</v>
      </c>
      <c r="B20" s="12" t="s">
        <v>808</v>
      </c>
      <c r="C20" s="12" t="s">
        <v>807</v>
      </c>
      <c r="D20" s="12">
        <v>1</v>
      </c>
      <c r="E20" s="12">
        <v>638139</v>
      </c>
    </row>
    <row r="21" spans="1:5" x14ac:dyDescent="0.3">
      <c r="A21" s="12">
        <v>15</v>
      </c>
      <c r="B21" s="12" t="s">
        <v>812</v>
      </c>
      <c r="C21" s="12" t="s">
        <v>811</v>
      </c>
      <c r="D21" s="12">
        <v>6</v>
      </c>
      <c r="E21" s="12">
        <v>1239290</v>
      </c>
    </row>
    <row r="22" spans="1:5" x14ac:dyDescent="0.3">
      <c r="A22" s="12">
        <v>16</v>
      </c>
      <c r="B22" s="12" t="s">
        <v>810</v>
      </c>
      <c r="C22" s="12" t="s">
        <v>809</v>
      </c>
      <c r="D22" s="12">
        <v>24</v>
      </c>
      <c r="E22" s="12">
        <v>1239066</v>
      </c>
    </row>
    <row r="23" spans="1:5" x14ac:dyDescent="0.3">
      <c r="A23" s="12">
        <v>17</v>
      </c>
      <c r="B23" s="12" t="s">
        <v>813</v>
      </c>
      <c r="C23" s="12" t="s">
        <v>814</v>
      </c>
      <c r="D23" s="12">
        <v>6</v>
      </c>
      <c r="E23" s="12">
        <v>9011592</v>
      </c>
    </row>
    <row r="24" spans="1:5" x14ac:dyDescent="0.3">
      <c r="A24" s="12">
        <v>18</v>
      </c>
      <c r="B24" s="12" t="s">
        <v>815</v>
      </c>
      <c r="C24" s="12" t="s">
        <v>816</v>
      </c>
      <c r="D24" s="12">
        <v>2</v>
      </c>
      <c r="E24" s="12">
        <v>9002162</v>
      </c>
    </row>
    <row r="25" spans="1:5" x14ac:dyDescent="0.3">
      <c r="A25" s="12">
        <v>19</v>
      </c>
      <c r="B25" s="12" t="s">
        <v>817</v>
      </c>
      <c r="C25" s="12" t="s">
        <v>819</v>
      </c>
      <c r="D25" s="12">
        <v>2</v>
      </c>
      <c r="E25" s="12">
        <v>9026989</v>
      </c>
    </row>
    <row r="26" spans="1:5" x14ac:dyDescent="0.3">
      <c r="A26" s="12">
        <v>20</v>
      </c>
      <c r="B26" s="12" t="s">
        <v>820</v>
      </c>
      <c r="C26" s="12" t="s">
        <v>818</v>
      </c>
      <c r="D26" s="12">
        <v>2</v>
      </c>
      <c r="E26" s="12">
        <v>9026994</v>
      </c>
    </row>
    <row r="27" spans="1:5" ht="31.5" customHeight="1" x14ac:dyDescent="0.3">
      <c r="A27" s="12">
        <v>21</v>
      </c>
      <c r="B27" s="12" t="s">
        <v>821</v>
      </c>
      <c r="C27" s="5" t="s">
        <v>822</v>
      </c>
      <c r="D27" s="12">
        <v>1</v>
      </c>
      <c r="E27" s="12">
        <v>303531</v>
      </c>
    </row>
    <row r="28" spans="1:5" x14ac:dyDescent="0.3">
      <c r="A28" s="12">
        <v>22</v>
      </c>
      <c r="B28" s="12" t="s">
        <v>1351</v>
      </c>
      <c r="C28" s="12" t="s">
        <v>823</v>
      </c>
      <c r="D28" s="12">
        <v>3</v>
      </c>
      <c r="E28" s="12">
        <v>449785</v>
      </c>
    </row>
    <row r="29" spans="1:5" x14ac:dyDescent="0.3">
      <c r="A29" s="12">
        <v>23</v>
      </c>
      <c r="B29" s="12" t="s">
        <v>1354</v>
      </c>
      <c r="C29" s="12" t="s">
        <v>824</v>
      </c>
      <c r="D29" s="12">
        <v>1</v>
      </c>
      <c r="E29" s="12">
        <v>562555</v>
      </c>
    </row>
    <row r="30" spans="1:5" x14ac:dyDescent="0.3">
      <c r="A30" s="12">
        <v>24</v>
      </c>
      <c r="B30" s="12" t="s">
        <v>1355</v>
      </c>
      <c r="C30" s="12" t="s">
        <v>825</v>
      </c>
      <c r="D30" s="12">
        <v>1</v>
      </c>
      <c r="E30" s="12">
        <v>487015</v>
      </c>
    </row>
    <row r="31" spans="1:5" x14ac:dyDescent="0.3">
      <c r="A31" s="12">
        <v>25</v>
      </c>
      <c r="B31" s="12" t="s">
        <v>1356</v>
      </c>
      <c r="C31" s="12" t="s">
        <v>826</v>
      </c>
      <c r="D31" s="12">
        <v>5</v>
      </c>
      <c r="E31" s="12">
        <v>1238814</v>
      </c>
    </row>
    <row r="32" spans="1:5" x14ac:dyDescent="0.3">
      <c r="A32" s="12">
        <v>26</v>
      </c>
      <c r="B32" s="12" t="s">
        <v>1367</v>
      </c>
      <c r="C32" s="12" t="s">
        <v>827</v>
      </c>
      <c r="D32" s="12">
        <v>1</v>
      </c>
      <c r="E32" s="12">
        <v>9037089</v>
      </c>
    </row>
    <row r="33" spans="1:5" x14ac:dyDescent="0.3">
      <c r="A33" s="12">
        <v>27</v>
      </c>
      <c r="B33" s="12" t="s">
        <v>1368</v>
      </c>
      <c r="C33" s="12" t="s">
        <v>828</v>
      </c>
      <c r="D33" s="12">
        <v>5</v>
      </c>
      <c r="E33" s="12">
        <v>9034603</v>
      </c>
    </row>
    <row r="34" spans="1:5" x14ac:dyDescent="0.3">
      <c r="A34" s="12">
        <v>28</v>
      </c>
      <c r="B34" s="12" t="s">
        <v>1369</v>
      </c>
      <c r="C34" s="12" t="s">
        <v>830</v>
      </c>
      <c r="D34" s="12">
        <v>3</v>
      </c>
      <c r="E34" s="12">
        <v>261417</v>
      </c>
    </row>
    <row r="35" spans="1:5" x14ac:dyDescent="0.3">
      <c r="A35" s="12">
        <v>29</v>
      </c>
      <c r="B35" s="12" t="s">
        <v>1370</v>
      </c>
      <c r="C35" s="12" t="s">
        <v>829</v>
      </c>
      <c r="D35" s="12">
        <v>3</v>
      </c>
      <c r="E35" s="12">
        <v>254403</v>
      </c>
    </row>
    <row r="36" spans="1:5" x14ac:dyDescent="0.3">
      <c r="A36" s="12">
        <v>30</v>
      </c>
      <c r="B36" s="12" t="s">
        <v>1371</v>
      </c>
      <c r="C36" s="12" t="s">
        <v>831</v>
      </c>
      <c r="D36" s="12">
        <v>12</v>
      </c>
      <c r="E36" s="12">
        <v>354846</v>
      </c>
    </row>
    <row r="37" spans="1:5" x14ac:dyDescent="0.3">
      <c r="A37" s="12">
        <v>31</v>
      </c>
      <c r="B37" s="12" t="s">
        <v>1353</v>
      </c>
      <c r="C37" s="12" t="s">
        <v>832</v>
      </c>
      <c r="D37" s="12">
        <v>2</v>
      </c>
      <c r="E37" s="12">
        <v>1202881</v>
      </c>
    </row>
    <row r="38" spans="1:5" x14ac:dyDescent="0.3">
      <c r="A38" s="12">
        <v>32</v>
      </c>
      <c r="B38" s="12" t="s">
        <v>1365</v>
      </c>
      <c r="C38" s="12" t="s">
        <v>833</v>
      </c>
      <c r="D38" s="12">
        <v>1</v>
      </c>
      <c r="E38" s="12">
        <v>647676</v>
      </c>
    </row>
    <row r="39" spans="1:5" x14ac:dyDescent="0.3">
      <c r="A39" s="12">
        <v>33</v>
      </c>
      <c r="B39" s="12" t="s">
        <v>1366</v>
      </c>
      <c r="C39" s="12" t="s">
        <v>834</v>
      </c>
      <c r="D39" s="12">
        <v>1</v>
      </c>
      <c r="E39" s="12">
        <v>530149</v>
      </c>
    </row>
    <row r="40" spans="1:5" x14ac:dyDescent="0.3">
      <c r="A40" s="12">
        <v>34</v>
      </c>
      <c r="B40" s="12" t="s">
        <v>1352</v>
      </c>
      <c r="C40" s="12" t="s">
        <v>836</v>
      </c>
      <c r="D40" s="12">
        <v>4</v>
      </c>
      <c r="E40" s="12">
        <v>631265</v>
      </c>
    </row>
    <row r="41" spans="1:5" x14ac:dyDescent="0.3">
      <c r="A41" s="12">
        <v>35</v>
      </c>
      <c r="B41" s="12" t="s">
        <v>1361</v>
      </c>
      <c r="C41" s="12" t="s">
        <v>837</v>
      </c>
      <c r="D41" s="12">
        <v>5</v>
      </c>
      <c r="E41" s="12">
        <v>1218261</v>
      </c>
    </row>
    <row r="42" spans="1:5" x14ac:dyDescent="0.3">
      <c r="A42" s="12">
        <v>36</v>
      </c>
      <c r="B42" s="12" t="s">
        <v>1362</v>
      </c>
      <c r="C42" s="12" t="s">
        <v>838</v>
      </c>
      <c r="D42" s="12">
        <v>6</v>
      </c>
      <c r="E42" s="12">
        <v>1248459</v>
      </c>
    </row>
    <row r="43" spans="1:5" x14ac:dyDescent="0.3">
      <c r="A43" s="12">
        <v>37</v>
      </c>
      <c r="B43" s="12" t="s">
        <v>1363</v>
      </c>
      <c r="C43" s="12" t="s">
        <v>839</v>
      </c>
      <c r="D43" s="12">
        <v>6</v>
      </c>
      <c r="E43" s="12">
        <v>361319</v>
      </c>
    </row>
    <row r="44" spans="1:5" x14ac:dyDescent="0.3">
      <c r="A44" s="12">
        <v>38</v>
      </c>
      <c r="B44" s="12" t="s">
        <v>1364</v>
      </c>
      <c r="C44" s="12" t="s">
        <v>840</v>
      </c>
      <c r="D44" s="12">
        <v>6</v>
      </c>
      <c r="E44" s="12">
        <v>1224455</v>
      </c>
    </row>
    <row r="45" spans="1:5" x14ac:dyDescent="0.3">
      <c r="A45" s="12">
        <v>39</v>
      </c>
      <c r="B45" s="12" t="s">
        <v>1357</v>
      </c>
      <c r="C45" s="12" t="s">
        <v>841</v>
      </c>
      <c r="D45" s="12">
        <v>1</v>
      </c>
      <c r="E45" s="12">
        <v>1247663</v>
      </c>
    </row>
    <row r="46" spans="1:5" x14ac:dyDescent="0.3">
      <c r="A46" s="12">
        <v>40</v>
      </c>
      <c r="B46" s="12" t="s">
        <v>1358</v>
      </c>
      <c r="C46" s="12" t="s">
        <v>842</v>
      </c>
      <c r="D46" s="12">
        <v>1</v>
      </c>
      <c r="E46" s="12">
        <v>1211502</v>
      </c>
    </row>
    <row r="47" spans="1:5" x14ac:dyDescent="0.3">
      <c r="A47" s="12">
        <v>41</v>
      </c>
      <c r="B47" s="12" t="s">
        <v>1359</v>
      </c>
      <c r="C47" s="12" t="s">
        <v>843</v>
      </c>
      <c r="D47" s="12">
        <v>1</v>
      </c>
      <c r="E47" s="12">
        <v>1247664</v>
      </c>
    </row>
    <row r="48" spans="1:5" x14ac:dyDescent="0.3">
      <c r="A48" s="12">
        <v>42</v>
      </c>
      <c r="B48" s="12" t="s">
        <v>1360</v>
      </c>
      <c r="C48" s="12" t="s">
        <v>844</v>
      </c>
      <c r="D48" s="12">
        <v>1</v>
      </c>
      <c r="E48" s="12">
        <v>1211503</v>
      </c>
    </row>
    <row r="49" spans="1:5" x14ac:dyDescent="0.3">
      <c r="A49" s="12"/>
      <c r="B49" s="12"/>
      <c r="C49" s="12"/>
      <c r="D49" s="12"/>
      <c r="E49" s="12"/>
    </row>
    <row r="50" spans="1:5" x14ac:dyDescent="0.3">
      <c r="A50" s="12"/>
      <c r="B50" s="12"/>
      <c r="C50" s="12"/>
      <c r="D50" s="12"/>
      <c r="E50" s="12"/>
    </row>
    <row r="51" spans="1:5" x14ac:dyDescent="0.3">
      <c r="A51" s="12"/>
      <c r="B51" s="12"/>
      <c r="C51" s="12"/>
      <c r="D51" s="12"/>
      <c r="E51" s="12"/>
    </row>
    <row r="52" spans="1:5" x14ac:dyDescent="0.3">
      <c r="A52" s="12"/>
      <c r="B52" s="12"/>
      <c r="C52" s="12"/>
      <c r="D52" s="12"/>
      <c r="E52" s="12"/>
    </row>
    <row r="53" spans="1:5" x14ac:dyDescent="0.3">
      <c r="A53" s="12"/>
      <c r="B53" s="12"/>
      <c r="C53" s="12"/>
      <c r="D53" s="12"/>
      <c r="E53" s="12"/>
    </row>
    <row r="54" spans="1:5" x14ac:dyDescent="0.3">
      <c r="A54" s="12"/>
      <c r="B54" s="12"/>
      <c r="C54" s="12"/>
      <c r="D54" s="12"/>
      <c r="E54" s="12"/>
    </row>
    <row r="55" spans="1:5" x14ac:dyDescent="0.3">
      <c r="A55" s="12"/>
      <c r="B55" s="12"/>
      <c r="C55" s="12"/>
      <c r="D55" s="12"/>
      <c r="E55" s="12"/>
    </row>
    <row r="56" spans="1:5" x14ac:dyDescent="0.3">
      <c r="A56" s="12"/>
      <c r="B56" s="12"/>
      <c r="C56" s="12"/>
      <c r="D56" s="12"/>
      <c r="E56" s="12"/>
    </row>
    <row r="57" spans="1:5" x14ac:dyDescent="0.3">
      <c r="A57" s="12"/>
      <c r="B57" s="12"/>
      <c r="C57" s="12"/>
      <c r="D57" s="12"/>
      <c r="E57" s="12"/>
    </row>
    <row r="58" spans="1:5" x14ac:dyDescent="0.3">
      <c r="A58" s="12"/>
      <c r="B58" s="12"/>
      <c r="C58" s="12"/>
      <c r="D58" s="12"/>
      <c r="E58" s="12"/>
    </row>
    <row r="59" spans="1:5" x14ac:dyDescent="0.3">
      <c r="A59" s="12"/>
      <c r="B59" s="12"/>
      <c r="C59" s="12"/>
      <c r="D59" s="12"/>
      <c r="E59" s="12"/>
    </row>
    <row r="60" spans="1:5" x14ac:dyDescent="0.3">
      <c r="A60" s="12"/>
      <c r="B60" s="12"/>
      <c r="C60" s="12"/>
      <c r="D60" s="12"/>
      <c r="E60" s="12"/>
    </row>
    <row r="61" spans="1:5" x14ac:dyDescent="0.3">
      <c r="A61" s="12"/>
      <c r="B61" s="12"/>
      <c r="C61" s="12"/>
      <c r="D61" s="12"/>
      <c r="E61" s="12"/>
    </row>
    <row r="62" spans="1:5" x14ac:dyDescent="0.3">
      <c r="A62" s="12"/>
      <c r="B62" s="12"/>
      <c r="C62" s="12"/>
      <c r="D62" s="12"/>
      <c r="E62" s="12"/>
    </row>
    <row r="63" spans="1:5" x14ac:dyDescent="0.3">
      <c r="A63" s="12"/>
      <c r="B63" s="12"/>
      <c r="C63" s="12"/>
      <c r="D63" s="12"/>
      <c r="E63" s="12"/>
    </row>
    <row r="64" spans="1:5" x14ac:dyDescent="0.3">
      <c r="A64" s="12"/>
      <c r="B64" s="12"/>
      <c r="C64" s="12"/>
      <c r="D64" s="12"/>
      <c r="E64" s="12"/>
    </row>
    <row r="65" spans="1:5" x14ac:dyDescent="0.3">
      <c r="A65" s="12"/>
      <c r="B65" s="12"/>
      <c r="C65" s="12"/>
      <c r="D65" s="12"/>
      <c r="E65" s="12"/>
    </row>
    <row r="66" spans="1:5" x14ac:dyDescent="0.3">
      <c r="A66" s="12"/>
      <c r="B66" s="12"/>
      <c r="C66" s="12"/>
      <c r="D66" s="12"/>
      <c r="E66" s="12"/>
    </row>
    <row r="67" spans="1:5" ht="33" customHeight="1" x14ac:dyDescent="0.3">
      <c r="A67" s="12"/>
      <c r="B67" s="12"/>
      <c r="C67" s="12"/>
      <c r="D67" s="12"/>
      <c r="E67" s="12"/>
    </row>
    <row r="68" spans="1:5" x14ac:dyDescent="0.3">
      <c r="A68" s="12"/>
      <c r="B68" s="12"/>
      <c r="C68" s="12"/>
      <c r="D68" s="12"/>
      <c r="E68" s="12"/>
    </row>
    <row r="69" spans="1:5" x14ac:dyDescent="0.3">
      <c r="A69" s="12"/>
      <c r="B69" s="12"/>
      <c r="C69" s="12"/>
      <c r="D69" s="12"/>
      <c r="E69" s="12"/>
    </row>
    <row r="70" spans="1:5" x14ac:dyDescent="0.3">
      <c r="A70" s="12"/>
      <c r="B70" s="12"/>
      <c r="C70" s="12"/>
      <c r="D70" s="12"/>
      <c r="E70" s="12"/>
    </row>
    <row r="71" spans="1:5" x14ac:dyDescent="0.3">
      <c r="A71" s="12"/>
      <c r="B71" s="12"/>
      <c r="C71" s="12"/>
      <c r="D71" s="12"/>
      <c r="E71" s="12"/>
    </row>
    <row r="72" spans="1:5" x14ac:dyDescent="0.3">
      <c r="A72" s="12"/>
      <c r="B72" s="12"/>
      <c r="C72" s="12"/>
      <c r="D72" s="12"/>
      <c r="E72" s="12"/>
    </row>
    <row r="73" spans="1:5" x14ac:dyDescent="0.3">
      <c r="A73" s="12"/>
      <c r="B73" s="12"/>
      <c r="C73" s="12"/>
      <c r="D73" s="12"/>
      <c r="E73" s="12"/>
    </row>
    <row r="74" spans="1:5" x14ac:dyDescent="0.3">
      <c r="A74" s="12"/>
      <c r="B74" s="12"/>
      <c r="C74" s="12"/>
      <c r="D74" s="12"/>
      <c r="E74" s="12"/>
    </row>
    <row r="75" spans="1:5" x14ac:dyDescent="0.3">
      <c r="A75" s="12"/>
      <c r="B75" s="12"/>
      <c r="C75" s="12"/>
      <c r="D75" s="12"/>
      <c r="E75" s="12"/>
    </row>
    <row r="76" spans="1:5" x14ac:dyDescent="0.3">
      <c r="A76" s="12"/>
      <c r="B76" s="12"/>
      <c r="C76" s="12"/>
      <c r="D76" s="12"/>
      <c r="E76" s="12"/>
    </row>
    <row r="77" spans="1:5" x14ac:dyDescent="0.3">
      <c r="A77" s="12"/>
      <c r="B77" s="12"/>
      <c r="C77" s="12"/>
      <c r="D77" s="12"/>
      <c r="E77" s="12"/>
    </row>
    <row r="78" spans="1:5" x14ac:dyDescent="0.3">
      <c r="A78" s="12"/>
      <c r="B78" s="12"/>
      <c r="C78" s="12"/>
      <c r="D78" s="12"/>
      <c r="E78" s="12"/>
    </row>
    <row r="79" spans="1:5" x14ac:dyDescent="0.3">
      <c r="A79" s="12"/>
      <c r="B79" s="12"/>
      <c r="C79" s="12"/>
      <c r="D79" s="12"/>
      <c r="E79" s="12"/>
    </row>
    <row r="80" spans="1:5" x14ac:dyDescent="0.3">
      <c r="A80" s="12"/>
      <c r="B80" s="12"/>
      <c r="C80" s="12"/>
      <c r="D80" s="12"/>
      <c r="E80" s="12"/>
    </row>
    <row r="81" spans="1:5" x14ac:dyDescent="0.3">
      <c r="A81" s="12"/>
      <c r="B81" s="12"/>
      <c r="C81" s="12"/>
      <c r="D81" s="12"/>
      <c r="E81" s="12"/>
    </row>
    <row r="82" spans="1:5" x14ac:dyDescent="0.3">
      <c r="A82" s="12"/>
      <c r="B82" s="12"/>
      <c r="C82" s="12"/>
      <c r="D82" s="12"/>
      <c r="E82" s="12"/>
    </row>
    <row r="83" spans="1:5" x14ac:dyDescent="0.3">
      <c r="A83" s="12"/>
      <c r="B83" s="12"/>
      <c r="C83" s="12"/>
      <c r="D83" s="12"/>
      <c r="E83" s="12"/>
    </row>
    <row r="84" spans="1:5" x14ac:dyDescent="0.3">
      <c r="A84" s="12"/>
      <c r="B84" s="12"/>
      <c r="C84" s="12"/>
      <c r="D84" s="12"/>
      <c r="E84" s="12"/>
    </row>
    <row r="85" spans="1:5" x14ac:dyDescent="0.3">
      <c r="A85" s="12"/>
      <c r="B85" s="12"/>
      <c r="C85" s="12"/>
      <c r="D85" s="12"/>
      <c r="E85" s="12"/>
    </row>
    <row r="86" spans="1:5" x14ac:dyDescent="0.3">
      <c r="A86" s="12"/>
      <c r="B86" s="12"/>
      <c r="C86" s="12"/>
      <c r="D86" s="12"/>
      <c r="E86" s="12"/>
    </row>
    <row r="87" spans="1:5" x14ac:dyDescent="0.3">
      <c r="A87" s="12"/>
      <c r="B87" s="12"/>
      <c r="C87" s="12"/>
      <c r="D87" s="12"/>
      <c r="E87" s="12"/>
    </row>
    <row r="88" spans="1:5" x14ac:dyDescent="0.3">
      <c r="A88" s="12"/>
      <c r="B88" s="12"/>
      <c r="C88" s="12"/>
      <c r="D88" s="12"/>
      <c r="E88" s="12"/>
    </row>
    <row r="89" spans="1:5" x14ac:dyDescent="0.3">
      <c r="A89" s="12"/>
      <c r="B89" s="12"/>
      <c r="C89" s="12"/>
      <c r="D89" s="12"/>
      <c r="E89" s="12"/>
    </row>
    <row r="90" spans="1:5" x14ac:dyDescent="0.3">
      <c r="A90" s="12"/>
      <c r="B90" s="12"/>
      <c r="C90" s="12"/>
      <c r="D90" s="12"/>
      <c r="E90" s="12"/>
    </row>
    <row r="91" spans="1:5" x14ac:dyDescent="0.3">
      <c r="A91" s="12"/>
      <c r="B91" s="12"/>
      <c r="C91" s="12"/>
      <c r="D91" s="12"/>
      <c r="E91" s="12"/>
    </row>
    <row r="92" spans="1:5" x14ac:dyDescent="0.3">
      <c r="A92" s="12"/>
      <c r="B92" s="12"/>
      <c r="C92" s="12"/>
      <c r="D92" s="12"/>
      <c r="E92" s="12"/>
    </row>
    <row r="93" spans="1:5" x14ac:dyDescent="0.3">
      <c r="A93" s="12"/>
      <c r="B93" s="12"/>
      <c r="C93" s="12"/>
      <c r="D93" s="12"/>
      <c r="E93" s="12"/>
    </row>
    <row r="94" spans="1:5" x14ac:dyDescent="0.3">
      <c r="A94" s="12"/>
      <c r="B94" s="12"/>
      <c r="C94" s="12"/>
      <c r="D94" s="12"/>
      <c r="E94" s="12"/>
    </row>
    <row r="95" spans="1:5" x14ac:dyDescent="0.3">
      <c r="A95" s="12"/>
      <c r="B95" s="12"/>
      <c r="C95" s="12"/>
      <c r="D95" s="12"/>
      <c r="E95" s="12"/>
    </row>
    <row r="96" spans="1:5" x14ac:dyDescent="0.3">
      <c r="A96" s="12"/>
      <c r="B96" s="12"/>
      <c r="C96" s="12"/>
      <c r="D96" s="12"/>
      <c r="E96" s="12"/>
    </row>
    <row r="97" spans="1:5" x14ac:dyDescent="0.3">
      <c r="A97" s="12"/>
      <c r="B97" s="12"/>
      <c r="C97" s="12"/>
      <c r="D97" s="12"/>
      <c r="E97" s="12"/>
    </row>
    <row r="98" spans="1:5" x14ac:dyDescent="0.3">
      <c r="A98" s="12"/>
      <c r="B98" s="12"/>
      <c r="C98" s="12"/>
      <c r="D98" s="5"/>
      <c r="E98" s="12"/>
    </row>
    <row r="99" spans="1:5" x14ac:dyDescent="0.3">
      <c r="A99" s="12"/>
      <c r="B99" s="12"/>
      <c r="C99" s="12"/>
      <c r="D99" s="5"/>
      <c r="E99" s="12"/>
    </row>
    <row r="100" spans="1:5" x14ac:dyDescent="0.3">
      <c r="A100" s="12"/>
      <c r="B100" s="12"/>
      <c r="C100" s="12"/>
      <c r="D100" s="5"/>
      <c r="E100" s="12"/>
    </row>
    <row r="101" spans="1:5" x14ac:dyDescent="0.3">
      <c r="A101" s="12"/>
      <c r="B101" s="12"/>
      <c r="C101" s="12"/>
      <c r="D101" s="5"/>
      <c r="E101" s="12"/>
    </row>
    <row r="102" spans="1:5" x14ac:dyDescent="0.3">
      <c r="A102" s="12"/>
      <c r="B102" s="12"/>
      <c r="C102" s="12"/>
      <c r="D102" s="5"/>
      <c r="E102" s="12"/>
    </row>
    <row r="103" spans="1:5" x14ac:dyDescent="0.3">
      <c r="A103" s="12"/>
      <c r="B103" s="12"/>
      <c r="C103" s="12"/>
      <c r="D103" s="5"/>
      <c r="E103" s="12"/>
    </row>
    <row r="104" spans="1:5" x14ac:dyDescent="0.3">
      <c r="A104" s="12"/>
      <c r="B104" s="12"/>
      <c r="C104" s="12"/>
      <c r="D104" s="5"/>
      <c r="E104" s="12"/>
    </row>
    <row r="105" spans="1:5" x14ac:dyDescent="0.3">
      <c r="A105" s="12"/>
      <c r="B105" s="12"/>
      <c r="C105" s="12"/>
      <c r="D105" s="5"/>
      <c r="E105" s="12"/>
    </row>
    <row r="106" spans="1:5" x14ac:dyDescent="0.3">
      <c r="A106" s="12"/>
      <c r="B106" s="12"/>
      <c r="C106" s="12"/>
      <c r="D106" s="5"/>
      <c r="E106" s="12"/>
    </row>
    <row r="107" spans="1:5" x14ac:dyDescent="0.3">
      <c r="A107" s="12"/>
      <c r="B107" s="12"/>
      <c r="C107" s="12"/>
      <c r="D107" s="5"/>
      <c r="E107" s="12"/>
    </row>
    <row r="108" spans="1:5" x14ac:dyDescent="0.3">
      <c r="A108" s="12"/>
      <c r="B108" s="12"/>
      <c r="C108" s="12"/>
      <c r="D108" s="5"/>
      <c r="E108" s="12"/>
    </row>
    <row r="109" spans="1:5" x14ac:dyDescent="0.3">
      <c r="A109" s="12"/>
      <c r="B109" s="12"/>
      <c r="C109" s="12"/>
      <c r="D109" s="5"/>
      <c r="E109" s="12"/>
    </row>
    <row r="110" spans="1:5" x14ac:dyDescent="0.3">
      <c r="A110" s="12"/>
      <c r="B110" s="12"/>
      <c r="C110" s="12"/>
      <c r="D110" s="5"/>
      <c r="E110" s="12"/>
    </row>
    <row r="111" spans="1:5" x14ac:dyDescent="0.3">
      <c r="A111" s="12"/>
      <c r="B111" s="12"/>
      <c r="C111" s="12"/>
      <c r="D111" s="5"/>
      <c r="E111" s="12"/>
    </row>
    <row r="112" spans="1:5" x14ac:dyDescent="0.3">
      <c r="A112" s="12"/>
      <c r="B112" s="12"/>
      <c r="C112" s="12"/>
      <c r="D112" s="5"/>
      <c r="E112" s="12"/>
    </row>
    <row r="113" spans="1:5" x14ac:dyDescent="0.3">
      <c r="A113" s="12"/>
      <c r="B113" s="12"/>
      <c r="C113" s="12"/>
      <c r="D113" s="5"/>
      <c r="E113" s="12"/>
    </row>
    <row r="114" spans="1:5" x14ac:dyDescent="0.3">
      <c r="A114" s="12"/>
      <c r="B114" s="12"/>
      <c r="C114" s="12"/>
      <c r="D114" s="5"/>
      <c r="E114" s="12"/>
    </row>
    <row r="115" spans="1:5" x14ac:dyDescent="0.3">
      <c r="A115" s="12"/>
      <c r="B115" s="12"/>
      <c r="C115" s="12"/>
      <c r="D115" s="5"/>
      <c r="E115" s="12"/>
    </row>
    <row r="116" spans="1:5" x14ac:dyDescent="0.3">
      <c r="A116" s="12"/>
      <c r="B116" s="12"/>
      <c r="C116" s="12"/>
      <c r="D116" s="5"/>
      <c r="E116" s="12"/>
    </row>
    <row r="117" spans="1:5" x14ac:dyDescent="0.3">
      <c r="A117" s="12"/>
      <c r="B117" s="12"/>
      <c r="C117" s="12"/>
      <c r="D117" s="5"/>
      <c r="E117" s="12"/>
    </row>
    <row r="118" spans="1:5" x14ac:dyDescent="0.3">
      <c r="A118" s="12"/>
      <c r="B118" s="12"/>
      <c r="C118" s="12"/>
      <c r="D118" s="5"/>
      <c r="E118" s="12"/>
    </row>
    <row r="119" spans="1:5" x14ac:dyDescent="0.3">
      <c r="A119" s="12"/>
      <c r="B119" s="12"/>
      <c r="C119" s="12"/>
      <c r="D119" s="12"/>
      <c r="E119" s="12"/>
    </row>
    <row r="120" spans="1:5" x14ac:dyDescent="0.3">
      <c r="A120" s="12"/>
      <c r="B120" s="12"/>
      <c r="C120" s="12"/>
      <c r="D120" s="12"/>
      <c r="E120" s="12"/>
    </row>
    <row r="121" spans="1:5" x14ac:dyDescent="0.3">
      <c r="A121" s="6"/>
      <c r="B121" s="6"/>
      <c r="C121" s="6"/>
      <c r="D121" s="10"/>
      <c r="E121" s="12"/>
    </row>
    <row r="122" spans="1:5" x14ac:dyDescent="0.3">
      <c r="A122" s="6"/>
      <c r="B122" s="6"/>
      <c r="C122" s="6"/>
      <c r="D122" s="10"/>
      <c r="E122" s="12"/>
    </row>
    <row r="123" spans="1:5" x14ac:dyDescent="0.3">
      <c r="A123" s="6"/>
      <c r="B123" s="6"/>
      <c r="C123" s="6"/>
      <c r="D123" s="10"/>
      <c r="E123" s="12"/>
    </row>
    <row r="124" spans="1:5" x14ac:dyDescent="0.3">
      <c r="A124" s="6"/>
      <c r="B124" s="6"/>
      <c r="C124" s="14"/>
      <c r="D124" s="10"/>
      <c r="E124" s="12"/>
    </row>
    <row r="125" spans="1:5" x14ac:dyDescent="0.3">
      <c r="A125" s="6"/>
      <c r="B125" s="6"/>
      <c r="C125" s="6"/>
      <c r="D125" s="10"/>
      <c r="E125" s="12"/>
    </row>
    <row r="126" spans="1:5" x14ac:dyDescent="0.3">
      <c r="A126" s="6"/>
      <c r="B126" s="6"/>
      <c r="C126" s="6"/>
      <c r="D126" s="10"/>
      <c r="E126" s="12"/>
    </row>
    <row r="127" spans="1:5" x14ac:dyDescent="0.3">
      <c r="A127" s="6"/>
      <c r="B127" s="6"/>
      <c r="C127" s="6"/>
      <c r="D127" s="10"/>
      <c r="E127" s="12"/>
    </row>
    <row r="128" spans="1:5" x14ac:dyDescent="0.3">
      <c r="A128" s="6"/>
      <c r="B128" s="6"/>
      <c r="C128" s="6"/>
      <c r="D128" s="10"/>
      <c r="E128" s="12"/>
    </row>
    <row r="129" spans="1:5" x14ac:dyDescent="0.3">
      <c r="A129" s="6"/>
      <c r="B129" s="6"/>
      <c r="C129" s="6"/>
      <c r="D129" s="10"/>
      <c r="E129" s="12"/>
    </row>
    <row r="130" spans="1:5" x14ac:dyDescent="0.3">
      <c r="A130" s="6"/>
      <c r="B130" s="6"/>
      <c r="C130" s="14"/>
      <c r="D130" s="15"/>
      <c r="E130" s="12"/>
    </row>
    <row r="131" spans="1:5" x14ac:dyDescent="0.3">
      <c r="A131" s="6"/>
      <c r="B131" s="6"/>
      <c r="C131" s="14"/>
      <c r="D131" s="10"/>
      <c r="E131" s="12"/>
    </row>
    <row r="132" spans="1:5" x14ac:dyDescent="0.3">
      <c r="A132" s="6"/>
      <c r="B132" s="6"/>
      <c r="C132" s="6"/>
      <c r="D132" s="10"/>
      <c r="E132" s="12"/>
    </row>
    <row r="133" spans="1:5" x14ac:dyDescent="0.3">
      <c r="A133" s="6"/>
      <c r="B133" s="6"/>
      <c r="C133" s="6"/>
      <c r="D133" s="10"/>
      <c r="E133" s="12"/>
    </row>
    <row r="134" spans="1:5" x14ac:dyDescent="0.3">
      <c r="A134" s="6"/>
      <c r="B134" s="6"/>
      <c r="C134" s="6"/>
      <c r="D134" s="10"/>
      <c r="E134" s="12"/>
    </row>
    <row r="135" spans="1:5" x14ac:dyDescent="0.3">
      <c r="A135" s="6"/>
      <c r="B135" s="6"/>
      <c r="C135" s="6"/>
      <c r="D135" s="10"/>
      <c r="E135" s="12"/>
    </row>
    <row r="136" spans="1:5" x14ac:dyDescent="0.3">
      <c r="A136" s="6"/>
      <c r="B136" s="6"/>
      <c r="C136" s="6"/>
      <c r="D136" s="10"/>
      <c r="E136" s="12"/>
    </row>
    <row r="137" spans="1:5" x14ac:dyDescent="0.3">
      <c r="A137" s="6"/>
      <c r="B137" s="6"/>
      <c r="C137" s="6"/>
      <c r="D137" s="10"/>
      <c r="E137" s="12"/>
    </row>
    <row r="138" spans="1:5" x14ac:dyDescent="0.3">
      <c r="A138" s="6"/>
      <c r="B138" s="6"/>
      <c r="C138" s="6"/>
      <c r="D138" s="10"/>
      <c r="E138" s="12"/>
    </row>
    <row r="139" spans="1:5" x14ac:dyDescent="0.3">
      <c r="A139" s="6"/>
      <c r="B139" s="6"/>
      <c r="C139" s="6"/>
      <c r="D139" s="10"/>
      <c r="E139" s="12"/>
    </row>
    <row r="140" spans="1:5" x14ac:dyDescent="0.3">
      <c r="A140" s="6"/>
      <c r="B140" s="6"/>
      <c r="C140" s="6"/>
      <c r="D140" s="10"/>
      <c r="E140" s="12"/>
    </row>
    <row r="141" spans="1:5" x14ac:dyDescent="0.3">
      <c r="A141" s="6"/>
      <c r="B141" s="6"/>
      <c r="C141" s="6"/>
      <c r="D141" s="10"/>
      <c r="E141" s="12"/>
    </row>
    <row r="142" spans="1:5" x14ac:dyDescent="0.3">
      <c r="A142" s="6"/>
      <c r="B142" s="6"/>
      <c r="C142" s="14"/>
      <c r="D142" s="10"/>
      <c r="E142" s="12"/>
    </row>
    <row r="143" spans="1:5" x14ac:dyDescent="0.3">
      <c r="A143" s="6"/>
      <c r="B143" s="6"/>
      <c r="C143" s="6"/>
      <c r="D143" s="10"/>
      <c r="E143" s="12"/>
    </row>
    <row r="144" spans="1:5" x14ac:dyDescent="0.3">
      <c r="A144" s="6"/>
      <c r="B144" s="6"/>
      <c r="C144" s="6"/>
      <c r="D144" s="10"/>
      <c r="E144" s="12"/>
    </row>
    <row r="145" spans="1:5" x14ac:dyDescent="0.3">
      <c r="A145" s="6"/>
      <c r="B145" s="6"/>
      <c r="C145" s="6"/>
      <c r="D145" s="10"/>
      <c r="E145" s="12"/>
    </row>
    <row r="146" spans="1:5" x14ac:dyDescent="0.3">
      <c r="A146" s="6"/>
      <c r="B146" s="6"/>
      <c r="C146" s="6"/>
      <c r="D146" s="10"/>
      <c r="E146" s="12"/>
    </row>
    <row r="147" spans="1:5" x14ac:dyDescent="0.3">
      <c r="A147" s="6"/>
      <c r="B147" s="6"/>
      <c r="C147" s="6"/>
      <c r="D147" s="10"/>
      <c r="E147" s="12"/>
    </row>
    <row r="148" spans="1:5" x14ac:dyDescent="0.3">
      <c r="A148" s="6"/>
      <c r="B148" s="6"/>
      <c r="C148" s="14"/>
      <c r="D148" s="15"/>
      <c r="E148" s="12"/>
    </row>
    <row r="149" spans="1:5" x14ac:dyDescent="0.3">
      <c r="A149" s="6"/>
      <c r="B149" s="6"/>
      <c r="C149" s="14"/>
      <c r="D149" s="10"/>
      <c r="E149" s="12"/>
    </row>
    <row r="150" spans="1:5" x14ac:dyDescent="0.3">
      <c r="A150" s="6"/>
      <c r="B150" s="6"/>
      <c r="C150" s="6"/>
      <c r="D150" s="10"/>
      <c r="E150" s="12"/>
    </row>
    <row r="151" spans="1:5" x14ac:dyDescent="0.3">
      <c r="A151" s="6"/>
      <c r="B151" s="6"/>
      <c r="C151" s="6"/>
      <c r="D151" s="10"/>
      <c r="E151" s="12"/>
    </row>
    <row r="152" spans="1:5" x14ac:dyDescent="0.3">
      <c r="A152" s="6"/>
      <c r="B152" s="6"/>
      <c r="C152" s="6"/>
      <c r="D152" s="10"/>
      <c r="E152" s="12"/>
    </row>
    <row r="153" spans="1:5" x14ac:dyDescent="0.3">
      <c r="A153" s="14"/>
      <c r="B153" s="14"/>
      <c r="C153" s="14"/>
      <c r="D153" s="10"/>
      <c r="E153" s="12"/>
    </row>
    <row r="154" spans="1:5" x14ac:dyDescent="0.3">
      <c r="A154" s="14"/>
      <c r="B154" s="14"/>
      <c r="C154" s="14"/>
      <c r="D154" s="10"/>
      <c r="E154" s="12"/>
    </row>
    <row r="155" spans="1:5" x14ac:dyDescent="0.3">
      <c r="A155" s="6"/>
      <c r="B155" s="6"/>
      <c r="C155" s="6"/>
      <c r="D155" s="10"/>
      <c r="E155" s="12"/>
    </row>
    <row r="156" spans="1:5" x14ac:dyDescent="0.3">
      <c r="A156" s="6"/>
      <c r="B156" s="6"/>
      <c r="C156" s="6"/>
      <c r="D156" s="10"/>
      <c r="E156" s="12"/>
    </row>
    <row r="157" spans="1:5" x14ac:dyDescent="0.3">
      <c r="A157" s="11"/>
      <c r="B157" s="11"/>
      <c r="C157" s="11"/>
      <c r="D157" s="16"/>
      <c r="E157" s="12"/>
    </row>
    <row r="158" spans="1:5" x14ac:dyDescent="0.3">
      <c r="A158" s="6"/>
      <c r="B158" s="6"/>
      <c r="C158" s="11"/>
      <c r="D158" s="10"/>
      <c r="E158" s="12"/>
    </row>
    <row r="159" spans="1:5" x14ac:dyDescent="0.3">
      <c r="A159" s="6"/>
      <c r="B159" s="6"/>
      <c r="C159" s="6"/>
      <c r="D159" s="10"/>
      <c r="E159" s="12"/>
    </row>
    <row r="160" spans="1:5" x14ac:dyDescent="0.3">
      <c r="A160" s="6"/>
      <c r="B160" s="6"/>
      <c r="C160" s="6"/>
      <c r="D160" s="10"/>
      <c r="E160" s="12"/>
    </row>
    <row r="161" spans="1:5" x14ac:dyDescent="0.3">
      <c r="A161" s="6"/>
      <c r="B161" s="6"/>
      <c r="C161" s="6"/>
      <c r="D161" s="10"/>
      <c r="E161" s="12"/>
    </row>
    <row r="162" spans="1:5" x14ac:dyDescent="0.3">
      <c r="A162" s="6"/>
      <c r="B162" s="6"/>
      <c r="C162" s="6"/>
      <c r="D162" s="10"/>
      <c r="E162" s="12"/>
    </row>
    <row r="163" spans="1:5" x14ac:dyDescent="0.3">
      <c r="A163" s="6"/>
      <c r="B163" s="6"/>
      <c r="C163" s="6"/>
      <c r="D163" s="10"/>
      <c r="E163" s="12"/>
    </row>
    <row r="164" spans="1:5" x14ac:dyDescent="0.3">
      <c r="A164" s="6"/>
      <c r="B164" s="6"/>
      <c r="C164" s="6"/>
      <c r="D164" s="10"/>
      <c r="E164" s="12"/>
    </row>
    <row r="165" spans="1:5" x14ac:dyDescent="0.3">
      <c r="A165" s="6"/>
      <c r="B165" s="6"/>
      <c r="C165" s="6"/>
      <c r="D165" s="10"/>
      <c r="E165" s="12"/>
    </row>
    <row r="166" spans="1:5" x14ac:dyDescent="0.3">
      <c r="A166" s="6"/>
      <c r="B166" s="6"/>
      <c r="C166" s="6"/>
      <c r="D166" s="10"/>
      <c r="E166" s="12"/>
    </row>
    <row r="167" spans="1:5" x14ac:dyDescent="0.3">
      <c r="A167" s="6"/>
      <c r="B167" s="6"/>
      <c r="C167" s="6"/>
      <c r="D167" s="10"/>
      <c r="E167" s="12"/>
    </row>
    <row r="168" spans="1:5" x14ac:dyDescent="0.3">
      <c r="A168" s="6"/>
      <c r="B168" s="6"/>
      <c r="C168" s="6"/>
      <c r="D168" s="10"/>
      <c r="E168" s="12"/>
    </row>
    <row r="169" spans="1:5" x14ac:dyDescent="0.3">
      <c r="A169" s="6"/>
      <c r="B169" s="6"/>
      <c r="C169" s="6"/>
      <c r="D169" s="10"/>
      <c r="E169" s="12"/>
    </row>
    <row r="170" spans="1:5" x14ac:dyDescent="0.3">
      <c r="A170" s="14"/>
      <c r="B170" s="14"/>
      <c r="C170" s="14"/>
      <c r="D170" s="15"/>
      <c r="E170" s="12"/>
    </row>
    <row r="171" spans="1:5" x14ac:dyDescent="0.3">
      <c r="A171" s="14"/>
      <c r="B171" s="14"/>
      <c r="C171" s="14"/>
      <c r="D171" s="15"/>
      <c r="E171" s="12"/>
    </row>
    <row r="172" spans="1:5" x14ac:dyDescent="0.3">
      <c r="A172" s="14"/>
      <c r="B172" s="14"/>
      <c r="C172" s="14"/>
      <c r="D172" s="15"/>
      <c r="E172" s="12"/>
    </row>
    <row r="173" spans="1:5" x14ac:dyDescent="0.3">
      <c r="A173" s="14"/>
      <c r="B173" s="14"/>
      <c r="C173" s="14"/>
      <c r="D173" s="15"/>
      <c r="E173" s="12"/>
    </row>
    <row r="174" spans="1:5" x14ac:dyDescent="0.3">
      <c r="A174" s="6"/>
      <c r="B174" s="6"/>
      <c r="C174" s="6"/>
      <c r="D174" s="10"/>
      <c r="E174" s="12"/>
    </row>
    <row r="175" spans="1:5" x14ac:dyDescent="0.3">
      <c r="A175" s="6"/>
      <c r="B175" s="6"/>
      <c r="C175" s="6"/>
      <c r="D175" s="10"/>
      <c r="E175" s="12"/>
    </row>
    <row r="176" spans="1:5" x14ac:dyDescent="0.3">
      <c r="A176" s="6"/>
      <c r="B176" s="6"/>
      <c r="C176" s="6"/>
      <c r="D176" s="10"/>
      <c r="E176" s="12"/>
    </row>
    <row r="177" spans="1:5" x14ac:dyDescent="0.3">
      <c r="A177" s="14"/>
      <c r="B177" s="14"/>
      <c r="C177" s="14"/>
      <c r="D177" s="15"/>
      <c r="E177" s="12"/>
    </row>
    <row r="178" spans="1:5" x14ac:dyDescent="0.3">
      <c r="A178" s="6"/>
      <c r="B178" s="6"/>
      <c r="C178" s="6"/>
      <c r="D178" s="10"/>
      <c r="E178" s="12"/>
    </row>
    <row r="179" spans="1:5" x14ac:dyDescent="0.3">
      <c r="A179" s="14"/>
      <c r="B179" s="14"/>
      <c r="C179" s="14"/>
      <c r="D179" s="15"/>
      <c r="E179" s="12"/>
    </row>
    <row r="180" spans="1:5" x14ac:dyDescent="0.3">
      <c r="A180" s="14"/>
      <c r="B180" s="14"/>
      <c r="C180" s="14"/>
      <c r="D180" s="15"/>
      <c r="E180" s="12"/>
    </row>
    <row r="181" spans="1:5" x14ac:dyDescent="0.3">
      <c r="A181" s="6"/>
      <c r="B181" s="6"/>
      <c r="C181" s="6"/>
      <c r="D181" s="10"/>
      <c r="E181" s="12"/>
    </row>
    <row r="182" spans="1:5" x14ac:dyDescent="0.3">
      <c r="A182" s="11"/>
      <c r="B182" s="11"/>
      <c r="C182" s="11"/>
      <c r="D182" s="16"/>
      <c r="E182" s="12"/>
    </row>
    <row r="183" spans="1:5" x14ac:dyDescent="0.3">
      <c r="A183" s="14"/>
      <c r="B183" s="14"/>
      <c r="C183" s="14"/>
      <c r="D183" s="15"/>
      <c r="E183" s="12"/>
    </row>
    <row r="184" spans="1:5" x14ac:dyDescent="0.3">
      <c r="A184" s="14"/>
      <c r="B184" s="14"/>
      <c r="C184" s="14"/>
      <c r="D184" s="15"/>
      <c r="E184" s="12"/>
    </row>
    <row r="185" spans="1:5" x14ac:dyDescent="0.3">
      <c r="A185" s="4"/>
      <c r="B185" s="4"/>
      <c r="C185" s="4"/>
      <c r="D185" s="17"/>
      <c r="E185" s="5"/>
    </row>
    <row r="186" spans="1:5" x14ac:dyDescent="0.3">
      <c r="A186" s="14"/>
      <c r="B186" s="14"/>
      <c r="C186" s="14"/>
      <c r="D186" s="17"/>
      <c r="E186" s="12"/>
    </row>
    <row r="187" spans="1:5" x14ac:dyDescent="0.3">
      <c r="A187" s="4"/>
      <c r="B187" s="4"/>
      <c r="C187" s="4"/>
      <c r="D187" s="17"/>
      <c r="E187" s="5"/>
    </row>
    <row r="188" spans="1:5" x14ac:dyDescent="0.3">
      <c r="A188" s="14"/>
      <c r="B188" s="14"/>
      <c r="C188" s="14"/>
      <c r="D188" s="17"/>
      <c r="E188" s="12"/>
    </row>
    <row r="189" spans="1:5" x14ac:dyDescent="0.3">
      <c r="A189" s="14"/>
      <c r="B189" s="14"/>
      <c r="C189" s="14"/>
      <c r="D189" s="15"/>
      <c r="E189" s="12"/>
    </row>
    <row r="190" spans="1:5" x14ac:dyDescent="0.3">
      <c r="A190" s="14"/>
      <c r="B190" s="14"/>
      <c r="C190" s="14"/>
      <c r="D190" s="15"/>
      <c r="E190" s="12"/>
    </row>
    <row r="191" spans="1:5" x14ac:dyDescent="0.3">
      <c r="A191" s="14"/>
      <c r="B191" s="14"/>
      <c r="C191" s="14"/>
      <c r="D191" s="15"/>
      <c r="E191" s="12"/>
    </row>
    <row r="192" spans="1:5" x14ac:dyDescent="0.3">
      <c r="A192" s="14"/>
      <c r="B192" s="14"/>
      <c r="C192" s="14"/>
      <c r="D192" s="15"/>
      <c r="E192" s="12"/>
    </row>
    <row r="193" spans="1:5" x14ac:dyDescent="0.3">
      <c r="A193" s="14"/>
      <c r="B193" s="14"/>
      <c r="C193" s="14"/>
      <c r="D193" s="15"/>
      <c r="E193" s="12"/>
    </row>
    <row r="194" spans="1:5" x14ac:dyDescent="0.3">
      <c r="A194" s="14"/>
      <c r="B194" s="14"/>
      <c r="C194" s="14"/>
      <c r="D194" s="15"/>
      <c r="E194" s="12"/>
    </row>
    <row r="195" spans="1:5" x14ac:dyDescent="0.3">
      <c r="A195" s="14"/>
      <c r="B195" s="14"/>
      <c r="C195" s="14"/>
      <c r="D195" s="15"/>
      <c r="E195" s="12"/>
    </row>
    <row r="196" spans="1:5" x14ac:dyDescent="0.3">
      <c r="A196" s="14"/>
      <c r="B196" s="14"/>
      <c r="C196" s="14"/>
      <c r="D196" s="15"/>
      <c r="E196" s="12"/>
    </row>
    <row r="197" spans="1:5" x14ac:dyDescent="0.3">
      <c r="A197" s="14"/>
      <c r="B197" s="14"/>
      <c r="C197" s="14"/>
      <c r="D197" s="15"/>
      <c r="E197" s="12"/>
    </row>
    <row r="198" spans="1:5" x14ac:dyDescent="0.3">
      <c r="A198" s="14"/>
      <c r="B198" s="14"/>
      <c r="C198" s="14"/>
      <c r="D198" s="15"/>
      <c r="E198" s="12"/>
    </row>
    <row r="199" spans="1:5" x14ac:dyDescent="0.3">
      <c r="A199" s="14"/>
      <c r="B199" s="14"/>
      <c r="C199" s="14"/>
      <c r="D199" s="15"/>
      <c r="E199" s="12"/>
    </row>
    <row r="200" spans="1:5" x14ac:dyDescent="0.3">
      <c r="A200" s="14"/>
      <c r="B200" s="14"/>
      <c r="C200" s="14"/>
      <c r="D200" s="15"/>
      <c r="E200" s="12"/>
    </row>
    <row r="201" spans="1:5" x14ac:dyDescent="0.3">
      <c r="A201" s="6"/>
      <c r="B201" s="6"/>
      <c r="C201" s="6"/>
      <c r="D201" s="10"/>
      <c r="E201" s="12"/>
    </row>
    <row r="202" spans="1:5" x14ac:dyDescent="0.3">
      <c r="A202" s="6"/>
      <c r="B202" s="6"/>
      <c r="C202" s="6"/>
      <c r="D202" s="10"/>
      <c r="E202" s="12"/>
    </row>
    <row r="203" spans="1:5" x14ac:dyDescent="0.3">
      <c r="A203" s="6"/>
      <c r="B203" s="6"/>
      <c r="C203" s="6"/>
      <c r="D203" s="10"/>
      <c r="E203" s="12"/>
    </row>
    <row r="204" spans="1:5" x14ac:dyDescent="0.3">
      <c r="A204" s="6"/>
      <c r="B204" s="6"/>
      <c r="C204" s="6"/>
      <c r="D204" s="10"/>
      <c r="E204" s="12"/>
    </row>
    <row r="205" spans="1:5" x14ac:dyDescent="0.3">
      <c r="A205" s="6"/>
      <c r="B205" s="6"/>
      <c r="C205" s="6"/>
      <c r="D205" s="10"/>
      <c r="E205" s="12"/>
    </row>
    <row r="206" spans="1:5" x14ac:dyDescent="0.3">
      <c r="A206" s="6"/>
      <c r="B206" s="6"/>
      <c r="C206" s="6"/>
      <c r="D206" s="10"/>
      <c r="E206" s="12"/>
    </row>
    <row r="207" spans="1:5" x14ac:dyDescent="0.3">
      <c r="A207" s="6"/>
      <c r="B207" s="6"/>
      <c r="C207" s="6"/>
      <c r="D207" s="10"/>
      <c r="E207" s="12"/>
    </row>
    <row r="208" spans="1:5" x14ac:dyDescent="0.3">
      <c r="A208" s="6"/>
      <c r="B208" s="6"/>
      <c r="C208" s="6"/>
      <c r="D208" s="10"/>
      <c r="E208" s="12"/>
    </row>
    <row r="209" spans="1:5" x14ac:dyDescent="0.3">
      <c r="A209" s="6"/>
      <c r="B209" s="6"/>
      <c r="C209" s="6"/>
      <c r="D209" s="10"/>
      <c r="E209" s="12"/>
    </row>
    <row r="210" spans="1:5" x14ac:dyDescent="0.3">
      <c r="A210" s="6"/>
      <c r="B210" s="6"/>
      <c r="C210" s="6"/>
      <c r="D210" s="10"/>
      <c r="E210" s="12"/>
    </row>
    <row r="211" spans="1:5" x14ac:dyDescent="0.3">
      <c r="A211" s="6"/>
      <c r="B211" s="6"/>
      <c r="C211" s="6"/>
      <c r="D211" s="10"/>
      <c r="E211" s="12"/>
    </row>
    <row r="212" spans="1:5" x14ac:dyDescent="0.3">
      <c r="A212" s="6"/>
      <c r="B212" s="14"/>
      <c r="C212" s="14"/>
      <c r="D212" s="15"/>
      <c r="E212" s="12"/>
    </row>
    <row r="213" spans="1:5" x14ac:dyDescent="0.3">
      <c r="A213" s="6"/>
      <c r="B213" s="6"/>
      <c r="C213" s="6"/>
      <c r="D213" s="10"/>
      <c r="E213" s="12"/>
    </row>
    <row r="214" spans="1:5" x14ac:dyDescent="0.3">
      <c r="A214" s="6"/>
      <c r="B214" s="6"/>
      <c r="C214" s="6"/>
      <c r="D214" s="10"/>
      <c r="E214" s="12"/>
    </row>
    <row r="215" spans="1:5" x14ac:dyDescent="0.3">
      <c r="A215" s="6"/>
      <c r="B215" s="6"/>
      <c r="C215" s="6"/>
      <c r="D215" s="10"/>
      <c r="E215" s="12"/>
    </row>
    <row r="216" spans="1:5" x14ac:dyDescent="0.3">
      <c r="A216" s="6"/>
      <c r="B216" s="6"/>
      <c r="C216" s="6"/>
      <c r="D216" s="10"/>
      <c r="E216" s="12"/>
    </row>
    <row r="217" spans="1:5" x14ac:dyDescent="0.3">
      <c r="A217" s="6"/>
      <c r="B217" s="6"/>
      <c r="C217" s="6"/>
      <c r="D217" s="10"/>
      <c r="E217" s="12"/>
    </row>
    <row r="218" spans="1:5" x14ac:dyDescent="0.3">
      <c r="A218" s="6"/>
      <c r="B218" s="6"/>
      <c r="C218" s="6"/>
      <c r="D218" s="10"/>
      <c r="E218" s="12"/>
    </row>
    <row r="219" spans="1:5" x14ac:dyDescent="0.3">
      <c r="A219" s="6"/>
      <c r="B219" s="6"/>
      <c r="C219" s="6"/>
      <c r="D219" s="10"/>
      <c r="E219" s="12"/>
    </row>
    <row r="220" spans="1:5" x14ac:dyDescent="0.3">
      <c r="A220" s="6"/>
      <c r="B220" s="6"/>
      <c r="C220" s="6"/>
      <c r="D220" s="10"/>
      <c r="E220" s="12"/>
    </row>
    <row r="221" spans="1:5" x14ac:dyDescent="0.3">
      <c r="A221" s="6"/>
      <c r="B221" s="6"/>
      <c r="C221" s="6"/>
      <c r="D221" s="10"/>
      <c r="E221" s="12"/>
    </row>
    <row r="222" spans="1:5" x14ac:dyDescent="0.3">
      <c r="A222" s="6"/>
      <c r="B222" s="6"/>
      <c r="C222" s="6"/>
      <c r="D222" s="10"/>
      <c r="E222" s="12"/>
    </row>
    <row r="223" spans="1:5" x14ac:dyDescent="0.3">
      <c r="A223" s="6"/>
      <c r="B223" s="6"/>
      <c r="C223" s="6"/>
      <c r="D223" s="10"/>
      <c r="E223" s="12"/>
    </row>
    <row r="224" spans="1:5" x14ac:dyDescent="0.3">
      <c r="A224" s="6"/>
      <c r="B224" s="6"/>
      <c r="C224" s="6"/>
      <c r="D224" s="10"/>
      <c r="E224" s="12"/>
    </row>
    <row r="225" spans="1:5" x14ac:dyDescent="0.3">
      <c r="A225" s="14"/>
      <c r="B225" s="14"/>
      <c r="C225" s="14"/>
      <c r="D225" s="15"/>
      <c r="E225" s="12"/>
    </row>
    <row r="226" spans="1:5" x14ac:dyDescent="0.3">
      <c r="A226" s="14"/>
      <c r="B226" s="14"/>
      <c r="C226" s="14"/>
      <c r="D226" s="15"/>
      <c r="E226" s="12"/>
    </row>
    <row r="227" spans="1:5" x14ac:dyDescent="0.3">
      <c r="A227" s="6"/>
      <c r="B227" s="6"/>
      <c r="C227" s="6"/>
      <c r="D227" s="10"/>
      <c r="E227" s="12"/>
    </row>
    <row r="228" spans="1:5" x14ac:dyDescent="0.3">
      <c r="A228" s="6"/>
      <c r="B228" s="6"/>
      <c r="C228" s="6"/>
      <c r="D228" s="10"/>
      <c r="E228" s="12"/>
    </row>
    <row r="229" spans="1:5" x14ac:dyDescent="0.3">
      <c r="A229" s="6"/>
      <c r="B229" s="6"/>
      <c r="C229" s="6"/>
      <c r="D229" s="10"/>
      <c r="E229" s="12"/>
    </row>
    <row r="230" spans="1:5" x14ac:dyDescent="0.3">
      <c r="A230" s="6"/>
      <c r="B230" s="6"/>
      <c r="C230" s="6"/>
      <c r="D230" s="10"/>
      <c r="E230" s="12"/>
    </row>
    <row r="231" spans="1:5" x14ac:dyDescent="0.3">
      <c r="A231" s="6"/>
      <c r="B231" s="6"/>
      <c r="C231" s="6"/>
      <c r="D231" s="10"/>
      <c r="E231" s="12"/>
    </row>
    <row r="232" spans="1:5" x14ac:dyDescent="0.3">
      <c r="A232" s="6"/>
      <c r="B232" s="6"/>
      <c r="C232" s="6"/>
      <c r="D232" s="10"/>
      <c r="E232" s="12"/>
    </row>
    <row r="233" spans="1:5" x14ac:dyDescent="0.3">
      <c r="A233" s="6"/>
      <c r="B233" s="6"/>
      <c r="C233" s="6"/>
      <c r="D233" s="10"/>
      <c r="E233" s="12"/>
    </row>
    <row r="234" spans="1:5" x14ac:dyDescent="0.3">
      <c r="A234" s="6"/>
      <c r="B234" s="6"/>
      <c r="C234" s="6"/>
      <c r="D234" s="10"/>
      <c r="E234" s="12"/>
    </row>
    <row r="235" spans="1:5" x14ac:dyDescent="0.3">
      <c r="A235" s="6"/>
      <c r="B235" s="6"/>
      <c r="C235" s="6"/>
      <c r="D235" s="10"/>
      <c r="E235" s="12"/>
    </row>
    <row r="236" spans="1:5" x14ac:dyDescent="0.3">
      <c r="A236" s="6"/>
      <c r="B236" s="6"/>
      <c r="C236" s="6"/>
      <c r="D236" s="10"/>
      <c r="E236" s="12"/>
    </row>
    <row r="237" spans="1:5" x14ac:dyDescent="0.3">
      <c r="A237" s="6"/>
      <c r="B237" s="6"/>
      <c r="C237" s="6"/>
      <c r="D237" s="10"/>
      <c r="E237" s="12"/>
    </row>
    <row r="238" spans="1:5" x14ac:dyDescent="0.3">
      <c r="A238" s="6"/>
      <c r="B238" s="6"/>
      <c r="C238" s="6"/>
      <c r="D238" s="10"/>
      <c r="E238" s="12"/>
    </row>
    <row r="239" spans="1:5" x14ac:dyDescent="0.3">
      <c r="A239" s="6"/>
      <c r="B239" s="6"/>
      <c r="C239" s="6"/>
      <c r="D239" s="10"/>
      <c r="E239" s="12"/>
    </row>
    <row r="240" spans="1:5" x14ac:dyDescent="0.3">
      <c r="A240" s="6"/>
      <c r="B240" s="6"/>
      <c r="C240" s="6"/>
      <c r="D240" s="10"/>
      <c r="E240" s="12"/>
    </row>
    <row r="241" spans="1:5" x14ac:dyDescent="0.3">
      <c r="A241" s="6"/>
      <c r="B241" s="6"/>
      <c r="C241" s="6"/>
      <c r="D241" s="10"/>
      <c r="E241" s="12"/>
    </row>
    <row r="242" spans="1:5" x14ac:dyDescent="0.3">
      <c r="A242" s="6"/>
      <c r="B242" s="6"/>
      <c r="C242" s="6"/>
      <c r="D242" s="10"/>
      <c r="E242" s="12"/>
    </row>
    <row r="243" spans="1:5" x14ac:dyDescent="0.3">
      <c r="A243" s="6"/>
      <c r="B243" s="6"/>
      <c r="C243" s="6"/>
      <c r="D243" s="10"/>
      <c r="E243" s="12"/>
    </row>
    <row r="244" spans="1:5" x14ac:dyDescent="0.3">
      <c r="A244" s="6"/>
      <c r="B244" s="6"/>
      <c r="C244" s="6"/>
      <c r="D244" s="10"/>
      <c r="E244" s="12"/>
    </row>
    <row r="245" spans="1:5" x14ac:dyDescent="0.3">
      <c r="A245" s="6"/>
      <c r="B245" s="6"/>
      <c r="C245" s="6"/>
      <c r="D245" s="10"/>
      <c r="E245" s="12"/>
    </row>
    <row r="246" spans="1:5" x14ac:dyDescent="0.3">
      <c r="A246" s="6"/>
      <c r="B246" s="6"/>
      <c r="C246" s="6"/>
      <c r="D246" s="10"/>
      <c r="E246" s="12"/>
    </row>
    <row r="247" spans="1:5" x14ac:dyDescent="0.3">
      <c r="A247" s="6"/>
      <c r="B247" s="6"/>
      <c r="C247" s="6"/>
      <c r="D247" s="10"/>
      <c r="E247" s="12"/>
    </row>
    <row r="248" spans="1:5" x14ac:dyDescent="0.3">
      <c r="A248" s="6"/>
      <c r="B248" s="6"/>
      <c r="C248" s="6"/>
      <c r="D248" s="10"/>
      <c r="E248" s="12"/>
    </row>
    <row r="249" spans="1:5" x14ac:dyDescent="0.3">
      <c r="A249" s="6"/>
      <c r="B249" s="6"/>
      <c r="C249" s="6"/>
      <c r="D249" s="10"/>
      <c r="E249" s="12"/>
    </row>
    <row r="250" spans="1:5" x14ac:dyDescent="0.3">
      <c r="A250" s="6"/>
      <c r="B250" s="6"/>
      <c r="C250" s="6"/>
      <c r="D250" s="10"/>
      <c r="E250" s="12"/>
    </row>
    <row r="251" spans="1:5" x14ac:dyDescent="0.3">
      <c r="A251" s="6"/>
      <c r="B251" s="6"/>
      <c r="C251" s="6"/>
      <c r="D251" s="10"/>
      <c r="E251" s="12"/>
    </row>
    <row r="252" spans="1:5" x14ac:dyDescent="0.3">
      <c r="A252" s="6"/>
      <c r="B252" s="6"/>
      <c r="C252" s="6"/>
      <c r="D252" s="10"/>
      <c r="E252" s="12"/>
    </row>
    <row r="253" spans="1:5" x14ac:dyDescent="0.3">
      <c r="A253" s="6"/>
      <c r="B253" s="6"/>
      <c r="C253" s="6"/>
      <c r="D253" s="10"/>
      <c r="E253" s="12"/>
    </row>
    <row r="254" spans="1:5" x14ac:dyDescent="0.3">
      <c r="A254" s="6"/>
      <c r="B254" s="6"/>
      <c r="C254" s="6"/>
      <c r="D254" s="10"/>
      <c r="E254" s="12"/>
    </row>
    <row r="255" spans="1:5" x14ac:dyDescent="0.3">
      <c r="A255" s="6"/>
      <c r="B255" s="6"/>
      <c r="C255" s="6"/>
      <c r="D255" s="10"/>
      <c r="E255" s="12"/>
    </row>
    <row r="256" spans="1:5" x14ac:dyDescent="0.3">
      <c r="A256" s="6"/>
      <c r="B256" s="6"/>
      <c r="C256" s="6"/>
      <c r="D256" s="10"/>
      <c r="E256" s="12"/>
    </row>
    <row r="257" spans="1:5" x14ac:dyDescent="0.3">
      <c r="A257" s="6"/>
      <c r="B257" s="6"/>
      <c r="C257" s="6"/>
      <c r="D257" s="10"/>
      <c r="E257" s="12"/>
    </row>
    <row r="258" spans="1:5" x14ac:dyDescent="0.3">
      <c r="A258" s="6"/>
      <c r="B258" s="6"/>
      <c r="C258" s="6"/>
      <c r="D258" s="10"/>
      <c r="E258" s="12"/>
    </row>
    <row r="259" spans="1:5" x14ac:dyDescent="0.3">
      <c r="A259" s="6"/>
      <c r="B259" s="6"/>
      <c r="C259" s="6"/>
      <c r="D259" s="10"/>
      <c r="E259" s="12"/>
    </row>
    <row r="260" spans="1:5" x14ac:dyDescent="0.3">
      <c r="A260" s="6"/>
      <c r="B260" s="6"/>
      <c r="C260" s="6"/>
      <c r="D260" s="10"/>
      <c r="E260" s="12"/>
    </row>
    <row r="261" spans="1:5" x14ac:dyDescent="0.3">
      <c r="A261" s="6"/>
      <c r="B261" s="6"/>
      <c r="C261" s="6"/>
      <c r="D261" s="10"/>
      <c r="E261" s="12"/>
    </row>
    <row r="262" spans="1:5" x14ac:dyDescent="0.3">
      <c r="A262" s="6"/>
      <c r="B262" s="6"/>
      <c r="C262" s="6"/>
      <c r="D262" s="10"/>
      <c r="E262" s="12"/>
    </row>
    <row r="263" spans="1:5" x14ac:dyDescent="0.3">
      <c r="A263" s="6"/>
      <c r="B263" s="6"/>
      <c r="C263" s="6"/>
      <c r="D263" s="10"/>
      <c r="E263" s="12"/>
    </row>
    <row r="264" spans="1:5" x14ac:dyDescent="0.3">
      <c r="A264" s="6"/>
      <c r="B264" s="6"/>
      <c r="C264" s="6"/>
      <c r="D264" s="10"/>
      <c r="E264" s="12"/>
    </row>
    <row r="265" spans="1:5" x14ac:dyDescent="0.3">
      <c r="A265" s="6"/>
      <c r="B265" s="6"/>
      <c r="C265" s="6"/>
      <c r="D265" s="10"/>
      <c r="E265" s="12"/>
    </row>
    <row r="266" spans="1:5" x14ac:dyDescent="0.3">
      <c r="A266" s="6"/>
      <c r="B266" s="6"/>
      <c r="C266" s="6"/>
      <c r="D266" s="10"/>
      <c r="E266" s="12"/>
    </row>
    <row r="267" spans="1:5" x14ac:dyDescent="0.3">
      <c r="A267" s="6"/>
      <c r="B267" s="6"/>
      <c r="C267" s="6"/>
      <c r="D267" s="10"/>
      <c r="E267" s="12"/>
    </row>
    <row r="268" spans="1:5" x14ac:dyDescent="0.3">
      <c r="A268" s="6"/>
      <c r="B268" s="6"/>
      <c r="C268" s="6"/>
      <c r="D268" s="10"/>
      <c r="E268" s="12"/>
    </row>
    <row r="269" spans="1:5" x14ac:dyDescent="0.3">
      <c r="A269" s="6"/>
      <c r="B269" s="6"/>
      <c r="C269" s="6"/>
      <c r="D269" s="10"/>
      <c r="E269" s="12"/>
    </row>
    <row r="270" spans="1:5" x14ac:dyDescent="0.3">
      <c r="A270" s="6"/>
      <c r="B270" s="6"/>
      <c r="C270" s="6"/>
      <c r="D270" s="10"/>
      <c r="E270" s="12"/>
    </row>
    <row r="271" spans="1:5" x14ac:dyDescent="0.3">
      <c r="A271" s="6"/>
      <c r="B271" s="6"/>
      <c r="C271" s="6"/>
      <c r="D271" s="10"/>
      <c r="E271" s="12"/>
    </row>
    <row r="272" spans="1:5" x14ac:dyDescent="0.3">
      <c r="A272" s="6"/>
      <c r="B272" s="6"/>
      <c r="C272" s="6"/>
      <c r="D272" s="10"/>
      <c r="E272" s="12"/>
    </row>
    <row r="273" spans="1:5" x14ac:dyDescent="0.3">
      <c r="A273" s="6"/>
      <c r="B273" s="6"/>
      <c r="C273" s="6"/>
      <c r="D273" s="10"/>
      <c r="E273" s="12"/>
    </row>
    <row r="274" spans="1:5" x14ac:dyDescent="0.3">
      <c r="A274" s="6"/>
      <c r="B274" s="6"/>
      <c r="C274" s="6"/>
      <c r="D274" s="10"/>
      <c r="E274" s="12"/>
    </row>
    <row r="275" spans="1:5" x14ac:dyDescent="0.3">
      <c r="A275" s="6"/>
      <c r="B275" s="6"/>
      <c r="C275" s="6"/>
      <c r="D275" s="10"/>
      <c r="E275" s="12"/>
    </row>
    <row r="276" spans="1:5" x14ac:dyDescent="0.3">
      <c r="A276" s="6"/>
      <c r="B276" s="6"/>
      <c r="C276" s="6"/>
      <c r="D276" s="10"/>
      <c r="E276" s="12"/>
    </row>
    <row r="277" spans="1:5" x14ac:dyDescent="0.3">
      <c r="A277" s="6"/>
      <c r="B277" s="6"/>
      <c r="C277" s="6"/>
      <c r="D277" s="10"/>
      <c r="E277" s="12"/>
    </row>
    <row r="278" spans="1:5" x14ac:dyDescent="0.3">
      <c r="A278" s="6"/>
      <c r="B278" s="6"/>
      <c r="C278" s="6"/>
      <c r="D278" s="10"/>
      <c r="E278" s="12"/>
    </row>
    <row r="279" spans="1:5" x14ac:dyDescent="0.3">
      <c r="A279" s="6"/>
      <c r="B279" s="6"/>
      <c r="C279" s="6"/>
      <c r="D279" s="10"/>
      <c r="E279" s="12"/>
    </row>
    <row r="280" spans="1:5" x14ac:dyDescent="0.3">
      <c r="A280" s="6"/>
      <c r="B280" s="6"/>
      <c r="C280" s="6"/>
      <c r="D280" s="10"/>
      <c r="E280" s="12"/>
    </row>
    <row r="281" spans="1:5" x14ac:dyDescent="0.3">
      <c r="A281" s="6"/>
      <c r="B281" s="6"/>
      <c r="C281" s="6"/>
      <c r="D281" s="10"/>
      <c r="E281" s="12"/>
    </row>
    <row r="282" spans="1:5" x14ac:dyDescent="0.3">
      <c r="A282" s="6"/>
      <c r="B282" s="6"/>
      <c r="C282" s="6"/>
      <c r="D282" s="10"/>
      <c r="E282" s="12"/>
    </row>
    <row r="283" spans="1:5" x14ac:dyDescent="0.3">
      <c r="A283" s="6"/>
      <c r="B283" s="6"/>
      <c r="C283" s="6"/>
      <c r="D283" s="10"/>
      <c r="E283" s="12"/>
    </row>
    <row r="284" spans="1:5" x14ac:dyDescent="0.3">
      <c r="A284" s="6"/>
      <c r="B284" s="6"/>
      <c r="C284" s="6"/>
      <c r="D284" s="10"/>
      <c r="E284" s="12"/>
    </row>
    <row r="285" spans="1:5" x14ac:dyDescent="0.3">
      <c r="A285" s="6"/>
      <c r="B285" s="6"/>
      <c r="C285" s="6"/>
      <c r="D285" s="10"/>
      <c r="E285" s="12"/>
    </row>
    <row r="286" spans="1:5" x14ac:dyDescent="0.3">
      <c r="A286" s="6"/>
      <c r="B286" s="6"/>
      <c r="C286" s="6"/>
      <c r="D286" s="10"/>
      <c r="E286" s="12"/>
    </row>
    <row r="287" spans="1:5" x14ac:dyDescent="0.3">
      <c r="A287" s="6"/>
      <c r="B287" s="6"/>
      <c r="C287" s="6"/>
      <c r="D287" s="10"/>
      <c r="E287" s="12"/>
    </row>
    <row r="288" spans="1:5" x14ac:dyDescent="0.3">
      <c r="A288" s="6"/>
      <c r="B288" s="6"/>
      <c r="C288" s="6"/>
      <c r="D288" s="10"/>
      <c r="E288" s="12"/>
    </row>
    <row r="289" spans="1:5" x14ac:dyDescent="0.3">
      <c r="A289" s="6"/>
      <c r="B289" s="6"/>
      <c r="C289" s="6"/>
      <c r="D289" s="10"/>
      <c r="E289" s="12"/>
    </row>
    <row r="290" spans="1:5" x14ac:dyDescent="0.3">
      <c r="A290" s="11"/>
      <c r="B290" s="11"/>
      <c r="C290" s="11"/>
      <c r="D290" s="16"/>
      <c r="E290" s="12"/>
    </row>
    <row r="291" spans="1:5" x14ac:dyDescent="0.3">
      <c r="A291" s="6"/>
      <c r="B291" s="6"/>
      <c r="C291" s="6"/>
      <c r="D291" s="10"/>
      <c r="E291" s="12"/>
    </row>
    <row r="292" spans="1:5" x14ac:dyDescent="0.3">
      <c r="A292" s="6"/>
      <c r="B292" s="6"/>
      <c r="C292" s="6"/>
      <c r="D292" s="10"/>
      <c r="E292" s="12"/>
    </row>
    <row r="293" spans="1:5" x14ac:dyDescent="0.3">
      <c r="A293" s="6"/>
      <c r="B293" s="6"/>
      <c r="C293" s="6"/>
      <c r="D293" s="10"/>
      <c r="E293" s="12"/>
    </row>
    <row r="294" spans="1:5" x14ac:dyDescent="0.3">
      <c r="A294" s="6"/>
      <c r="B294" s="6"/>
      <c r="C294" s="6"/>
      <c r="D294" s="10"/>
      <c r="E294" s="12"/>
    </row>
    <row r="295" spans="1:5" x14ac:dyDescent="0.3">
      <c r="A295" s="6"/>
      <c r="B295" s="6"/>
      <c r="C295" s="6"/>
      <c r="D295" s="10"/>
      <c r="E295" s="12"/>
    </row>
    <row r="296" spans="1:5" x14ac:dyDescent="0.3">
      <c r="A296" s="6"/>
      <c r="B296" s="6"/>
      <c r="C296" s="6"/>
      <c r="D296" s="10"/>
      <c r="E296" s="12"/>
    </row>
    <row r="297" spans="1:5" x14ac:dyDescent="0.3">
      <c r="A297" s="6"/>
      <c r="B297" s="6"/>
      <c r="C297" s="6"/>
      <c r="D297" s="10"/>
      <c r="E297" s="12"/>
    </row>
    <row r="298" spans="1:5" x14ac:dyDescent="0.3">
      <c r="A298" s="6"/>
      <c r="B298" s="6"/>
      <c r="C298" s="6"/>
      <c r="D298" s="10"/>
      <c r="E298" s="12"/>
    </row>
    <row r="299" spans="1:5" x14ac:dyDescent="0.3">
      <c r="A299" s="6"/>
      <c r="B299" s="6"/>
      <c r="C299" s="6"/>
      <c r="D299" s="10"/>
      <c r="E299" s="12"/>
    </row>
    <row r="300" spans="1:5" x14ac:dyDescent="0.3">
      <c r="A300" s="6"/>
      <c r="B300" s="6"/>
      <c r="C300" s="6"/>
      <c r="D300" s="10"/>
      <c r="E300" s="12"/>
    </row>
    <row r="301" spans="1:5" x14ac:dyDescent="0.3">
      <c r="A301" s="4"/>
      <c r="B301" s="4"/>
      <c r="C301" s="4"/>
      <c r="D301" s="15"/>
      <c r="E301" s="5"/>
    </row>
    <row r="302" spans="1:5" x14ac:dyDescent="0.3">
      <c r="A302" s="4"/>
      <c r="B302" s="6"/>
      <c r="C302" s="6"/>
      <c r="D302" s="15"/>
      <c r="E302" s="12"/>
    </row>
    <row r="303" spans="1:5" x14ac:dyDescent="0.3">
      <c r="A303" s="4"/>
      <c r="B303" s="6"/>
      <c r="C303" s="6"/>
      <c r="D303" s="10"/>
      <c r="E303" s="12"/>
    </row>
    <row r="304" spans="1:5" x14ac:dyDescent="0.3">
      <c r="A304" s="4"/>
      <c r="B304" s="6"/>
      <c r="C304" s="6"/>
      <c r="D304" s="10"/>
      <c r="E304" s="12"/>
    </row>
    <row r="305" spans="1:5" x14ac:dyDescent="0.3">
      <c r="A305" s="4"/>
      <c r="B305" s="6"/>
      <c r="C305" s="6"/>
      <c r="D305" s="10"/>
      <c r="E305" s="5"/>
    </row>
    <row r="306" spans="1:5" x14ac:dyDescent="0.3">
      <c r="A306" s="6"/>
      <c r="B306" s="6"/>
      <c r="C306" s="6"/>
      <c r="D306" s="10"/>
      <c r="E306" s="5"/>
    </row>
    <row r="307" spans="1:5" x14ac:dyDescent="0.3">
      <c r="A307" s="6"/>
      <c r="B307" s="6"/>
      <c r="C307" s="6"/>
      <c r="D307" s="10"/>
      <c r="E307" s="5"/>
    </row>
    <row r="308" spans="1:5" x14ac:dyDescent="0.3">
      <c r="A308" s="6"/>
      <c r="B308" s="6"/>
      <c r="C308" s="6"/>
      <c r="D308" s="10"/>
      <c r="E308" s="12"/>
    </row>
    <row r="309" spans="1:5" x14ac:dyDescent="0.3">
      <c r="A309" s="6"/>
      <c r="B309" s="6"/>
      <c r="C309" s="6"/>
      <c r="D309" s="10"/>
      <c r="E309" s="12"/>
    </row>
    <row r="310" spans="1:5" x14ac:dyDescent="0.3">
      <c r="A310" s="6"/>
      <c r="B310" s="6"/>
      <c r="C310" s="6"/>
      <c r="D310" s="10"/>
      <c r="E310" s="12"/>
    </row>
    <row r="311" spans="1:5" x14ac:dyDescent="0.3">
      <c r="A311" s="6"/>
      <c r="B311" s="6"/>
      <c r="C311" s="6"/>
      <c r="D311" s="10"/>
      <c r="E311" s="12"/>
    </row>
    <row r="312" spans="1:5" x14ac:dyDescent="0.3">
      <c r="A312" s="6"/>
      <c r="B312" s="6"/>
      <c r="C312" s="6"/>
      <c r="D312" s="10"/>
      <c r="E312" s="12"/>
    </row>
    <row r="313" spans="1:5" x14ac:dyDescent="0.3">
      <c r="A313" s="6"/>
      <c r="B313" s="6"/>
      <c r="C313" s="6"/>
      <c r="D313" s="10"/>
      <c r="E313" s="12"/>
    </row>
    <row r="314" spans="1:5" x14ac:dyDescent="0.3">
      <c r="A314" s="6"/>
      <c r="B314" s="6"/>
      <c r="C314" s="6"/>
      <c r="D314" s="10"/>
      <c r="E314" s="12"/>
    </row>
    <row r="315" spans="1:5" x14ac:dyDescent="0.3">
      <c r="A315" s="6"/>
      <c r="B315" s="6"/>
      <c r="C315" s="6"/>
      <c r="D315" s="10"/>
      <c r="E315" s="12"/>
    </row>
    <row r="316" spans="1:5" x14ac:dyDescent="0.3">
      <c r="A316" s="6"/>
      <c r="B316" s="6"/>
      <c r="C316" s="6"/>
      <c r="D316" s="10"/>
      <c r="E316" s="12"/>
    </row>
    <row r="317" spans="1:5" x14ac:dyDescent="0.3">
      <c r="A317" s="6"/>
      <c r="B317" s="6"/>
      <c r="C317" s="6"/>
      <c r="D317" s="10"/>
      <c r="E317" s="12"/>
    </row>
    <row r="318" spans="1:5" x14ac:dyDescent="0.3">
      <c r="A318" s="6"/>
      <c r="B318" s="6"/>
      <c r="C318" s="6"/>
      <c r="D318" s="10"/>
      <c r="E318" s="12"/>
    </row>
    <row r="319" spans="1:5" x14ac:dyDescent="0.3">
      <c r="A319" s="6"/>
      <c r="B319" s="6"/>
      <c r="C319" s="6"/>
      <c r="D319" s="10"/>
      <c r="E319" s="12"/>
    </row>
    <row r="320" spans="1:5" x14ac:dyDescent="0.3">
      <c r="A320" s="6"/>
      <c r="B320" s="6"/>
      <c r="C320" s="6"/>
      <c r="D320" s="10"/>
      <c r="E320" s="12"/>
    </row>
    <row r="321" spans="1:5" x14ac:dyDescent="0.3">
      <c r="A321" s="6"/>
      <c r="B321" s="6"/>
      <c r="C321" s="6"/>
      <c r="D321" s="10"/>
      <c r="E321" s="12"/>
    </row>
    <row r="322" spans="1:5" x14ac:dyDescent="0.3">
      <c r="A322" s="6"/>
      <c r="B322" s="6"/>
      <c r="C322" s="6"/>
      <c r="D322" s="10"/>
      <c r="E322" s="12"/>
    </row>
    <row r="323" spans="1:5" x14ac:dyDescent="0.3">
      <c r="A323" s="6"/>
      <c r="B323" s="6"/>
      <c r="C323" s="6"/>
      <c r="D323" s="10"/>
      <c r="E323" s="12"/>
    </row>
    <row r="324" spans="1:5" x14ac:dyDescent="0.3">
      <c r="A324" s="6"/>
      <c r="B324" s="6"/>
      <c r="C324" s="6"/>
      <c r="D324" s="10"/>
      <c r="E324" s="12"/>
    </row>
    <row r="325" spans="1:5" x14ac:dyDescent="0.3">
      <c r="A325" s="6"/>
      <c r="B325" s="6"/>
      <c r="C325" s="6"/>
      <c r="D325" s="10"/>
      <c r="E325" s="12"/>
    </row>
    <row r="326" spans="1:5" x14ac:dyDescent="0.3">
      <c r="A326" s="6"/>
      <c r="B326" s="6"/>
      <c r="C326" s="6"/>
      <c r="D326" s="10"/>
      <c r="E326" s="12"/>
    </row>
    <row r="327" spans="1:5" x14ac:dyDescent="0.3">
      <c r="A327" s="6"/>
      <c r="B327" s="6"/>
      <c r="C327" s="6"/>
      <c r="D327" s="10"/>
      <c r="E327" s="12"/>
    </row>
    <row r="328" spans="1:5" x14ac:dyDescent="0.3">
      <c r="A328" s="6"/>
      <c r="B328" s="6"/>
      <c r="C328" s="6"/>
      <c r="D328" s="10"/>
      <c r="E328" s="12"/>
    </row>
    <row r="329" spans="1:5" x14ac:dyDescent="0.3">
      <c r="A329" s="6"/>
      <c r="B329" s="6"/>
      <c r="C329" s="6"/>
      <c r="D329" s="10"/>
      <c r="E329" s="12"/>
    </row>
    <row r="330" spans="1:5" x14ac:dyDescent="0.3">
      <c r="A330" s="6"/>
      <c r="B330" s="6"/>
      <c r="C330" s="6"/>
      <c r="D330" s="10"/>
      <c r="E330" s="12"/>
    </row>
    <row r="331" spans="1:5" x14ac:dyDescent="0.3">
      <c r="A331" s="6"/>
      <c r="B331" s="6"/>
      <c r="C331" s="6"/>
      <c r="D331" s="10"/>
      <c r="E331" s="12"/>
    </row>
    <row r="332" spans="1:5" x14ac:dyDescent="0.3">
      <c r="A332" s="6"/>
      <c r="B332" s="6"/>
      <c r="C332" s="6"/>
      <c r="D332" s="10"/>
      <c r="E332" s="12"/>
    </row>
    <row r="333" spans="1:5" x14ac:dyDescent="0.3">
      <c r="A333" s="6"/>
      <c r="B333" s="6"/>
      <c r="C333" s="6"/>
      <c r="D333" s="10"/>
      <c r="E333" s="12"/>
    </row>
    <row r="334" spans="1:5" x14ac:dyDescent="0.3">
      <c r="A334" s="6"/>
      <c r="B334" s="6"/>
      <c r="C334" s="6"/>
      <c r="D334" s="10"/>
      <c r="E334" s="12"/>
    </row>
    <row r="335" spans="1:5" x14ac:dyDescent="0.3">
      <c r="A335" s="6"/>
      <c r="B335" s="6"/>
      <c r="C335" s="6"/>
      <c r="D335" s="10"/>
      <c r="E335" s="12"/>
    </row>
    <row r="336" spans="1:5" x14ac:dyDescent="0.3">
      <c r="A336" s="6"/>
      <c r="B336" s="6"/>
      <c r="C336" s="6"/>
      <c r="D336" s="10"/>
      <c r="E336" s="12"/>
    </row>
    <row r="337" spans="1:5" x14ac:dyDescent="0.3">
      <c r="A337" s="6"/>
      <c r="B337" s="6"/>
      <c r="C337" s="6"/>
      <c r="D337" s="10"/>
      <c r="E337" s="12"/>
    </row>
    <row r="338" spans="1:5" x14ac:dyDescent="0.3">
      <c r="A338" s="6"/>
      <c r="B338" s="6"/>
      <c r="C338" s="6"/>
      <c r="D338" s="10"/>
      <c r="E338" s="12"/>
    </row>
    <row r="339" spans="1:5" x14ac:dyDescent="0.3">
      <c r="A339" s="6"/>
      <c r="B339" s="6"/>
      <c r="C339" s="6"/>
      <c r="D339" s="10"/>
      <c r="E339" s="12"/>
    </row>
    <row r="340" spans="1:5" x14ac:dyDescent="0.3">
      <c r="A340" s="6"/>
      <c r="B340" s="6"/>
      <c r="C340" s="6"/>
      <c r="D340" s="10"/>
      <c r="E340" s="12"/>
    </row>
    <row r="341" spans="1:5" x14ac:dyDescent="0.3">
      <c r="A341" s="6"/>
      <c r="B341" s="6"/>
      <c r="C341" s="6"/>
      <c r="D341" s="10"/>
      <c r="E341" s="12"/>
    </row>
    <row r="342" spans="1:5" x14ac:dyDescent="0.3">
      <c r="A342" s="6"/>
      <c r="B342" s="6"/>
      <c r="C342" s="6"/>
      <c r="D342" s="10"/>
      <c r="E342" s="12"/>
    </row>
    <row r="343" spans="1:5" x14ac:dyDescent="0.3">
      <c r="A343" s="6"/>
      <c r="B343" s="6"/>
      <c r="C343" s="6"/>
      <c r="D343" s="10"/>
      <c r="E343" s="12"/>
    </row>
    <row r="344" spans="1:5" x14ac:dyDescent="0.3">
      <c r="A344" s="6"/>
      <c r="B344" s="6"/>
      <c r="C344" s="6"/>
      <c r="D344" s="10"/>
      <c r="E344" s="12"/>
    </row>
    <row r="345" spans="1:5" x14ac:dyDescent="0.3">
      <c r="A345" s="6"/>
      <c r="B345" s="6"/>
      <c r="C345" s="6"/>
      <c r="D345" s="10"/>
      <c r="E345" s="12"/>
    </row>
    <row r="346" spans="1:5" x14ac:dyDescent="0.3">
      <c r="A346" s="6"/>
      <c r="B346" s="6"/>
      <c r="C346" s="6"/>
      <c r="D346" s="10"/>
      <c r="E346" s="12"/>
    </row>
    <row r="347" spans="1:5" x14ac:dyDescent="0.3">
      <c r="A347" s="6"/>
      <c r="B347" s="6"/>
      <c r="C347" s="6"/>
      <c r="D347" s="10"/>
      <c r="E347" s="12"/>
    </row>
    <row r="348" spans="1:5" x14ac:dyDescent="0.3">
      <c r="A348" s="6"/>
      <c r="B348" s="6"/>
      <c r="C348" s="6"/>
      <c r="D348" s="10"/>
      <c r="E348" s="12"/>
    </row>
    <row r="349" spans="1:5" x14ac:dyDescent="0.3">
      <c r="A349" s="6"/>
      <c r="B349" s="6"/>
      <c r="C349" s="6"/>
      <c r="D349" s="10"/>
      <c r="E349" s="12"/>
    </row>
    <row r="350" spans="1:5" x14ac:dyDescent="0.3">
      <c r="A350" s="6"/>
      <c r="B350" s="6"/>
      <c r="C350" s="6"/>
      <c r="D350" s="10"/>
      <c r="E350" s="12"/>
    </row>
  </sheetData>
  <mergeCells count="3">
    <mergeCell ref="A1:A3"/>
    <mergeCell ref="B1:D2"/>
    <mergeCell ref="B3:D3"/>
  </mergeCells>
  <phoneticPr fontId="16" type="noConversion"/>
  <pageMargins left="0.7" right="0.7" top="0.75" bottom="0.75" header="0.3" footer="0.3"/>
  <pageSetup paperSize="9" orientation="portrait" r:id="rId1"/>
  <tableParts count="1">
    <tablePart r:id="rId2"/>
  </tableParts>
</worksheet>
</file>

<file path=docMetadata/LabelInfo.xml><?xml version="1.0" encoding="utf-8"?>
<clbl:labelList xmlns:clbl="http://schemas.microsoft.com/office/2020/mipLabelMetadata">
  <clbl:label id="{6ca4b045-1887-4427-8d76-d31800fd0d81}" enabled="1" method="Standard" siteId="{2600e953-dff1-43e7-8800-7426a528ea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RESUMEN</vt:lpstr>
      <vt:lpstr>Arbol de equipos </vt:lpstr>
      <vt:lpstr>LISTADO DE EQUIPOS</vt:lpstr>
      <vt:lpstr>ANASILIS DE CRITICIDAD</vt:lpstr>
      <vt:lpstr>AMEF </vt:lpstr>
      <vt:lpstr>Consecuencias de fallas</vt:lpstr>
      <vt:lpstr>MATRIZ DE REISGOS</vt:lpstr>
      <vt:lpstr>Lista de tareas</vt:lpstr>
      <vt:lpstr>INVENTARIO</vt:lpstr>
      <vt:lpstr>'ANASILIS DE CRITICIDAD'!Área_de_impresión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Orellano (Colombia)</dc:creator>
  <cp:lastModifiedBy>CRISTIAN LAMUS</cp:lastModifiedBy>
  <dcterms:created xsi:type="dcterms:W3CDTF">2025-08-21T13:24:36Z</dcterms:created>
  <dcterms:modified xsi:type="dcterms:W3CDTF">2026-06-16T05:01:59Z</dcterms:modified>
</cp:coreProperties>
</file>