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812A765-3189-48B8-ADEE-2B4B41CB88BD}" xr6:coauthVersionLast="47" xr6:coauthVersionMax="47" xr10:uidLastSave="{00000000-0000-0000-0000-000000000000}"/>
  <bookViews>
    <workbookView xWindow="-110" yWindow="-110" windowWidth="19420" windowHeight="10420" xr2:uid="{15D2C373-60BA-41DF-A8C9-B32011BBB2AC}"/>
  </bookViews>
  <sheets>
    <sheet name="Hoja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5" i="1" l="1"/>
  <c r="B124" i="1"/>
  <c r="B123" i="1"/>
  <c r="B122" i="1"/>
  <c r="B121" i="1"/>
  <c r="B120" i="1"/>
  <c r="B119" i="1"/>
  <c r="B118" i="1"/>
  <c r="B117" i="1"/>
  <c r="B116" i="1"/>
  <c r="B115" i="1"/>
  <c r="P72" i="1"/>
  <c r="O72" i="1"/>
  <c r="M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<sst xmlns="http://schemas.openxmlformats.org/spreadsheetml/2006/main" count="1406" uniqueCount="622">
  <si>
    <t>Datos Generales</t>
  </si>
  <si>
    <t xml:space="preserve"> Filtros</t>
  </si>
  <si>
    <t>Primer Filtro (-12)</t>
  </si>
  <si>
    <t>Segundo Filtro (-19)</t>
  </si>
  <si>
    <t>Tercer Filtro (-1)</t>
  </si>
  <si>
    <t xml:space="preserve">Numeración </t>
  </si>
  <si>
    <t>Referencias en APA</t>
  </si>
  <si>
    <t>Autores</t>
  </si>
  <si>
    <t>Año</t>
  </si>
  <si>
    <t>Título</t>
  </si>
  <si>
    <t>Fuente</t>
  </si>
  <si>
    <t>Metodología</t>
  </si>
  <si>
    <t>Enlace</t>
  </si>
  <si>
    <t>Tema / Tecnología</t>
  </si>
  <si>
    <t>Objetivos principales</t>
  </si>
  <si>
    <t xml:space="preserve">Resumen del articulo </t>
  </si>
  <si>
    <t>Palabras clave</t>
  </si>
  <si>
    <t>Algunos no abordaban la producción de hidrógeno, otros no consideraban la viabilidad de celdas electrolíticas en dicho proceso o simplemente trataban el uso de aguas residuales de manera general, sin incluir análisis experimentales</t>
  </si>
  <si>
    <t>Publicaciones fuera del periodo de estudio establecido (2010–2025)</t>
  </si>
  <si>
    <t>Por titulo</t>
  </si>
  <si>
    <t xml:space="preserve">Relación con los objetivos específicos </t>
  </si>
  <si>
    <t>ACS Sustainable Chemistry &amp; Engineering Editorial Team (2023). Microbial water electrolysis cells for efficient wastewater treatment and H₂ production. ACS Sustainable Chemistry &amp; Engineering. https://doi.org/10.1021/acssuschemeng.3c07953</t>
  </si>
  <si>
    <t>2023</t>
  </si>
  <si>
    <t>Microbial water electrolysis cells for efficient wastewater treatment and H₂ production</t>
  </si>
  <si>
    <t>Artículo editorial/overview basado en literatura reciente.</t>
  </si>
  <si>
    <t>https://doi.org/10.1021/acssuschemeng.3c07953</t>
  </si>
  <si>
    <t>Celdas de electrólisis microbiana (MEC); tratamiento de aguas residuales; H₂.</t>
  </si>
  <si>
    <t>Contextualizar avances y oportunidades de las MEC en tratamiento y producción de hidrógeno.</t>
  </si>
  <si>
    <t>Síntesis del estado del arte y retos de escalado y eficiencia de MEC en aplicaciones ambientales.</t>
  </si>
  <si>
    <t>MEC; aguas residuales; hidrógeno; estado del arte</t>
  </si>
  <si>
    <t>SI</t>
  </si>
  <si>
    <t>No</t>
  </si>
  <si>
    <t>Akyüz, E. S. (2024). Hydrogen generation electrolyzers: Paving the way for large-scale deployment. Renewable and Sustainable Energy Reviews. Recuperado de https://doi.org/10.1016/j.rser.2024.113407</t>
  </si>
  <si>
    <t>2024</t>
  </si>
  <si>
    <t>Hydrogen generation electrolyzers: Paving the way for large-scale deployment</t>
  </si>
  <si>
    <t>Revisión crítica de tecnologías de electrólisis.</t>
  </si>
  <si>
    <t>https://doi.org/10.1016/j.rser.2024.113407</t>
  </si>
  <si>
    <t>PEM, alcalina, AEM; escalado industrial.</t>
  </si>
  <si>
    <t>Identificar barreras y habilitadores para el despliegue masivo de electrolizadores.</t>
  </si>
  <si>
    <t>Analiza eficiencia, costos, materiales críticos y estrategias de integración con renovables.</t>
  </si>
  <si>
    <t>electrolizadores; escalado; PEM; AEL; AEM; costos</t>
  </si>
  <si>
    <t>Arsad, S. R. (2024). Recent advancement in water electrolysis for hydrogen production: A bibliometric review. International Journal of Hydrogen Energy. Recuperado de https://doi.org/10.1016/j.ijhydene.2024.04.045</t>
  </si>
  <si>
    <t>Recent advancement in water electrolysis for hydrogen production: A bibliometric review</t>
  </si>
  <si>
    <t>Revisión bibliométrica (análisis de publicaciones, citas, tendencias).</t>
  </si>
  <si>
    <t>https://doi.org/10.1016/j.ijhydene.2024.04.045</t>
  </si>
  <si>
    <t>Electrólisis de agua; análisis bibliométrico.</t>
  </si>
  <si>
    <t>Mapear tendencias, actores y temas emergentes en electrólisis de agua.</t>
  </si>
  <si>
    <t>Caracteriza evolución de la investigación y áreas con mayor impacto e innovación.</t>
  </si>
  <si>
    <t>bibliometría; electrólisis; tendencias; I+D hidrógeno</t>
  </si>
  <si>
    <t>2025</t>
  </si>
  <si>
    <t>Modeling and constraint-aware control of pressure dynamics in water electrolysis systems</t>
  </si>
  <si>
    <t>Modelado dinámico y diseño de control con restricciones.</t>
  </si>
  <si>
    <t>https://doi.org/10.48550/arXiv.2505.16935</t>
  </si>
  <si>
    <t>Dinámica de presión; control; electrolizadores.</t>
  </si>
  <si>
    <t>Desarrollar estrategias de control que garanticen operación segura bajo restricciones.</t>
  </si>
  <si>
    <t>Propone modelos y controladores para gestionar transitorios de presión y mejorar estabilidad.</t>
  </si>
  <si>
    <t>modelado; control; presión; seguridad operativa</t>
  </si>
  <si>
    <t>NO</t>
  </si>
  <si>
    <t>Batlle-Vilanova, P., Puig, S., Gonzalez-Olmos, R., Balaguer, M. D., &amp; Colprim, J. (2016). Continuous acetate production through microbial electrosynthesis from CO₂ with microbial mixed culture. Journal of Chemical Technology and Biotechnology, 89(8), 1131–1136. https://doi.org/10.1002/jctb.4365</t>
  </si>
  <si>
    <t>Batlle-Vilanova, P.; Puig, S.; Gonzalez-Olmos, R.; Balaguer, M. D.; Colprim, J.</t>
  </si>
  <si>
    <t>Continuous acetate production through microbial electrosynthesis from CO₂ with microbial mixed culture</t>
  </si>
  <si>
    <t>Experimentos de electrosíntesis microbiana en flujo continuo.</t>
  </si>
  <si>
    <t>https://doi.org/10.1002/jctb.4365</t>
  </si>
  <si>
    <t>Electrosíntesis microbiana; producción de acetato; CO₂ a químicos.</t>
  </si>
  <si>
    <t>Demostrar producción continua de acetato desde CO₂ con cultivos mixtos.</t>
  </si>
  <si>
    <t>Evalúa rendimiento y condiciones operativas para maximizar conversión y productividad.</t>
  </si>
  <si>
    <t>electrosíntesis; acetato; CO₂; cultivos mixtos</t>
  </si>
  <si>
    <t>Si</t>
  </si>
  <si>
    <t>Proton exchange membrane electrolysis revisited: Components, configurations and efficiency improvements</t>
  </si>
  <si>
    <t>Revisión técnica de componentes y configuraciones PEM.</t>
  </si>
  <si>
    <t>https://doi.org/10.3390/en6040072</t>
  </si>
  <si>
    <t>PEM water electrolysis; eficiencia; diseño de celdas.</t>
  </si>
  <si>
    <t>Revisar mejoras de eficiencia y materiales en electrolizadores PEM.</t>
  </si>
  <si>
    <t>Discute membranas, electrodos, catalizadores y estrategias operativas para mayor rendimiento.</t>
  </si>
  <si>
    <t>PEM; eficiencia; componentes; catalizadores</t>
  </si>
  <si>
    <t>Becker, H., Murawski, J., Shinde, D. V., Stephens, I. E. L., Hinds, G., &amp; Smith, G. (2023). Impact of impurities on water electrolysis: A review. Sustainable Energy &amp; Fuels, 7(7), 1565–1603. https://doi.org/10.1039/d2se01517j</t>
  </si>
  <si>
    <t>Becker, H.; Murawski, J.; Shinde, D. V.; Stephens, I. E. L.; Hinds, G.; Smith, G.</t>
  </si>
  <si>
    <t>Impact of impurities on water electrolysis: A review</t>
  </si>
  <si>
    <t>Revisión sobre impurezas y degradación.</t>
  </si>
  <si>
    <t>https://doi.org/10.1039/d2se01517j</t>
  </si>
  <si>
    <t>Efecto de impurezas; durabilidad; AEL/PEM/AEM.</t>
  </si>
  <si>
    <t>Compilar efectos de contaminantes en rendimiento y vida útil de electrolizadores.</t>
  </si>
  <si>
    <t>Resume mecanismos de envenenamiento, mitigación y requisitos de calidad del agua.</t>
  </si>
  <si>
    <t>impurezas; degradación; pureza de agua; durabilidad</t>
  </si>
  <si>
    <t>Zero-discharge, self-sustained 3D-printed microbial electrochemical systems integrating MFC–ECC–MEC–PBR for hydrogen and CO₂ valorisation</t>
  </si>
  <si>
    <t>Diseño experimental y validación de sistema integrado impreso en 3D.</t>
  </si>
  <si>
    <t>https://doi.org/10.1039/D5CC00103J</t>
  </si>
  <si>
    <t>Sistemas bioelectroquímicos integrados; MFC/ECC/MEC/PBR.</t>
  </si>
  <si>
    <t>Demostrar una plataforma autosuficiente sin descarga para H₂ y valorización de CO₂.</t>
  </si>
  <si>
    <t>Integra módulos bioelectroquímicos y fotobiorreactor para cerrar ciclos de materia y energía.</t>
  </si>
  <si>
    <t>MEC; MFC; impresión 3D; PBR; cero-descarga</t>
  </si>
  <si>
    <t>Bonanno, M., Müller, K., Bensmann, B., Hanke-Rauschenbach, R., Aili, D., Franken, T., Chromik, A., Peach, R., Freiberg, A. T. S., &amp; Thiele, S. (2024). Review and Prospects of PEM Water Electrolysis at Elevated Temperature Operation. Advanced Materials Technologies, 9(2), Article 2300281. https://doi.org/10.1002/admt.202300281</t>
  </si>
  <si>
    <t>Review and Prospects of PEM Water Electrolysis at Elevated Temperature Operation</t>
  </si>
  <si>
    <t>Revisión enfocada en operación a alta temperatura.</t>
  </si>
  <si>
    <t>https://doi.org/10.1002/admt.202300281</t>
  </si>
  <si>
    <t>PEM-HT; estabilidad de materiales; cinética mejorada.</t>
  </si>
  <si>
    <t>Analizar beneficios, desafíos y materiales para PEM a temperaturas elevadas.</t>
  </si>
  <si>
    <t>Discute conductividad, durabilidad y configuraciones para mejorar eficiencia térmica.</t>
  </si>
  <si>
    <t>PEM; alta temperatura; materiales; durabilidad</t>
  </si>
  <si>
    <t>Brauns, J., &amp; Turek, T. (2020). Alkaline water electrolysis powered by renewable energy: A review. Processes, 8(2), 248. https://doi.org/10.3390/pr8020248</t>
  </si>
  <si>
    <t>Brauns, J.; Turek, T.</t>
  </si>
  <si>
    <t>2020</t>
  </si>
  <si>
    <t>Alkaline water electrolysis powered by renewable energy: A review</t>
  </si>
  <si>
    <t>Revisión de AEL acoplada a renovables.</t>
  </si>
  <si>
    <t>https://doi.org/10.3390/pr8020248</t>
  </si>
  <si>
    <t>AEL; integración con renovables; operación dinámica.</t>
  </si>
  <si>
    <t>Revisar estado del arte y retos de AEL bajo potencia variable.</t>
  </si>
  <si>
    <t>Cubre configuraciones, eficiencia, y estrategias para responder a intermitencia.</t>
  </si>
  <si>
    <t>AEL; renovables; operación dinámica; eficiencia</t>
  </si>
  <si>
    <t>Buitrón Méndez, G., &amp; Carvajal Monroy, C. (2009). Producción de hidrógeno a partir de aguas residuales. Revista, 10(6).</t>
  </si>
  <si>
    <t>2009</t>
  </si>
  <si>
    <t>Producción de hidrógeno a partir de aguas residuales</t>
  </si>
  <si>
    <t>Revisión/estudio de caso sobre producción de H₂ desde aguas residuales.</t>
  </si>
  <si>
    <t>http://www.revista.unam.mx/vol.10/num8/art50/art50.pdf</t>
  </si>
  <si>
    <t>MEC/MFC; tratamiento de aguas; biohidrógeno.</t>
  </si>
  <si>
    <t>Explorar rutas biotecnológicas para producir H₂ aprovechando residuos líquidos.</t>
  </si>
  <si>
    <t>Presenta bases, rendimientos y consideraciones prácticas en contextos latinoamericanos.</t>
  </si>
  <si>
    <t>biohidrógeno; aguas residuales; MEC; MFC</t>
  </si>
  <si>
    <t>Buttler, A., &amp; Spliethoff, H. (2017). Current status of water electrolysis for energy storage, grid balancing and sector coupling via power-to-gas and power-to-liquids: A review. Renewable and Sustainable Energy Reviews, 82, 2440–2454. https://doi.org/10.1016/j.rser.2017.09.003</t>
  </si>
  <si>
    <t>Buttler, A.; Spliethoff, H.</t>
  </si>
  <si>
    <t>2017</t>
  </si>
  <si>
    <t>Current status of water electrolysis for energy storage, grid balancing and sector coupling via power-to-gas and power-to-liquids: A review</t>
  </si>
  <si>
    <t>Revisión integral de P2G/P2L y electrólisis.</t>
  </si>
  <si>
    <t>https://doi.org/10.1016/j.rser.2017.09.003</t>
  </si>
  <si>
    <t>Electrólisis; almacenamiento; acoplamiento sectorial.</t>
  </si>
  <si>
    <t>Evaluar el rol de la electrólisis en redes y acoplamiento sectorial.</t>
  </si>
  <si>
    <t>Analiza aplicaciones, eficiencia y economía de hidrógeno para balance de red.</t>
  </si>
  <si>
    <t>power-to-gas; power-to-liquids; redes; almacenamiento</t>
  </si>
  <si>
    <t>Call, D., Logan, B. E. (2009). Hydrogen production in a single chamber microbial electrolysis cell lacking a membrane. Environmental Science &amp; Technology, 42(9), 3401–3406. https://doi.org/10.1021/es8001822</t>
  </si>
  <si>
    <t>Hydrogen production in a single chamber microbial electrolysis cell lacking a membrane</t>
  </si>
  <si>
    <t>Experimentos con MEC de cámara única sin membrana.</t>
  </si>
  <si>
    <t>https://doi.org/10.1021/es8001822</t>
  </si>
  <si>
    <t>MEC sin membrana; diseño de reactor.</t>
  </si>
  <si>
    <t>Evaluar producción de H₂ y desempeño de MEC simplificada.</t>
  </si>
  <si>
    <t>Muestra viabilidad de MEC sin membrana con mejoras en configuración y operación.</t>
  </si>
  <si>
    <t>MEC; cámara única; hidrógeno; diseño</t>
  </si>
  <si>
    <t>Chen, P., &amp; Hu, X. (2020). High-efficiency anion exchange membrane water electrolysis employing non-noble metal catalysts. Advanced Energy Materials, 10(39), 2002285. https://doi.org/10.1002/aenm.202002285</t>
  </si>
  <si>
    <t>Chen, P.; Hu, X.</t>
  </si>
  <si>
    <t>High-efficiency anion exchange membrane water electrolysis employing non-noble metal catalysts</t>
  </si>
  <si>
    <t>Estudio experimental de AEMWE con catalizadores económicos.</t>
  </si>
  <si>
    <t>https://doi.org/10.1002/aenm.202002285</t>
  </si>
  <si>
    <t>AEM water electrolysis; catalizadores no nobles.</t>
  </si>
  <si>
    <t>Demostrar alto rendimiento de AEMWE con materiales de bajo costo.</t>
  </si>
  <si>
    <t>Optimiza electrocatalizadores y condiciones para mejorar eficiencia en AEM.</t>
  </si>
  <si>
    <t>AEM; electrocatalizadores; eficiencia; bajo costo</t>
  </si>
  <si>
    <t>Microbial electrolysis cells with polyaniline/multi-walled carbon nanotube-modified biocathodes</t>
  </si>
  <si>
    <t>Capítulo técnico con experimentos y revisión de biocátodos modificados.</t>
  </si>
  <si>
    <t>https://doi.org/10.1002/9783527343829.ch4</t>
  </si>
  <si>
    <t>Biocátodos MEC; polianilina; CNT.</t>
  </si>
  <si>
    <t>Explorar mejoras de biocátodos para aumentar producción de H₂.</t>
  </si>
  <si>
    <t>Describe síntesis, caracterización y desempeño de biocátodos PANI/CNT.</t>
  </si>
  <si>
    <t>MEC; biocátodo; polianilina; nanotubos de carbono</t>
  </si>
  <si>
    <t>Cheng, S., Xing, D., Call, D. F., &amp; Logan, B. E. (2011). Direct biological conversion of electrical current into methane by electromethanogenesis. Environmental Science &amp; Technology, 43(10), 3953–3958. https://doi.org/10.1021/es803531g</t>
  </si>
  <si>
    <t>s.f.</t>
  </si>
  <si>
    <t>Direct biological conversion of electrical current into methane by electromethanogenesis</t>
  </si>
  <si>
    <t>Experimentos de electrometanogénesis en celdas bioelectroquímicas.</t>
  </si>
  <si>
    <t>https://doi.org/10.1021/es803531g</t>
  </si>
  <si>
    <t>Electrometanogénesis; conversión bioelectroquímica.</t>
  </si>
  <si>
    <t>Demostrar producción de metano a partir de corriente eléctrica.</t>
  </si>
  <si>
    <t>Prueba microorganismos metanogénicos en cátodos para convertir electrones en CH₄.</t>
  </si>
  <si>
    <t>electrometanogénesis; metano; bioelectroquímica</t>
  </si>
  <si>
    <t>Chou, H. (2023). Techno-economic assessment of microbial electrolysis cells for hydrogen production. Renewable Energy, 209, 455–465. https://doi.org/10.1016/j.renene.2023.04.103</t>
  </si>
  <si>
    <t>Chou, H.</t>
  </si>
  <si>
    <t>Techno-economic assessment of microbial electrolysis cells for hydrogen production</t>
  </si>
  <si>
    <t>Evaluación tecnoeconómica basada en modelos y datos de literatura.</t>
  </si>
  <si>
    <t>https://doi.org/10.1016/j.renene.2023.04.103</t>
  </si>
  <si>
    <t>MEC; análisis TEA; producción de H₂.</t>
  </si>
  <si>
    <t>Cuantificar costos, eficiencias y escalabilidad de MEC para H₂.</t>
  </si>
  <si>
    <t>Modela CAPEX/OPEX y sensibilidad a parámetros clave de operación y escala.</t>
  </si>
  <si>
    <t>TEA; MEC; costos; escalado</t>
  </si>
  <si>
    <t>Chou, K. (2023). BioHydrogen (BioH₂) consortium to advance fermentative H₂ production. https://www.hydrogen.energy.gov/docs/hydrogenprogramlibraries/pdfs/review23/p179_chou_2023_o-pdf.pdf</t>
  </si>
  <si>
    <t>BioHydrogen (BioH₂) consortium to advance fermentative H₂ production</t>
  </si>
  <si>
    <t>Reporte técnico de consorcio; síntesis de proyectos.</t>
  </si>
  <si>
    <t>https://www.hydrogen.energy.gov/docs/hydrogenprogramlibraries/pdfs/review23/p179_chou_2023_o-pdf.pdf</t>
  </si>
  <si>
    <t>Biohidrógeno fermentativo; I+D colaborativa.</t>
  </si>
  <si>
    <t>Describir metas y avances del consorcio BioH₂.</t>
  </si>
  <si>
    <t>Resume líneas de trabajo en producción fermentativa y rutas integradas a MEC.</t>
  </si>
  <si>
    <t>biohidrógeno; fermentación; consorcio; DOE</t>
  </si>
  <si>
    <t>Cusick, R. D., Bryan, B., Parker, D. S., Merrill, M. D., Mehanna, M., Kiely, P. D., ... &amp; Logan, B. E. (2011). Performance of a pilot-scale continuous flow microbial electrolysis cell fed winery wastewater. Applied Microbiology and Biotechnology, 89, 2053–2063. https://doi.org/10.1007/s00253-011-3130-9</t>
  </si>
  <si>
    <t>Cusick, R. D.; Bryan, B.; Parker, D. S.; Merrill, M. D.; Mehanna, M.; Kiely, P. D.; ...; Logan, B. E.</t>
  </si>
  <si>
    <t>Performance of a pilot-scale continuous flow microbial electrolysis cell fed winery wastewater</t>
  </si>
  <si>
    <t>Planta piloto de flujo continuo con aguas residuales vinícolas.</t>
  </si>
  <si>
    <t>https://doi.org/10.1007/s00253-011-3130-9</t>
  </si>
  <si>
    <t>MEC piloto; tratamiento de aguas; H₂.</t>
  </si>
  <si>
    <t>Evaluar desempeño real de MEC a escala piloto con efluente real.</t>
  </si>
  <si>
    <t>Reporta tasas de H₂, remoción de DQO y eficiencia energética en condiciones operativas.</t>
  </si>
  <si>
    <t>MEC; piloto; aguas residuales; vinícola</t>
  </si>
  <si>
    <t>Evaluation of complex multi-physics phenomena in PEM and alkaline electrolysis systems under dynamic gas conditions</t>
  </si>
  <si>
    <t>Simulación multi-física y validación experimental limitada.</t>
  </si>
  <si>
    <t>https://doi.org/10.1038/s41598-025-05216-5</t>
  </si>
  <si>
    <t>PEM/AEL; dinámica de gases; fenómenos acoplados.</t>
  </si>
  <si>
    <t>Caracterizar efectos dinámicos de gases en desempeño y seguridad.</t>
  </si>
  <si>
    <t>Integra modelos de transporte, reacciones y flujo para explicar pérdidas y transitorios.</t>
  </si>
  <si>
    <t>multi-física; dinámica de gas; PEM; AEL</t>
  </si>
  <si>
    <t>Microbial water electrolysis cells for efficient wastewater treatment and hydrogen production</t>
  </si>
  <si>
    <t>Revisión técnica de MEC para tratamiento y H₂.</t>
  </si>
  <si>
    <t>MEC; tratamiento de aguas; biohidrógeno.</t>
  </si>
  <si>
    <t>Evaluar avances, limitantes y perspectivas de MEC en tratamiento de efluentes.</t>
  </si>
  <si>
    <t>Compila configuraciones, materiales de electrodos y desempeño en distintas matrices.</t>
  </si>
  <si>
    <t>MEC; tratamiento; hidrógeno; revisión</t>
  </si>
  <si>
    <t>Electric Power Research Institute. (s. f.). EPRI home. https://www.epri.com/research/products/000000003002025148</t>
  </si>
  <si>
    <t>Electric Power Research Institute (EPRI)</t>
  </si>
  <si>
    <t>EPRI home</t>
  </si>
  <si>
    <t>Portal informativo de programas y productos.</t>
  </si>
  <si>
    <t>https://www.epri.com/research/products/000000003002025148</t>
  </si>
  <si>
    <t>I+D eléctrica; hidrógeno; tecnologías de red.</t>
  </si>
  <si>
    <t>Proveer acceso a productos de investigación y referencias técnicas.</t>
  </si>
  <si>
    <t>Página de aterrizaje para búsqueda de informes y proyectos relevantes.</t>
  </si>
  <si>
    <t>EPRI; investigación; energía; hidrógeno</t>
  </si>
  <si>
    <t>Challenges and opportunities of dynamic operation in PEM electrolyzers: A techno-economic case of PV-coupled 1 MW PEM system</t>
  </si>
  <si>
    <t>Modelado tecnoeconómico de sistema PEM acoplado a FV.</t>
  </si>
  <si>
    <t>https://doi.org/10.3390/en18092154</t>
  </si>
  <si>
    <t>PEM; operación dinámica; fotovoltaica.</t>
  </si>
  <si>
    <t>Cuantificar impactos de operación dinámica sobre costo y eficiencia.</t>
  </si>
  <si>
    <t>Analiza perfiles de potencia intermitente y estrategias de control para reducir LCOH.</t>
  </si>
  <si>
    <t>PEM; PV; LCOH; operación dinámica</t>
  </si>
  <si>
    <t>Euntae Yang, H., Hend Omar, M., Sung-Gwan Park, S., et al. (2021). A review on self-sustainable microbial electrolysis cells for electro-biohydrogen production via coupling with carbon-neutral renewable energy technologies. Bioresource Technology. https://doi.org/10.1016/j.biortech.2020.124363</t>
  </si>
  <si>
    <t>2021</t>
  </si>
  <si>
    <t>A review on self-sustainable microbial electrolysis cells for electro-biohydrogen production via coupling with carbon-neutral renewable energy technologies</t>
  </si>
  <si>
    <t>Revisión sobre integración MEC con renovables.</t>
  </si>
  <si>
    <t>https://doi.org/10.1016/j.biortech.2020.124363</t>
  </si>
  <si>
    <t>MEC auto-sostenibles; integración energética.</t>
  </si>
  <si>
    <t>Evaluar esquemas de acoplamiento de MEC con tecnologías neutras en carbono.</t>
  </si>
  <si>
    <t>Discute balances energéticos, almacenamiento y control para operación autosuficiente.</t>
  </si>
  <si>
    <t>MEC; auto-sostenible; renovables; biohidrógeno</t>
  </si>
  <si>
    <t>European Commission. (2020). A hydrogen strategy for a climate-neutral Europe. https://energy.ec.europa.eu/system/files/2020-07/hydrogen_strategy_0.pdf</t>
  </si>
  <si>
    <t>European Commission</t>
  </si>
  <si>
    <t>A hydrogen strategy for a climate-neutral Europe</t>
  </si>
  <si>
    <t>Documento de política pública y hoja de ruta.</t>
  </si>
  <si>
    <t>https://energy.ec.europa.eu/system/files/2020-07/hydrogen_strategy_0.pdf</t>
  </si>
  <si>
    <t>Estrategia de hidrógeno; UE.</t>
  </si>
  <si>
    <t>Definir plan europeo para escalado de hidrógeno limpio.</t>
  </si>
  <si>
    <t>Establece metas, inversiones y marcos regulatorios para 2020–2050.</t>
  </si>
  <si>
    <t>política; UE; hidrógeno; estrategia</t>
  </si>
  <si>
    <t>Fudge, T., Bulmer, I., Bowman, K., Pathmakanthan, S., Gambier, W., Dehouche, Z., Al-Salem, S. M., &amp; Constantinou, A. (2021). Microbial electrolysis cells for decentralised wastewater treatment: The next steps. Water, 13(4), 445. https://doi.org/10.3390/w13040445</t>
  </si>
  <si>
    <t>Fudge, T.; Bulmer, I.; Bowman, K.; et al.</t>
  </si>
  <si>
    <t>Microbial electrolysis cells for decentralised wastewater treatment: The next steps</t>
  </si>
  <si>
    <t>Revisión con perspectivas de implementación descentralizada.</t>
  </si>
  <si>
    <t>https://doi.org/10.3390/w13040445</t>
  </si>
  <si>
    <t>MEC descentralizadas; tratamiento y H₂.</t>
  </si>
  <si>
    <t>Proponer pasos para llevar MEC del laboratorio al campo.</t>
  </si>
  <si>
    <t>Identifica cuellos de botella técnicos y socioeconómicos para adopción.</t>
  </si>
  <si>
    <t>MEC; descentralizado; implementación; tratamiento</t>
  </si>
  <si>
    <t>Microbial fuel cells and microbial electrolysis cells for wastewater: Green energy source and cost-effective treatment</t>
  </si>
  <si>
    <t>Revisión comparativa MFC vs MEC en aguas residuales.</t>
  </si>
  <si>
    <t>https://doi.org/10.3390/cleantechnol5010003</t>
  </si>
  <si>
    <t>MFC; MEC; tratamiento; energía verde.</t>
  </si>
  <si>
    <t>Comparar desempeño energético y de tratamiento en MFC/MEC.</t>
  </si>
  <si>
    <t>Evalúa eficiencias, costos y aplicaciones para distintas matrices de efluentes.</t>
  </si>
  <si>
    <t>MFC; MEC; aguas residuales; costos</t>
  </si>
  <si>
    <t>Guerrero-Sodric, O., Baeza, J. A., &amp; Guisasola, A. (2024). Enhancing bioelectrochemical hydrogen production from industrial wastewater using Ni-foam cathodes in a microbial electrolysis cell pilot plant. Water Research, 256, 121616. https://doi.org/10.1016/j.watres.2024.121616</t>
  </si>
  <si>
    <t>Guerrero-Sodric, O.; Baeza, J. A.; Guisasola, A.</t>
  </si>
  <si>
    <t>Enhancing bioelectrochemical hydrogen production from industrial wastewater using Ni-foam cathodes in a microbial electrolysis cell pilot plant</t>
  </si>
  <si>
    <t>Piloto MEC con cátodos de espuma de Ni; pruebas en efluente industrial.</t>
  </si>
  <si>
    <t>https://doi.org/10.1016/j.watres.2024.121616</t>
  </si>
  <si>
    <t>MEC; cátodo Ni-foam; aguas industriales.</t>
  </si>
  <si>
    <t>Mejorar producción de H₂ en planta piloto mediante materiales de cátodo.</t>
  </si>
  <si>
    <t>Reporta incrementos de tasa y eficiencia usando espuma de Ni en condiciones reales.</t>
  </si>
  <si>
    <t>MEC; Ni-foam; piloto; hidrógeno</t>
  </si>
  <si>
    <t>Heidrich, E. S., Dolfing, J., Scott, K., Edwards, S. R., Jones, C., &amp; Curtis, T. P. (2013). Producción de hidrógeno a partir de aguas residuales domésticas en una celda de electrólisis microbiana a escala piloto. Applied Microbiology and Biotechnology, 97(16), 6979–6989. https://doi.org/10.1007/s00253-012-4456-7</t>
  </si>
  <si>
    <t>2013</t>
  </si>
  <si>
    <t>Producción de hidrógeno a partir de aguas residuales domésticas en una celda de electrólisis microbiana a escala piloto</t>
  </si>
  <si>
    <t>Planta piloto MEC con aguas residuales domésticas.</t>
  </si>
  <si>
    <t>https://doi.org/10.1007/s00253-012-4456-7</t>
  </si>
  <si>
    <t>MEC piloto; tratamiento doméstico; H₂.</t>
  </si>
  <si>
    <t>Validar producción de H₂ y remoción de carga orgánica a escala piloto.</t>
  </si>
  <si>
    <t>Demuestra factibilidad y eficiencias bajo operación continua con efluente real.</t>
  </si>
  <si>
    <t>MEC; piloto; doméstico; hidrógeno</t>
  </si>
  <si>
    <t>Horri, B. A. (2024). Green hydrogen production by water electrolysis: Current status and future perspectives. Science Progress. Recuperado de https://doi.org/10.34133/research.0677</t>
  </si>
  <si>
    <t>Green hydrogen production by water electrolysis: Current status and future perspectives</t>
  </si>
  <si>
    <t>Revisión del estado del arte.</t>
  </si>
  <si>
    <t>https://doi.org/10.34133/research.0677</t>
  </si>
  <si>
    <t>Electrólisis; hidrógeno verde; perspectivas.</t>
  </si>
  <si>
    <t>Sintetizar avances y retos en producción de H₂ verde por electrólisis.</t>
  </si>
  <si>
    <t>Cubre tecnologías AEL/PEM/AEM, costos y sostenibilidad.</t>
  </si>
  <si>
    <t>hidrógeno verde; electrólisis; revisión</t>
  </si>
  <si>
    <t>Hu, H. (2009, 9 de diciembre). Enhancing hydrogen production in microbial electrolysis cells through development of platinum-free cathode and improvement of reactor design. ScholarsArchive@OSU. http://hdl.handle.net/1957/13995</t>
  </si>
  <si>
    <t>Enhancing hydrogen production in microbial electrolysis cells through development of platinum-free cathode and improvement of reactor design</t>
  </si>
  <si>
    <t>Investigación experimental de cátodos sin Pt y diseño de reactor.</t>
  </si>
  <si>
    <t>http://hdl.handle.net/1957/13995</t>
  </si>
  <si>
    <t>MEC; cátodos económicos; diseño.</t>
  </si>
  <si>
    <t>Aumentar producción de H₂ sin catalizadores nobles y optimizando reactor.</t>
  </si>
  <si>
    <t>Prueba materiales alternativos y configuraciones para mejorar eficiencia.</t>
  </si>
  <si>
    <t>MEC; cátodo; sin platino; diseño de reactor</t>
  </si>
  <si>
    <t>Hua, T., Li, S., Li, F., Zhou, Q., &amp; Stevy, O. B. (2018). Microbial electrolysis cell as an emerging versatile technology: A review on its potential application, advance and challenge. fecha de publicación julio 2018.</t>
  </si>
  <si>
    <t>Hua, T.; Li, S.; Li, F.; Zhou, Q.; Stevy, O. B.</t>
  </si>
  <si>
    <t>2018</t>
  </si>
  <si>
    <t>Microbial electrolysis cell as an emerging versatile technology: A review on its potential application, advance and challenge</t>
  </si>
  <si>
    <t>Revisión general de MEC y aplicaciones.</t>
  </si>
  <si>
    <t>https://doi.org/10.1002/jctb.5898</t>
  </si>
  <si>
    <t>MEC; aplicaciones; desafíos.</t>
  </si>
  <si>
    <t>Revisar potencial, avances y retos de MEC en múltiples sectores.</t>
  </si>
  <si>
    <t>Presenta panorama de usos, desempeño y barreras técnicas.</t>
  </si>
  <si>
    <t>MEC; revisión; aplicaciones; desafíos</t>
  </si>
  <si>
    <t>Rational design of cylindrical microbial electrolysis cells for high-strength wastewater treatment and scalable hydrogen production</t>
  </si>
  <si>
    <t>Diseño y pruebas experimentales de MEC cilíndricas.</t>
  </si>
  <si>
    <t>https://doi.org/10.1016/j.cej.2025.150983</t>
  </si>
  <si>
    <t>MEC cilíndricas; aguas de alta carga.</t>
  </si>
  <si>
    <t>Optimizar geometría para mejorar transferencia y escalabilidad.</t>
  </si>
  <si>
    <t>Demuestra mayor rendimiento en efluentes concentrados con diseño racional.</t>
  </si>
  <si>
    <t>MEC; diseño cilíndrico; escalado; alta carga</t>
  </si>
  <si>
    <t>International Energy Agency. (2019). The future of hydrogen: Seizing today’s opportunities. IEA. https://www.iea.org/reports/the-future-of-hydrogen</t>
  </si>
  <si>
    <t>International Energy Agency (IEA)</t>
  </si>
  <si>
    <t>2019</t>
  </si>
  <si>
    <t>The future of hydrogen: Seizing today’s opportunities</t>
  </si>
  <si>
    <t>Informe analítico con escenarios y políticas.</t>
  </si>
  <si>
    <t>https://www.iea.org/reports/the-future-of-hydrogen</t>
  </si>
  <si>
    <t>Economía del hidrógeno; políticas; tecnología.</t>
  </si>
  <si>
    <t>Identificar oportunidades inmediatas para el hidrógeno a nivel global.</t>
  </si>
  <si>
    <t>Analiza cadenas de valor, costos y casos de uso prioritarios.</t>
  </si>
  <si>
    <t>IEA; hidrógeno; escenarios; política</t>
  </si>
  <si>
    <t>Jiang, J., Lopez-Ruiz, J. A., Bian, Y., Sun, D., Yan, Y., Chen, X., Zhu, J., May, H. D., &amp; Ren, Z. J. (2023). Scale-up and techno-economic analysis of microbial electrolysis cells for hydrogen production from wastewater. Water Research, 241, 120139. https://doi.org/10.1016/j.watres.2023.120139</t>
  </si>
  <si>
    <t>Jiang, J.; Lopez-Ruiz, J. A.; Bian, Y.; et al.</t>
  </si>
  <si>
    <t>Scale-up and techno-economic analysis of microbial electrolysis cells for hydrogen production from wastewater</t>
  </si>
  <si>
    <t>Escalamiento experimental y análisis tecnoeconómico.</t>
  </si>
  <si>
    <t>https://doi.org/10.1016/j.watres.2023.120139</t>
  </si>
  <si>
    <t>MEC; escalado; TEA; aguas residuales.</t>
  </si>
  <si>
    <t>Evaluar costos y rendimiento al escalar MEC para efluentes.</t>
  </si>
  <si>
    <t>Integra datos de laboratorio/piloto con modelos económicos para LCOH.</t>
  </si>
  <si>
    <t>MEC; escalado; TEA; aguas residuales</t>
  </si>
  <si>
    <t>Kadier, A., Simayi, Y., Abdeshahian, P., Azman, N. F., Cheng, C. K., &amp; Wu, T. Y. (2016). A comprehensive review of microbial electrolysis cells (MEC) reactor designs and configurations for sustainable hydrogen gas production. Renewable and Sustainable Energy Reviews, 59, 406–430. https://doi.org/10.1016/j.rser.2016.01.050</t>
  </si>
  <si>
    <t>Kadier, A.; Simayi, Y.; Abdeshahian, P.; et al.</t>
  </si>
  <si>
    <t>A comprehensive review of microbial electrolysis cells (MEC) reactor designs and configurations for sustainable hydrogen gas production</t>
  </si>
  <si>
    <t>Revisión de diseños y configuraciones de MEC.</t>
  </si>
  <si>
    <t>https://doi.org/10.1016/j.rser.2016.01.050</t>
  </si>
  <si>
    <t>MEC; diseño de reactor; producción sostenible de H₂.</t>
  </si>
  <si>
    <t>Comparar configuraciones y su impacto en rendimiento.</t>
  </si>
  <si>
    <t>Resume arquitecturas, materiales y parámetros operativos clave.</t>
  </si>
  <si>
    <t>MEC; diseño; configuraciones; hidrógeno</t>
  </si>
  <si>
    <t>Kim, J. H., Jo, H. J., Han, S. M., Kim, Y. J., &amp; Kim, S. Y. (2025). Recent advances in electrocatalysts for anion exchange membrane water electrolysis: Design strategies and characterization approaches. Energy Materials, 5(8), 1050–1075. https://doi.org/10.20517/energymater.2024.290</t>
  </si>
  <si>
    <t>Kim, J. H.; Jo, H. J.; Han, S. M.; Kim, Y. J.; Kim, S. Y.</t>
  </si>
  <si>
    <t>Recent advances in electrocatalysts for anion exchange membrane water electrolysis: Design strategies and characterization approaches</t>
  </si>
  <si>
    <t>Revisión de electrocatalizadores para AEMWE.</t>
  </si>
  <si>
    <t>https://doi.org/10.20517/energymater.2024.290</t>
  </si>
  <si>
    <t>AEMWE; diseño de catalizadores; caracterización.</t>
  </si>
  <si>
    <t>Resumir estrategias de diseño y técnicas de evaluación para catalizadores AEM.</t>
  </si>
  <si>
    <t>Cubre soportes, aleaciones, y métodos in situ/operando.</t>
  </si>
  <si>
    <t>AEM; electrocatalizadores; diseño; caracterización</t>
  </si>
  <si>
    <t>Kong, S., et al. (2024). Effects of dissolved 3d-block metal ions on PEM water electrolysis performance. Chemical Communications. https://doi.org/10.1039/d4cc04474f</t>
  </si>
  <si>
    <t>Effects of dissolved 3d-block metal ions on PEM water electrolysis performance</t>
  </si>
  <si>
    <t>Estudio experimental del impacto de iones metálicos disueltos.</t>
  </si>
  <si>
    <t>https://doi.org/10.1039/d4cc04474f</t>
  </si>
  <si>
    <t>PEM; contaminantes catiónicos; degradación.</t>
  </si>
  <si>
    <t>Cuantificar pérdidas de rendimiento por iones de metales 3d.</t>
  </si>
  <si>
    <t>Mide contaminación, sobrepotenciales y mecanismos de deterioro en PEM.</t>
  </si>
  <si>
    <t>PEM; contaminantes; metales 3d; desempeño</t>
  </si>
  <si>
    <t>Kovács, M. M. (2025). Performance losses and recovery from cation contaminants in PEM water electrolysis systems. International Journal of Hydrogen Energy. In press. https://doi.org/10.1016/j.ijhydene.2025.04.011</t>
  </si>
  <si>
    <t>Performance losses and recovery from cation contaminants in PEM water electrolysis systems</t>
  </si>
  <si>
    <t>Pruebas de contaminación catiónica y estrategias de recuperación.</t>
  </si>
  <si>
    <t>https://doi.org/10.1016/j.ijhydene.2025.04.011</t>
  </si>
  <si>
    <t>PEM; contaminación; recuperación.</t>
  </si>
  <si>
    <t>Evaluar impactos y protocolos de limpieza/recuperación en PEM.</t>
  </si>
  <si>
    <t>Reporta pérdidas, diagnóstico y mitigación frente a cationes contaminantes.</t>
  </si>
  <si>
    <t>PEM; contaminación; cationes; recuperación</t>
  </si>
  <si>
    <t>Kuhnert, E., Kiziltan, O., Hacker, V., &amp; Bodner, M. (2023). Investigation of the impact of chloride contamination on degradation in PEM water electrolyzer cells. ECS Transactions, 112, 485–494. https://doi.org/10.1149/11204.0485ecst</t>
  </si>
  <si>
    <t>Investigation of the impact of chloride contamination on degradation in PEM water electrolyzer cells</t>
  </si>
  <si>
    <t>Experimentos de degradación por cloruros en celdas PEM.</t>
  </si>
  <si>
    <t>https://doi.org/10.1149/11204.0485ecst</t>
  </si>
  <si>
    <t>PEM; cloruros; degradación acelerada.</t>
  </si>
  <si>
    <t>Determinar efectos y umbrales de Cl⁻ en durabilidad de PEM.</t>
  </si>
  <si>
    <t>Analiza mecanismos de corrosión y deterioro catalítico por contaminación.</t>
  </si>
  <si>
    <t>PEM; cloruro; degradación; durabilidad</t>
  </si>
  <si>
    <t>Kumar, S. S., &amp; Himabindu, V. (2019). Hydrogen production by PEM water electrolysis – A review. Materials Science for Energy Technologies, 2(3), 442–454. https://doi.org/10.1016/j.mset.2019.03.002</t>
  </si>
  <si>
    <t>Kumar, S. S.; Himabindu, V.</t>
  </si>
  <si>
    <t>Hydrogen production by PEM water electrolysis – A review</t>
  </si>
  <si>
    <t>Revisión de producción de H₂ por PEM.</t>
  </si>
  <si>
    <t>https://doi.org/10.1016/j.mset.2019.03.002</t>
  </si>
  <si>
    <t>PEM; producción de hidrógeno.</t>
  </si>
  <si>
    <t>Resumir fundamentos, materiales y desempeño de PEM.</t>
  </si>
  <si>
    <t>Cubre cinética, membranas, catalizadores y eficiencia energética.</t>
  </si>
  <si>
    <t>PEM; revisión; hidrógeno; materiales</t>
  </si>
  <si>
    <t>Logan, B. E., &amp; Rabaey, K. (2012). Conversion of wastes into bioelectricity and chemicals by using microbial electrochemical technologies. Science, 337(6095), 686–690. https://doi.org/10.1126/science.1217412</t>
  </si>
  <si>
    <t>2012</t>
  </si>
  <si>
    <t>Conversion of wastes into bioelectricity and chemicals by using microbial electrochemical technologies</t>
  </si>
  <si>
    <t>Perspectiva/mini-revisión de MET (MEC/MFC/MES).</t>
  </si>
  <si>
    <t>https://doi.org/10.1126/science.1217412</t>
  </si>
  <si>
    <t>Tecnologías bioelectroquímicas; valorización de residuos.</t>
  </si>
  <si>
    <t>Exponer potencial de MET para energía y químicos a partir de residuos.</t>
  </si>
  <si>
    <t>Resume rutas, eficiencia y posibles aplicaciones a escala.</t>
  </si>
  <si>
    <t>MEC; MFC; MES; valorización</t>
  </si>
  <si>
    <t>Logan, B. E., &amp; Regan, J. M. (2019). Microbial fuel cells: Challenges and applications. Environmental Science &amp; Technology, 40(17), 5172–5180. https://doi.org/10.1021/es0627592</t>
  </si>
  <si>
    <t>Logan, B. E.; Regan, J. M.</t>
  </si>
  <si>
    <t>Microbial fuel cells: Challenges and applications</t>
  </si>
  <si>
    <t>Revisión de MFC y aplicaciones.</t>
  </si>
  <si>
    <t>https://doi.org/10.1021/es0627592</t>
  </si>
  <si>
    <t>Celdas de combustible microbianas (MFC).</t>
  </si>
  <si>
    <t>Identificar retos clave y áreas de aplicación de MFC.</t>
  </si>
  <si>
    <t>Analiza rendimiento, materiales y barreras de implementación.</t>
  </si>
  <si>
    <t>MFC; desafíos; aplicaciones</t>
  </si>
  <si>
    <t>Logan, B. E., Call, D., Cheng, S., Hamelers, H. V. M., Sleutels, T. H. J. A., Jeremiasse, A. W., &amp; Rozendal, R. E. (2008). Microbial electrolysis cells for high yield hydrogen gas production from organic matter. Revista/Título, fecha de publicación septiembre 25, 2008.</t>
  </si>
  <si>
    <t>2008</t>
  </si>
  <si>
    <t>Microbial electrolysis cells for high yield hydrogen gas production from organic matter</t>
  </si>
  <si>
    <t>Revisión/perspectiva fundacional sobre MEC.</t>
  </si>
  <si>
    <t>https://doi.org/10.1021/es801553z</t>
  </si>
  <si>
    <t>MEC; alto rendimiento de H₂; materia orgánica.</t>
  </si>
  <si>
    <t>Presentar fundamentos y potencial de MEC para producir H₂.</t>
  </si>
  <si>
    <t>Describe reacciones, configuración y eficiencias alcanzables.</t>
  </si>
  <si>
    <t>MEC; hidrógeno; fundamentos; revisión</t>
  </si>
  <si>
    <t>Lopez, V. M., Ziar, H., Haverkort, J., Zeman, M., &amp; Isabella, O. (2023). Dynamic operation of water electrolyzers: A review for applications in photovoltaic systems integration. Renewable and Sustainable Energy Reviews, 182, 113407. https://doi.org/10.1016/j.rser.2023.113407</t>
  </si>
  <si>
    <t>Lopez, V. M.; Ziar, H.; Haverkort, J.; Zeman, M.; Isabella, O.</t>
  </si>
  <si>
    <t>Dynamic operation of water electrolyzers: A review for applications in photovoltaic systems integration</t>
  </si>
  <si>
    <t>Revisión de operación dinámica acoplada a FV.</t>
  </si>
  <si>
    <t>https://doi.org/10.1016/j.rser.2023.113407</t>
  </si>
  <si>
    <t>PEM/AEL/AEM; integración fotovoltaica.</t>
  </si>
  <si>
    <t>Revisar efectos de perfiles FV en electrólisis y estrategias de mitigación.</t>
  </si>
  <si>
    <t>Evalúa degradación, control y dimensionamiento de balance de planta.</t>
  </si>
  <si>
    <t>operación dinámica; FV; electrolizadores</t>
  </si>
  <si>
    <t>Luo, X., Kushner, D. I., &amp; Kusoglu, A. (2023b). Anion exchange membranes: The effect of reinforcement in water and electrolyte. Journal of Membrane Science, 685, 121945. https://doi.org/10.1016/j.memsci.2023.121945</t>
  </si>
  <si>
    <t>Luo, X.; Kushner, D. I.; Kusoglu, A.</t>
  </si>
  <si>
    <t>Anion exchange membranes: The effect of reinforcement in water and electrolyte</t>
  </si>
  <si>
    <t>Caracterización experimental de AEM reforzadas.</t>
  </si>
  <si>
    <t>https://doi.org/10.1016/j.memsci.2023.121945</t>
  </si>
  <si>
    <t>Membranas AEM; refuerzo; hinchamiento.</t>
  </si>
  <si>
    <t>Cuantificar efecto del refuerzo en propiedades en agua/electrolito.</t>
  </si>
  <si>
    <t>Analiza estabilidad mecánica, transporte iónico y durabilidad.</t>
  </si>
  <si>
    <t>AEM; refuerzo; membranas; estabilidad</t>
  </si>
  <si>
    <t>Mallapragada, D., &amp; Rubin, J. (2022, 1 de septiembre). Techno-economic assessment of electrolytic hydrogen production under dynamic operations. https://hdl.handle.net/1721.1/148613</t>
  </si>
  <si>
    <t>Mallapragada, D.; Rubin, J.</t>
  </si>
  <si>
    <t>2022</t>
  </si>
  <si>
    <t>Techno-economic assessment of electrolytic hydrogen production under dynamic operations</t>
  </si>
  <si>
    <t>Modelado tecnoeconómico con perfiles dinámicos.</t>
  </si>
  <si>
    <t>https://hdl.handle.net/1721.1/148613</t>
  </si>
  <si>
    <t>Electrólisis bajo operación dinámica; costos.</t>
  </si>
  <si>
    <t>Evaluar impacto de intermitencia en el costo del H₂ electrolítico.</t>
  </si>
  <si>
    <t>Simula estrategias operativas y costos en diferentes escenarios de red.</t>
  </si>
  <si>
    <t>TEA; operación dinámica; LCOH; electrólisis</t>
  </si>
  <si>
    <t>Marchetti, A., Cerrillo Moreno, M., Lauri, R., &amp; Zeppilli, M. (2025). Optimizing hydrogen production through efficient organic matter oxidation performed by microbial electrolysis cells. Processes, 13(4), 1231. https://doi.org/10.3390/pr13041231</t>
  </si>
  <si>
    <t>Optimizing hydrogen production through efficient organic matter oxidation performed by microbial electrolysis cells</t>
  </si>
  <si>
    <t>Experimentos de optimización de oxidación anódica en MEC.</t>
  </si>
  <si>
    <t>https://doi.org/10.3390/pr13041231</t>
  </si>
  <si>
    <t>MEC; oxidación de materia orgánica; H₂.</t>
  </si>
  <si>
    <t>Maximizar tasas de H₂ optimizando reacciones anódicas.</t>
  </si>
  <si>
    <t>Evalúa parámetros operativos y rendimiento Faradaico global.</t>
  </si>
  <si>
    <t>MEC; oxidación orgánica; optimización</t>
  </si>
  <si>
    <t>Metcalf &amp; Eddy. (2014). Wastewater engineering: Treatment and resource recovery (5.ª ed.). McGraw-Hill Education</t>
  </si>
  <si>
    <t>2014</t>
  </si>
  <si>
    <t>Wastewater engineering: Treatment and resource recovery (5.ª ed.)</t>
  </si>
  <si>
    <t>Texto técnico de referencia.</t>
  </si>
  <si>
    <t xml:space="preserve">	https://repositori.mypolycc.edu.my/jspui/handle/123456789/4586</t>
  </si>
  <si>
    <t>Ingeniería de aguas residuales; recuperación de recursos.</t>
  </si>
  <si>
    <t>Proveer fundamentos y prácticas de tratamiento y valorización.</t>
  </si>
  <si>
    <t>Cubre procesos convencionales y emergentes en gestión de efluentes.</t>
  </si>
  <si>
    <t>tratamiento de aguas; ingeniería; recuperación</t>
  </si>
  <si>
    <t>Nasser, M., Megahed, T. F., Ookawara, S., &amp; Hassan, H. (2022). A review of water electrolysis–based systems for hydrogen production using hybrid/solar/wind energy systems. Environmental Science and Pollution Research, 29(58), 86994–87018. https://doi.org/10.1007/s11356-022-23323-y</t>
  </si>
  <si>
    <t>Nasser, M.; Megahed, T. F.; Ookawara, S.; Hassan, H.</t>
  </si>
  <si>
    <t>A review of water electrolysis–based systems for hydrogen production using hybrid/solar/wind energy systems</t>
  </si>
  <si>
    <t>Revisión sobre integración con renovables híbridas.</t>
  </si>
  <si>
    <t>https://doi.org/10.1007/s11356-022-23323-y</t>
  </si>
  <si>
    <t>Electrólisis; solar/eólica; sistemas híbridos.</t>
  </si>
  <si>
    <t>Explorar arquitecturas y desempeño de sistemas híbridos con electrólisis.</t>
  </si>
  <si>
    <t>Analiza control, almacenamiento y eficiencia global del sistema.</t>
  </si>
  <si>
    <t>electrólisis; híbridos; solar; eólica</t>
  </si>
  <si>
    <t>Noori, M. T., Rossi, R., Logan, B. E., &amp; Min, B. (2024). Hydrogen production in microbial electrolysis cells with biocathodes. Trends in Biotechnology, 42(7).</t>
  </si>
  <si>
    <t>Noori, M. T.; Rossi, R.; Logan, B. E.; Min, B.</t>
  </si>
  <si>
    <t>Hydrogen production in microbial electrolysis cells with biocathodes</t>
  </si>
  <si>
    <t>Revisión focalizada en biocátodos para MEC.</t>
  </si>
  <si>
    <t>https://doi.org/10.1016/j.tibtech.2023.12.010</t>
  </si>
  <si>
    <t>MEC; biocátodos; bioelectrosíntesis.</t>
  </si>
  <si>
    <t>Describir avances y retos de biocátodos para H₂ en MEC.</t>
  </si>
  <si>
    <t>Resume materiales, microorganismos y rutas catalíticas para cátodos biológicos.</t>
  </si>
  <si>
    <t>MEC; biocátodo; hidrógeno; tendencias</t>
  </si>
  <si>
    <t>Phan, Q. H. H. (2025). Recent advances in reducing and eliminating the electricity power demand of microbial electrolysis cells for sustainable H₂ production: A comprehensive review. International Journal of Hydrogen Energy. In press. https://doi.org/10.1016/j.ijhydene.2025.03.023</t>
  </si>
  <si>
    <t>Recent advances in reducing and eliminating the electricity power demand of microbial electrolysis cells for sustainable H₂ production: A comprehensive review</t>
  </si>
  <si>
    <t>Revisión de estrategias de reducción de demanda eléctrica.</t>
  </si>
  <si>
    <t>https://doi.org/10.1016/j.ijhydene.2025.03.023</t>
  </si>
  <si>
    <t>MEC de bajo/auto consumo; integración energética.</t>
  </si>
  <si>
    <t>Compilar técnicas para reducir o eliminar energía externa en MEC.</t>
  </si>
  <si>
    <t>Cubre acoplamientos, catalizadores y diseños que minimizan aporte eléctrico.</t>
  </si>
  <si>
    <t>MEC; energía neta; autosuficiencia; integración</t>
  </si>
  <si>
    <t>Radhika, D., Shivakumar, A., Kasai, D. R., Koutavarapu, R., &amp; Peera, S. G. (2022). Microbial electrolysis cell as a diverse technology: Overview of prospective applications, advancements, and challenges. Energies, 15(7), 2611. https://doi.org/10.3390/en15072611</t>
  </si>
  <si>
    <t>Radhika, D.; Shivakumar, A.; Kasai, D. R.; Koutavarapu, R.; Peera, S. G.</t>
  </si>
  <si>
    <t>Microbial electrolysis cell as a diverse technology: Overview of prospective applications, advancements, and challenges</t>
  </si>
  <si>
    <t>Revisión general sobre MEC.</t>
  </si>
  <si>
    <t>https://doi.org/10.3390/en15072611</t>
  </si>
  <si>
    <t>MEC; aplicaciones; avances.</t>
  </si>
  <si>
    <t>Ofrecer panorama de aplicaciones y desafíos actuales de MEC.</t>
  </si>
  <si>
    <t>Discute casos de uso, materiales y métricas de desempeño.</t>
  </si>
  <si>
    <t>MEC; aplicaciones; desafíos; revisión</t>
  </si>
  <si>
    <t>Ren, Z., Ruiz, J. L., Zhang, Y., Li, S., &amp; Maravelias, C. (2024). Synergistic thermo-microbial-electrochemical (T-MEC) approach for drop-in fuel production from wet waste. https://doi.org/10.2172/2515686</t>
  </si>
  <si>
    <t>Ren, Z.; Ruiz, J. L.; Zhang, Y.; Li, S.; Maravelias, C.</t>
  </si>
  <si>
    <t>Synergistic thermo-microbial-electrochemical (T-MEC) approach for drop-in fuel production from wet waste</t>
  </si>
  <si>
    <t>Propuesta y evaluación conceptual T-MEC con datos de literatura.</t>
  </si>
  <si>
    <t>https://doi.org/10.2172/2515686</t>
  </si>
  <si>
    <t>T-MEC; residuos húmedos; combustibles drop-in.</t>
  </si>
  <si>
    <t>Integrar rutas térmicas, microbianas y electroquímicas para producir combustibles.</t>
  </si>
  <si>
    <t>Propone esquema integrado para convertir residuos en combustibles compatibles.</t>
  </si>
  <si>
    <t>T-MEC; residuos; combustibles; integración</t>
  </si>
  <si>
    <t>Rozenfeld, S., Cahan, R., Teler, H., &amp; Schechter, A. (2017). A microbial electrolysis cell for bio-hydrogen production and wastewater bioremediation. Proceedings of the World Congress on New Technologies. https://doi.org/10.11159/icert17.104</t>
  </si>
  <si>
    <t>Rozenfeld, S.; Cahan, R.; Teler, H.; Schechter, A.</t>
  </si>
  <si>
    <t>A microbial electrolysis cell for bio-hydrogen production and wastewater bioremediation</t>
  </si>
  <si>
    <t>Experimento/conferencia: prototipo MEC y pruebas de tratamiento.</t>
  </si>
  <si>
    <t>https://doi.org/10.11159/icert17.104</t>
  </si>
  <si>
    <t>MEC; biorremediación; biohidrógeno.</t>
  </si>
  <si>
    <t>Demostrar producción de H₂ y remoción de contaminantes en MEC.</t>
  </si>
  <si>
    <t>Presenta resultados de laboratorio/prototipo con métricas de desempeño.</t>
  </si>
  <si>
    <t>MEC; biohidrógeno; biorremediación; prototipo</t>
  </si>
  <si>
    <t>Sharma, P., Singh, R., &amp; Mehta, A. (2024). Gas purity challenges in microbial electrolysis cells. Renewable Energy, 223, 120060. https://doi.org/10.1016/j.renene.2023.120060</t>
  </si>
  <si>
    <t>Sharma, P.; Singh, R.; Mehta, A.</t>
  </si>
  <si>
    <t>Gas purity challenges in microbial electrolysis cells</t>
  </si>
  <si>
    <t>Revisión y análisis de retos de pureza de gas.</t>
  </si>
  <si>
    <t>https://doi.org/10.1016/j.renene.2023.120060</t>
  </si>
  <si>
    <t>MEC; pureza de H₂; contaminantes gaseosos.</t>
  </si>
  <si>
    <t>Identificar fuentes de impurezas y soluciones para gas H₂ en MEC.</t>
  </si>
  <si>
    <t>Analiza arrastre de gases, CO₂, CH₄ y estrategias de separación/purificación.</t>
  </si>
  <si>
    <t>MEC; pureza de gas; separación; H₂</t>
  </si>
  <si>
    <t>Son, S., Koo, B., Chai, H., Tran, H. V. H., Pandit, S., &amp; Jung, S. P. (2020). Comparison of hydrogen production and system performance in a microbial electrolysis cell containing cathodes made of non-platinum catalysts and binders. Journal of Water Process Engineering, 40, 101844. https://doi.org/10.1016/j.jwpe.2020.101844</t>
  </si>
  <si>
    <t>Son, S.; Koo, B.; Chai, H.; Tran, H. V. H.; Pandit, S.; Jung, S. P.</t>
  </si>
  <si>
    <t>Comparison of hydrogen production and system performance in a microbial electrolysis cell containing cathodes made of non-platinum catalysts and binders</t>
  </si>
  <si>
    <t>Experimentos comparativos de cátodos sin Pt y diferentes ligantes.</t>
  </si>
  <si>
    <t>https://doi.org/10.1016/j.jwpe.2020.101844</t>
  </si>
  <si>
    <t>MEC; catalizadores no nobles; cátodos.</t>
  </si>
  <si>
    <t>Comparar desempeño de catalizadores alternativos en MEC.</t>
  </si>
  <si>
    <t>Mide producción de H₂, sobrepotenciales y estabilidad de cátodos.</t>
  </si>
  <si>
    <t>MEC; cátodos; sin platino; desempeño</t>
  </si>
  <si>
    <t>Swaminathan, P., &amp; Ghosh, A. (2024). A comprehensive review of microbial electrolysis cells: Integrated for wastewater treatment and hydrogen generation. Process Safety and Environmental Protection, 190, 458–474. https://doi.org/10.1016/j.psep.2024.08.032</t>
  </si>
  <si>
    <t>A comprehensive review of microbial electrolysis cells: Integrated for wastewater treatment and hydrogen generation</t>
  </si>
  <si>
    <t>Revisión integral sobre MEC en tratamiento de aguas.</t>
  </si>
  <si>
    <t>https://doi.org/10.1016/j.psep.2024.08.032</t>
  </si>
  <si>
    <t>MEC; tratamiento; generación de H₂.</t>
  </si>
  <si>
    <t>Reunir avances y retos de MEC en entornos de tratamiento.</t>
  </si>
  <si>
    <t>Cubre configuraciones, materiales y desempeño en matrices complejas.</t>
  </si>
  <si>
    <t>MEC; tratamiento de aguas; revisión</t>
  </si>
  <si>
    <t>Tang, J., Li, C., &amp; Zhao, H. (2022). Nanostructured cathode materials for microbial electrolysis cells. Applied Catalysis B: Environmental, 313, 121489. https://doi.org/10.1016/j.apcatb.2022.121489</t>
  </si>
  <si>
    <t>Tang, J.; Li, C.; Zhao, H.</t>
  </si>
  <si>
    <t>Nanostructured cathode materials for microbial electrolysis cells</t>
  </si>
  <si>
    <t>Revisión de materiales de cátodo nanoestructurados.</t>
  </si>
  <si>
    <t>https://doi.org/10.1016/j.apcatb.2022.121489</t>
  </si>
  <si>
    <t>MEC; materiales nanoestructurados; cátodos.</t>
  </si>
  <si>
    <t>Explorar materiales y arquitecturas que mejoren actividad y selectividad.</t>
  </si>
  <si>
    <t>Analiza síntesis, propiedades y desempeño catalítico en MEC.</t>
  </si>
  <si>
    <t>MEC; cátodo; nanomateriales; catalizadores</t>
  </si>
  <si>
    <t>U.S. Department of Energy. (2024). Technical targets for liquid alkaline electrolysis. Energy.gov. https://www.energy.gov/eere/fuelcells/technical-targets-liquid-alkaline-electrolysis#:~:text=Stack%20Performance%20%C2%A0%200.5%20A%2Fcm,e%7D%20mV%2Fkh</t>
  </si>
  <si>
    <t>U.S. Department of Energy</t>
  </si>
  <si>
    <t>Technical targets for liquid alkaline electrolysis</t>
  </si>
  <si>
    <t>Fijación de metas técnicas y especificaciones.</t>
  </si>
  <si>
    <t>https://www.energy.gov/eere/fuelcells/technical-targets-liquid-alkaline-electrolysis#:~:text=Stack%20Performance%20%C2%A0%200.5%20A%2Fcm,e%7D%20mV%2Fkh</t>
  </si>
  <si>
    <t>AEL; objetivos DOE; desempeño de stack.</t>
  </si>
  <si>
    <t>Definir metas de rendimiento y durabilidad para AEL.</t>
  </si>
  <si>
    <t>Lista valores objetivo de corriente, voltaje, eficiencia y vida útil.</t>
  </si>
  <si>
    <t>AEL; objetivos técnicos; DOE; especificaciones</t>
  </si>
  <si>
    <t>Ultrapure water for 50 MW PEM electrolyzer. (n. f.). EuroWater. Recuperado de https://www.eurowater.com/en/references/ultrapure-water-for-50-mw-pem-electrolyzer</t>
  </si>
  <si>
    <t>Ultrapure water for 50 MW PEM electrolyzer</t>
  </si>
  <si>
    <t>Caso de aplicación industrial de tratamiento de agua.</t>
  </si>
  <si>
    <t>https://www.eurowater.com/en/references/ultrapure-water-for-50-mw-pem-electrolyzer</t>
  </si>
  <si>
    <t>PEM; agua ultrapura; tratamiento.</t>
  </si>
  <si>
    <t>Describir solución de agua ultrapura para gran electrolizador.</t>
  </si>
  <si>
    <t>Presenta diseño de tren de tratamiento y parámetros de calidad de agua.</t>
  </si>
  <si>
    <t>PEM; agua ultrapura; tratamiento; caso</t>
  </si>
  <si>
    <t>Universidad Nacional de Colombia. (2019). Evaluación de la eficiencia en la producción de hidrógeno mediante celdas electrolíticas [Tesis de pregrado, Universidad Nacional de Colombia]. Repositorio Institucional UNAL. https://repositorio.unal.edu.co/bitstream/handle/unal/81589/80040879.2019.pdf?sequence=1</t>
  </si>
  <si>
    <t>Universidad Nacional de Colombia</t>
  </si>
  <si>
    <t>Evaluación de la eficiencia en la producción de hidrógeno mediante celdas electrolíticas [Tesis de pregrado]</t>
  </si>
  <si>
    <t>Estudio experimental de celdas electrolíticas en laboratorio.</t>
  </si>
  <si>
    <t>https://repositorio.unal.edu.co/bitstream/handle/unal/81589/80040879.2019.pdf?sequence=1</t>
  </si>
  <si>
    <t>Electrólisis; eficiencia; parámetros operativos.</t>
  </si>
  <si>
    <t>Medir eficiencia de producción de H₂ bajo distintas condiciones.</t>
  </si>
  <si>
    <t>Examina variables de operación y su efecto en rendimiento y consumo energético.</t>
  </si>
  <si>
    <t>electrólisis; eficiencia; laboratorio; tesis</t>
  </si>
  <si>
    <t>Villano, M., Monaco, G., Aulenta, F., &amp; Majone, M. (2017). Electrochemically assisted hydrogen production with microbial electrolysis cells: A review. Chemical Engineering Journal, 328, 890–903. https://doi.org/10.1016/j.cej.2017.07.154</t>
  </si>
  <si>
    <t>Villano, M.; Monaco, G.; Aulenta, F.; Majone, M.</t>
  </si>
  <si>
    <t>Electrochemically assisted hydrogen production with microbial electrolysis cells: A review</t>
  </si>
  <si>
    <t>Revisión sobre producción de H₂ asistida electroquímicamente.</t>
  </si>
  <si>
    <t>https://doi.org/10.1016/j.cej.2017.07.154</t>
  </si>
  <si>
    <t>MEC; producción de H₂; asistencia electroquímica.</t>
  </si>
  <si>
    <t>Sintetizar avances en materiales, configuraciones y desempeño de MEC.</t>
  </si>
  <si>
    <t>Analiza rutas de mejora y desafíos para aplicaciones reales.</t>
  </si>
  <si>
    <t>MEC; hidrógeno; revisión; CEJ</t>
  </si>
  <si>
    <t>Proton exchange membrane water electrolysis: Cell-level improvements toward gigawatt-scale deployment</t>
  </si>
  <si>
    <t>Revisión/perspectiva con foco en mejoras a nivel celda.</t>
  </si>
  <si>
    <t>https://doi.org/10.1021/acsomega.5c00904</t>
  </si>
  <si>
    <t>PEM; escalado a GW; mejoras de celda.</t>
  </si>
  <si>
    <t>Identificar mejoras necesarias para despliegue a gran escala.</t>
  </si>
  <si>
    <t>Discute materiales, diseño de MEA y gestión térmica/gas para escalar.</t>
  </si>
  <si>
    <t>PEM; gigavatio; MEA; escalado</t>
  </si>
  <si>
    <t>Wang, C., &amp; Feng, L. (2023). Recent advances and perspectives of Ir-based anode catalysts in PEM water electrolysis. Energy Advances, 3(1), 14–29. https://doi.org/10.1039/d3ya00492a</t>
  </si>
  <si>
    <t>Wang, C.; Feng, L.</t>
  </si>
  <si>
    <t>Recent advances and perspectives of Ir-based anode catalysts in PEM water electrolysis</t>
  </si>
  <si>
    <t>Revisión de catalizadores anódicos basados en Ir.</t>
  </si>
  <si>
    <t>https://doi.org/10.1039/d3ya00492a</t>
  </si>
  <si>
    <t>PEM; IrO₂/Ir; OER.</t>
  </si>
  <si>
    <t>Examinar diseño y durabilidad de catalizadores de Ir para OER.</t>
  </si>
  <si>
    <t>Cubre actividad, soportes y estrategias de reducción de carga.</t>
  </si>
  <si>
    <t>PEM; OER; iridio; catalizadores</t>
  </si>
  <si>
    <t>Wang, L., Linowski, K., &amp; Liu, H. (2022). Scalable membrane-less microbial electrolysis cell with multiple compact electrode assemblies for high performance hydrogen production. Chemical Engineering Journal, 454, 140257. https://doi.org/10.1016/j.cej.2022.140257</t>
  </si>
  <si>
    <t>Wang, L.; Linowski, K.; Liu, H.</t>
  </si>
  <si>
    <t>Scalable membrane-less microbial electrolysis cell with multiple compact electrode assemblies for high performance hydrogen production</t>
  </si>
  <si>
    <t>Diseño y pruebas de MEC sin membrana con múltiples electrodos.</t>
  </si>
  <si>
    <t>https://doi.org/10.1016/j.cej.2022.140257</t>
  </si>
  <si>
    <t>MEC sin membrana; escalabilidad; H₂.</t>
  </si>
  <si>
    <t>Aumentar rendimiento con unidades compactas de electrodos en paralelo.</t>
  </si>
  <si>
    <t>Muestra altas tasas de H₂ y baja resistencia interna sin membrana.</t>
  </si>
  <si>
    <t>MEC; sin membrana; escalable; electrodos</t>
  </si>
  <si>
    <t>Yang, F., Li, X., &amp; Xu, H. (2020). Pilot-scale study of microbial electrolysis cells for wastewater treatment and hydrogen production. Water Research, 178, 115819. https://doi.org/10.1016/j.watres.2020.115819</t>
  </si>
  <si>
    <t>Yang, F.; Li, X.; Xu, H.</t>
  </si>
  <si>
    <t>Pilot-scale study of microbial electrolysis cells for wastewater treatment and hydrogen production</t>
  </si>
  <si>
    <t>Estudio a escala piloto con aguas reales.</t>
  </si>
  <si>
    <t>https://doi.org/10.1016/j.watres.2020.115819</t>
  </si>
  <si>
    <t>MEC piloto; tratamiento; H₂.</t>
  </si>
  <si>
    <t>Validar desempeño de MEC a escala piloto en condiciones reales.</t>
  </si>
  <si>
    <t>Reporta remociones de DQO y tasas de producción bajo operación continua.</t>
  </si>
  <si>
    <t>MEC; piloto; Water Research; hidrógeno</t>
  </si>
  <si>
    <t>Zhang, Y., Liu, H., &amp; Cheng, S. (2020). Materials and designs for microbial electrolysis cells: Current status and future perspectives. Journal of Power Sources, 450, 227636. https://doi.org/10.1016/j.jpowsour.2019.227636</t>
  </si>
  <si>
    <t>Zhang, Y.; Liu, H.; Cheng, S.</t>
  </si>
  <si>
    <t>Materials and designs for microbial electrolysis cells: Current status and future perspectives</t>
  </si>
  <si>
    <t>Revisión de materiales y diseño de MEC.</t>
  </si>
  <si>
    <t>https://doi.org/10.1016/j.jpowsour.2019.227636</t>
  </si>
  <si>
    <t>MEC; materiales; diseño.</t>
  </si>
  <si>
    <t>Sintetizar avances en materiales de electrodos y arquitecturas de celdas.</t>
  </si>
  <si>
    <t>Discute desafíos de durabilidad y eficiencia y direcciones futuras.</t>
  </si>
  <si>
    <t>MEC; materiales; diseño; perspectivas</t>
  </si>
  <si>
    <t>Datos Generales de los seleccionados (2015-2025)</t>
  </si>
  <si>
    <t>Hua, T., Li, S., Li, F., Zhou, Q., &amp; Stevy, O. B. (2018). Microbial electrolysis cell as an emerging versatile technology: A review on its potential application, advance and challenge. Revista/Título, fecha de publicación julio 2018.</t>
  </si>
  <si>
    <t># de articulos</t>
  </si>
  <si>
    <r>
      <t xml:space="preserve">Ayubirad, M., Akbar, M., &amp; Ossareh, H. R. (2025). Modeling and constraint-aware control of pressure dynamics in water electrolysis systems. </t>
    </r>
    <r>
      <rPr>
        <i/>
        <sz val="9"/>
        <rFont val="Aptos"/>
        <family val="2"/>
      </rPr>
      <t>arXiv</t>
    </r>
    <r>
      <rPr>
        <sz val="9"/>
        <rFont val="Aptos"/>
        <family val="2"/>
      </rPr>
      <t>. https://doi.org/10.48550/arXiv.2505.16935</t>
    </r>
  </si>
  <si>
    <r>
      <t xml:space="preserve">Bayat, A. (2025). Proton exchange membrane electrolysis revisited: Components, configurations and efficiency improvements. </t>
    </r>
    <r>
      <rPr>
        <i/>
        <sz val="9"/>
        <rFont val="Aptos"/>
        <family val="2"/>
      </rPr>
      <t>Energies, 6</t>
    </r>
    <r>
      <rPr>
        <sz val="9"/>
        <rFont val="Aptos"/>
        <family val="2"/>
      </rPr>
      <t>(4), 72. https://doi.org/10.3390/en6040072</t>
    </r>
  </si>
  <si>
    <r>
      <t xml:space="preserve">Bhagat, M. S. (2025). Zero-discharge, self-sustained 3D-printed microbial electrochemical systems integrating MFC–ECC–MEC–PBR for hydrogen and CO₂ valorisation. </t>
    </r>
    <r>
      <rPr>
        <i/>
        <sz val="9"/>
        <rFont val="Aptos"/>
        <family val="2"/>
      </rPr>
      <t>Chemical Communications</t>
    </r>
    <r>
      <rPr>
        <sz val="9"/>
        <rFont val="Aptos"/>
        <family val="2"/>
      </rPr>
      <t>. Advance online publication. https://doi.org/10.1039/D5CC00103J</t>
    </r>
  </si>
  <si>
    <r>
      <t xml:space="preserve">Chen, Y., Xu, Y., &amp; Chen, L. (2015). Microbial electrolysis cells with polyaniline/multi-walled carbon nanotube-modified biocathodes. En A. Kadier (Ed.), </t>
    </r>
    <r>
      <rPr>
        <i/>
        <sz val="9"/>
        <rFont val="Aptos Narrow"/>
        <family val="2"/>
        <scheme val="minor"/>
      </rPr>
      <t>Bioelectrosynthesis</t>
    </r>
    <r>
      <rPr>
        <sz val="9"/>
        <rFont val="Aptos Narrow"/>
        <family val="2"/>
        <scheme val="minor"/>
      </rPr>
      <t xml:space="preserve"> (pp. 95–118). Wiley. https://doi.org/10.1002/9783527343829.ch4</t>
    </r>
  </si>
  <si>
    <r>
      <t xml:space="preserve">Delp, E. (2025). Evaluation of complex multi-physics phenomena in PEM and alkaline electrolysis systems under dynamic gas conditions. </t>
    </r>
    <r>
      <rPr>
        <i/>
        <sz val="9"/>
        <rFont val="Aptos"/>
        <family val="2"/>
      </rPr>
      <t>Scientific Reports</t>
    </r>
    <r>
      <rPr>
        <sz val="9"/>
        <rFont val="Aptos"/>
        <family val="2"/>
      </rPr>
      <t>. Advance online publication. https://doi.org/10.1038/s41598-025-05216-5</t>
    </r>
  </si>
  <si>
    <r>
      <t xml:space="preserve">Dong, X. T., Pang, D. Y., Luo, G., &amp; Zhu, X. P. (2024). Microbial water electrolysis cells for efficient wastewater treatment and hydrogen production. </t>
    </r>
    <r>
      <rPr>
        <i/>
        <sz val="9"/>
        <rFont val="Aptos"/>
        <family val="2"/>
      </rPr>
      <t>ACS Sustainable Chemistry &amp; Engineering, 12</t>
    </r>
    <r>
      <rPr>
        <sz val="9"/>
        <rFont val="Aptos"/>
        <family val="2"/>
      </rPr>
      <t>(9), 4203–4212. https://doi.org/10.1021/acssuschemeng.3c07953</t>
    </r>
  </si>
  <si>
    <r>
      <t xml:space="preserve">Endrődi, B. (2025). Challenges and opportunities of dynamic operation in PEM electrolyzers: A techno-economic case of PV-coupled 1 MW PEM system. </t>
    </r>
    <r>
      <rPr>
        <i/>
        <sz val="9"/>
        <rFont val="Aptos"/>
        <family val="2"/>
      </rPr>
      <t>Energies, 18</t>
    </r>
    <r>
      <rPr>
        <sz val="9"/>
        <rFont val="Aptos"/>
        <family val="2"/>
      </rPr>
      <t>(9), 2154. https://doi.org/10.3390/en18092154</t>
    </r>
  </si>
  <si>
    <r>
      <t xml:space="preserve">Fuku, X. (2025). Microbial fuel cells and microbial electrolysis cells for wastewater: Green energy source and cost-effective treatment. </t>
    </r>
    <r>
      <rPr>
        <i/>
        <sz val="9"/>
        <rFont val="Aptos"/>
        <family val="2"/>
      </rPr>
      <t>Clean Technologies, 5</t>
    </r>
    <r>
      <rPr>
        <sz val="9"/>
        <rFont val="Aptos"/>
        <family val="2"/>
      </rPr>
      <t>(1), 3. https://doi.org/10.3390/cleantechnol5010003</t>
    </r>
  </si>
  <si>
    <r>
      <t xml:space="preserve">Hussien, M. (2025). Rational design of cylindrical microbial electrolysis cells for high-strength wastewater treatment and scalable hydrogen production. </t>
    </r>
    <r>
      <rPr>
        <i/>
        <sz val="9"/>
        <rFont val="Aptos"/>
        <family val="2"/>
      </rPr>
      <t>Chemical Engineering Journal</t>
    </r>
    <r>
      <rPr>
        <sz val="9"/>
        <rFont val="Aptos"/>
        <family val="2"/>
      </rPr>
      <t>. In press. https://doi.org/10.1016/j.cej.2025.150983</t>
    </r>
  </si>
  <si>
    <r>
      <t xml:space="preserve">Wang, C. R. (2025). Proton exchange membrane water electrolysis: Cell-level improvements toward gigawatt-scale deployment. </t>
    </r>
    <r>
      <rPr>
        <i/>
        <sz val="9"/>
        <rFont val="Aptos"/>
        <family val="2"/>
      </rPr>
      <t>ACS Omega</t>
    </r>
    <r>
      <rPr>
        <sz val="9"/>
        <rFont val="Aptos"/>
        <family val="2"/>
      </rPr>
      <t>. Advance online publication. https://doi.org/10.1021/acsomega.5c00904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</si>
</sst>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u/>
      <sz val="11"/>
      <color theme="10"/>
      <name val="Calibri"/>
      <family val="2"/>
    </font>
    <font>
      <b/>
      <sz val="9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Calibri"/>
      <family val="2"/>
    </font>
    <font>
      <sz val="9"/>
      <name val="Aptos Narrow"/>
      <family val="2"/>
      <scheme val="minor"/>
    </font>
    <font>
      <sz val="9"/>
      <name val="Aptos"/>
      <family val="2"/>
    </font>
    <font>
      <i/>
      <sz val="9"/>
      <name val="Aptos"/>
      <family val="2"/>
    </font>
    <font>
      <i/>
      <sz val="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6" fillId="2" borderId="1" xfId="1" applyFont="1" applyFill="1" applyBorder="1" applyAlignment="1" applyProtection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5"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66FF3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Cantiddad de artículos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'[2]Hoja 1'!$A$115:$A$125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'[2]Hoja 1'!$B$115:$B$125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4</c:v>
                </c:pt>
                <c:pt idx="5">
                  <c:v>6</c:v>
                </c:pt>
                <c:pt idx="6">
                  <c:v>1</c:v>
                </c:pt>
                <c:pt idx="7">
                  <c:v>5</c:v>
                </c:pt>
                <c:pt idx="8">
                  <c:v>6</c:v>
                </c:pt>
                <c:pt idx="9">
                  <c:v>6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60-4B66-BCE0-E4B33255F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4585048"/>
        <c:axId val="544585408"/>
      </c:barChart>
      <c:catAx>
        <c:axId val="544585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2000"/>
                  <a:t>Año de publicación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44585408"/>
        <c:crosses val="autoZero"/>
        <c:auto val="1"/>
        <c:lblAlgn val="ctr"/>
        <c:lblOffset val="100"/>
        <c:noMultiLvlLbl val="0"/>
      </c:catAx>
      <c:valAx>
        <c:axId val="54458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 </a:t>
                </a:r>
                <a:r>
                  <a:rPr lang="es-CO" sz="2000"/>
                  <a:t>Cantidad</a:t>
                </a:r>
                <a:r>
                  <a:rPr lang="es-CO" sz="2000" baseline="0"/>
                  <a:t> de artículos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44585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314736</xdr:colOff>
      <xdr:row>113</xdr:row>
      <xdr:rowOff>211824</xdr:rowOff>
    </xdr:from>
    <xdr:to>
      <xdr:col>10</xdr:col>
      <xdr:colOff>207347</xdr:colOff>
      <xdr:row>123</xdr:row>
      <xdr:rowOff>285103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E6DE56F-4953-49D9-995A-FEE3008C9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Referencias_MEC_Electrolisis_tabla.xlsx" TargetMode="External"/><Relationship Id="rId1" Type="http://schemas.openxmlformats.org/officeDocument/2006/relationships/externalLinkPath" Target="Referencias_MEC_Electrolisis_tabl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Referencias%20completas.xlsx" TargetMode="External"/><Relationship Id="rId1" Type="http://schemas.openxmlformats.org/officeDocument/2006/relationships/externalLinkPath" Target="Referencias%20comple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A2" t="str">
            <v>ACS Sustainable Chemistry &amp; Engineering Editorial Team</v>
          </cell>
        </row>
        <row r="3">
          <cell r="A3" t="str">
            <v>Akyüz, E. S.</v>
          </cell>
        </row>
        <row r="4">
          <cell r="A4" t="str">
            <v>Arsad, S. R.</v>
          </cell>
        </row>
        <row r="5">
          <cell r="A5" t="str">
            <v>Ayubirad, M.; Akbar, M.; Ossareh, H. R.</v>
          </cell>
        </row>
        <row r="6">
          <cell r="A6" t="str">
            <v>Batlle-Vilanova, P.; Puig, S.; Gonzalez-Olmos, R.; Balaguer, M. D.; Colprim, J.</v>
          </cell>
        </row>
        <row r="7">
          <cell r="A7" t="str">
            <v>Bayat, A.</v>
          </cell>
        </row>
        <row r="8">
          <cell r="A8" t="str">
            <v>Becker, H.; Murawski, J.; Shinde, D. V.; Stephens, I. E. L.; Hinds, G.; Smith, G.</v>
          </cell>
        </row>
        <row r="9">
          <cell r="A9" t="str">
            <v>Bhagat, M. S.</v>
          </cell>
        </row>
        <row r="10">
          <cell r="A10" t="str">
            <v>Bonanno, M.; Müller, K.; Bensmann, B.; Hanke-Rauschenbach, R.; Aili, D.; et al.</v>
          </cell>
        </row>
        <row r="11">
          <cell r="A11" t="str">
            <v>Brauns, J.; Turek, T.</v>
          </cell>
        </row>
        <row r="12">
          <cell r="A12" t="str">
            <v>Buitrón Méndez, G.; Carvajal Monroy, C.</v>
          </cell>
        </row>
        <row r="13">
          <cell r="A13" t="str">
            <v>Buttler, A.; Spliethoff, H.</v>
          </cell>
        </row>
        <row r="14">
          <cell r="A14" t="str">
            <v>Call, D.; Logan, B. E.</v>
          </cell>
        </row>
        <row r="15">
          <cell r="A15" t="str">
            <v>Chen, P.; Hu, X.</v>
          </cell>
        </row>
        <row r="16">
          <cell r="A16" t="str">
            <v>Chen, Y.; Xu, Y.; Chen, L.</v>
          </cell>
        </row>
        <row r="17">
          <cell r="A17" t="str">
            <v>Cheng, S.; Xing, D.; Call, D. F.; Logan, B. E.</v>
          </cell>
        </row>
        <row r="18">
          <cell r="A18" t="str">
            <v>Chou, H.</v>
          </cell>
        </row>
        <row r="19">
          <cell r="A19" t="str">
            <v>Chou, K.</v>
          </cell>
        </row>
        <row r="20">
          <cell r="A20" t="str">
            <v>Cusick, R. D.; Bryan, B.; Parker, D. S.; Merrill, M. D.; Mehanna, M.; Kiely, P. D.; ...; Logan, B. E.</v>
          </cell>
        </row>
        <row r="21">
          <cell r="A21" t="str">
            <v>Delp, E.</v>
          </cell>
        </row>
        <row r="22">
          <cell r="A22" t="str">
            <v>Dong, X. T.; Pang, D. Y.; Luo, G.; Zhu, X. P.</v>
          </cell>
        </row>
        <row r="23">
          <cell r="A23" t="str">
            <v>Electric Power Research Institute (EPRI)</v>
          </cell>
        </row>
        <row r="24">
          <cell r="A24" t="str">
            <v>Endrődi, B.</v>
          </cell>
        </row>
        <row r="25">
          <cell r="A25" t="str">
            <v>Yang, H. E.; Omar, M. H.; Park, S.-G.; et al.</v>
          </cell>
        </row>
        <row r="26">
          <cell r="A26" t="str">
            <v>European Commission</v>
          </cell>
        </row>
        <row r="27">
          <cell r="A27" t="str">
            <v>Fudge, T.; Bulmer, I.; Bowman, K.; et al.</v>
          </cell>
        </row>
        <row r="28">
          <cell r="A28" t="str">
            <v>Fuku, X.</v>
          </cell>
        </row>
        <row r="29">
          <cell r="A29" t="str">
            <v>Guerrero-Sodric, O.; Baeza, J. A.; Guisasola, A.</v>
          </cell>
        </row>
        <row r="30">
          <cell r="A30" t="str">
            <v>Heidrich, E. S.; Dolfing, J.; Scott, K.; et al.</v>
          </cell>
        </row>
        <row r="31">
          <cell r="A31" t="str">
            <v>Horri, B. A.</v>
          </cell>
        </row>
        <row r="32">
          <cell r="A32" t="str">
            <v>Hu, H.</v>
          </cell>
        </row>
        <row r="33">
          <cell r="A33" t="str">
            <v>Hua, T.; Li, S.; Li, F.; Zhou, Q.; Stevy, O. B.</v>
          </cell>
        </row>
        <row r="34">
          <cell r="A34" t="str">
            <v>Hussien, M.</v>
          </cell>
        </row>
        <row r="35">
          <cell r="A35" t="str">
            <v>International Energy Agency (IEA)</v>
          </cell>
        </row>
        <row r="36">
          <cell r="A36" t="str">
            <v>Jiang, J.; Lopez-Ruiz, J. A.; Bian, Y.; et al.</v>
          </cell>
        </row>
        <row r="37">
          <cell r="A37" t="str">
            <v>Kadier, A.; Simayi, Y.; Abdeshahian, P.; et al.</v>
          </cell>
        </row>
        <row r="38">
          <cell r="A38" t="str">
            <v>Kim, J. H.; Jo, H. J.; Han, S. M.; Kim, Y. J.; Kim, S. Y.</v>
          </cell>
        </row>
        <row r="39">
          <cell r="A39" t="str">
            <v>Kong, S.; et al.</v>
          </cell>
        </row>
        <row r="40">
          <cell r="A40" t="str">
            <v>Kovács, M. M.</v>
          </cell>
        </row>
        <row r="41">
          <cell r="A41" t="str">
            <v>Kuhnert, E.; Kiziltan, O.; Hacker, V.; Bodner, M.</v>
          </cell>
        </row>
        <row r="42">
          <cell r="A42" t="str">
            <v>Kumar, S. S.; Himabindu, V.</v>
          </cell>
        </row>
        <row r="43">
          <cell r="A43" t="str">
            <v>Logan, B. E.; Rabaey, K.</v>
          </cell>
        </row>
        <row r="44">
          <cell r="A44" t="str">
            <v>Logan, B. E.; Regan, J. M.</v>
          </cell>
        </row>
        <row r="45">
          <cell r="A45" t="str">
            <v>Logan, B. E.; Call, D.; Cheng, S.; Hamelers, H. V. M.; Sleutels, T. H. J. A.; Jeremiasse, A. W.; Rozendal, R. E.</v>
          </cell>
        </row>
        <row r="46">
          <cell r="A46" t="str">
            <v>Lopez, V. M.; Ziar, H.; Haverkort, J.; Zeman, M.; Isabella, O.</v>
          </cell>
        </row>
        <row r="47">
          <cell r="A47" t="str">
            <v>Luo, X.; Kushner, D. I.; Kusoglu, A.</v>
          </cell>
        </row>
        <row r="48">
          <cell r="A48" t="str">
            <v>Mallapragada, D.; Rubin, J.</v>
          </cell>
        </row>
        <row r="49">
          <cell r="A49" t="str">
            <v>Marchetti, A.; Cerrillo Moreno, M.; Lauri, R.; Zeppilli, M.</v>
          </cell>
        </row>
        <row r="50">
          <cell r="A50" t="str">
            <v>Metcalf &amp; Eddy</v>
          </cell>
        </row>
        <row r="51">
          <cell r="A51" t="str">
            <v>Nasser, M.; Megahed, T. F.; Ookawara, S.; Hassan, H.</v>
          </cell>
        </row>
        <row r="52">
          <cell r="A52" t="str">
            <v>Noori, M. T.; Rossi, R.; Logan, B. E.; Min, B.</v>
          </cell>
        </row>
        <row r="53">
          <cell r="A53" t="str">
            <v>Phan, Q. H. H.</v>
          </cell>
        </row>
        <row r="54">
          <cell r="A54" t="str">
            <v>Radhika, D.; Shivakumar, A.; Kasai, D. R.; Koutavarapu, R.; Peera, S. G.</v>
          </cell>
        </row>
        <row r="55">
          <cell r="A55" t="str">
            <v>Ren, Z.; Ruiz, J. L.; Zhang, Y.; Li, S.; Maravelias, C.</v>
          </cell>
        </row>
        <row r="56">
          <cell r="A56" t="str">
            <v>Rozenfeld, S.; Cahan, R.; Teler, H.; Schechter, A.</v>
          </cell>
        </row>
        <row r="57">
          <cell r="A57" t="str">
            <v>Sharma, P.; Singh, R.; Mehta, A.</v>
          </cell>
        </row>
        <row r="58">
          <cell r="A58" t="str">
            <v>Son, S.; Koo, B.; Chai, H.; Tran, H. V. H.; Pandit, S.; Jung, S. P.</v>
          </cell>
        </row>
        <row r="59">
          <cell r="A59" t="str">
            <v>Swaminathan, P.; Ghosh, A.</v>
          </cell>
        </row>
        <row r="60">
          <cell r="A60" t="str">
            <v>Tang, J.; Li, C.; Zhao, H.</v>
          </cell>
        </row>
        <row r="61">
          <cell r="A61" t="str">
            <v>U.S. Department of Energy</v>
          </cell>
        </row>
        <row r="62">
          <cell r="A62" t="str">
            <v>EuroWater</v>
          </cell>
        </row>
        <row r="63">
          <cell r="A63" t="str">
            <v>Universidad Nacional de Colombia</v>
          </cell>
        </row>
        <row r="64">
          <cell r="A64" t="str">
            <v>Villano, M.; Monaco, G.; Aulenta, F.; Majone, M.</v>
          </cell>
        </row>
        <row r="65">
          <cell r="A65" t="str">
            <v>Wang, C. R.</v>
          </cell>
        </row>
        <row r="66">
          <cell r="A66" t="str">
            <v>Wang, C.; Feng, L.</v>
          </cell>
        </row>
        <row r="67">
          <cell r="A67" t="str">
            <v>Wang, L.; Linowski, K.; Liu, H.</v>
          </cell>
        </row>
        <row r="68">
          <cell r="A68" t="str">
            <v>Yang, F.; Li, X.; Xu, H.</v>
          </cell>
        </row>
        <row r="69">
          <cell r="A69" t="str">
            <v>Zhang, Y.; Liu, H.; Cheng, 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 1"/>
    </sheetNames>
    <sheetDataSet>
      <sheetData sheetId="0">
        <row r="115">
          <cell r="A115">
            <v>2015</v>
          </cell>
          <cell r="B115">
            <v>0</v>
          </cell>
        </row>
        <row r="116">
          <cell r="A116">
            <v>2016</v>
          </cell>
          <cell r="B116">
            <v>2</v>
          </cell>
        </row>
        <row r="117">
          <cell r="A117">
            <v>2017</v>
          </cell>
          <cell r="B117">
            <v>3</v>
          </cell>
        </row>
        <row r="118">
          <cell r="A118">
            <v>2018</v>
          </cell>
          <cell r="B118">
            <v>1</v>
          </cell>
        </row>
        <row r="119">
          <cell r="A119">
            <v>2019</v>
          </cell>
          <cell r="B119">
            <v>4</v>
          </cell>
        </row>
        <row r="120">
          <cell r="A120">
            <v>2020</v>
          </cell>
          <cell r="B120">
            <v>6</v>
          </cell>
        </row>
        <row r="121">
          <cell r="A121">
            <v>2021</v>
          </cell>
          <cell r="B121">
            <v>1</v>
          </cell>
        </row>
        <row r="122">
          <cell r="A122">
            <v>2022</v>
          </cell>
          <cell r="B122">
            <v>5</v>
          </cell>
        </row>
        <row r="123">
          <cell r="A123">
            <v>2023</v>
          </cell>
          <cell r="B123">
            <v>6</v>
          </cell>
        </row>
        <row r="124">
          <cell r="A124">
            <v>2024</v>
          </cell>
          <cell r="B124">
            <v>6</v>
          </cell>
        </row>
        <row r="125">
          <cell r="A125">
            <v>2025</v>
          </cell>
          <cell r="B125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1002/admt.202300281" TargetMode="External"/><Relationship Id="rId18" Type="http://schemas.openxmlformats.org/officeDocument/2006/relationships/hyperlink" Target="https://doi.org/10.1002/aenm.202002285?utm_source=chatgpt.com" TargetMode="External"/><Relationship Id="rId26" Type="http://schemas.openxmlformats.org/officeDocument/2006/relationships/hyperlink" Target="https://www.hydrogen.energy.gov/docs/hydrogenprogramlibraries/pdfs/review23/p179_chou_2023_o-pdf.pdf" TargetMode="External"/><Relationship Id="rId39" Type="http://schemas.openxmlformats.org/officeDocument/2006/relationships/hyperlink" Target="https://doi.org/10.1016/j.rser.2023.113407" TargetMode="External"/><Relationship Id="rId21" Type="http://schemas.openxmlformats.org/officeDocument/2006/relationships/hyperlink" Target="https://doi.org/10.1016/j.cej.2022.140257" TargetMode="External"/><Relationship Id="rId34" Type="http://schemas.openxmlformats.org/officeDocument/2006/relationships/hyperlink" Target="https://doi.org/10.1016/j.watres.2023.120139" TargetMode="External"/><Relationship Id="rId42" Type="http://schemas.openxmlformats.org/officeDocument/2006/relationships/hyperlink" Target="https://repositori.mypolycc.edu.my/jspui/handle/123456789/4586" TargetMode="External"/><Relationship Id="rId47" Type="http://schemas.openxmlformats.org/officeDocument/2006/relationships/hyperlink" Target="https://doi.org/10.1016/j.jwpe.2020.101844" TargetMode="External"/><Relationship Id="rId50" Type="http://schemas.openxmlformats.org/officeDocument/2006/relationships/hyperlink" Target="https://repositorio.unal.edu.co/bitstream/handle/unal/81589/80040879.2019.pdf?sequence=1" TargetMode="External"/><Relationship Id="rId55" Type="http://schemas.openxmlformats.org/officeDocument/2006/relationships/hyperlink" Target="https://dialnet.unirioja.es/servlet/tesis?codigo=116010" TargetMode="External"/><Relationship Id="rId63" Type="http://schemas.openxmlformats.org/officeDocument/2006/relationships/hyperlink" Target="https://www.energy.gov/eere/fuelcells/technical-targets-liquid-alkaline-electrolysis" TargetMode="External"/><Relationship Id="rId68" Type="http://schemas.openxmlformats.org/officeDocument/2006/relationships/hyperlink" Target="https://www.iea.org/reports/the-future-of-hydrogen" TargetMode="External"/><Relationship Id="rId76" Type="http://schemas.openxmlformats.org/officeDocument/2006/relationships/hyperlink" Target="https://doi.org/10.1016/j.rser.2017.09.003" TargetMode="External"/><Relationship Id="rId84" Type="http://schemas.openxmlformats.org/officeDocument/2006/relationships/drawing" Target="../drawings/drawing1.xml"/><Relationship Id="rId7" Type="http://schemas.openxmlformats.org/officeDocument/2006/relationships/hyperlink" Target="https://doi.org/10.3390/pr13041231" TargetMode="External"/><Relationship Id="rId71" Type="http://schemas.openxmlformats.org/officeDocument/2006/relationships/hyperlink" Target="https://doi.org/10.1016/j.mset.2019.03.002" TargetMode="External"/><Relationship Id="rId2" Type="http://schemas.openxmlformats.org/officeDocument/2006/relationships/hyperlink" Target="https://doi.org/10.1002/aenm.202002285?utm_source=chatgpt.com" TargetMode="External"/><Relationship Id="rId16" Type="http://schemas.openxmlformats.org/officeDocument/2006/relationships/hyperlink" Target="https://doi.org/10.1016/j.rser.2024.113407" TargetMode="External"/><Relationship Id="rId29" Type="http://schemas.openxmlformats.org/officeDocument/2006/relationships/hyperlink" Target="https://doi.org/10.3390/w13040445" TargetMode="External"/><Relationship Id="rId11" Type="http://schemas.openxmlformats.org/officeDocument/2006/relationships/hyperlink" Target="https://doi.org/10.1039/d4cc04474f" TargetMode="External"/><Relationship Id="rId24" Type="http://schemas.openxmlformats.org/officeDocument/2006/relationships/hyperlink" Target="https://doi.org/10.1016/j.rser.2017.09.003" TargetMode="External"/><Relationship Id="rId32" Type="http://schemas.openxmlformats.org/officeDocument/2006/relationships/hyperlink" Target="http://hdl.handle.net/1957/13995" TargetMode="External"/><Relationship Id="rId37" Type="http://schemas.openxmlformats.org/officeDocument/2006/relationships/hyperlink" Target="https://doi.org/10.1126/science.1217412" TargetMode="External"/><Relationship Id="rId40" Type="http://schemas.openxmlformats.org/officeDocument/2006/relationships/hyperlink" Target="https://doi.org/10.1016/j.memsci.2023.121945" TargetMode="External"/><Relationship Id="rId45" Type="http://schemas.openxmlformats.org/officeDocument/2006/relationships/hyperlink" Target="https://doi.org/10.2172/2515686" TargetMode="External"/><Relationship Id="rId53" Type="http://schemas.openxmlformats.org/officeDocument/2006/relationships/hyperlink" Target="https://doi.org/10.1016/j.ijhydene.2024.04.045" TargetMode="External"/><Relationship Id="rId58" Type="http://schemas.openxmlformats.org/officeDocument/2006/relationships/hyperlink" Target="https://repositorio.unal.edu.co/bitstream/handle/unal/81589/80040879.2019.pdf?sequence=1" TargetMode="External"/><Relationship Id="rId66" Type="http://schemas.openxmlformats.org/officeDocument/2006/relationships/hyperlink" Target="https://hdl.handle.net/1721.1/148613" TargetMode="External"/><Relationship Id="rId74" Type="http://schemas.openxmlformats.org/officeDocument/2006/relationships/hyperlink" Target="https://doi.org/10.1039/d2se01517j" TargetMode="External"/><Relationship Id="rId79" Type="http://schemas.openxmlformats.org/officeDocument/2006/relationships/hyperlink" Target="https://energy.ec.europa.eu/system/files/2020-07/hydrogen_strategy_0.pdf" TargetMode="External"/><Relationship Id="rId5" Type="http://schemas.openxmlformats.org/officeDocument/2006/relationships/hyperlink" Target="https://www.eurowater.com/en/references/ultrapure-water-for-50-mw-pem-electrolyzer?utm_source=chatgpt.com" TargetMode="External"/><Relationship Id="rId61" Type="http://schemas.openxmlformats.org/officeDocument/2006/relationships/hyperlink" Target="https://doi.org/10.11159/icert17.104" TargetMode="External"/><Relationship Id="rId82" Type="http://schemas.openxmlformats.org/officeDocument/2006/relationships/hyperlink" Target="https://doi.org/10.1021/es801553z" TargetMode="External"/><Relationship Id="rId10" Type="http://schemas.openxmlformats.org/officeDocument/2006/relationships/hyperlink" Target="https://doi.org/10.1021/acssuschemeng.3c07953" TargetMode="External"/><Relationship Id="rId19" Type="http://schemas.openxmlformats.org/officeDocument/2006/relationships/hyperlink" Target="https://doi.org/10.20517/energymater.2024.290?utm_source=chatgpt.com" TargetMode="External"/><Relationship Id="rId31" Type="http://schemas.openxmlformats.org/officeDocument/2006/relationships/hyperlink" Target="https://doi.org/10.1007/s00253-012-4456-7" TargetMode="External"/><Relationship Id="rId44" Type="http://schemas.openxmlformats.org/officeDocument/2006/relationships/hyperlink" Target="https://doi.org/10.3390/en15072611" TargetMode="External"/><Relationship Id="rId52" Type="http://schemas.openxmlformats.org/officeDocument/2006/relationships/hyperlink" Target="https://doi.org/10.1016/j.cej.2022.140257" TargetMode="External"/><Relationship Id="rId60" Type="http://schemas.openxmlformats.org/officeDocument/2006/relationships/hyperlink" Target="https://doi.org/10.2172/2515686" TargetMode="External"/><Relationship Id="rId65" Type="http://schemas.openxmlformats.org/officeDocument/2006/relationships/hyperlink" Target="https://doi.org/10.1016/j.memsci.2023.121945" TargetMode="External"/><Relationship Id="rId73" Type="http://schemas.openxmlformats.org/officeDocument/2006/relationships/hyperlink" Target="https://dialnet.unirioja.es/servlet/tesis?codigo=116010" TargetMode="External"/><Relationship Id="rId78" Type="http://schemas.openxmlformats.org/officeDocument/2006/relationships/hyperlink" Target="https://www.epri.com/research/products/000000003002025148" TargetMode="External"/><Relationship Id="rId81" Type="http://schemas.openxmlformats.org/officeDocument/2006/relationships/hyperlink" Target="https://doi.org/10.1016/j.watres.2024.121616" TargetMode="External"/><Relationship Id="rId4" Type="http://schemas.openxmlformats.org/officeDocument/2006/relationships/hyperlink" Target="https://doi.org/10.1016/j.memsci.2023.121945?utm_source=chatgpt.com" TargetMode="External"/><Relationship Id="rId9" Type="http://schemas.openxmlformats.org/officeDocument/2006/relationships/hyperlink" Target="https://doi.org/10.1016/j.biortech.2020.124363" TargetMode="External"/><Relationship Id="rId14" Type="http://schemas.openxmlformats.org/officeDocument/2006/relationships/hyperlink" Target="https://doi.org/10.1016/j.ijhydene.2024.04.045" TargetMode="External"/><Relationship Id="rId22" Type="http://schemas.openxmlformats.org/officeDocument/2006/relationships/hyperlink" Target="https://doi.org/10.1039/d2se01517j" TargetMode="External"/><Relationship Id="rId27" Type="http://schemas.openxmlformats.org/officeDocument/2006/relationships/hyperlink" Target="https://www.epri.com/research/products/000000003002025148" TargetMode="External"/><Relationship Id="rId30" Type="http://schemas.openxmlformats.org/officeDocument/2006/relationships/hyperlink" Target="https://doi.org/10.1016/j.watres.2024.121616" TargetMode="External"/><Relationship Id="rId35" Type="http://schemas.openxmlformats.org/officeDocument/2006/relationships/hyperlink" Target="https://doi.org/10.20517/energymater.2024.290" TargetMode="External"/><Relationship Id="rId43" Type="http://schemas.openxmlformats.org/officeDocument/2006/relationships/hyperlink" Target="https://doi.org/10.1007/s11356-022-23323-y" TargetMode="External"/><Relationship Id="rId48" Type="http://schemas.openxmlformats.org/officeDocument/2006/relationships/hyperlink" Target="https://www.energy.gov/eere/fuelcells/technical-targets-liquid-alkaline-electrolysis" TargetMode="External"/><Relationship Id="rId56" Type="http://schemas.openxmlformats.org/officeDocument/2006/relationships/hyperlink" Target="https://doi.org/10.1039/d3ya00492a" TargetMode="External"/><Relationship Id="rId64" Type="http://schemas.openxmlformats.org/officeDocument/2006/relationships/hyperlink" Target="https://doi.org/10.1016/j.rser.2023.113407" TargetMode="External"/><Relationship Id="rId69" Type="http://schemas.openxmlformats.org/officeDocument/2006/relationships/hyperlink" Target="https://doi.org/10.1016/j.watres.2023.120139" TargetMode="External"/><Relationship Id="rId77" Type="http://schemas.openxmlformats.org/officeDocument/2006/relationships/hyperlink" Target="https://doi.org/10.1002/aenm.202002285" TargetMode="External"/><Relationship Id="rId8" Type="http://schemas.openxmlformats.org/officeDocument/2006/relationships/hyperlink" Target="https://doi.org/10.1016/j.psep.2024.08.032" TargetMode="External"/><Relationship Id="rId51" Type="http://schemas.openxmlformats.org/officeDocument/2006/relationships/hyperlink" Target="https://doi.org/10.1039/d3ya00492a" TargetMode="External"/><Relationship Id="rId72" Type="http://schemas.openxmlformats.org/officeDocument/2006/relationships/hyperlink" Target="https://doi.org/10.1021/es0627592" TargetMode="External"/><Relationship Id="rId80" Type="http://schemas.openxmlformats.org/officeDocument/2006/relationships/hyperlink" Target="https://doi.org/10.3390/w13040445" TargetMode="External"/><Relationship Id="rId3" Type="http://schemas.openxmlformats.org/officeDocument/2006/relationships/hyperlink" Target="https://doi.org/10.20517/energymater.2024.290?utm_source=chatgpt.com" TargetMode="External"/><Relationship Id="rId12" Type="http://schemas.openxmlformats.org/officeDocument/2006/relationships/hyperlink" Target="https://doi.org/10.1149/11204.0485ecst" TargetMode="External"/><Relationship Id="rId17" Type="http://schemas.openxmlformats.org/officeDocument/2006/relationships/hyperlink" Target="https://doi.org/10.1039/d2se01517j?utm_source=chatgpt.com" TargetMode="External"/><Relationship Id="rId25" Type="http://schemas.openxmlformats.org/officeDocument/2006/relationships/hyperlink" Target="https://doi.org/10.1002/aenm.202002285" TargetMode="External"/><Relationship Id="rId33" Type="http://schemas.openxmlformats.org/officeDocument/2006/relationships/hyperlink" Target="https://www.iea.org/reports/the-future-of-hydrogen" TargetMode="External"/><Relationship Id="rId38" Type="http://schemas.openxmlformats.org/officeDocument/2006/relationships/hyperlink" Target="https://doi.org/10.1021/es0627592" TargetMode="External"/><Relationship Id="rId46" Type="http://schemas.openxmlformats.org/officeDocument/2006/relationships/hyperlink" Target="https://doi.org/10.11159/icert17.104" TargetMode="External"/><Relationship Id="rId59" Type="http://schemas.openxmlformats.org/officeDocument/2006/relationships/hyperlink" Target="https://doi.org/10.3390/en15072611" TargetMode="External"/><Relationship Id="rId67" Type="http://schemas.openxmlformats.org/officeDocument/2006/relationships/hyperlink" Target="https://doi.org/10.1007/s11356-022-23323-y" TargetMode="External"/><Relationship Id="rId20" Type="http://schemas.openxmlformats.org/officeDocument/2006/relationships/hyperlink" Target="https://doi.org/10.1016/j.memsci.2023.121945?utm_source=chatgpt.com" TargetMode="External"/><Relationship Id="rId41" Type="http://schemas.openxmlformats.org/officeDocument/2006/relationships/hyperlink" Target="https://hdl.handle.net/1721.1/148613" TargetMode="External"/><Relationship Id="rId54" Type="http://schemas.openxmlformats.org/officeDocument/2006/relationships/hyperlink" Target="https://doi.org/10.1016/j.rser.2024.113407" TargetMode="External"/><Relationship Id="rId62" Type="http://schemas.openxmlformats.org/officeDocument/2006/relationships/hyperlink" Target="https://doi.org/10.1016/j.jwpe.2020.101844" TargetMode="External"/><Relationship Id="rId70" Type="http://schemas.openxmlformats.org/officeDocument/2006/relationships/hyperlink" Target="https://doi.org/10.20517/energymater.2024.290" TargetMode="External"/><Relationship Id="rId75" Type="http://schemas.openxmlformats.org/officeDocument/2006/relationships/hyperlink" Target="https://doi.org/10.3390/pr8020248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s://doi.org/10.1039/d2se01517j?utm_source=chatgpt.com" TargetMode="External"/><Relationship Id="rId6" Type="http://schemas.openxmlformats.org/officeDocument/2006/relationships/hyperlink" Target="https://doi.org/10.1016/j.cej.2022.140257" TargetMode="External"/><Relationship Id="rId15" Type="http://schemas.openxmlformats.org/officeDocument/2006/relationships/hyperlink" Target="https://doi.org/10.34133/research.0677" TargetMode="External"/><Relationship Id="rId23" Type="http://schemas.openxmlformats.org/officeDocument/2006/relationships/hyperlink" Target="https://doi.org/10.3390/pr8020248" TargetMode="External"/><Relationship Id="rId28" Type="http://schemas.openxmlformats.org/officeDocument/2006/relationships/hyperlink" Target="https://energy.ec.europa.eu/system/files/2020-07/hydrogen_strategy_0.pdf" TargetMode="External"/><Relationship Id="rId36" Type="http://schemas.openxmlformats.org/officeDocument/2006/relationships/hyperlink" Target="https://doi.org/10.1016/j.mset.2019.03.002" TargetMode="External"/><Relationship Id="rId49" Type="http://schemas.openxmlformats.org/officeDocument/2006/relationships/hyperlink" Target="https://www.eurowater.com/en/references/ultrapure-water-for-50-mw-pem-electrolyzer" TargetMode="External"/><Relationship Id="rId57" Type="http://schemas.openxmlformats.org/officeDocument/2006/relationships/hyperlink" Target="https://doi.org/10.1016/j.cej.2022.140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8F9E2-F08F-445E-A782-6A3FD309E3BF}">
  <dimension ref="A1:R126"/>
  <sheetViews>
    <sheetView tabSelected="1" zoomScale="49" zoomScaleNormal="49" workbookViewId="0">
      <selection activeCell="J3" sqref="J3"/>
    </sheetView>
  </sheetViews>
  <sheetFormatPr baseColWidth="10" defaultRowHeight="14.5" x14ac:dyDescent="0.35"/>
  <cols>
    <col min="1" max="1" width="15" customWidth="1"/>
    <col min="2" max="2" width="41.453125" bestFit="1" customWidth="1"/>
    <col min="3" max="3" width="15.54296875" bestFit="1" customWidth="1"/>
    <col min="4" max="4" width="7" customWidth="1"/>
    <col min="5" max="6" width="20.6328125" bestFit="1" customWidth="1"/>
    <col min="7" max="7" width="15.54296875" bestFit="1" customWidth="1"/>
    <col min="8" max="8" width="22.7265625" bestFit="1" customWidth="1"/>
    <col min="9" max="12" width="15.6328125" customWidth="1"/>
    <col min="13" max="13" width="55.7265625" customWidth="1"/>
    <col min="14" max="14" width="23" customWidth="1"/>
    <col min="15" max="15" width="20.90625" customWidth="1"/>
    <col min="16" max="16" width="18.54296875" customWidth="1"/>
    <col min="17" max="18" width="15.6328125" customWidth="1"/>
  </cols>
  <sheetData>
    <row r="1" spans="1:18" ht="25" customHeight="1" x14ac:dyDescent="0.3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 t="s">
        <v>1</v>
      </c>
      <c r="N1" s="24"/>
      <c r="O1" s="24"/>
      <c r="P1" s="24"/>
      <c r="Q1" s="1"/>
      <c r="R1" s="1"/>
    </row>
    <row r="2" spans="1:18" ht="30.5" customHeight="1" x14ac:dyDescent="0.3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 t="s">
        <v>2</v>
      </c>
      <c r="N2" s="24"/>
      <c r="O2" s="12" t="s">
        <v>3</v>
      </c>
      <c r="P2" s="12" t="s">
        <v>4</v>
      </c>
      <c r="Q2" s="1"/>
      <c r="R2" s="1"/>
    </row>
    <row r="3" spans="1:18" ht="53.5" customHeight="1" x14ac:dyDescent="0.35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3" t="s">
        <v>17</v>
      </c>
      <c r="N3" s="13" t="s">
        <v>18</v>
      </c>
      <c r="O3" s="13" t="s">
        <v>19</v>
      </c>
      <c r="P3" s="13" t="s">
        <v>20</v>
      </c>
      <c r="Q3" s="1"/>
      <c r="R3" s="1"/>
    </row>
    <row r="4" spans="1:18" ht="90" customHeight="1" x14ac:dyDescent="0.35">
      <c r="A4" s="11">
        <v>1</v>
      </c>
      <c r="B4" s="2" t="s">
        <v>21</v>
      </c>
      <c r="C4" s="3" t="str">
        <f>[1]Sheet1!A2</f>
        <v>ACS Sustainable Chemistry &amp; Engineering Editorial Team</v>
      </c>
      <c r="D4" s="3" t="s">
        <v>22</v>
      </c>
      <c r="E4" s="3" t="s">
        <v>23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28</v>
      </c>
      <c r="L4" s="3" t="s">
        <v>29</v>
      </c>
      <c r="M4" s="25" t="s">
        <v>30</v>
      </c>
      <c r="N4" s="25"/>
      <c r="O4" s="13" t="s">
        <v>31</v>
      </c>
      <c r="P4" s="13" t="s">
        <v>31</v>
      </c>
      <c r="Q4" s="1"/>
      <c r="R4" s="1"/>
    </row>
    <row r="5" spans="1:18" ht="90" customHeight="1" x14ac:dyDescent="0.35">
      <c r="A5" s="11">
        <v>2</v>
      </c>
      <c r="B5" s="4" t="s">
        <v>32</v>
      </c>
      <c r="C5" s="3" t="str">
        <f>[1]Sheet1!A3</f>
        <v>Akyüz, E. S.</v>
      </c>
      <c r="D5" s="3" t="s">
        <v>33</v>
      </c>
      <c r="E5" s="3" t="s">
        <v>34</v>
      </c>
      <c r="F5" s="3" t="s">
        <v>34</v>
      </c>
      <c r="G5" s="3" t="s">
        <v>35</v>
      </c>
      <c r="H5" s="4" t="s">
        <v>36</v>
      </c>
      <c r="I5" s="3" t="s">
        <v>37</v>
      </c>
      <c r="J5" s="3" t="s">
        <v>38</v>
      </c>
      <c r="K5" s="3" t="s">
        <v>39</v>
      </c>
      <c r="L5" s="3" t="s">
        <v>40</v>
      </c>
      <c r="M5" s="25" t="s">
        <v>30</v>
      </c>
      <c r="N5" s="25"/>
      <c r="O5" s="13" t="s">
        <v>31</v>
      </c>
      <c r="P5" s="13" t="s">
        <v>31</v>
      </c>
      <c r="Q5" s="1"/>
      <c r="R5" s="1"/>
    </row>
    <row r="6" spans="1:18" ht="90" customHeight="1" x14ac:dyDescent="0.35">
      <c r="A6" s="11">
        <v>3</v>
      </c>
      <c r="B6" s="4" t="s">
        <v>41</v>
      </c>
      <c r="C6" s="3" t="str">
        <f>[1]Sheet1!A4</f>
        <v>Arsad, S. R.</v>
      </c>
      <c r="D6" s="3">
        <v>2024</v>
      </c>
      <c r="E6" s="3" t="s">
        <v>42</v>
      </c>
      <c r="F6" s="3" t="s">
        <v>42</v>
      </c>
      <c r="G6" s="3" t="s">
        <v>43</v>
      </c>
      <c r="H6" s="4" t="s">
        <v>44</v>
      </c>
      <c r="I6" s="3" t="s">
        <v>45</v>
      </c>
      <c r="J6" s="3" t="s">
        <v>46</v>
      </c>
      <c r="K6" s="3" t="s">
        <v>47</v>
      </c>
      <c r="L6" s="3" t="s">
        <v>48</v>
      </c>
      <c r="M6" s="25" t="s">
        <v>30</v>
      </c>
      <c r="N6" s="25"/>
      <c r="O6" s="13" t="s">
        <v>31</v>
      </c>
      <c r="P6" s="13" t="s">
        <v>31</v>
      </c>
      <c r="Q6" s="1"/>
      <c r="R6" s="1"/>
    </row>
    <row r="7" spans="1:18" ht="90" customHeight="1" x14ac:dyDescent="0.35">
      <c r="A7" s="11">
        <v>4</v>
      </c>
      <c r="B7" s="5" t="s">
        <v>612</v>
      </c>
      <c r="C7" s="3" t="str">
        <f>[1]Sheet1!A5</f>
        <v>Ayubirad, M.; Akbar, M.; Ossareh, H. R.</v>
      </c>
      <c r="D7" s="3" t="s">
        <v>49</v>
      </c>
      <c r="E7" s="3" t="s">
        <v>50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25" t="s">
        <v>57</v>
      </c>
      <c r="N7" s="25"/>
      <c r="O7" s="13" t="s">
        <v>31</v>
      </c>
      <c r="P7" s="13" t="s">
        <v>31</v>
      </c>
      <c r="Q7" s="1"/>
      <c r="R7" s="1"/>
    </row>
    <row r="8" spans="1:18" ht="90" customHeight="1" x14ac:dyDescent="0.35">
      <c r="A8" s="11">
        <v>5</v>
      </c>
      <c r="B8" s="3" t="s">
        <v>58</v>
      </c>
      <c r="C8" s="3" t="str">
        <f>[1]Sheet1!A6</f>
        <v>Batlle-Vilanova, P.; Puig, S.; Gonzalez-Olmos, R.; Balaguer, M. D.; Colprim, J.</v>
      </c>
      <c r="D8" s="3">
        <v>2016</v>
      </c>
      <c r="E8" s="3" t="s">
        <v>60</v>
      </c>
      <c r="F8" s="3" t="s">
        <v>60</v>
      </c>
      <c r="G8" s="3" t="s">
        <v>61</v>
      </c>
      <c r="H8" s="4" t="s">
        <v>62</v>
      </c>
      <c r="I8" s="3" t="s">
        <v>63</v>
      </c>
      <c r="J8" s="3" t="s">
        <v>64</v>
      </c>
      <c r="K8" s="3" t="s">
        <v>65</v>
      </c>
      <c r="L8" s="3" t="s">
        <v>66</v>
      </c>
      <c r="M8" s="25" t="s">
        <v>67</v>
      </c>
      <c r="N8" s="25"/>
      <c r="O8" s="13" t="s">
        <v>30</v>
      </c>
      <c r="P8" s="13" t="s">
        <v>67</v>
      </c>
      <c r="Q8" s="1"/>
      <c r="R8" s="1"/>
    </row>
    <row r="9" spans="1:18" ht="90" customHeight="1" x14ac:dyDescent="0.35">
      <c r="A9" s="11">
        <v>6</v>
      </c>
      <c r="B9" s="5" t="s">
        <v>613</v>
      </c>
      <c r="C9" s="3" t="str">
        <f>[1]Sheet1!A7</f>
        <v>Bayat, A.</v>
      </c>
      <c r="D9" s="3" t="s">
        <v>49</v>
      </c>
      <c r="E9" s="3" t="s">
        <v>68</v>
      </c>
      <c r="F9" s="3" t="s">
        <v>68</v>
      </c>
      <c r="G9" s="3" t="s">
        <v>69</v>
      </c>
      <c r="H9" s="3" t="s">
        <v>70</v>
      </c>
      <c r="I9" s="3" t="s">
        <v>71</v>
      </c>
      <c r="J9" s="3" t="s">
        <v>72</v>
      </c>
      <c r="K9" s="3" t="s">
        <v>73</v>
      </c>
      <c r="L9" s="3" t="s">
        <v>74</v>
      </c>
      <c r="M9" s="25" t="s">
        <v>30</v>
      </c>
      <c r="N9" s="25"/>
      <c r="O9" s="13" t="s">
        <v>57</v>
      </c>
      <c r="P9" s="13" t="s">
        <v>31</v>
      </c>
      <c r="Q9" s="1"/>
      <c r="R9" s="1"/>
    </row>
    <row r="10" spans="1:18" ht="90" customHeight="1" x14ac:dyDescent="0.35">
      <c r="A10" s="11">
        <v>7</v>
      </c>
      <c r="B10" s="6" t="s">
        <v>75</v>
      </c>
      <c r="C10" s="3" t="str">
        <f>[1]Sheet1!A8</f>
        <v>Becker, H.; Murawski, J.; Shinde, D. V.; Stephens, I. E. L.; Hinds, G.; Smith, G.</v>
      </c>
      <c r="D10" s="3" t="s">
        <v>22</v>
      </c>
      <c r="E10" s="3" t="s">
        <v>77</v>
      </c>
      <c r="F10" s="3" t="s">
        <v>77</v>
      </c>
      <c r="G10" s="3" t="s">
        <v>78</v>
      </c>
      <c r="H10" s="4" t="s">
        <v>79</v>
      </c>
      <c r="I10" s="3" t="s">
        <v>80</v>
      </c>
      <c r="J10" s="3" t="s">
        <v>81</v>
      </c>
      <c r="K10" s="3" t="s">
        <v>82</v>
      </c>
      <c r="L10" s="3" t="s">
        <v>83</v>
      </c>
      <c r="M10" s="25" t="s">
        <v>67</v>
      </c>
      <c r="N10" s="25"/>
      <c r="O10" s="13" t="s">
        <v>30</v>
      </c>
      <c r="P10" s="13" t="s">
        <v>67</v>
      </c>
      <c r="Q10" s="1"/>
      <c r="R10" s="1"/>
    </row>
    <row r="11" spans="1:18" ht="90" customHeight="1" x14ac:dyDescent="0.35">
      <c r="A11" s="11">
        <v>8</v>
      </c>
      <c r="B11" s="5" t="s">
        <v>614</v>
      </c>
      <c r="C11" s="3" t="str">
        <f>[1]Sheet1!A9</f>
        <v>Bhagat, M. S.</v>
      </c>
      <c r="D11" s="3" t="s">
        <v>49</v>
      </c>
      <c r="E11" s="3" t="s">
        <v>84</v>
      </c>
      <c r="F11" s="3" t="s">
        <v>84</v>
      </c>
      <c r="G11" s="3" t="s">
        <v>85</v>
      </c>
      <c r="H11" s="3" t="s">
        <v>86</v>
      </c>
      <c r="I11" s="3" t="s">
        <v>87</v>
      </c>
      <c r="J11" s="3" t="s">
        <v>88</v>
      </c>
      <c r="K11" s="3" t="s">
        <v>89</v>
      </c>
      <c r="L11" s="3" t="s">
        <v>90</v>
      </c>
      <c r="M11" s="25" t="s">
        <v>30</v>
      </c>
      <c r="N11" s="25"/>
      <c r="O11" s="13" t="s">
        <v>57</v>
      </c>
      <c r="P11" s="13" t="s">
        <v>31</v>
      </c>
      <c r="Q11" s="1"/>
      <c r="R11" s="1"/>
    </row>
    <row r="12" spans="1:18" ht="90" customHeight="1" x14ac:dyDescent="0.35">
      <c r="A12" s="11">
        <v>9</v>
      </c>
      <c r="B12" s="2" t="s">
        <v>91</v>
      </c>
      <c r="C12" s="3" t="str">
        <f>[1]Sheet1!A10</f>
        <v>Bonanno, M.; Müller, K.; Bensmann, B.; Hanke-Rauschenbach, R.; Aili, D.; et al.</v>
      </c>
      <c r="D12" s="3" t="s">
        <v>33</v>
      </c>
      <c r="E12" s="3" t="s">
        <v>92</v>
      </c>
      <c r="F12" s="3" t="s">
        <v>92</v>
      </c>
      <c r="G12" s="3" t="s">
        <v>93</v>
      </c>
      <c r="H12" s="3" t="s">
        <v>94</v>
      </c>
      <c r="I12" s="3" t="s">
        <v>95</v>
      </c>
      <c r="J12" s="3" t="s">
        <v>96</v>
      </c>
      <c r="K12" s="3" t="s">
        <v>97</v>
      </c>
      <c r="L12" s="3" t="s">
        <v>98</v>
      </c>
      <c r="M12" s="25" t="s">
        <v>57</v>
      </c>
      <c r="N12" s="25"/>
      <c r="O12" s="13" t="s">
        <v>31</v>
      </c>
      <c r="P12" s="13" t="s">
        <v>31</v>
      </c>
      <c r="Q12" s="1"/>
      <c r="R12" s="1"/>
    </row>
    <row r="13" spans="1:18" ht="90" customHeight="1" x14ac:dyDescent="0.35">
      <c r="A13" s="11">
        <v>10</v>
      </c>
      <c r="B13" s="7" t="s">
        <v>99</v>
      </c>
      <c r="C13" s="3" t="str">
        <f>[1]Sheet1!A11</f>
        <v>Brauns, J.; Turek, T.</v>
      </c>
      <c r="D13" s="3" t="s">
        <v>101</v>
      </c>
      <c r="E13" s="3" t="s">
        <v>102</v>
      </c>
      <c r="F13" s="3" t="s">
        <v>102</v>
      </c>
      <c r="G13" s="3" t="s">
        <v>103</v>
      </c>
      <c r="H13" s="4" t="s">
        <v>104</v>
      </c>
      <c r="I13" s="3" t="s">
        <v>105</v>
      </c>
      <c r="J13" s="3" t="s">
        <v>106</v>
      </c>
      <c r="K13" s="3" t="s">
        <v>107</v>
      </c>
      <c r="L13" s="3" t="s">
        <v>108</v>
      </c>
      <c r="M13" s="25" t="s">
        <v>67</v>
      </c>
      <c r="N13" s="25"/>
      <c r="O13" s="13" t="s">
        <v>67</v>
      </c>
      <c r="P13" s="13" t="s">
        <v>67</v>
      </c>
      <c r="Q13" s="1"/>
      <c r="R13" s="1"/>
    </row>
    <row r="14" spans="1:18" ht="90" customHeight="1" x14ac:dyDescent="0.35">
      <c r="A14" s="11">
        <v>11</v>
      </c>
      <c r="B14" s="7" t="s">
        <v>109</v>
      </c>
      <c r="C14" s="3" t="str">
        <f>[1]Sheet1!A12</f>
        <v>Buitrón Méndez, G.; Carvajal Monroy, C.</v>
      </c>
      <c r="D14" s="3" t="s">
        <v>110</v>
      </c>
      <c r="E14" s="3" t="s">
        <v>111</v>
      </c>
      <c r="F14" s="3" t="s">
        <v>111</v>
      </c>
      <c r="G14" s="3" t="s">
        <v>112</v>
      </c>
      <c r="H14" s="3" t="s">
        <v>113</v>
      </c>
      <c r="I14" s="3" t="s">
        <v>114</v>
      </c>
      <c r="J14" s="3" t="s">
        <v>115</v>
      </c>
      <c r="K14" s="3" t="s">
        <v>116</v>
      </c>
      <c r="L14" s="3" t="s">
        <v>117</v>
      </c>
      <c r="M14" s="25" t="s">
        <v>57</v>
      </c>
      <c r="N14" s="25"/>
      <c r="O14" s="13" t="s">
        <v>57</v>
      </c>
      <c r="P14" s="13" t="s">
        <v>31</v>
      </c>
      <c r="Q14" s="1"/>
      <c r="R14" s="1"/>
    </row>
    <row r="15" spans="1:18" ht="90" customHeight="1" x14ac:dyDescent="0.35">
      <c r="A15" s="11">
        <v>12</v>
      </c>
      <c r="B15" s="7" t="s">
        <v>118</v>
      </c>
      <c r="C15" s="3" t="str">
        <f>[1]Sheet1!A13</f>
        <v>Buttler, A.; Spliethoff, H.</v>
      </c>
      <c r="D15" s="3" t="s">
        <v>120</v>
      </c>
      <c r="E15" s="3" t="s">
        <v>121</v>
      </c>
      <c r="F15" s="3" t="s">
        <v>121</v>
      </c>
      <c r="G15" s="3" t="s">
        <v>122</v>
      </c>
      <c r="H15" s="4" t="s">
        <v>123</v>
      </c>
      <c r="I15" s="3" t="s">
        <v>124</v>
      </c>
      <c r="J15" s="3" t="s">
        <v>125</v>
      </c>
      <c r="K15" s="3" t="s">
        <v>126</v>
      </c>
      <c r="L15" s="3" t="s">
        <v>127</v>
      </c>
      <c r="M15" s="25" t="s">
        <v>67</v>
      </c>
      <c r="N15" s="25"/>
      <c r="O15" s="13" t="s">
        <v>30</v>
      </c>
      <c r="P15" s="13" t="s">
        <v>67</v>
      </c>
      <c r="Q15" s="1"/>
      <c r="R15" s="1"/>
    </row>
    <row r="16" spans="1:18" ht="90" customHeight="1" x14ac:dyDescent="0.35">
      <c r="A16" s="11">
        <v>13</v>
      </c>
      <c r="B16" s="3" t="s">
        <v>128</v>
      </c>
      <c r="C16" s="3" t="str">
        <f>[1]Sheet1!A14</f>
        <v>Call, D.; Logan, B. E.</v>
      </c>
      <c r="D16" s="3">
        <v>2009</v>
      </c>
      <c r="E16" s="3" t="s">
        <v>129</v>
      </c>
      <c r="F16" s="3" t="s">
        <v>129</v>
      </c>
      <c r="G16" s="3" t="s">
        <v>130</v>
      </c>
      <c r="H16" s="3" t="s">
        <v>131</v>
      </c>
      <c r="I16" s="3" t="s">
        <v>132</v>
      </c>
      <c r="J16" s="3" t="s">
        <v>133</v>
      </c>
      <c r="K16" s="3" t="s">
        <v>134</v>
      </c>
      <c r="L16" s="3" t="s">
        <v>135</v>
      </c>
      <c r="M16" s="25" t="s">
        <v>57</v>
      </c>
      <c r="N16" s="25"/>
      <c r="O16" s="13" t="s">
        <v>57</v>
      </c>
      <c r="P16" s="13" t="s">
        <v>31</v>
      </c>
      <c r="Q16" s="1"/>
      <c r="R16" s="1"/>
    </row>
    <row r="17" spans="1:18" ht="90" customHeight="1" x14ac:dyDescent="0.35">
      <c r="A17" s="11">
        <v>14</v>
      </c>
      <c r="B17" s="6" t="s">
        <v>136</v>
      </c>
      <c r="C17" s="3" t="str">
        <f>[1]Sheet1!A15</f>
        <v>Chen, P.; Hu, X.</v>
      </c>
      <c r="D17" s="3" t="s">
        <v>101</v>
      </c>
      <c r="E17" s="3" t="s">
        <v>138</v>
      </c>
      <c r="F17" s="3" t="s">
        <v>138</v>
      </c>
      <c r="G17" s="3" t="s">
        <v>139</v>
      </c>
      <c r="H17" s="4" t="s">
        <v>140</v>
      </c>
      <c r="I17" s="3" t="s">
        <v>141</v>
      </c>
      <c r="J17" s="3" t="s">
        <v>142</v>
      </c>
      <c r="K17" s="3" t="s">
        <v>143</v>
      </c>
      <c r="L17" s="3" t="s">
        <v>144</v>
      </c>
      <c r="M17" s="25" t="s">
        <v>30</v>
      </c>
      <c r="N17" s="25"/>
      <c r="O17" s="13" t="s">
        <v>30</v>
      </c>
      <c r="P17" s="13" t="s">
        <v>67</v>
      </c>
      <c r="Q17" s="1"/>
      <c r="R17" s="1"/>
    </row>
    <row r="18" spans="1:18" ht="90" customHeight="1" x14ac:dyDescent="0.35">
      <c r="A18" s="11">
        <v>15</v>
      </c>
      <c r="B18" s="3" t="s">
        <v>615</v>
      </c>
      <c r="C18" s="3" t="str">
        <f>[1]Sheet1!A16</f>
        <v>Chen, Y.; Xu, Y.; Chen, L.</v>
      </c>
      <c r="D18" s="3">
        <v>2015</v>
      </c>
      <c r="E18" s="3" t="s">
        <v>145</v>
      </c>
      <c r="F18" s="3" t="s">
        <v>145</v>
      </c>
      <c r="G18" s="3" t="s">
        <v>146</v>
      </c>
      <c r="H18" s="3" t="s">
        <v>147</v>
      </c>
      <c r="I18" s="3" t="s">
        <v>148</v>
      </c>
      <c r="J18" s="3" t="s">
        <v>149</v>
      </c>
      <c r="K18" s="3" t="s">
        <v>150</v>
      </c>
      <c r="L18" s="3" t="s">
        <v>151</v>
      </c>
      <c r="M18" s="25" t="s">
        <v>67</v>
      </c>
      <c r="N18" s="25"/>
      <c r="O18" s="13" t="s">
        <v>57</v>
      </c>
      <c r="P18" s="13" t="s">
        <v>31</v>
      </c>
      <c r="Q18" s="1"/>
      <c r="R18" s="1"/>
    </row>
    <row r="19" spans="1:18" ht="90" customHeight="1" x14ac:dyDescent="0.35">
      <c r="A19" s="11">
        <v>16</v>
      </c>
      <c r="B19" s="3" t="s">
        <v>152</v>
      </c>
      <c r="C19" s="3" t="str">
        <f>[1]Sheet1!A17</f>
        <v>Cheng, S.; Xing, D.; Call, D. F.; Logan, B. E.</v>
      </c>
      <c r="D19" s="3" t="s">
        <v>153</v>
      </c>
      <c r="E19" s="3" t="s">
        <v>154</v>
      </c>
      <c r="F19" s="3" t="s">
        <v>154</v>
      </c>
      <c r="G19" s="3" t="s">
        <v>155</v>
      </c>
      <c r="H19" s="3" t="s">
        <v>156</v>
      </c>
      <c r="I19" s="3" t="s">
        <v>157</v>
      </c>
      <c r="J19" s="3" t="s">
        <v>158</v>
      </c>
      <c r="K19" s="3" t="s">
        <v>159</v>
      </c>
      <c r="L19" s="3" t="s">
        <v>160</v>
      </c>
      <c r="M19" s="25" t="s">
        <v>67</v>
      </c>
      <c r="N19" s="25"/>
      <c r="O19" s="13" t="s">
        <v>57</v>
      </c>
      <c r="P19" s="13" t="s">
        <v>31</v>
      </c>
      <c r="Q19" s="1"/>
      <c r="R19" s="1"/>
    </row>
    <row r="20" spans="1:18" ht="90" customHeight="1" x14ac:dyDescent="0.35">
      <c r="A20" s="11">
        <v>17</v>
      </c>
      <c r="B20" s="3" t="s">
        <v>161</v>
      </c>
      <c r="C20" s="3" t="str">
        <f>[1]Sheet1!A18</f>
        <v>Chou, H.</v>
      </c>
      <c r="D20" s="3">
        <v>2023</v>
      </c>
      <c r="E20" s="3" t="s">
        <v>163</v>
      </c>
      <c r="F20" s="3" t="s">
        <v>163</v>
      </c>
      <c r="G20" s="3" t="s">
        <v>164</v>
      </c>
      <c r="H20" s="3" t="s">
        <v>165</v>
      </c>
      <c r="I20" s="3" t="s">
        <v>166</v>
      </c>
      <c r="J20" s="3" t="s">
        <v>167</v>
      </c>
      <c r="K20" s="3" t="s">
        <v>168</v>
      </c>
      <c r="L20" s="3" t="s">
        <v>169</v>
      </c>
      <c r="M20" s="25" t="s">
        <v>67</v>
      </c>
      <c r="N20" s="25"/>
      <c r="O20" s="13" t="s">
        <v>30</v>
      </c>
      <c r="P20" s="13" t="s">
        <v>67</v>
      </c>
      <c r="Q20" s="1"/>
      <c r="R20" s="1"/>
    </row>
    <row r="21" spans="1:18" ht="90" customHeight="1" x14ac:dyDescent="0.35">
      <c r="A21" s="11">
        <v>18</v>
      </c>
      <c r="B21" s="7" t="s">
        <v>170</v>
      </c>
      <c r="C21" s="3" t="str">
        <f>[1]Sheet1!A19</f>
        <v>Chou, K.</v>
      </c>
      <c r="D21" s="3" t="s">
        <v>22</v>
      </c>
      <c r="E21" s="3" t="s">
        <v>171</v>
      </c>
      <c r="F21" s="3" t="s">
        <v>171</v>
      </c>
      <c r="G21" s="3" t="s">
        <v>172</v>
      </c>
      <c r="H21" s="4" t="s">
        <v>173</v>
      </c>
      <c r="I21" s="3" t="s">
        <v>174</v>
      </c>
      <c r="J21" s="3" t="s">
        <v>175</v>
      </c>
      <c r="K21" s="3" t="s">
        <v>176</v>
      </c>
      <c r="L21" s="3" t="s">
        <v>177</v>
      </c>
      <c r="M21" s="25" t="s">
        <v>67</v>
      </c>
      <c r="N21" s="25"/>
      <c r="O21" s="13" t="s">
        <v>57</v>
      </c>
      <c r="P21" s="13" t="s">
        <v>31</v>
      </c>
      <c r="Q21" s="1"/>
      <c r="R21" s="1"/>
    </row>
    <row r="22" spans="1:18" ht="90" customHeight="1" x14ac:dyDescent="0.35">
      <c r="A22" s="11">
        <v>19</v>
      </c>
      <c r="B22" s="3" t="s">
        <v>178</v>
      </c>
      <c r="C22" s="3" t="str">
        <f>[1]Sheet1!A20</f>
        <v>Cusick, R. D.; Bryan, B.; Parker, D. S.; Merrill, M. D.; Mehanna, M.; Kiely, P. D.; ...; Logan, B. E.</v>
      </c>
      <c r="D22" s="3">
        <v>2024</v>
      </c>
      <c r="E22" s="3" t="s">
        <v>180</v>
      </c>
      <c r="F22" s="3" t="s">
        <v>180</v>
      </c>
      <c r="G22" s="3" t="s">
        <v>181</v>
      </c>
      <c r="H22" s="3" t="s">
        <v>182</v>
      </c>
      <c r="I22" s="3" t="s">
        <v>183</v>
      </c>
      <c r="J22" s="3" t="s">
        <v>184</v>
      </c>
      <c r="K22" s="3" t="s">
        <v>185</v>
      </c>
      <c r="L22" s="3" t="s">
        <v>186</v>
      </c>
      <c r="M22" s="25" t="s">
        <v>67</v>
      </c>
      <c r="N22" s="25"/>
      <c r="O22" s="13" t="s">
        <v>30</v>
      </c>
      <c r="P22" s="13" t="s">
        <v>67</v>
      </c>
      <c r="Q22" s="1"/>
      <c r="R22" s="1"/>
    </row>
    <row r="23" spans="1:18" ht="90" customHeight="1" x14ac:dyDescent="0.35">
      <c r="A23" s="11">
        <v>20</v>
      </c>
      <c r="B23" s="5" t="s">
        <v>616</v>
      </c>
      <c r="C23" s="3" t="str">
        <f>[1]Sheet1!A21</f>
        <v>Delp, E.</v>
      </c>
      <c r="D23" s="3" t="s">
        <v>49</v>
      </c>
      <c r="E23" s="3" t="s">
        <v>187</v>
      </c>
      <c r="F23" s="3" t="s">
        <v>187</v>
      </c>
      <c r="G23" s="3" t="s">
        <v>188</v>
      </c>
      <c r="H23" s="3" t="s">
        <v>189</v>
      </c>
      <c r="I23" s="3" t="s">
        <v>190</v>
      </c>
      <c r="J23" s="3" t="s">
        <v>191</v>
      </c>
      <c r="K23" s="3" t="s">
        <v>192</v>
      </c>
      <c r="L23" s="3" t="s">
        <v>193</v>
      </c>
      <c r="M23" s="25" t="s">
        <v>67</v>
      </c>
      <c r="N23" s="25"/>
      <c r="O23" s="13" t="s">
        <v>31</v>
      </c>
      <c r="P23" s="13" t="s">
        <v>31</v>
      </c>
      <c r="Q23" s="1"/>
      <c r="R23" s="1"/>
    </row>
    <row r="24" spans="1:18" ht="90" customHeight="1" x14ac:dyDescent="0.35">
      <c r="A24" s="11">
        <v>21</v>
      </c>
      <c r="B24" s="5" t="s">
        <v>617</v>
      </c>
      <c r="C24" s="3" t="str">
        <f>[1]Sheet1!A22</f>
        <v>Dong, X. T.; Pang, D. Y.; Luo, G.; Zhu, X. P.</v>
      </c>
      <c r="D24" s="3" t="s">
        <v>33</v>
      </c>
      <c r="E24" s="3" t="s">
        <v>194</v>
      </c>
      <c r="F24" s="3" t="s">
        <v>194</v>
      </c>
      <c r="G24" s="3" t="s">
        <v>195</v>
      </c>
      <c r="H24" s="3" t="s">
        <v>25</v>
      </c>
      <c r="I24" s="3" t="s">
        <v>196</v>
      </c>
      <c r="J24" s="3" t="s">
        <v>197</v>
      </c>
      <c r="K24" s="3" t="s">
        <v>198</v>
      </c>
      <c r="L24" s="3" t="s">
        <v>199</v>
      </c>
      <c r="M24" s="25" t="s">
        <v>67</v>
      </c>
      <c r="N24" s="25"/>
      <c r="O24" s="13" t="s">
        <v>31</v>
      </c>
      <c r="P24" s="13" t="s">
        <v>31</v>
      </c>
      <c r="Q24" s="1"/>
      <c r="R24" s="1"/>
    </row>
    <row r="25" spans="1:18" ht="90" customHeight="1" x14ac:dyDescent="0.35">
      <c r="A25" s="11">
        <v>22</v>
      </c>
      <c r="B25" s="7" t="s">
        <v>200</v>
      </c>
      <c r="C25" s="3" t="str">
        <f>[1]Sheet1!A23</f>
        <v>Electric Power Research Institute (EPRI)</v>
      </c>
      <c r="D25" s="3" t="s">
        <v>153</v>
      </c>
      <c r="E25" s="3" t="s">
        <v>202</v>
      </c>
      <c r="F25" s="3" t="s">
        <v>202</v>
      </c>
      <c r="G25" s="3" t="s">
        <v>203</v>
      </c>
      <c r="H25" s="4" t="s">
        <v>204</v>
      </c>
      <c r="I25" s="3" t="s">
        <v>205</v>
      </c>
      <c r="J25" s="3" t="s">
        <v>206</v>
      </c>
      <c r="K25" s="3" t="s">
        <v>207</v>
      </c>
      <c r="L25" s="3" t="s">
        <v>208</v>
      </c>
      <c r="M25" s="25" t="s">
        <v>30</v>
      </c>
      <c r="N25" s="25"/>
      <c r="O25" s="13" t="s">
        <v>30</v>
      </c>
      <c r="P25" s="13" t="s">
        <v>67</v>
      </c>
      <c r="Q25" s="1"/>
      <c r="R25" s="1"/>
    </row>
    <row r="26" spans="1:18" ht="90" customHeight="1" x14ac:dyDescent="0.35">
      <c r="A26" s="11">
        <v>23</v>
      </c>
      <c r="B26" s="5" t="s">
        <v>618</v>
      </c>
      <c r="C26" s="3" t="str">
        <f>[1]Sheet1!A24</f>
        <v>Endrődi, B.</v>
      </c>
      <c r="D26" s="3" t="s">
        <v>49</v>
      </c>
      <c r="E26" s="3" t="s">
        <v>209</v>
      </c>
      <c r="F26" s="3" t="s">
        <v>209</v>
      </c>
      <c r="G26" s="3" t="s">
        <v>210</v>
      </c>
      <c r="H26" s="3" t="s">
        <v>211</v>
      </c>
      <c r="I26" s="3" t="s">
        <v>212</v>
      </c>
      <c r="J26" s="3" t="s">
        <v>213</v>
      </c>
      <c r="K26" s="3" t="s">
        <v>214</v>
      </c>
      <c r="L26" s="3" t="s">
        <v>215</v>
      </c>
      <c r="M26" s="25" t="s">
        <v>30</v>
      </c>
      <c r="N26" s="25"/>
      <c r="O26" s="13" t="s">
        <v>31</v>
      </c>
      <c r="P26" s="13" t="s">
        <v>31</v>
      </c>
      <c r="Q26" s="1"/>
      <c r="R26" s="1"/>
    </row>
    <row r="27" spans="1:18" ht="90" customHeight="1" x14ac:dyDescent="0.35">
      <c r="A27" s="11">
        <v>24</v>
      </c>
      <c r="B27" s="2" t="s">
        <v>216</v>
      </c>
      <c r="C27" s="3" t="str">
        <f>[1]Sheet1!A25</f>
        <v>Yang, H. E.; Omar, M. H.; Park, S.-G.; et al.</v>
      </c>
      <c r="D27" s="3" t="s">
        <v>217</v>
      </c>
      <c r="E27" s="3" t="s">
        <v>218</v>
      </c>
      <c r="F27" s="3" t="s">
        <v>218</v>
      </c>
      <c r="G27" s="3" t="s">
        <v>219</v>
      </c>
      <c r="H27" s="3" t="s">
        <v>220</v>
      </c>
      <c r="I27" s="3" t="s">
        <v>221</v>
      </c>
      <c r="J27" s="3" t="s">
        <v>222</v>
      </c>
      <c r="K27" s="3" t="s">
        <v>223</v>
      </c>
      <c r="L27" s="3" t="s">
        <v>224</v>
      </c>
      <c r="M27" s="25" t="s">
        <v>67</v>
      </c>
      <c r="N27" s="25"/>
      <c r="O27" s="13" t="s">
        <v>57</v>
      </c>
      <c r="P27" s="13" t="s">
        <v>31</v>
      </c>
      <c r="Q27" s="1"/>
      <c r="R27" s="1"/>
    </row>
    <row r="28" spans="1:18" ht="90" customHeight="1" x14ac:dyDescent="0.35">
      <c r="A28" s="11">
        <v>25</v>
      </c>
      <c r="B28" s="7" t="s">
        <v>225</v>
      </c>
      <c r="C28" s="3" t="str">
        <f>[1]Sheet1!A26</f>
        <v>European Commission</v>
      </c>
      <c r="D28" s="3" t="s">
        <v>101</v>
      </c>
      <c r="E28" s="3" t="s">
        <v>227</v>
      </c>
      <c r="F28" s="3" t="s">
        <v>227</v>
      </c>
      <c r="G28" s="3" t="s">
        <v>228</v>
      </c>
      <c r="H28" s="4" t="s">
        <v>229</v>
      </c>
      <c r="I28" s="3" t="s">
        <v>230</v>
      </c>
      <c r="J28" s="3" t="s">
        <v>231</v>
      </c>
      <c r="K28" s="3" t="s">
        <v>232</v>
      </c>
      <c r="L28" s="3" t="s">
        <v>233</v>
      </c>
      <c r="M28" s="25" t="s">
        <v>67</v>
      </c>
      <c r="N28" s="25"/>
      <c r="O28" s="13" t="s">
        <v>67</v>
      </c>
      <c r="P28" s="13" t="s">
        <v>67</v>
      </c>
      <c r="Q28" s="1"/>
      <c r="R28" s="1"/>
    </row>
    <row r="29" spans="1:18" ht="90" customHeight="1" x14ac:dyDescent="0.35">
      <c r="A29" s="11">
        <v>26</v>
      </c>
      <c r="B29" s="7" t="s">
        <v>234</v>
      </c>
      <c r="C29" s="3" t="str">
        <f>[1]Sheet1!A27</f>
        <v>Fudge, T.; Bulmer, I.; Bowman, K.; et al.</v>
      </c>
      <c r="D29" s="3" t="s">
        <v>217</v>
      </c>
      <c r="E29" s="3" t="s">
        <v>236</v>
      </c>
      <c r="F29" s="3" t="s">
        <v>236</v>
      </c>
      <c r="G29" s="3" t="s">
        <v>237</v>
      </c>
      <c r="H29" s="4" t="s">
        <v>238</v>
      </c>
      <c r="I29" s="3" t="s">
        <v>239</v>
      </c>
      <c r="J29" s="3" t="s">
        <v>240</v>
      </c>
      <c r="K29" s="3" t="s">
        <v>241</v>
      </c>
      <c r="L29" s="3" t="s">
        <v>242</v>
      </c>
      <c r="M29" s="25" t="s">
        <v>67</v>
      </c>
      <c r="N29" s="25"/>
      <c r="O29" s="13" t="s">
        <v>30</v>
      </c>
      <c r="P29" s="13" t="s">
        <v>67</v>
      </c>
      <c r="Q29" s="1"/>
      <c r="R29" s="1"/>
    </row>
    <row r="30" spans="1:18" ht="90" customHeight="1" x14ac:dyDescent="0.35">
      <c r="A30" s="11">
        <v>27</v>
      </c>
      <c r="B30" s="5" t="s">
        <v>619</v>
      </c>
      <c r="C30" s="3" t="str">
        <f>[1]Sheet1!A28</f>
        <v>Fuku, X.</v>
      </c>
      <c r="D30" s="3" t="s">
        <v>49</v>
      </c>
      <c r="E30" s="3" t="s">
        <v>243</v>
      </c>
      <c r="F30" s="3" t="s">
        <v>243</v>
      </c>
      <c r="G30" s="3" t="s">
        <v>244</v>
      </c>
      <c r="H30" s="3" t="s">
        <v>245</v>
      </c>
      <c r="I30" s="3" t="s">
        <v>246</v>
      </c>
      <c r="J30" s="3" t="s">
        <v>247</v>
      </c>
      <c r="K30" s="3" t="s">
        <v>248</v>
      </c>
      <c r="L30" s="3" t="s">
        <v>249</v>
      </c>
      <c r="M30" s="25" t="s">
        <v>31</v>
      </c>
      <c r="N30" s="25"/>
      <c r="O30" s="13" t="s">
        <v>31</v>
      </c>
      <c r="P30" s="13" t="s">
        <v>31</v>
      </c>
      <c r="Q30" s="1"/>
      <c r="R30" s="1"/>
    </row>
    <row r="31" spans="1:18" ht="90" customHeight="1" x14ac:dyDescent="0.35">
      <c r="A31" s="11">
        <v>28</v>
      </c>
      <c r="B31" s="7" t="s">
        <v>250</v>
      </c>
      <c r="C31" s="3" t="str">
        <f>[1]Sheet1!A29</f>
        <v>Guerrero-Sodric, O.; Baeza, J. A.; Guisasola, A.</v>
      </c>
      <c r="D31" s="3" t="s">
        <v>33</v>
      </c>
      <c r="E31" s="3" t="s">
        <v>252</v>
      </c>
      <c r="F31" s="3" t="s">
        <v>252</v>
      </c>
      <c r="G31" s="3" t="s">
        <v>253</v>
      </c>
      <c r="H31" s="4" t="s">
        <v>254</v>
      </c>
      <c r="I31" s="3" t="s">
        <v>255</v>
      </c>
      <c r="J31" s="3" t="s">
        <v>256</v>
      </c>
      <c r="K31" s="3" t="s">
        <v>257</v>
      </c>
      <c r="L31" s="3" t="s">
        <v>258</v>
      </c>
      <c r="M31" s="25" t="s">
        <v>67</v>
      </c>
      <c r="N31" s="25"/>
      <c r="O31" s="13" t="s">
        <v>30</v>
      </c>
      <c r="P31" s="13" t="s">
        <v>67</v>
      </c>
      <c r="Q31" s="1"/>
      <c r="R31" s="1"/>
    </row>
    <row r="32" spans="1:18" ht="90" customHeight="1" x14ac:dyDescent="0.35">
      <c r="A32" s="11">
        <v>29</v>
      </c>
      <c r="B32" s="7" t="s">
        <v>259</v>
      </c>
      <c r="C32" s="3" t="str">
        <f>[1]Sheet1!A30</f>
        <v>Heidrich, E. S.; Dolfing, J.; Scott, K.; et al.</v>
      </c>
      <c r="D32" s="3" t="s">
        <v>260</v>
      </c>
      <c r="E32" s="3" t="s">
        <v>261</v>
      </c>
      <c r="F32" s="3" t="s">
        <v>261</v>
      </c>
      <c r="G32" s="3" t="s">
        <v>262</v>
      </c>
      <c r="H32" s="4" t="s">
        <v>263</v>
      </c>
      <c r="I32" s="3" t="s">
        <v>264</v>
      </c>
      <c r="J32" s="3" t="s">
        <v>265</v>
      </c>
      <c r="K32" s="3" t="s">
        <v>266</v>
      </c>
      <c r="L32" s="3" t="s">
        <v>267</v>
      </c>
      <c r="M32" s="25" t="s">
        <v>57</v>
      </c>
      <c r="N32" s="25"/>
      <c r="O32" s="13" t="s">
        <v>57</v>
      </c>
      <c r="P32" s="13" t="s">
        <v>31</v>
      </c>
      <c r="Q32" s="1"/>
      <c r="R32" s="1"/>
    </row>
    <row r="33" spans="1:18" ht="90" customHeight="1" x14ac:dyDescent="0.35">
      <c r="A33" s="11">
        <v>30</v>
      </c>
      <c r="B33" s="4" t="s">
        <v>268</v>
      </c>
      <c r="C33" s="3" t="str">
        <f>[1]Sheet1!A31</f>
        <v>Horri, B. A.</v>
      </c>
      <c r="D33" s="3">
        <v>2024</v>
      </c>
      <c r="E33" s="3" t="s">
        <v>269</v>
      </c>
      <c r="F33" s="3" t="s">
        <v>269</v>
      </c>
      <c r="G33" s="3" t="s">
        <v>270</v>
      </c>
      <c r="H33" s="3" t="s">
        <v>271</v>
      </c>
      <c r="I33" s="3" t="s">
        <v>272</v>
      </c>
      <c r="J33" s="3" t="s">
        <v>273</v>
      </c>
      <c r="K33" s="3" t="s">
        <v>274</v>
      </c>
      <c r="L33" s="3" t="s">
        <v>275</v>
      </c>
      <c r="M33" s="25" t="s">
        <v>67</v>
      </c>
      <c r="N33" s="25"/>
      <c r="O33" s="13" t="s">
        <v>67</v>
      </c>
      <c r="P33" s="13" t="s">
        <v>31</v>
      </c>
      <c r="Q33" s="1"/>
      <c r="R33" s="1"/>
    </row>
    <row r="34" spans="1:18" ht="90" customHeight="1" x14ac:dyDescent="0.35">
      <c r="A34" s="11">
        <v>31</v>
      </c>
      <c r="B34" s="7" t="s">
        <v>276</v>
      </c>
      <c r="C34" s="3" t="str">
        <f>[1]Sheet1!A32</f>
        <v>Hu, H.</v>
      </c>
      <c r="D34" s="3" t="s">
        <v>110</v>
      </c>
      <c r="E34" s="3" t="s">
        <v>277</v>
      </c>
      <c r="F34" s="3" t="s">
        <v>277</v>
      </c>
      <c r="G34" s="3" t="s">
        <v>278</v>
      </c>
      <c r="H34" s="4" t="s">
        <v>279</v>
      </c>
      <c r="I34" s="3" t="s">
        <v>280</v>
      </c>
      <c r="J34" s="3" t="s">
        <v>281</v>
      </c>
      <c r="K34" s="3" t="s">
        <v>282</v>
      </c>
      <c r="L34" s="3" t="s">
        <v>283</v>
      </c>
      <c r="M34" s="25" t="s">
        <v>57</v>
      </c>
      <c r="N34" s="25"/>
      <c r="O34" s="13" t="s">
        <v>57</v>
      </c>
      <c r="P34" s="13" t="s">
        <v>31</v>
      </c>
      <c r="Q34" s="1"/>
      <c r="R34" s="1"/>
    </row>
    <row r="35" spans="1:18" ht="90" customHeight="1" x14ac:dyDescent="0.35">
      <c r="A35" s="11">
        <v>32</v>
      </c>
      <c r="B35" s="7" t="s">
        <v>284</v>
      </c>
      <c r="C35" s="3" t="str">
        <f>[1]Sheet1!A33</f>
        <v>Hua, T.; Li, S.; Li, F.; Zhou, Q.; Stevy, O. B.</v>
      </c>
      <c r="D35" s="3" t="s">
        <v>286</v>
      </c>
      <c r="E35" s="3" t="s">
        <v>287</v>
      </c>
      <c r="F35" s="3" t="s">
        <v>287</v>
      </c>
      <c r="G35" s="3" t="s">
        <v>288</v>
      </c>
      <c r="H35" s="10" t="s">
        <v>289</v>
      </c>
      <c r="I35" s="3" t="s">
        <v>290</v>
      </c>
      <c r="J35" s="3" t="s">
        <v>291</v>
      </c>
      <c r="K35" s="3" t="s">
        <v>292</v>
      </c>
      <c r="L35" s="3" t="s">
        <v>293</v>
      </c>
      <c r="M35" s="25" t="s">
        <v>67</v>
      </c>
      <c r="N35" s="25"/>
      <c r="O35" s="13" t="s">
        <v>30</v>
      </c>
      <c r="P35" s="13" t="s">
        <v>67</v>
      </c>
      <c r="Q35" s="1"/>
      <c r="R35" s="1"/>
    </row>
    <row r="36" spans="1:18" ht="90" customHeight="1" x14ac:dyDescent="0.35">
      <c r="A36" s="11">
        <v>33</v>
      </c>
      <c r="B36" s="5" t="s">
        <v>620</v>
      </c>
      <c r="C36" s="3" t="str">
        <f>[1]Sheet1!A34</f>
        <v>Hussien, M.</v>
      </c>
      <c r="D36" s="3" t="s">
        <v>49</v>
      </c>
      <c r="E36" s="3" t="s">
        <v>294</v>
      </c>
      <c r="F36" s="3" t="s">
        <v>294</v>
      </c>
      <c r="G36" s="3" t="s">
        <v>295</v>
      </c>
      <c r="H36" s="3" t="s">
        <v>296</v>
      </c>
      <c r="I36" s="3" t="s">
        <v>297</v>
      </c>
      <c r="J36" s="3" t="s">
        <v>298</v>
      </c>
      <c r="K36" s="3" t="s">
        <v>299</v>
      </c>
      <c r="L36" s="3" t="s">
        <v>300</v>
      </c>
      <c r="M36" s="25" t="s">
        <v>67</v>
      </c>
      <c r="N36" s="25"/>
      <c r="O36" s="13" t="s">
        <v>57</v>
      </c>
      <c r="P36" s="13" t="s">
        <v>31</v>
      </c>
      <c r="Q36" s="1"/>
      <c r="R36" s="1"/>
    </row>
    <row r="37" spans="1:18" ht="90" customHeight="1" x14ac:dyDescent="0.35">
      <c r="A37" s="11">
        <v>34</v>
      </c>
      <c r="B37" s="7" t="s">
        <v>301</v>
      </c>
      <c r="C37" s="3" t="str">
        <f>[1]Sheet1!A35</f>
        <v>International Energy Agency (IEA)</v>
      </c>
      <c r="D37" s="3" t="s">
        <v>303</v>
      </c>
      <c r="E37" s="3" t="s">
        <v>304</v>
      </c>
      <c r="F37" s="3" t="s">
        <v>304</v>
      </c>
      <c r="G37" s="3" t="s">
        <v>305</v>
      </c>
      <c r="H37" s="4" t="s">
        <v>306</v>
      </c>
      <c r="I37" s="3" t="s">
        <v>307</v>
      </c>
      <c r="J37" s="3" t="s">
        <v>308</v>
      </c>
      <c r="K37" s="3" t="s">
        <v>309</v>
      </c>
      <c r="L37" s="3" t="s">
        <v>310</v>
      </c>
      <c r="M37" s="25" t="s">
        <v>67</v>
      </c>
      <c r="N37" s="25"/>
      <c r="O37" s="13" t="s">
        <v>67</v>
      </c>
      <c r="P37" s="13" t="s">
        <v>67</v>
      </c>
      <c r="Q37" s="1"/>
      <c r="R37" s="1"/>
    </row>
    <row r="38" spans="1:18" ht="90" customHeight="1" x14ac:dyDescent="0.35">
      <c r="A38" s="11">
        <v>35</v>
      </c>
      <c r="B38" s="7" t="s">
        <v>311</v>
      </c>
      <c r="C38" s="3" t="str">
        <f>[1]Sheet1!A36</f>
        <v>Jiang, J.; Lopez-Ruiz, J. A.; Bian, Y.; et al.</v>
      </c>
      <c r="D38" s="3" t="s">
        <v>22</v>
      </c>
      <c r="E38" s="3" t="s">
        <v>313</v>
      </c>
      <c r="F38" s="3" t="s">
        <v>313</v>
      </c>
      <c r="G38" s="3" t="s">
        <v>314</v>
      </c>
      <c r="H38" s="4" t="s">
        <v>315</v>
      </c>
      <c r="I38" s="3" t="s">
        <v>316</v>
      </c>
      <c r="J38" s="3" t="s">
        <v>317</v>
      </c>
      <c r="K38" s="3" t="s">
        <v>318</v>
      </c>
      <c r="L38" s="3" t="s">
        <v>319</v>
      </c>
      <c r="M38" s="25" t="s">
        <v>67</v>
      </c>
      <c r="N38" s="25"/>
      <c r="O38" s="13" t="s">
        <v>67</v>
      </c>
      <c r="P38" s="13" t="s">
        <v>67</v>
      </c>
      <c r="Q38" s="1"/>
      <c r="R38" s="1"/>
    </row>
    <row r="39" spans="1:18" ht="90" customHeight="1" x14ac:dyDescent="0.35">
      <c r="A39" s="11">
        <v>36</v>
      </c>
      <c r="B39" s="3" t="s">
        <v>320</v>
      </c>
      <c r="C39" s="3" t="str">
        <f>[1]Sheet1!A37</f>
        <v>Kadier, A.; Simayi, Y.; Abdeshahian, P.; et al.</v>
      </c>
      <c r="D39" s="3">
        <v>2016</v>
      </c>
      <c r="E39" s="3" t="s">
        <v>322</v>
      </c>
      <c r="F39" s="3" t="s">
        <v>322</v>
      </c>
      <c r="G39" s="3" t="s">
        <v>323</v>
      </c>
      <c r="H39" s="3" t="s">
        <v>324</v>
      </c>
      <c r="I39" s="3" t="s">
        <v>325</v>
      </c>
      <c r="J39" s="3" t="s">
        <v>326</v>
      </c>
      <c r="K39" s="3" t="s">
        <v>327</v>
      </c>
      <c r="L39" s="3" t="s">
        <v>328</v>
      </c>
      <c r="M39" s="25" t="s">
        <v>67</v>
      </c>
      <c r="N39" s="25"/>
      <c r="O39" s="13" t="s">
        <v>67</v>
      </c>
      <c r="P39" s="13" t="s">
        <v>67</v>
      </c>
      <c r="Q39" s="1"/>
      <c r="R39" s="1"/>
    </row>
    <row r="40" spans="1:18" ht="90" customHeight="1" x14ac:dyDescent="0.35">
      <c r="A40" s="11">
        <v>37</v>
      </c>
      <c r="B40" s="6" t="s">
        <v>329</v>
      </c>
      <c r="C40" s="3" t="str">
        <f>[1]Sheet1!A38</f>
        <v>Kim, J. H.; Jo, H. J.; Han, S. M.; Kim, Y. J.; Kim, S. Y.</v>
      </c>
      <c r="D40" s="3" t="s">
        <v>49</v>
      </c>
      <c r="E40" s="3" t="s">
        <v>331</v>
      </c>
      <c r="F40" s="3" t="s">
        <v>331</v>
      </c>
      <c r="G40" s="3" t="s">
        <v>332</v>
      </c>
      <c r="H40" s="4" t="s">
        <v>333</v>
      </c>
      <c r="I40" s="3" t="s">
        <v>334</v>
      </c>
      <c r="J40" s="3" t="s">
        <v>335</v>
      </c>
      <c r="K40" s="3" t="s">
        <v>336</v>
      </c>
      <c r="L40" s="3" t="s">
        <v>337</v>
      </c>
      <c r="M40" s="25" t="s">
        <v>67</v>
      </c>
      <c r="N40" s="25"/>
      <c r="O40" s="13" t="s">
        <v>67</v>
      </c>
      <c r="P40" s="13" t="s">
        <v>67</v>
      </c>
      <c r="Q40" s="1"/>
      <c r="R40" s="1"/>
    </row>
    <row r="41" spans="1:18" ht="90" customHeight="1" x14ac:dyDescent="0.35">
      <c r="A41" s="11">
        <v>38</v>
      </c>
      <c r="B41" s="2" t="s">
        <v>338</v>
      </c>
      <c r="C41" s="3" t="str">
        <f>[1]Sheet1!A39</f>
        <v>Kong, S.; et al.</v>
      </c>
      <c r="D41" s="3" t="s">
        <v>33</v>
      </c>
      <c r="E41" s="3" t="s">
        <v>339</v>
      </c>
      <c r="F41" s="3" t="s">
        <v>339</v>
      </c>
      <c r="G41" s="3" t="s">
        <v>340</v>
      </c>
      <c r="H41" s="3" t="s">
        <v>341</v>
      </c>
      <c r="I41" s="3" t="s">
        <v>342</v>
      </c>
      <c r="J41" s="3" t="s">
        <v>343</v>
      </c>
      <c r="K41" s="3" t="s">
        <v>344</v>
      </c>
      <c r="L41" s="3" t="s">
        <v>345</v>
      </c>
      <c r="M41" s="25" t="s">
        <v>67</v>
      </c>
      <c r="N41" s="25"/>
      <c r="O41" s="13" t="s">
        <v>57</v>
      </c>
      <c r="P41" s="13" t="s">
        <v>31</v>
      </c>
      <c r="Q41" s="1"/>
      <c r="R41" s="1"/>
    </row>
    <row r="42" spans="1:18" ht="90" customHeight="1" x14ac:dyDescent="0.35">
      <c r="A42" s="11">
        <v>39</v>
      </c>
      <c r="B42" s="5" t="s">
        <v>346</v>
      </c>
      <c r="C42" s="3" t="str">
        <f>[1]Sheet1!A40</f>
        <v>Kovács, M. M.</v>
      </c>
      <c r="D42" s="3" t="s">
        <v>49</v>
      </c>
      <c r="E42" s="3" t="s">
        <v>347</v>
      </c>
      <c r="F42" s="3" t="s">
        <v>347</v>
      </c>
      <c r="G42" s="3" t="s">
        <v>348</v>
      </c>
      <c r="H42" s="3" t="s">
        <v>349</v>
      </c>
      <c r="I42" s="3" t="s">
        <v>350</v>
      </c>
      <c r="J42" s="3" t="s">
        <v>351</v>
      </c>
      <c r="K42" s="3" t="s">
        <v>352</v>
      </c>
      <c r="L42" s="3" t="s">
        <v>353</v>
      </c>
      <c r="M42" s="25" t="s">
        <v>67</v>
      </c>
      <c r="N42" s="25"/>
      <c r="O42" s="13" t="s">
        <v>57</v>
      </c>
      <c r="P42" s="13" t="s">
        <v>31</v>
      </c>
      <c r="Q42" s="1"/>
      <c r="R42" s="1"/>
    </row>
    <row r="43" spans="1:18" ht="90" customHeight="1" x14ac:dyDescent="0.35">
      <c r="A43" s="11">
        <v>40</v>
      </c>
      <c r="B43" s="2" t="s">
        <v>354</v>
      </c>
      <c r="C43" s="3" t="str">
        <f>[1]Sheet1!A41</f>
        <v>Kuhnert, E.; Kiziltan, O.; Hacker, V.; Bodner, M.</v>
      </c>
      <c r="D43" s="3" t="s">
        <v>22</v>
      </c>
      <c r="E43" s="3" t="s">
        <v>355</v>
      </c>
      <c r="F43" s="3" t="s">
        <v>355</v>
      </c>
      <c r="G43" s="3" t="s">
        <v>356</v>
      </c>
      <c r="H43" s="3" t="s">
        <v>357</v>
      </c>
      <c r="I43" s="3" t="s">
        <v>358</v>
      </c>
      <c r="J43" s="3" t="s">
        <v>359</v>
      </c>
      <c r="K43" s="3" t="s">
        <v>360</v>
      </c>
      <c r="L43" s="3" t="s">
        <v>361</v>
      </c>
      <c r="M43" s="25" t="s">
        <v>67</v>
      </c>
      <c r="N43" s="25"/>
      <c r="O43" s="13" t="s">
        <v>57</v>
      </c>
      <c r="P43" s="13" t="s">
        <v>31</v>
      </c>
      <c r="Q43" s="1"/>
      <c r="R43" s="1"/>
    </row>
    <row r="44" spans="1:18" ht="90" customHeight="1" x14ac:dyDescent="0.35">
      <c r="A44" s="11">
        <v>41</v>
      </c>
      <c r="B44" s="7" t="s">
        <v>362</v>
      </c>
      <c r="C44" s="3" t="str">
        <f>[1]Sheet1!A42</f>
        <v>Kumar, S. S.; Himabindu, V.</v>
      </c>
      <c r="D44" s="3" t="s">
        <v>303</v>
      </c>
      <c r="E44" s="3" t="s">
        <v>364</v>
      </c>
      <c r="F44" s="3" t="s">
        <v>364</v>
      </c>
      <c r="G44" s="3" t="s">
        <v>365</v>
      </c>
      <c r="H44" s="4" t="s">
        <v>366</v>
      </c>
      <c r="I44" s="3" t="s">
        <v>367</v>
      </c>
      <c r="J44" s="3" t="s">
        <v>368</v>
      </c>
      <c r="K44" s="3" t="s">
        <v>369</v>
      </c>
      <c r="L44" s="3" t="s">
        <v>370</v>
      </c>
      <c r="M44" s="25" t="s">
        <v>67</v>
      </c>
      <c r="N44" s="25"/>
      <c r="O44" s="13" t="s">
        <v>67</v>
      </c>
      <c r="P44" s="13" t="s">
        <v>67</v>
      </c>
      <c r="Q44" s="1"/>
      <c r="R44" s="1"/>
    </row>
    <row r="45" spans="1:18" ht="90" customHeight="1" x14ac:dyDescent="0.35">
      <c r="A45" s="11">
        <v>42</v>
      </c>
      <c r="B45" s="7" t="s">
        <v>371</v>
      </c>
      <c r="C45" s="3" t="str">
        <f>[1]Sheet1!A43</f>
        <v>Logan, B. E.; Rabaey, K.</v>
      </c>
      <c r="D45" s="3" t="s">
        <v>372</v>
      </c>
      <c r="E45" s="3" t="s">
        <v>373</v>
      </c>
      <c r="F45" s="3" t="s">
        <v>373</v>
      </c>
      <c r="G45" s="3" t="s">
        <v>374</v>
      </c>
      <c r="H45" s="4" t="s">
        <v>375</v>
      </c>
      <c r="I45" s="3" t="s">
        <v>376</v>
      </c>
      <c r="J45" s="3" t="s">
        <v>377</v>
      </c>
      <c r="K45" s="3" t="s">
        <v>378</v>
      </c>
      <c r="L45" s="3" t="s">
        <v>379</v>
      </c>
      <c r="M45" s="25" t="s">
        <v>57</v>
      </c>
      <c r="N45" s="25"/>
      <c r="O45" s="13" t="s">
        <v>57</v>
      </c>
      <c r="P45" s="13" t="s">
        <v>31</v>
      </c>
      <c r="Q45" s="1"/>
      <c r="R45" s="1"/>
    </row>
    <row r="46" spans="1:18" ht="90" customHeight="1" x14ac:dyDescent="0.35">
      <c r="A46" s="11">
        <v>43</v>
      </c>
      <c r="B46" s="7" t="s">
        <v>380</v>
      </c>
      <c r="C46" s="3" t="str">
        <f>[1]Sheet1!A44</f>
        <v>Logan, B. E.; Regan, J. M.</v>
      </c>
      <c r="D46" s="3">
        <v>2019</v>
      </c>
      <c r="E46" s="3" t="s">
        <v>382</v>
      </c>
      <c r="F46" s="3" t="s">
        <v>382</v>
      </c>
      <c r="G46" s="3" t="s">
        <v>383</v>
      </c>
      <c r="H46" s="4" t="s">
        <v>384</v>
      </c>
      <c r="I46" s="3" t="s">
        <v>385</v>
      </c>
      <c r="J46" s="3" t="s">
        <v>386</v>
      </c>
      <c r="K46" s="3" t="s">
        <v>387</v>
      </c>
      <c r="L46" s="3" t="s">
        <v>388</v>
      </c>
      <c r="M46" s="25" t="s">
        <v>67</v>
      </c>
      <c r="N46" s="25"/>
      <c r="O46" s="13" t="s">
        <v>30</v>
      </c>
      <c r="P46" s="13" t="s">
        <v>67</v>
      </c>
      <c r="Q46" s="1"/>
      <c r="R46" s="1"/>
    </row>
    <row r="47" spans="1:18" ht="90" customHeight="1" x14ac:dyDescent="0.35">
      <c r="A47" s="11">
        <v>44</v>
      </c>
      <c r="B47" s="7" t="s">
        <v>389</v>
      </c>
      <c r="C47" s="3" t="str">
        <f>[1]Sheet1!A45</f>
        <v>Logan, B. E.; Call, D.; Cheng, S.; Hamelers, H. V. M.; Sleutels, T. H. J. A.; Jeremiasse, A. W.; Rozendal, R. E.</v>
      </c>
      <c r="D47" s="3" t="s">
        <v>390</v>
      </c>
      <c r="E47" s="3" t="s">
        <v>391</v>
      </c>
      <c r="F47" s="3" t="s">
        <v>391</v>
      </c>
      <c r="G47" s="3" t="s">
        <v>392</v>
      </c>
      <c r="H47" s="22" t="s">
        <v>393</v>
      </c>
      <c r="I47" s="3" t="s">
        <v>394</v>
      </c>
      <c r="J47" s="3" t="s">
        <v>395</v>
      </c>
      <c r="K47" s="3" t="s">
        <v>396</v>
      </c>
      <c r="L47" s="3" t="s">
        <v>397</v>
      </c>
      <c r="M47" s="25" t="s">
        <v>57</v>
      </c>
      <c r="N47" s="25"/>
      <c r="O47" s="13" t="s">
        <v>57</v>
      </c>
      <c r="P47" s="13" t="s">
        <v>31</v>
      </c>
      <c r="Q47" s="1"/>
      <c r="R47" s="1"/>
    </row>
    <row r="48" spans="1:18" ht="90" customHeight="1" x14ac:dyDescent="0.35">
      <c r="A48" s="11">
        <v>45</v>
      </c>
      <c r="B48" s="7" t="s">
        <v>398</v>
      </c>
      <c r="C48" s="3" t="str">
        <f>[1]Sheet1!A46</f>
        <v>Lopez, V. M.; Ziar, H.; Haverkort, J.; Zeman, M.; Isabella, O.</v>
      </c>
      <c r="D48" s="3" t="s">
        <v>22</v>
      </c>
      <c r="E48" s="3" t="s">
        <v>400</v>
      </c>
      <c r="F48" s="3" t="s">
        <v>400</v>
      </c>
      <c r="G48" s="3" t="s">
        <v>401</v>
      </c>
      <c r="H48" s="4" t="s">
        <v>402</v>
      </c>
      <c r="I48" s="3" t="s">
        <v>403</v>
      </c>
      <c r="J48" s="3" t="s">
        <v>404</v>
      </c>
      <c r="K48" s="3" t="s">
        <v>405</v>
      </c>
      <c r="L48" s="3" t="s">
        <v>406</v>
      </c>
      <c r="M48" s="25" t="s">
        <v>67</v>
      </c>
      <c r="N48" s="25"/>
      <c r="O48" s="13" t="s">
        <v>30</v>
      </c>
      <c r="P48" s="13" t="s">
        <v>67</v>
      </c>
      <c r="Q48" s="1"/>
      <c r="R48" s="1"/>
    </row>
    <row r="49" spans="1:18" ht="90" customHeight="1" x14ac:dyDescent="0.35">
      <c r="A49" s="11">
        <v>46</v>
      </c>
      <c r="B49" s="6" t="s">
        <v>407</v>
      </c>
      <c r="C49" s="3" t="str">
        <f>[1]Sheet1!A47</f>
        <v>Luo, X.; Kushner, D. I.; Kusoglu, A.</v>
      </c>
      <c r="D49" s="3" t="s">
        <v>22</v>
      </c>
      <c r="E49" s="3" t="s">
        <v>409</v>
      </c>
      <c r="F49" s="3" t="s">
        <v>409</v>
      </c>
      <c r="G49" s="3" t="s">
        <v>410</v>
      </c>
      <c r="H49" s="4" t="s">
        <v>411</v>
      </c>
      <c r="I49" s="3" t="s">
        <v>412</v>
      </c>
      <c r="J49" s="3" t="s">
        <v>413</v>
      </c>
      <c r="K49" s="3" t="s">
        <v>414</v>
      </c>
      <c r="L49" s="3" t="s">
        <v>415</v>
      </c>
      <c r="M49" s="25" t="s">
        <v>67</v>
      </c>
      <c r="N49" s="25"/>
      <c r="O49" s="13" t="s">
        <v>30</v>
      </c>
      <c r="P49" s="13" t="s">
        <v>67</v>
      </c>
      <c r="Q49" s="1"/>
      <c r="R49" s="1"/>
    </row>
    <row r="50" spans="1:18" ht="90" customHeight="1" x14ac:dyDescent="0.35">
      <c r="A50" s="11">
        <v>47</v>
      </c>
      <c r="B50" s="7" t="s">
        <v>416</v>
      </c>
      <c r="C50" s="3" t="str">
        <f>[1]Sheet1!A48</f>
        <v>Mallapragada, D.; Rubin, J.</v>
      </c>
      <c r="D50" s="3" t="s">
        <v>418</v>
      </c>
      <c r="E50" s="3" t="s">
        <v>419</v>
      </c>
      <c r="F50" s="3" t="s">
        <v>419</v>
      </c>
      <c r="G50" s="3" t="s">
        <v>420</v>
      </c>
      <c r="H50" s="4" t="s">
        <v>421</v>
      </c>
      <c r="I50" s="3" t="s">
        <v>422</v>
      </c>
      <c r="J50" s="3" t="s">
        <v>423</v>
      </c>
      <c r="K50" s="3" t="s">
        <v>424</v>
      </c>
      <c r="L50" s="3" t="s">
        <v>425</v>
      </c>
      <c r="M50" s="25" t="s">
        <v>67</v>
      </c>
      <c r="N50" s="25"/>
      <c r="O50" s="13" t="s">
        <v>30</v>
      </c>
      <c r="P50" s="13" t="s">
        <v>67</v>
      </c>
      <c r="Q50" s="1"/>
      <c r="R50" s="1"/>
    </row>
    <row r="51" spans="1:18" ht="90" customHeight="1" x14ac:dyDescent="0.35">
      <c r="A51" s="11">
        <v>48</v>
      </c>
      <c r="B51" s="2" t="s">
        <v>426</v>
      </c>
      <c r="C51" s="3" t="str">
        <f>[1]Sheet1!A49</f>
        <v>Marchetti, A.; Cerrillo Moreno, M.; Lauri, R.; Zeppilli, M.</v>
      </c>
      <c r="D51" s="3" t="s">
        <v>49</v>
      </c>
      <c r="E51" s="3" t="s">
        <v>427</v>
      </c>
      <c r="F51" s="3" t="s">
        <v>427</v>
      </c>
      <c r="G51" s="3" t="s">
        <v>428</v>
      </c>
      <c r="H51" s="3" t="s">
        <v>429</v>
      </c>
      <c r="I51" s="3" t="s">
        <v>430</v>
      </c>
      <c r="J51" s="3" t="s">
        <v>431</v>
      </c>
      <c r="K51" s="3" t="s">
        <v>432</v>
      </c>
      <c r="L51" s="3" t="s">
        <v>433</v>
      </c>
      <c r="M51" s="25" t="s">
        <v>67</v>
      </c>
      <c r="N51" s="25"/>
      <c r="O51" s="13" t="s">
        <v>57</v>
      </c>
      <c r="P51" s="13" t="s">
        <v>31</v>
      </c>
      <c r="Q51" s="1"/>
      <c r="R51" s="1"/>
    </row>
    <row r="52" spans="1:18" ht="90" customHeight="1" x14ac:dyDescent="0.35">
      <c r="A52" s="11">
        <v>49</v>
      </c>
      <c r="B52" s="3" t="s">
        <v>434</v>
      </c>
      <c r="C52" s="3" t="str">
        <f>[1]Sheet1!A50</f>
        <v>Metcalf &amp; Eddy</v>
      </c>
      <c r="D52" s="3" t="s">
        <v>435</v>
      </c>
      <c r="E52" s="3" t="s">
        <v>436</v>
      </c>
      <c r="F52" s="3" t="s">
        <v>436</v>
      </c>
      <c r="G52" s="3" t="s">
        <v>437</v>
      </c>
      <c r="H52" s="4" t="s">
        <v>438</v>
      </c>
      <c r="I52" s="3" t="s">
        <v>439</v>
      </c>
      <c r="J52" s="3" t="s">
        <v>440</v>
      </c>
      <c r="K52" s="3" t="s">
        <v>441</v>
      </c>
      <c r="L52" s="3" t="s">
        <v>442</v>
      </c>
      <c r="M52" s="25" t="s">
        <v>57</v>
      </c>
      <c r="N52" s="25"/>
      <c r="O52" s="13" t="s">
        <v>57</v>
      </c>
      <c r="P52" s="13" t="s">
        <v>31</v>
      </c>
      <c r="Q52" s="1"/>
      <c r="R52" s="1"/>
    </row>
    <row r="53" spans="1:18" ht="90" customHeight="1" x14ac:dyDescent="0.35">
      <c r="A53" s="11">
        <v>50</v>
      </c>
      <c r="B53" s="7" t="s">
        <v>443</v>
      </c>
      <c r="C53" s="3" t="str">
        <f>[1]Sheet1!A51</f>
        <v>Nasser, M.; Megahed, T. F.; Ookawara, S.; Hassan, H.</v>
      </c>
      <c r="D53" s="3" t="s">
        <v>418</v>
      </c>
      <c r="E53" s="3" t="s">
        <v>445</v>
      </c>
      <c r="F53" s="3" t="s">
        <v>445</v>
      </c>
      <c r="G53" s="3" t="s">
        <v>446</v>
      </c>
      <c r="H53" s="4" t="s">
        <v>447</v>
      </c>
      <c r="I53" s="3" t="s">
        <v>448</v>
      </c>
      <c r="J53" s="3" t="s">
        <v>449</v>
      </c>
      <c r="K53" s="3" t="s">
        <v>450</v>
      </c>
      <c r="L53" s="3" t="s">
        <v>451</v>
      </c>
      <c r="M53" s="25" t="s">
        <v>67</v>
      </c>
      <c r="N53" s="25"/>
      <c r="O53" s="13" t="s">
        <v>30</v>
      </c>
      <c r="P53" s="13" t="s">
        <v>67</v>
      </c>
      <c r="Q53" s="1"/>
      <c r="R53" s="1"/>
    </row>
    <row r="54" spans="1:18" ht="90" customHeight="1" x14ac:dyDescent="0.35">
      <c r="A54" s="11">
        <v>51</v>
      </c>
      <c r="B54" s="7" t="s">
        <v>452</v>
      </c>
      <c r="C54" s="3" t="str">
        <f>[1]Sheet1!A52</f>
        <v>Noori, M. T.; Rossi, R.; Logan, B. E.; Min, B.</v>
      </c>
      <c r="D54" s="3" t="s">
        <v>33</v>
      </c>
      <c r="E54" s="3" t="s">
        <v>454</v>
      </c>
      <c r="F54" s="3" t="s">
        <v>454</v>
      </c>
      <c r="G54" s="3" t="s">
        <v>455</v>
      </c>
      <c r="H54" s="10" t="s">
        <v>456</v>
      </c>
      <c r="I54" s="3" t="s">
        <v>457</v>
      </c>
      <c r="J54" s="3" t="s">
        <v>458</v>
      </c>
      <c r="K54" s="3" t="s">
        <v>459</v>
      </c>
      <c r="L54" s="3" t="s">
        <v>460</v>
      </c>
      <c r="M54" s="25" t="s">
        <v>67</v>
      </c>
      <c r="N54" s="25"/>
      <c r="O54" s="13" t="s">
        <v>30</v>
      </c>
      <c r="P54" s="13" t="s">
        <v>67</v>
      </c>
      <c r="Q54" s="1"/>
      <c r="R54" s="1"/>
    </row>
    <row r="55" spans="1:18" ht="90" customHeight="1" x14ac:dyDescent="0.35">
      <c r="A55" s="11">
        <v>52</v>
      </c>
      <c r="B55" s="5" t="s">
        <v>461</v>
      </c>
      <c r="C55" s="3" t="str">
        <f>[1]Sheet1!A53</f>
        <v>Phan, Q. H. H.</v>
      </c>
      <c r="D55" s="3" t="s">
        <v>49</v>
      </c>
      <c r="E55" s="3" t="s">
        <v>462</v>
      </c>
      <c r="F55" s="3" t="s">
        <v>462</v>
      </c>
      <c r="G55" s="3" t="s">
        <v>463</v>
      </c>
      <c r="H55" s="3" t="s">
        <v>464</v>
      </c>
      <c r="I55" s="3" t="s">
        <v>465</v>
      </c>
      <c r="J55" s="3" t="s">
        <v>466</v>
      </c>
      <c r="K55" s="3" t="s">
        <v>467</v>
      </c>
      <c r="L55" s="3" t="s">
        <v>468</v>
      </c>
      <c r="M55" s="25" t="s">
        <v>67</v>
      </c>
      <c r="N55" s="25"/>
      <c r="O55" s="13" t="s">
        <v>57</v>
      </c>
      <c r="P55" s="13" t="s">
        <v>31</v>
      </c>
      <c r="Q55" s="1"/>
      <c r="R55" s="1"/>
    </row>
    <row r="56" spans="1:18" ht="90" customHeight="1" x14ac:dyDescent="0.35">
      <c r="A56" s="11">
        <v>53</v>
      </c>
      <c r="B56" s="7" t="s">
        <v>469</v>
      </c>
      <c r="C56" s="3" t="str">
        <f>[1]Sheet1!A54</f>
        <v>Radhika, D.; Shivakumar, A.; Kasai, D. R.; Koutavarapu, R.; Peera, S. G.</v>
      </c>
      <c r="D56" s="3" t="s">
        <v>418</v>
      </c>
      <c r="E56" s="3" t="s">
        <v>471</v>
      </c>
      <c r="F56" s="3" t="s">
        <v>471</v>
      </c>
      <c r="G56" s="3" t="s">
        <v>472</v>
      </c>
      <c r="H56" s="4" t="s">
        <v>473</v>
      </c>
      <c r="I56" s="3" t="s">
        <v>474</v>
      </c>
      <c r="J56" s="3" t="s">
        <v>475</v>
      </c>
      <c r="K56" s="3" t="s">
        <v>476</v>
      </c>
      <c r="L56" s="3" t="s">
        <v>477</v>
      </c>
      <c r="M56" s="25" t="s">
        <v>67</v>
      </c>
      <c r="N56" s="25"/>
      <c r="O56" s="13" t="s">
        <v>30</v>
      </c>
      <c r="P56" s="13" t="s">
        <v>67</v>
      </c>
      <c r="Q56" s="1"/>
      <c r="R56" s="1"/>
    </row>
    <row r="57" spans="1:18" ht="90" customHeight="1" x14ac:dyDescent="0.35">
      <c r="A57" s="11">
        <v>54</v>
      </c>
      <c r="B57" s="7" t="s">
        <v>478</v>
      </c>
      <c r="C57" s="3" t="str">
        <f>[1]Sheet1!A55</f>
        <v>Ren, Z.; Ruiz, J. L.; Zhang, Y.; Li, S.; Maravelias, C.</v>
      </c>
      <c r="D57" s="3" t="s">
        <v>33</v>
      </c>
      <c r="E57" s="3" t="s">
        <v>480</v>
      </c>
      <c r="F57" s="3" t="s">
        <v>480</v>
      </c>
      <c r="G57" s="3" t="s">
        <v>481</v>
      </c>
      <c r="H57" s="4" t="s">
        <v>482</v>
      </c>
      <c r="I57" s="3" t="s">
        <v>483</v>
      </c>
      <c r="J57" s="3" t="s">
        <v>484</v>
      </c>
      <c r="K57" s="3" t="s">
        <v>485</v>
      </c>
      <c r="L57" s="3" t="s">
        <v>486</v>
      </c>
      <c r="M57" s="25" t="s">
        <v>67</v>
      </c>
      <c r="N57" s="25"/>
      <c r="O57" s="13" t="s">
        <v>30</v>
      </c>
      <c r="P57" s="13" t="s">
        <v>67</v>
      </c>
      <c r="Q57" s="1"/>
      <c r="R57" s="1"/>
    </row>
    <row r="58" spans="1:18" ht="90" customHeight="1" x14ac:dyDescent="0.35">
      <c r="A58" s="11">
        <v>55</v>
      </c>
      <c r="B58" s="7" t="s">
        <v>487</v>
      </c>
      <c r="C58" s="3" t="str">
        <f>[1]Sheet1!A56</f>
        <v>Rozenfeld, S.; Cahan, R.; Teler, H.; Schechter, A.</v>
      </c>
      <c r="D58" s="3" t="s">
        <v>120</v>
      </c>
      <c r="E58" s="3" t="s">
        <v>489</v>
      </c>
      <c r="F58" s="3" t="s">
        <v>489</v>
      </c>
      <c r="G58" s="3" t="s">
        <v>490</v>
      </c>
      <c r="H58" s="4" t="s">
        <v>491</v>
      </c>
      <c r="I58" s="3" t="s">
        <v>492</v>
      </c>
      <c r="J58" s="3" t="s">
        <v>493</v>
      </c>
      <c r="K58" s="3" t="s">
        <v>494</v>
      </c>
      <c r="L58" s="3" t="s">
        <v>495</v>
      </c>
      <c r="M58" s="25" t="s">
        <v>67</v>
      </c>
      <c r="N58" s="25"/>
      <c r="O58" s="13" t="s">
        <v>30</v>
      </c>
      <c r="P58" s="13" t="s">
        <v>67</v>
      </c>
      <c r="Q58" s="1"/>
      <c r="R58" s="1"/>
    </row>
    <row r="59" spans="1:18" ht="90" customHeight="1" x14ac:dyDescent="0.35">
      <c r="A59" s="11">
        <v>56</v>
      </c>
      <c r="B59" s="3" t="s">
        <v>496</v>
      </c>
      <c r="C59" s="3" t="str">
        <f>[1]Sheet1!A57</f>
        <v>Sharma, P.; Singh, R.; Mehta, A.</v>
      </c>
      <c r="D59" s="3">
        <v>2024</v>
      </c>
      <c r="E59" s="3" t="s">
        <v>498</v>
      </c>
      <c r="F59" s="3" t="s">
        <v>498</v>
      </c>
      <c r="G59" s="3" t="s">
        <v>499</v>
      </c>
      <c r="H59" s="3" t="s">
        <v>500</v>
      </c>
      <c r="I59" s="3" t="s">
        <v>501</v>
      </c>
      <c r="J59" s="3" t="s">
        <v>502</v>
      </c>
      <c r="K59" s="3" t="s">
        <v>503</v>
      </c>
      <c r="L59" s="3" t="s">
        <v>504</v>
      </c>
      <c r="M59" s="25" t="s">
        <v>67</v>
      </c>
      <c r="N59" s="25"/>
      <c r="O59" s="13" t="s">
        <v>30</v>
      </c>
      <c r="P59" s="13" t="s">
        <v>67</v>
      </c>
      <c r="Q59" s="1"/>
      <c r="R59" s="1"/>
    </row>
    <row r="60" spans="1:18" ht="90" customHeight="1" x14ac:dyDescent="0.35">
      <c r="A60" s="11">
        <v>57</v>
      </c>
      <c r="B60" s="7" t="s">
        <v>505</v>
      </c>
      <c r="C60" s="3" t="str">
        <f>[1]Sheet1!A58</f>
        <v>Son, S.; Koo, B.; Chai, H.; Tran, H. V. H.; Pandit, S.; Jung, S. P.</v>
      </c>
      <c r="D60" s="3" t="s">
        <v>101</v>
      </c>
      <c r="E60" s="3" t="s">
        <v>507</v>
      </c>
      <c r="F60" s="3" t="s">
        <v>507</v>
      </c>
      <c r="G60" s="3" t="s">
        <v>508</v>
      </c>
      <c r="H60" s="4" t="s">
        <v>509</v>
      </c>
      <c r="I60" s="3" t="s">
        <v>510</v>
      </c>
      <c r="J60" s="3" t="s">
        <v>511</v>
      </c>
      <c r="K60" s="3" t="s">
        <v>512</v>
      </c>
      <c r="L60" s="3" t="s">
        <v>513</v>
      </c>
      <c r="M60" s="25" t="s">
        <v>67</v>
      </c>
      <c r="N60" s="25"/>
      <c r="O60" s="13" t="s">
        <v>30</v>
      </c>
      <c r="P60" s="13" t="s">
        <v>67</v>
      </c>
      <c r="Q60" s="1"/>
      <c r="R60" s="1"/>
    </row>
    <row r="61" spans="1:18" ht="90" customHeight="1" x14ac:dyDescent="0.35">
      <c r="A61" s="11">
        <v>58</v>
      </c>
      <c r="B61" s="2" t="s">
        <v>514</v>
      </c>
      <c r="C61" s="3" t="str">
        <f>[1]Sheet1!A59</f>
        <v>Swaminathan, P.; Ghosh, A.</v>
      </c>
      <c r="D61" s="3" t="s">
        <v>33</v>
      </c>
      <c r="E61" s="3" t="s">
        <v>515</v>
      </c>
      <c r="F61" s="3" t="s">
        <v>515</v>
      </c>
      <c r="G61" s="3" t="s">
        <v>516</v>
      </c>
      <c r="H61" s="3" t="s">
        <v>517</v>
      </c>
      <c r="I61" s="3" t="s">
        <v>518</v>
      </c>
      <c r="J61" s="3" t="s">
        <v>519</v>
      </c>
      <c r="K61" s="3" t="s">
        <v>520</v>
      </c>
      <c r="L61" s="3" t="s">
        <v>521</v>
      </c>
      <c r="M61" s="25" t="s">
        <v>67</v>
      </c>
      <c r="N61" s="25"/>
      <c r="O61" s="13" t="s">
        <v>57</v>
      </c>
      <c r="P61" s="13" t="s">
        <v>31</v>
      </c>
      <c r="Q61" s="1"/>
      <c r="R61" s="1"/>
    </row>
    <row r="62" spans="1:18" ht="90" customHeight="1" x14ac:dyDescent="0.35">
      <c r="A62" s="11">
        <v>59</v>
      </c>
      <c r="B62" s="3" t="s">
        <v>522</v>
      </c>
      <c r="C62" s="3" t="str">
        <f>[1]Sheet1!A60</f>
        <v>Tang, J.; Li, C.; Zhao, H.</v>
      </c>
      <c r="D62" s="3">
        <v>2022</v>
      </c>
      <c r="E62" s="3" t="s">
        <v>524</v>
      </c>
      <c r="F62" s="3" t="s">
        <v>524</v>
      </c>
      <c r="G62" s="3" t="s">
        <v>525</v>
      </c>
      <c r="H62" s="3" t="s">
        <v>526</v>
      </c>
      <c r="I62" s="3" t="s">
        <v>527</v>
      </c>
      <c r="J62" s="3" t="s">
        <v>528</v>
      </c>
      <c r="K62" s="3" t="s">
        <v>529</v>
      </c>
      <c r="L62" s="3" t="s">
        <v>530</v>
      </c>
      <c r="M62" s="25" t="s">
        <v>67</v>
      </c>
      <c r="N62" s="25"/>
      <c r="O62" s="13" t="s">
        <v>30</v>
      </c>
      <c r="P62" s="13" t="s">
        <v>67</v>
      </c>
      <c r="Q62" s="1"/>
      <c r="R62" s="1"/>
    </row>
    <row r="63" spans="1:18" ht="90" customHeight="1" x14ac:dyDescent="0.35">
      <c r="A63" s="11">
        <v>60</v>
      </c>
      <c r="B63" s="7" t="s">
        <v>531</v>
      </c>
      <c r="C63" s="3" t="str">
        <f>[1]Sheet1!A61</f>
        <v>U.S. Department of Energy</v>
      </c>
      <c r="D63" s="3">
        <v>2024</v>
      </c>
      <c r="E63" s="3" t="s">
        <v>533</v>
      </c>
      <c r="F63" s="3" t="s">
        <v>533</v>
      </c>
      <c r="G63" s="3" t="s">
        <v>534</v>
      </c>
      <c r="H63" s="4" t="s">
        <v>535</v>
      </c>
      <c r="I63" s="3" t="s">
        <v>536</v>
      </c>
      <c r="J63" s="3" t="s">
        <v>537</v>
      </c>
      <c r="K63" s="3" t="s">
        <v>538</v>
      </c>
      <c r="L63" s="3" t="s">
        <v>539</v>
      </c>
      <c r="M63" s="25" t="s">
        <v>67</v>
      </c>
      <c r="N63" s="25"/>
      <c r="O63" s="13" t="s">
        <v>30</v>
      </c>
      <c r="P63" s="13" t="s">
        <v>67</v>
      </c>
      <c r="Q63" s="1"/>
      <c r="R63" s="1"/>
    </row>
    <row r="64" spans="1:18" ht="90" customHeight="1" x14ac:dyDescent="0.35">
      <c r="A64" s="11">
        <v>61</v>
      </c>
      <c r="B64" s="6" t="s">
        <v>540</v>
      </c>
      <c r="C64" s="3" t="str">
        <f>[1]Sheet1!A62</f>
        <v>EuroWater</v>
      </c>
      <c r="D64" s="3" t="s">
        <v>153</v>
      </c>
      <c r="E64" s="3" t="s">
        <v>541</v>
      </c>
      <c r="F64" s="3" t="s">
        <v>541</v>
      </c>
      <c r="G64" s="3" t="s">
        <v>542</v>
      </c>
      <c r="H64" s="4" t="s">
        <v>543</v>
      </c>
      <c r="I64" s="3" t="s">
        <v>544</v>
      </c>
      <c r="J64" s="3" t="s">
        <v>545</v>
      </c>
      <c r="K64" s="3" t="s">
        <v>546</v>
      </c>
      <c r="L64" s="3" t="s">
        <v>547</v>
      </c>
      <c r="M64" s="25" t="s">
        <v>57</v>
      </c>
      <c r="N64" s="25"/>
      <c r="O64" s="13" t="s">
        <v>57</v>
      </c>
      <c r="P64" s="13" t="s">
        <v>31</v>
      </c>
      <c r="Q64" s="1"/>
      <c r="R64" s="1"/>
    </row>
    <row r="65" spans="1:18" ht="90" customHeight="1" x14ac:dyDescent="0.35">
      <c r="A65" s="11">
        <v>62</v>
      </c>
      <c r="B65" s="7" t="s">
        <v>548</v>
      </c>
      <c r="C65" s="3" t="str">
        <f>[1]Sheet1!A63</f>
        <v>Universidad Nacional de Colombia</v>
      </c>
      <c r="D65" s="3" t="s">
        <v>303</v>
      </c>
      <c r="E65" s="3" t="s">
        <v>550</v>
      </c>
      <c r="F65" s="3" t="s">
        <v>550</v>
      </c>
      <c r="G65" s="3" t="s">
        <v>551</v>
      </c>
      <c r="H65" s="4" t="s">
        <v>552</v>
      </c>
      <c r="I65" s="3" t="s">
        <v>553</v>
      </c>
      <c r="J65" s="3" t="s">
        <v>554</v>
      </c>
      <c r="K65" s="3" t="s">
        <v>555</v>
      </c>
      <c r="L65" s="3" t="s">
        <v>556</v>
      </c>
      <c r="M65" s="25" t="s">
        <v>67</v>
      </c>
      <c r="N65" s="25"/>
      <c r="O65" s="13" t="s">
        <v>30</v>
      </c>
      <c r="P65" s="13" t="s">
        <v>67</v>
      </c>
      <c r="Q65" s="1"/>
      <c r="R65" s="1"/>
    </row>
    <row r="66" spans="1:18" ht="90" customHeight="1" x14ac:dyDescent="0.35">
      <c r="A66" s="11">
        <v>63</v>
      </c>
      <c r="B66" s="3" t="s">
        <v>557</v>
      </c>
      <c r="C66" s="3" t="str">
        <f>[1]Sheet1!A64</f>
        <v>Villano, M.; Monaco, G.; Aulenta, F.; Majone, M.</v>
      </c>
      <c r="D66" s="3">
        <v>2017</v>
      </c>
      <c r="E66" s="3" t="s">
        <v>559</v>
      </c>
      <c r="F66" s="3" t="s">
        <v>559</v>
      </c>
      <c r="G66" s="3" t="s">
        <v>560</v>
      </c>
      <c r="H66" s="3" t="s">
        <v>561</v>
      </c>
      <c r="I66" s="3" t="s">
        <v>562</v>
      </c>
      <c r="J66" s="3" t="s">
        <v>563</v>
      </c>
      <c r="K66" s="3" t="s">
        <v>564</v>
      </c>
      <c r="L66" s="3" t="s">
        <v>565</v>
      </c>
      <c r="M66" s="25" t="s">
        <v>67</v>
      </c>
      <c r="N66" s="25"/>
      <c r="O66" s="13" t="s">
        <v>30</v>
      </c>
      <c r="P66" s="13" t="s">
        <v>67</v>
      </c>
      <c r="Q66" s="1"/>
      <c r="R66" s="1"/>
    </row>
    <row r="67" spans="1:18" ht="90" customHeight="1" x14ac:dyDescent="0.35">
      <c r="A67" s="11">
        <v>64</v>
      </c>
      <c r="B67" s="5" t="s">
        <v>621</v>
      </c>
      <c r="C67" s="3" t="str">
        <f>[1]Sheet1!A65</f>
        <v>Wang, C. R.</v>
      </c>
      <c r="D67" s="3" t="s">
        <v>49</v>
      </c>
      <c r="E67" s="3" t="s">
        <v>566</v>
      </c>
      <c r="F67" s="3" t="s">
        <v>566</v>
      </c>
      <c r="G67" s="3" t="s">
        <v>567</v>
      </c>
      <c r="H67" s="3" t="s">
        <v>568</v>
      </c>
      <c r="I67" s="3" t="s">
        <v>569</v>
      </c>
      <c r="J67" s="3" t="s">
        <v>570</v>
      </c>
      <c r="K67" s="3" t="s">
        <v>571</v>
      </c>
      <c r="L67" s="3" t="s">
        <v>572</v>
      </c>
      <c r="M67" s="25" t="s">
        <v>30</v>
      </c>
      <c r="N67" s="25"/>
      <c r="O67" s="13" t="s">
        <v>57</v>
      </c>
      <c r="P67" s="13" t="s">
        <v>31</v>
      </c>
      <c r="Q67" s="1"/>
      <c r="R67" s="1"/>
    </row>
    <row r="68" spans="1:18" ht="90" customHeight="1" x14ac:dyDescent="0.35">
      <c r="A68" s="11">
        <v>65</v>
      </c>
      <c r="B68" s="7" t="s">
        <v>573</v>
      </c>
      <c r="C68" s="3" t="str">
        <f>[1]Sheet1!A66</f>
        <v>Wang, C.; Feng, L.</v>
      </c>
      <c r="D68" s="3" t="s">
        <v>22</v>
      </c>
      <c r="E68" s="3" t="s">
        <v>575</v>
      </c>
      <c r="F68" s="3" t="s">
        <v>575</v>
      </c>
      <c r="G68" s="3" t="s">
        <v>576</v>
      </c>
      <c r="H68" s="4" t="s">
        <v>577</v>
      </c>
      <c r="I68" s="3" t="s">
        <v>578</v>
      </c>
      <c r="J68" s="3" t="s">
        <v>579</v>
      </c>
      <c r="K68" s="3" t="s">
        <v>580</v>
      </c>
      <c r="L68" s="3" t="s">
        <v>581</v>
      </c>
      <c r="M68" s="25" t="s">
        <v>67</v>
      </c>
      <c r="N68" s="25"/>
      <c r="O68" s="13" t="s">
        <v>30</v>
      </c>
      <c r="P68" s="13" t="s">
        <v>67</v>
      </c>
      <c r="Q68" s="1"/>
      <c r="R68" s="1"/>
    </row>
    <row r="69" spans="1:18" ht="90" customHeight="1" x14ac:dyDescent="0.35">
      <c r="A69" s="11">
        <v>66</v>
      </c>
      <c r="B69" s="6" t="s">
        <v>582</v>
      </c>
      <c r="C69" s="3" t="str">
        <f>[1]Sheet1!A67</f>
        <v>Wang, L.; Linowski, K.; Liu, H.</v>
      </c>
      <c r="D69" s="3" t="s">
        <v>418</v>
      </c>
      <c r="E69" s="3" t="s">
        <v>584</v>
      </c>
      <c r="F69" s="3" t="s">
        <v>584</v>
      </c>
      <c r="G69" s="3" t="s">
        <v>585</v>
      </c>
      <c r="H69" s="4" t="s">
        <v>586</v>
      </c>
      <c r="I69" s="3" t="s">
        <v>587</v>
      </c>
      <c r="J69" s="3" t="s">
        <v>588</v>
      </c>
      <c r="K69" s="3" t="s">
        <v>589</v>
      </c>
      <c r="L69" s="3" t="s">
        <v>590</v>
      </c>
      <c r="M69" s="25" t="s">
        <v>67</v>
      </c>
      <c r="N69" s="25"/>
      <c r="O69" s="13" t="s">
        <v>30</v>
      </c>
      <c r="P69" s="13" t="s">
        <v>67</v>
      </c>
      <c r="Q69" s="1"/>
      <c r="R69" s="1"/>
    </row>
    <row r="70" spans="1:18" ht="90" customHeight="1" x14ac:dyDescent="0.35">
      <c r="A70" s="11">
        <v>67</v>
      </c>
      <c r="B70" s="3" t="s">
        <v>591</v>
      </c>
      <c r="C70" s="3" t="str">
        <f>[1]Sheet1!A68</f>
        <v>Yang, F.; Li, X.; Xu, H.</v>
      </c>
      <c r="D70" s="3">
        <v>2020</v>
      </c>
      <c r="E70" s="3" t="s">
        <v>593</v>
      </c>
      <c r="F70" s="3" t="s">
        <v>593</v>
      </c>
      <c r="G70" s="3" t="s">
        <v>594</v>
      </c>
      <c r="H70" s="3" t="s">
        <v>595</v>
      </c>
      <c r="I70" s="3" t="s">
        <v>596</v>
      </c>
      <c r="J70" s="3" t="s">
        <v>597</v>
      </c>
      <c r="K70" s="3" t="s">
        <v>598</v>
      </c>
      <c r="L70" s="3" t="s">
        <v>599</v>
      </c>
      <c r="M70" s="25" t="s">
        <v>67</v>
      </c>
      <c r="N70" s="25"/>
      <c r="O70" s="13" t="s">
        <v>30</v>
      </c>
      <c r="P70" s="13" t="s">
        <v>67</v>
      </c>
      <c r="Q70" s="1"/>
      <c r="R70" s="1"/>
    </row>
    <row r="71" spans="1:18" ht="90" customHeight="1" x14ac:dyDescent="0.35">
      <c r="A71" s="11">
        <v>68</v>
      </c>
      <c r="B71" s="3" t="s">
        <v>600</v>
      </c>
      <c r="C71" s="3" t="str">
        <f>[1]Sheet1!A69</f>
        <v>Zhang, Y.; Liu, H.; Cheng, S.</v>
      </c>
      <c r="D71" s="3">
        <v>2020</v>
      </c>
      <c r="E71" s="3" t="s">
        <v>602</v>
      </c>
      <c r="F71" s="3" t="s">
        <v>602</v>
      </c>
      <c r="G71" s="3" t="s">
        <v>603</v>
      </c>
      <c r="H71" s="3" t="s">
        <v>604</v>
      </c>
      <c r="I71" s="3" t="s">
        <v>605</v>
      </c>
      <c r="J71" s="3" t="s">
        <v>606</v>
      </c>
      <c r="K71" s="3" t="s">
        <v>607</v>
      </c>
      <c r="L71" s="3" t="s">
        <v>608</v>
      </c>
      <c r="M71" s="25" t="s">
        <v>67</v>
      </c>
      <c r="N71" s="25"/>
      <c r="O71" s="13" t="s">
        <v>30</v>
      </c>
      <c r="P71" s="13" t="s">
        <v>67</v>
      </c>
      <c r="Q71" s="1"/>
      <c r="R71" s="1"/>
    </row>
    <row r="72" spans="1:18" ht="44" customHeight="1" x14ac:dyDescent="0.35">
      <c r="A72" s="9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27">
        <f>COUNTIF($M$4:$N$71,"SI")</f>
        <v>57</v>
      </c>
      <c r="N72" s="27"/>
      <c r="O72" s="15">
        <f>COUNTIF($O$4:$O$71,"SI")</f>
        <v>37</v>
      </c>
      <c r="P72" s="15">
        <f>COUNTIF($P$4:$P$71,"SI")</f>
        <v>36</v>
      </c>
      <c r="Q72" s="1"/>
      <c r="R72" s="1"/>
    </row>
    <row r="73" spans="1:18" ht="44" customHeight="1" x14ac:dyDescent="0.35">
      <c r="A73" s="9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16"/>
      <c r="N73" s="16"/>
      <c r="O73" s="16"/>
      <c r="P73" s="16"/>
      <c r="Q73" s="1"/>
      <c r="R73" s="1"/>
    </row>
    <row r="74" spans="1:18" ht="27" customHeight="1" x14ac:dyDescent="0.35">
      <c r="A74" s="26" t="s">
        <v>609</v>
      </c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4" t="s">
        <v>1</v>
      </c>
      <c r="N74" s="24"/>
      <c r="O74" s="24"/>
      <c r="P74" s="24"/>
      <c r="Q74" s="1"/>
      <c r="R74" s="1"/>
    </row>
    <row r="75" spans="1:18" ht="44" customHeight="1" x14ac:dyDescent="0.3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4" t="s">
        <v>2</v>
      </c>
      <c r="N75" s="24"/>
      <c r="O75" s="12" t="s">
        <v>3</v>
      </c>
      <c r="P75" s="12" t="s">
        <v>4</v>
      </c>
      <c r="Q75" s="1"/>
      <c r="R75" s="1"/>
    </row>
    <row r="76" spans="1:18" ht="72" customHeight="1" x14ac:dyDescent="0.35">
      <c r="A76" s="14" t="s">
        <v>5</v>
      </c>
      <c r="B76" s="14" t="s">
        <v>6</v>
      </c>
      <c r="C76" s="14" t="s">
        <v>7</v>
      </c>
      <c r="D76" s="14" t="s">
        <v>8</v>
      </c>
      <c r="E76" s="14" t="s">
        <v>9</v>
      </c>
      <c r="F76" s="14" t="s">
        <v>10</v>
      </c>
      <c r="G76" s="14" t="s">
        <v>11</v>
      </c>
      <c r="H76" s="14" t="s">
        <v>12</v>
      </c>
      <c r="I76" s="14" t="s">
        <v>13</v>
      </c>
      <c r="J76" s="14" t="s">
        <v>14</v>
      </c>
      <c r="K76" s="14" t="s">
        <v>15</v>
      </c>
      <c r="L76" s="14" t="s">
        <v>16</v>
      </c>
      <c r="M76" s="13" t="s">
        <v>17</v>
      </c>
      <c r="N76" s="13" t="s">
        <v>18</v>
      </c>
      <c r="O76" s="13" t="s">
        <v>19</v>
      </c>
      <c r="P76" s="13" t="s">
        <v>20</v>
      </c>
      <c r="Q76" s="1"/>
      <c r="R76" s="1"/>
    </row>
    <row r="77" spans="1:18" ht="90" customHeight="1" x14ac:dyDescent="0.35">
      <c r="A77" s="11">
        <v>1</v>
      </c>
      <c r="B77" s="3" t="s">
        <v>58</v>
      </c>
      <c r="C77" s="3" t="s">
        <v>59</v>
      </c>
      <c r="D77" s="3">
        <v>2016</v>
      </c>
      <c r="E77" s="3" t="s">
        <v>60</v>
      </c>
      <c r="F77" s="3" t="s">
        <v>60</v>
      </c>
      <c r="G77" s="3" t="s">
        <v>61</v>
      </c>
      <c r="H77" s="4" t="s">
        <v>62</v>
      </c>
      <c r="I77" s="3" t="s">
        <v>63</v>
      </c>
      <c r="J77" s="3" t="s">
        <v>64</v>
      </c>
      <c r="K77" s="3" t="s">
        <v>65</v>
      </c>
      <c r="L77" s="3" t="s">
        <v>66</v>
      </c>
      <c r="M77" s="25" t="s">
        <v>67</v>
      </c>
      <c r="N77" s="25"/>
      <c r="O77" s="13" t="s">
        <v>30</v>
      </c>
      <c r="P77" s="13" t="s">
        <v>67</v>
      </c>
      <c r="Q77" s="1"/>
      <c r="R77" s="1"/>
    </row>
    <row r="78" spans="1:18" ht="90" customHeight="1" x14ac:dyDescent="0.35">
      <c r="A78" s="11">
        <v>2</v>
      </c>
      <c r="B78" s="6" t="s">
        <v>75</v>
      </c>
      <c r="C78" s="3" t="s">
        <v>76</v>
      </c>
      <c r="D78" s="3" t="s">
        <v>22</v>
      </c>
      <c r="E78" s="3" t="s">
        <v>77</v>
      </c>
      <c r="F78" s="3" t="s">
        <v>77</v>
      </c>
      <c r="G78" s="3" t="s">
        <v>78</v>
      </c>
      <c r="H78" s="4" t="s">
        <v>79</v>
      </c>
      <c r="I78" s="3" t="s">
        <v>80</v>
      </c>
      <c r="J78" s="3" t="s">
        <v>81</v>
      </c>
      <c r="K78" s="3" t="s">
        <v>82</v>
      </c>
      <c r="L78" s="3" t="s">
        <v>83</v>
      </c>
      <c r="M78" s="25" t="s">
        <v>67</v>
      </c>
      <c r="N78" s="25"/>
      <c r="O78" s="13" t="s">
        <v>30</v>
      </c>
      <c r="P78" s="13" t="s">
        <v>67</v>
      </c>
      <c r="Q78" s="1"/>
      <c r="R78" s="1"/>
    </row>
    <row r="79" spans="1:18" ht="90" customHeight="1" x14ac:dyDescent="0.35">
      <c r="A79" s="11">
        <v>3</v>
      </c>
      <c r="B79" s="7" t="s">
        <v>99</v>
      </c>
      <c r="C79" s="3" t="s">
        <v>100</v>
      </c>
      <c r="D79" s="3" t="s">
        <v>101</v>
      </c>
      <c r="E79" s="3" t="s">
        <v>102</v>
      </c>
      <c r="F79" s="3" t="s">
        <v>102</v>
      </c>
      <c r="G79" s="3" t="s">
        <v>103</v>
      </c>
      <c r="H79" s="4" t="s">
        <v>104</v>
      </c>
      <c r="I79" s="3" t="s">
        <v>105</v>
      </c>
      <c r="J79" s="3" t="s">
        <v>106</v>
      </c>
      <c r="K79" s="3" t="s">
        <v>107</v>
      </c>
      <c r="L79" s="3" t="s">
        <v>108</v>
      </c>
      <c r="M79" s="25" t="s">
        <v>67</v>
      </c>
      <c r="N79" s="25"/>
      <c r="O79" s="13" t="s">
        <v>67</v>
      </c>
      <c r="P79" s="13" t="s">
        <v>67</v>
      </c>
      <c r="Q79" s="1"/>
      <c r="R79" s="1"/>
    </row>
    <row r="80" spans="1:18" ht="90" customHeight="1" x14ac:dyDescent="0.35">
      <c r="A80" s="11">
        <v>4</v>
      </c>
      <c r="B80" s="7" t="s">
        <v>118</v>
      </c>
      <c r="C80" s="3" t="s">
        <v>119</v>
      </c>
      <c r="D80" s="3" t="s">
        <v>120</v>
      </c>
      <c r="E80" s="3" t="s">
        <v>121</v>
      </c>
      <c r="F80" s="3" t="s">
        <v>121</v>
      </c>
      <c r="G80" s="3" t="s">
        <v>122</v>
      </c>
      <c r="H80" s="4" t="s">
        <v>123</v>
      </c>
      <c r="I80" s="3" t="s">
        <v>124</v>
      </c>
      <c r="J80" s="3" t="s">
        <v>125</v>
      </c>
      <c r="K80" s="3" t="s">
        <v>126</v>
      </c>
      <c r="L80" s="3" t="s">
        <v>127</v>
      </c>
      <c r="M80" s="25" t="s">
        <v>67</v>
      </c>
      <c r="N80" s="25"/>
      <c r="O80" s="13" t="s">
        <v>30</v>
      </c>
      <c r="P80" s="13" t="s">
        <v>67</v>
      </c>
      <c r="Q80" s="1"/>
      <c r="R80" s="1"/>
    </row>
    <row r="81" spans="1:18" ht="90" customHeight="1" x14ac:dyDescent="0.35">
      <c r="A81" s="11">
        <v>5</v>
      </c>
      <c r="B81" s="6" t="s">
        <v>136</v>
      </c>
      <c r="C81" s="3" t="s">
        <v>137</v>
      </c>
      <c r="D81" s="3" t="s">
        <v>101</v>
      </c>
      <c r="E81" s="3" t="s">
        <v>138</v>
      </c>
      <c r="F81" s="3" t="s">
        <v>138</v>
      </c>
      <c r="G81" s="3" t="s">
        <v>139</v>
      </c>
      <c r="H81" s="4" t="s">
        <v>140</v>
      </c>
      <c r="I81" s="3" t="s">
        <v>141</v>
      </c>
      <c r="J81" s="3" t="s">
        <v>142</v>
      </c>
      <c r="K81" s="3" t="s">
        <v>143</v>
      </c>
      <c r="L81" s="3" t="s">
        <v>144</v>
      </c>
      <c r="M81" s="25" t="s">
        <v>30</v>
      </c>
      <c r="N81" s="25"/>
      <c r="O81" s="13" t="s">
        <v>30</v>
      </c>
      <c r="P81" s="13" t="s">
        <v>67</v>
      </c>
      <c r="Q81" s="1"/>
      <c r="R81" s="1"/>
    </row>
    <row r="82" spans="1:18" ht="90" customHeight="1" x14ac:dyDescent="0.35">
      <c r="A82" s="11">
        <v>6</v>
      </c>
      <c r="B82" s="3" t="s">
        <v>161</v>
      </c>
      <c r="C82" s="3" t="s">
        <v>162</v>
      </c>
      <c r="D82" s="3">
        <v>2023</v>
      </c>
      <c r="E82" s="3" t="s">
        <v>163</v>
      </c>
      <c r="F82" s="3" t="s">
        <v>163</v>
      </c>
      <c r="G82" s="3" t="s">
        <v>164</v>
      </c>
      <c r="H82" s="3" t="s">
        <v>165</v>
      </c>
      <c r="I82" s="3" t="s">
        <v>166</v>
      </c>
      <c r="J82" s="3" t="s">
        <v>167</v>
      </c>
      <c r="K82" s="3" t="s">
        <v>168</v>
      </c>
      <c r="L82" s="3" t="s">
        <v>169</v>
      </c>
      <c r="M82" s="25" t="s">
        <v>67</v>
      </c>
      <c r="N82" s="25"/>
      <c r="O82" s="13" t="s">
        <v>30</v>
      </c>
      <c r="P82" s="13" t="s">
        <v>67</v>
      </c>
      <c r="Q82" s="1"/>
      <c r="R82" s="1"/>
    </row>
    <row r="83" spans="1:18" ht="90" customHeight="1" x14ac:dyDescent="0.35">
      <c r="A83" s="11">
        <v>7</v>
      </c>
      <c r="B83" s="3" t="s">
        <v>178</v>
      </c>
      <c r="C83" s="3" t="s">
        <v>179</v>
      </c>
      <c r="D83" s="3">
        <v>2024</v>
      </c>
      <c r="E83" s="3" t="s">
        <v>180</v>
      </c>
      <c r="F83" s="3" t="s">
        <v>180</v>
      </c>
      <c r="G83" s="3" t="s">
        <v>181</v>
      </c>
      <c r="H83" s="3" t="s">
        <v>182</v>
      </c>
      <c r="I83" s="3" t="s">
        <v>183</v>
      </c>
      <c r="J83" s="3" t="s">
        <v>184</v>
      </c>
      <c r="K83" s="3" t="s">
        <v>185</v>
      </c>
      <c r="L83" s="3" t="s">
        <v>186</v>
      </c>
      <c r="M83" s="25" t="s">
        <v>67</v>
      </c>
      <c r="N83" s="25"/>
      <c r="O83" s="13" t="s">
        <v>30</v>
      </c>
      <c r="P83" s="13" t="s">
        <v>67</v>
      </c>
      <c r="Q83" s="1"/>
      <c r="R83" s="1"/>
    </row>
    <row r="84" spans="1:18" ht="90" customHeight="1" x14ac:dyDescent="0.35">
      <c r="A84" s="11">
        <v>8</v>
      </c>
      <c r="B84" s="7" t="s">
        <v>200</v>
      </c>
      <c r="C84" s="3" t="s">
        <v>201</v>
      </c>
      <c r="D84" s="3" t="s">
        <v>153</v>
      </c>
      <c r="E84" s="3" t="s">
        <v>202</v>
      </c>
      <c r="F84" s="3" t="s">
        <v>202</v>
      </c>
      <c r="G84" s="3" t="s">
        <v>203</v>
      </c>
      <c r="H84" s="4" t="s">
        <v>204</v>
      </c>
      <c r="I84" s="3" t="s">
        <v>205</v>
      </c>
      <c r="J84" s="3" t="s">
        <v>206</v>
      </c>
      <c r="K84" s="3" t="s">
        <v>207</v>
      </c>
      <c r="L84" s="3" t="s">
        <v>208</v>
      </c>
      <c r="M84" s="25" t="s">
        <v>30</v>
      </c>
      <c r="N84" s="25"/>
      <c r="O84" s="13" t="s">
        <v>30</v>
      </c>
      <c r="P84" s="13" t="s">
        <v>67</v>
      </c>
      <c r="Q84" s="1"/>
      <c r="R84" s="1"/>
    </row>
    <row r="85" spans="1:18" ht="90" customHeight="1" x14ac:dyDescent="0.35">
      <c r="A85" s="11">
        <v>9</v>
      </c>
      <c r="B85" s="7" t="s">
        <v>225</v>
      </c>
      <c r="C85" s="3" t="s">
        <v>226</v>
      </c>
      <c r="D85" s="3" t="s">
        <v>101</v>
      </c>
      <c r="E85" s="3" t="s">
        <v>227</v>
      </c>
      <c r="F85" s="3" t="s">
        <v>227</v>
      </c>
      <c r="G85" s="3" t="s">
        <v>228</v>
      </c>
      <c r="H85" s="4" t="s">
        <v>229</v>
      </c>
      <c r="I85" s="3" t="s">
        <v>230</v>
      </c>
      <c r="J85" s="3" t="s">
        <v>231</v>
      </c>
      <c r="K85" s="3" t="s">
        <v>232</v>
      </c>
      <c r="L85" s="3" t="s">
        <v>233</v>
      </c>
      <c r="M85" s="25" t="s">
        <v>67</v>
      </c>
      <c r="N85" s="25"/>
      <c r="O85" s="13" t="s">
        <v>67</v>
      </c>
      <c r="P85" s="13" t="s">
        <v>67</v>
      </c>
      <c r="Q85" s="1"/>
      <c r="R85" s="1"/>
    </row>
    <row r="86" spans="1:18" ht="90" customHeight="1" x14ac:dyDescent="0.35">
      <c r="A86" s="11">
        <v>10</v>
      </c>
      <c r="B86" s="7" t="s">
        <v>234</v>
      </c>
      <c r="C86" s="3" t="s">
        <v>235</v>
      </c>
      <c r="D86" s="3" t="s">
        <v>217</v>
      </c>
      <c r="E86" s="3" t="s">
        <v>236</v>
      </c>
      <c r="F86" s="3" t="s">
        <v>236</v>
      </c>
      <c r="G86" s="3" t="s">
        <v>237</v>
      </c>
      <c r="H86" s="4" t="s">
        <v>238</v>
      </c>
      <c r="I86" s="3" t="s">
        <v>239</v>
      </c>
      <c r="J86" s="3" t="s">
        <v>240</v>
      </c>
      <c r="K86" s="3" t="s">
        <v>241</v>
      </c>
      <c r="L86" s="3" t="s">
        <v>242</v>
      </c>
      <c r="M86" s="25" t="s">
        <v>67</v>
      </c>
      <c r="N86" s="25"/>
      <c r="O86" s="13" t="s">
        <v>30</v>
      </c>
      <c r="P86" s="13" t="s">
        <v>67</v>
      </c>
      <c r="Q86" s="1"/>
      <c r="R86" s="1"/>
    </row>
    <row r="87" spans="1:18" ht="90" customHeight="1" x14ac:dyDescent="0.35">
      <c r="A87" s="11">
        <v>11</v>
      </c>
      <c r="B87" s="7" t="s">
        <v>250</v>
      </c>
      <c r="C87" s="3" t="s">
        <v>251</v>
      </c>
      <c r="D87" s="3" t="s">
        <v>33</v>
      </c>
      <c r="E87" s="3" t="s">
        <v>252</v>
      </c>
      <c r="F87" s="3" t="s">
        <v>252</v>
      </c>
      <c r="G87" s="3" t="s">
        <v>253</v>
      </c>
      <c r="H87" s="4" t="s">
        <v>254</v>
      </c>
      <c r="I87" s="3" t="s">
        <v>255</v>
      </c>
      <c r="J87" s="3" t="s">
        <v>256</v>
      </c>
      <c r="K87" s="3" t="s">
        <v>257</v>
      </c>
      <c r="L87" s="3" t="s">
        <v>258</v>
      </c>
      <c r="M87" s="25" t="s">
        <v>67</v>
      </c>
      <c r="N87" s="25"/>
      <c r="O87" s="13" t="s">
        <v>30</v>
      </c>
      <c r="P87" s="13" t="s">
        <v>67</v>
      </c>
      <c r="Q87" s="1"/>
      <c r="R87" s="1"/>
    </row>
    <row r="88" spans="1:18" ht="90" customHeight="1" x14ac:dyDescent="0.35">
      <c r="A88" s="11">
        <v>12</v>
      </c>
      <c r="B88" s="7" t="s">
        <v>610</v>
      </c>
      <c r="C88" s="3" t="s">
        <v>285</v>
      </c>
      <c r="D88" s="3" t="s">
        <v>286</v>
      </c>
      <c r="E88" s="3" t="s">
        <v>287</v>
      </c>
      <c r="F88" s="3" t="s">
        <v>287</v>
      </c>
      <c r="G88" s="3" t="s">
        <v>288</v>
      </c>
      <c r="H88" s="10" t="s">
        <v>289</v>
      </c>
      <c r="I88" s="3" t="s">
        <v>290</v>
      </c>
      <c r="J88" s="3" t="s">
        <v>291</v>
      </c>
      <c r="K88" s="3" t="s">
        <v>292</v>
      </c>
      <c r="L88" s="3" t="s">
        <v>293</v>
      </c>
      <c r="M88" s="25" t="s">
        <v>67</v>
      </c>
      <c r="N88" s="25"/>
      <c r="O88" s="13" t="s">
        <v>30</v>
      </c>
      <c r="P88" s="13" t="s">
        <v>67</v>
      </c>
      <c r="Q88" s="1"/>
      <c r="R88" s="1"/>
    </row>
    <row r="89" spans="1:18" ht="90" customHeight="1" x14ac:dyDescent="0.35">
      <c r="A89" s="11">
        <v>13</v>
      </c>
      <c r="B89" s="7" t="s">
        <v>301</v>
      </c>
      <c r="C89" s="3" t="s">
        <v>302</v>
      </c>
      <c r="D89" s="3" t="s">
        <v>303</v>
      </c>
      <c r="E89" s="3" t="s">
        <v>304</v>
      </c>
      <c r="F89" s="3" t="s">
        <v>304</v>
      </c>
      <c r="G89" s="3" t="s">
        <v>305</v>
      </c>
      <c r="H89" s="4" t="s">
        <v>306</v>
      </c>
      <c r="I89" s="3" t="s">
        <v>307</v>
      </c>
      <c r="J89" s="3" t="s">
        <v>308</v>
      </c>
      <c r="K89" s="3" t="s">
        <v>309</v>
      </c>
      <c r="L89" s="3" t="s">
        <v>310</v>
      </c>
      <c r="M89" s="25" t="s">
        <v>67</v>
      </c>
      <c r="N89" s="25"/>
      <c r="O89" s="13" t="s">
        <v>67</v>
      </c>
      <c r="P89" s="13" t="s">
        <v>67</v>
      </c>
      <c r="Q89" s="1"/>
      <c r="R89" s="1"/>
    </row>
    <row r="90" spans="1:18" ht="90" customHeight="1" x14ac:dyDescent="0.35">
      <c r="A90" s="11">
        <v>14</v>
      </c>
      <c r="B90" s="7" t="s">
        <v>311</v>
      </c>
      <c r="C90" s="3" t="s">
        <v>312</v>
      </c>
      <c r="D90" s="3" t="s">
        <v>22</v>
      </c>
      <c r="E90" s="3" t="s">
        <v>313</v>
      </c>
      <c r="F90" s="3" t="s">
        <v>313</v>
      </c>
      <c r="G90" s="3" t="s">
        <v>314</v>
      </c>
      <c r="H90" s="4" t="s">
        <v>315</v>
      </c>
      <c r="I90" s="3" t="s">
        <v>316</v>
      </c>
      <c r="J90" s="3" t="s">
        <v>317</v>
      </c>
      <c r="K90" s="3" t="s">
        <v>318</v>
      </c>
      <c r="L90" s="3" t="s">
        <v>319</v>
      </c>
      <c r="M90" s="25" t="s">
        <v>67</v>
      </c>
      <c r="N90" s="25"/>
      <c r="O90" s="13" t="s">
        <v>67</v>
      </c>
      <c r="P90" s="13" t="s">
        <v>67</v>
      </c>
      <c r="Q90" s="1"/>
      <c r="R90" s="1"/>
    </row>
    <row r="91" spans="1:18" ht="90" customHeight="1" x14ac:dyDescent="0.35">
      <c r="A91" s="11">
        <v>15</v>
      </c>
      <c r="B91" s="3" t="s">
        <v>320</v>
      </c>
      <c r="C91" s="3" t="s">
        <v>321</v>
      </c>
      <c r="D91" s="3">
        <v>2016</v>
      </c>
      <c r="E91" s="3" t="s">
        <v>322</v>
      </c>
      <c r="F91" s="3" t="s">
        <v>322</v>
      </c>
      <c r="G91" s="3" t="s">
        <v>323</v>
      </c>
      <c r="H91" s="3" t="s">
        <v>324</v>
      </c>
      <c r="I91" s="3" t="s">
        <v>325</v>
      </c>
      <c r="J91" s="3" t="s">
        <v>326</v>
      </c>
      <c r="K91" s="3" t="s">
        <v>327</v>
      </c>
      <c r="L91" s="3" t="s">
        <v>328</v>
      </c>
      <c r="M91" s="25" t="s">
        <v>67</v>
      </c>
      <c r="N91" s="25"/>
      <c r="O91" s="13" t="s">
        <v>67</v>
      </c>
      <c r="P91" s="13" t="s">
        <v>67</v>
      </c>
      <c r="Q91" s="1"/>
      <c r="R91" s="1"/>
    </row>
    <row r="92" spans="1:18" ht="90" customHeight="1" x14ac:dyDescent="0.35">
      <c r="A92" s="11">
        <v>16</v>
      </c>
      <c r="B92" s="6" t="s">
        <v>329</v>
      </c>
      <c r="C92" s="3" t="s">
        <v>330</v>
      </c>
      <c r="D92" s="3" t="s">
        <v>49</v>
      </c>
      <c r="E92" s="3" t="s">
        <v>331</v>
      </c>
      <c r="F92" s="3" t="s">
        <v>331</v>
      </c>
      <c r="G92" s="3" t="s">
        <v>332</v>
      </c>
      <c r="H92" s="4" t="s">
        <v>333</v>
      </c>
      <c r="I92" s="3" t="s">
        <v>334</v>
      </c>
      <c r="J92" s="3" t="s">
        <v>335</v>
      </c>
      <c r="K92" s="3" t="s">
        <v>336</v>
      </c>
      <c r="L92" s="3" t="s">
        <v>337</v>
      </c>
      <c r="M92" s="25" t="s">
        <v>67</v>
      </c>
      <c r="N92" s="25"/>
      <c r="O92" s="13" t="s">
        <v>67</v>
      </c>
      <c r="P92" s="13" t="s">
        <v>67</v>
      </c>
      <c r="Q92" s="1"/>
      <c r="R92" s="1"/>
    </row>
    <row r="93" spans="1:18" ht="90" customHeight="1" x14ac:dyDescent="0.35">
      <c r="A93" s="11">
        <v>17</v>
      </c>
      <c r="B93" s="7" t="s">
        <v>362</v>
      </c>
      <c r="C93" s="3" t="s">
        <v>363</v>
      </c>
      <c r="D93" s="3" t="s">
        <v>303</v>
      </c>
      <c r="E93" s="3" t="s">
        <v>364</v>
      </c>
      <c r="F93" s="3" t="s">
        <v>364</v>
      </c>
      <c r="G93" s="3" t="s">
        <v>365</v>
      </c>
      <c r="H93" s="4" t="s">
        <v>366</v>
      </c>
      <c r="I93" s="3" t="s">
        <v>367</v>
      </c>
      <c r="J93" s="3" t="s">
        <v>368</v>
      </c>
      <c r="K93" s="3" t="s">
        <v>369</v>
      </c>
      <c r="L93" s="3" t="s">
        <v>370</v>
      </c>
      <c r="M93" s="25" t="s">
        <v>67</v>
      </c>
      <c r="N93" s="25"/>
      <c r="O93" s="13" t="s">
        <v>67</v>
      </c>
      <c r="P93" s="13" t="s">
        <v>67</v>
      </c>
      <c r="Q93" s="1"/>
      <c r="R93" s="1"/>
    </row>
    <row r="94" spans="1:18" ht="90" customHeight="1" x14ac:dyDescent="0.35">
      <c r="A94" s="11">
        <v>18</v>
      </c>
      <c r="B94" s="7" t="s">
        <v>380</v>
      </c>
      <c r="C94" s="3" t="s">
        <v>381</v>
      </c>
      <c r="D94" s="3">
        <v>2019</v>
      </c>
      <c r="E94" s="3" t="s">
        <v>382</v>
      </c>
      <c r="F94" s="3" t="s">
        <v>382</v>
      </c>
      <c r="G94" s="3" t="s">
        <v>383</v>
      </c>
      <c r="H94" s="4" t="s">
        <v>384</v>
      </c>
      <c r="I94" s="3" t="s">
        <v>385</v>
      </c>
      <c r="J94" s="3" t="s">
        <v>386</v>
      </c>
      <c r="K94" s="3" t="s">
        <v>387</v>
      </c>
      <c r="L94" s="3" t="s">
        <v>388</v>
      </c>
      <c r="M94" s="25" t="s">
        <v>67</v>
      </c>
      <c r="N94" s="25"/>
      <c r="O94" s="13" t="s">
        <v>30</v>
      </c>
      <c r="P94" s="13" t="s">
        <v>67</v>
      </c>
      <c r="Q94" s="1"/>
      <c r="R94" s="1"/>
    </row>
    <row r="95" spans="1:18" ht="90" customHeight="1" x14ac:dyDescent="0.35">
      <c r="A95" s="11">
        <v>19</v>
      </c>
      <c r="B95" s="7" t="s">
        <v>398</v>
      </c>
      <c r="C95" s="3" t="s">
        <v>399</v>
      </c>
      <c r="D95" s="3" t="s">
        <v>22</v>
      </c>
      <c r="E95" s="3" t="s">
        <v>400</v>
      </c>
      <c r="F95" s="3" t="s">
        <v>400</v>
      </c>
      <c r="G95" s="3" t="s">
        <v>401</v>
      </c>
      <c r="H95" s="4" t="s">
        <v>402</v>
      </c>
      <c r="I95" s="3" t="s">
        <v>403</v>
      </c>
      <c r="J95" s="3" t="s">
        <v>404</v>
      </c>
      <c r="K95" s="3" t="s">
        <v>405</v>
      </c>
      <c r="L95" s="3" t="s">
        <v>406</v>
      </c>
      <c r="M95" s="25" t="s">
        <v>67</v>
      </c>
      <c r="N95" s="25"/>
      <c r="O95" s="13" t="s">
        <v>30</v>
      </c>
      <c r="P95" s="13" t="s">
        <v>67</v>
      </c>
      <c r="Q95" s="1"/>
      <c r="R95" s="1"/>
    </row>
    <row r="96" spans="1:18" ht="90" customHeight="1" x14ac:dyDescent="0.35">
      <c r="A96" s="11">
        <v>20</v>
      </c>
      <c r="B96" s="6" t="s">
        <v>407</v>
      </c>
      <c r="C96" s="3" t="s">
        <v>408</v>
      </c>
      <c r="D96" s="3" t="s">
        <v>22</v>
      </c>
      <c r="E96" s="3" t="s">
        <v>409</v>
      </c>
      <c r="F96" s="3" t="s">
        <v>409</v>
      </c>
      <c r="G96" s="3" t="s">
        <v>410</v>
      </c>
      <c r="H96" s="4" t="s">
        <v>411</v>
      </c>
      <c r="I96" s="3" t="s">
        <v>412</v>
      </c>
      <c r="J96" s="3" t="s">
        <v>413</v>
      </c>
      <c r="K96" s="3" t="s">
        <v>414</v>
      </c>
      <c r="L96" s="3" t="s">
        <v>415</v>
      </c>
      <c r="M96" s="25" t="s">
        <v>67</v>
      </c>
      <c r="N96" s="25"/>
      <c r="O96" s="13" t="s">
        <v>30</v>
      </c>
      <c r="P96" s="13" t="s">
        <v>67</v>
      </c>
      <c r="Q96" s="1"/>
      <c r="R96" s="1"/>
    </row>
    <row r="97" spans="1:18" ht="90" customHeight="1" x14ac:dyDescent="0.35">
      <c r="A97" s="11">
        <v>21</v>
      </c>
      <c r="B97" s="7" t="s">
        <v>416</v>
      </c>
      <c r="C97" s="3" t="s">
        <v>417</v>
      </c>
      <c r="D97" s="3" t="s">
        <v>418</v>
      </c>
      <c r="E97" s="3" t="s">
        <v>419</v>
      </c>
      <c r="F97" s="3" t="s">
        <v>419</v>
      </c>
      <c r="G97" s="3" t="s">
        <v>420</v>
      </c>
      <c r="H97" s="4" t="s">
        <v>421</v>
      </c>
      <c r="I97" s="3" t="s">
        <v>422</v>
      </c>
      <c r="J97" s="3" t="s">
        <v>423</v>
      </c>
      <c r="K97" s="3" t="s">
        <v>424</v>
      </c>
      <c r="L97" s="3" t="s">
        <v>425</v>
      </c>
      <c r="M97" s="25" t="s">
        <v>67</v>
      </c>
      <c r="N97" s="25"/>
      <c r="O97" s="13" t="s">
        <v>30</v>
      </c>
      <c r="P97" s="13" t="s">
        <v>67</v>
      </c>
      <c r="Q97" s="1"/>
      <c r="R97" s="1"/>
    </row>
    <row r="98" spans="1:18" ht="90" customHeight="1" x14ac:dyDescent="0.35">
      <c r="A98" s="11">
        <v>22</v>
      </c>
      <c r="B98" s="7" t="s">
        <v>443</v>
      </c>
      <c r="C98" s="3" t="s">
        <v>444</v>
      </c>
      <c r="D98" s="3" t="s">
        <v>418</v>
      </c>
      <c r="E98" s="3" t="s">
        <v>445</v>
      </c>
      <c r="F98" s="3" t="s">
        <v>445</v>
      </c>
      <c r="G98" s="3" t="s">
        <v>446</v>
      </c>
      <c r="H98" s="4" t="s">
        <v>447</v>
      </c>
      <c r="I98" s="3" t="s">
        <v>448</v>
      </c>
      <c r="J98" s="3" t="s">
        <v>449</v>
      </c>
      <c r="K98" s="3" t="s">
        <v>450</v>
      </c>
      <c r="L98" s="3" t="s">
        <v>451</v>
      </c>
      <c r="M98" s="25" t="s">
        <v>67</v>
      </c>
      <c r="N98" s="25"/>
      <c r="O98" s="13" t="s">
        <v>30</v>
      </c>
      <c r="P98" s="13" t="s">
        <v>67</v>
      </c>
      <c r="Q98" s="1"/>
      <c r="R98" s="1"/>
    </row>
    <row r="99" spans="1:18" ht="90" customHeight="1" x14ac:dyDescent="0.35">
      <c r="A99" s="11">
        <v>23</v>
      </c>
      <c r="B99" s="7" t="s">
        <v>452</v>
      </c>
      <c r="C99" s="3" t="s">
        <v>453</v>
      </c>
      <c r="D99" s="3" t="s">
        <v>33</v>
      </c>
      <c r="E99" s="3" t="s">
        <v>454</v>
      </c>
      <c r="F99" s="3" t="s">
        <v>454</v>
      </c>
      <c r="G99" s="3" t="s">
        <v>455</v>
      </c>
      <c r="H99" s="10" t="s">
        <v>456</v>
      </c>
      <c r="I99" s="3" t="s">
        <v>457</v>
      </c>
      <c r="J99" s="3" t="s">
        <v>458</v>
      </c>
      <c r="K99" s="3" t="s">
        <v>459</v>
      </c>
      <c r="L99" s="3" t="s">
        <v>460</v>
      </c>
      <c r="M99" s="25" t="s">
        <v>67</v>
      </c>
      <c r="N99" s="25"/>
      <c r="O99" s="13" t="s">
        <v>30</v>
      </c>
      <c r="P99" s="13" t="s">
        <v>67</v>
      </c>
      <c r="Q99" s="1"/>
      <c r="R99" s="1"/>
    </row>
    <row r="100" spans="1:18" ht="90" customHeight="1" x14ac:dyDescent="0.35">
      <c r="A100" s="11">
        <v>24</v>
      </c>
      <c r="B100" s="7" t="s">
        <v>469</v>
      </c>
      <c r="C100" s="3" t="s">
        <v>470</v>
      </c>
      <c r="D100" s="3" t="s">
        <v>418</v>
      </c>
      <c r="E100" s="3" t="s">
        <v>471</v>
      </c>
      <c r="F100" s="3" t="s">
        <v>471</v>
      </c>
      <c r="G100" s="3" t="s">
        <v>472</v>
      </c>
      <c r="H100" s="4" t="s">
        <v>473</v>
      </c>
      <c r="I100" s="3" t="s">
        <v>474</v>
      </c>
      <c r="J100" s="3" t="s">
        <v>475</v>
      </c>
      <c r="K100" s="3" t="s">
        <v>476</v>
      </c>
      <c r="L100" s="3" t="s">
        <v>477</v>
      </c>
      <c r="M100" s="25" t="s">
        <v>67</v>
      </c>
      <c r="N100" s="25"/>
      <c r="O100" s="13" t="s">
        <v>30</v>
      </c>
      <c r="P100" s="13" t="s">
        <v>67</v>
      </c>
      <c r="Q100" s="1"/>
      <c r="R100" s="1"/>
    </row>
    <row r="101" spans="1:18" ht="90" customHeight="1" x14ac:dyDescent="0.35">
      <c r="A101" s="11">
        <v>25</v>
      </c>
      <c r="B101" s="7" t="s">
        <v>478</v>
      </c>
      <c r="C101" s="3" t="s">
        <v>479</v>
      </c>
      <c r="D101" s="3" t="s">
        <v>33</v>
      </c>
      <c r="E101" s="3" t="s">
        <v>480</v>
      </c>
      <c r="F101" s="3" t="s">
        <v>480</v>
      </c>
      <c r="G101" s="3" t="s">
        <v>481</v>
      </c>
      <c r="H101" s="4" t="s">
        <v>482</v>
      </c>
      <c r="I101" s="3" t="s">
        <v>483</v>
      </c>
      <c r="J101" s="3" t="s">
        <v>484</v>
      </c>
      <c r="K101" s="3" t="s">
        <v>485</v>
      </c>
      <c r="L101" s="3" t="s">
        <v>486</v>
      </c>
      <c r="M101" s="25" t="s">
        <v>67</v>
      </c>
      <c r="N101" s="25"/>
      <c r="O101" s="13" t="s">
        <v>30</v>
      </c>
      <c r="P101" s="13" t="s">
        <v>67</v>
      </c>
      <c r="Q101" s="1"/>
      <c r="R101" s="1"/>
    </row>
    <row r="102" spans="1:18" ht="90" customHeight="1" x14ac:dyDescent="0.35">
      <c r="A102" s="11">
        <v>26</v>
      </c>
      <c r="B102" s="7" t="s">
        <v>487</v>
      </c>
      <c r="C102" s="3" t="s">
        <v>488</v>
      </c>
      <c r="D102" s="3" t="s">
        <v>120</v>
      </c>
      <c r="E102" s="3" t="s">
        <v>489</v>
      </c>
      <c r="F102" s="3" t="s">
        <v>489</v>
      </c>
      <c r="G102" s="3" t="s">
        <v>490</v>
      </c>
      <c r="H102" s="4" t="s">
        <v>491</v>
      </c>
      <c r="I102" s="3" t="s">
        <v>492</v>
      </c>
      <c r="J102" s="3" t="s">
        <v>493</v>
      </c>
      <c r="K102" s="3" t="s">
        <v>494</v>
      </c>
      <c r="L102" s="3" t="s">
        <v>495</v>
      </c>
      <c r="M102" s="25" t="s">
        <v>67</v>
      </c>
      <c r="N102" s="25"/>
      <c r="O102" s="13" t="s">
        <v>30</v>
      </c>
      <c r="P102" s="13" t="s">
        <v>67</v>
      </c>
      <c r="Q102" s="1"/>
      <c r="R102" s="1"/>
    </row>
    <row r="103" spans="1:18" ht="90" customHeight="1" x14ac:dyDescent="0.35">
      <c r="A103" s="11">
        <v>27</v>
      </c>
      <c r="B103" s="3" t="s">
        <v>496</v>
      </c>
      <c r="C103" s="3" t="s">
        <v>497</v>
      </c>
      <c r="D103" s="3">
        <v>2024</v>
      </c>
      <c r="E103" s="3" t="s">
        <v>498</v>
      </c>
      <c r="F103" s="3" t="s">
        <v>498</v>
      </c>
      <c r="G103" s="3" t="s">
        <v>499</v>
      </c>
      <c r="H103" s="3" t="s">
        <v>500</v>
      </c>
      <c r="I103" s="3" t="s">
        <v>501</v>
      </c>
      <c r="J103" s="3" t="s">
        <v>502</v>
      </c>
      <c r="K103" s="3" t="s">
        <v>503</v>
      </c>
      <c r="L103" s="3" t="s">
        <v>504</v>
      </c>
      <c r="M103" s="25" t="s">
        <v>67</v>
      </c>
      <c r="N103" s="25"/>
      <c r="O103" s="13" t="s">
        <v>30</v>
      </c>
      <c r="P103" s="13" t="s">
        <v>67</v>
      </c>
      <c r="Q103" s="1"/>
      <c r="R103" s="1"/>
    </row>
    <row r="104" spans="1:18" ht="90" customHeight="1" x14ac:dyDescent="0.35">
      <c r="A104" s="11">
        <v>28</v>
      </c>
      <c r="B104" s="7" t="s">
        <v>505</v>
      </c>
      <c r="C104" s="3" t="s">
        <v>506</v>
      </c>
      <c r="D104" s="3" t="s">
        <v>101</v>
      </c>
      <c r="E104" s="3" t="s">
        <v>507</v>
      </c>
      <c r="F104" s="3" t="s">
        <v>507</v>
      </c>
      <c r="G104" s="3" t="s">
        <v>508</v>
      </c>
      <c r="H104" s="4" t="s">
        <v>509</v>
      </c>
      <c r="I104" s="3" t="s">
        <v>510</v>
      </c>
      <c r="J104" s="3" t="s">
        <v>511</v>
      </c>
      <c r="K104" s="3" t="s">
        <v>512</v>
      </c>
      <c r="L104" s="3" t="s">
        <v>513</v>
      </c>
      <c r="M104" s="25" t="s">
        <v>67</v>
      </c>
      <c r="N104" s="25"/>
      <c r="O104" s="13" t="s">
        <v>30</v>
      </c>
      <c r="P104" s="13" t="s">
        <v>67</v>
      </c>
      <c r="Q104" s="1"/>
      <c r="R104" s="1"/>
    </row>
    <row r="105" spans="1:18" ht="90" customHeight="1" x14ac:dyDescent="0.35">
      <c r="A105" s="11">
        <v>29</v>
      </c>
      <c r="B105" s="3" t="s">
        <v>522</v>
      </c>
      <c r="C105" s="3" t="s">
        <v>523</v>
      </c>
      <c r="D105" s="3">
        <v>2022</v>
      </c>
      <c r="E105" s="3" t="s">
        <v>524</v>
      </c>
      <c r="F105" s="3" t="s">
        <v>524</v>
      </c>
      <c r="G105" s="3" t="s">
        <v>525</v>
      </c>
      <c r="H105" s="3" t="s">
        <v>526</v>
      </c>
      <c r="I105" s="3" t="s">
        <v>527</v>
      </c>
      <c r="J105" s="3" t="s">
        <v>528</v>
      </c>
      <c r="K105" s="3" t="s">
        <v>529</v>
      </c>
      <c r="L105" s="3" t="s">
        <v>530</v>
      </c>
      <c r="M105" s="25" t="s">
        <v>67</v>
      </c>
      <c r="N105" s="25"/>
      <c r="O105" s="13" t="s">
        <v>30</v>
      </c>
      <c r="P105" s="13" t="s">
        <v>67</v>
      </c>
      <c r="Q105" s="1"/>
      <c r="R105" s="1"/>
    </row>
    <row r="106" spans="1:18" ht="90" customHeight="1" x14ac:dyDescent="0.35">
      <c r="A106" s="11">
        <v>30</v>
      </c>
      <c r="B106" s="7" t="s">
        <v>531</v>
      </c>
      <c r="C106" s="3" t="s">
        <v>532</v>
      </c>
      <c r="D106" s="3">
        <v>2024</v>
      </c>
      <c r="E106" s="3" t="s">
        <v>533</v>
      </c>
      <c r="F106" s="3" t="s">
        <v>533</v>
      </c>
      <c r="G106" s="3" t="s">
        <v>534</v>
      </c>
      <c r="H106" s="4" t="s">
        <v>535</v>
      </c>
      <c r="I106" s="3" t="s">
        <v>536</v>
      </c>
      <c r="J106" s="3" t="s">
        <v>537</v>
      </c>
      <c r="K106" s="3" t="s">
        <v>538</v>
      </c>
      <c r="L106" s="3" t="s">
        <v>539</v>
      </c>
      <c r="M106" s="25" t="s">
        <v>67</v>
      </c>
      <c r="N106" s="25"/>
      <c r="O106" s="13" t="s">
        <v>30</v>
      </c>
      <c r="P106" s="13" t="s">
        <v>67</v>
      </c>
      <c r="Q106" s="1"/>
      <c r="R106" s="1"/>
    </row>
    <row r="107" spans="1:18" ht="90" customHeight="1" x14ac:dyDescent="0.35">
      <c r="A107" s="11">
        <v>31</v>
      </c>
      <c r="B107" s="7" t="s">
        <v>548</v>
      </c>
      <c r="C107" s="3" t="s">
        <v>549</v>
      </c>
      <c r="D107" s="3" t="s">
        <v>303</v>
      </c>
      <c r="E107" s="3" t="s">
        <v>550</v>
      </c>
      <c r="F107" s="3" t="s">
        <v>550</v>
      </c>
      <c r="G107" s="3" t="s">
        <v>551</v>
      </c>
      <c r="H107" s="4" t="s">
        <v>552</v>
      </c>
      <c r="I107" s="3" t="s">
        <v>553</v>
      </c>
      <c r="J107" s="3" t="s">
        <v>554</v>
      </c>
      <c r="K107" s="3" t="s">
        <v>555</v>
      </c>
      <c r="L107" s="3" t="s">
        <v>556</v>
      </c>
      <c r="M107" s="25" t="s">
        <v>67</v>
      </c>
      <c r="N107" s="25"/>
      <c r="O107" s="13" t="s">
        <v>30</v>
      </c>
      <c r="P107" s="13" t="s">
        <v>67</v>
      </c>
      <c r="Q107" s="1"/>
      <c r="R107" s="1"/>
    </row>
    <row r="108" spans="1:18" ht="90" customHeight="1" x14ac:dyDescent="0.35">
      <c r="A108" s="11">
        <v>32</v>
      </c>
      <c r="B108" s="3" t="s">
        <v>557</v>
      </c>
      <c r="C108" s="3" t="s">
        <v>558</v>
      </c>
      <c r="D108" s="3">
        <v>2017</v>
      </c>
      <c r="E108" s="3" t="s">
        <v>559</v>
      </c>
      <c r="F108" s="3" t="s">
        <v>559</v>
      </c>
      <c r="G108" s="3" t="s">
        <v>560</v>
      </c>
      <c r="H108" s="3" t="s">
        <v>561</v>
      </c>
      <c r="I108" s="3" t="s">
        <v>562</v>
      </c>
      <c r="J108" s="3" t="s">
        <v>563</v>
      </c>
      <c r="K108" s="3" t="s">
        <v>564</v>
      </c>
      <c r="L108" s="3" t="s">
        <v>565</v>
      </c>
      <c r="M108" s="25" t="s">
        <v>67</v>
      </c>
      <c r="N108" s="25"/>
      <c r="O108" s="13" t="s">
        <v>30</v>
      </c>
      <c r="P108" s="13" t="s">
        <v>67</v>
      </c>
      <c r="Q108" s="1"/>
      <c r="R108" s="1"/>
    </row>
    <row r="109" spans="1:18" ht="90" customHeight="1" x14ac:dyDescent="0.35">
      <c r="A109" s="11">
        <v>33</v>
      </c>
      <c r="B109" s="7" t="s">
        <v>573</v>
      </c>
      <c r="C109" s="3" t="s">
        <v>574</v>
      </c>
      <c r="D109" s="3" t="s">
        <v>22</v>
      </c>
      <c r="E109" s="3" t="s">
        <v>575</v>
      </c>
      <c r="F109" s="3" t="s">
        <v>575</v>
      </c>
      <c r="G109" s="3" t="s">
        <v>576</v>
      </c>
      <c r="H109" s="4" t="s">
        <v>577</v>
      </c>
      <c r="I109" s="3" t="s">
        <v>578</v>
      </c>
      <c r="J109" s="3" t="s">
        <v>579</v>
      </c>
      <c r="K109" s="3" t="s">
        <v>580</v>
      </c>
      <c r="L109" s="3" t="s">
        <v>581</v>
      </c>
      <c r="M109" s="25" t="s">
        <v>67</v>
      </c>
      <c r="N109" s="25"/>
      <c r="O109" s="13" t="s">
        <v>30</v>
      </c>
      <c r="P109" s="13" t="s">
        <v>67</v>
      </c>
      <c r="Q109" s="1"/>
      <c r="R109" s="1"/>
    </row>
    <row r="110" spans="1:18" ht="90" customHeight="1" x14ac:dyDescent="0.35">
      <c r="A110" s="11">
        <v>34</v>
      </c>
      <c r="B110" s="6" t="s">
        <v>582</v>
      </c>
      <c r="C110" s="3" t="s">
        <v>583</v>
      </c>
      <c r="D110" s="3" t="s">
        <v>418</v>
      </c>
      <c r="E110" s="3" t="s">
        <v>584</v>
      </c>
      <c r="F110" s="3" t="s">
        <v>584</v>
      </c>
      <c r="G110" s="3" t="s">
        <v>585</v>
      </c>
      <c r="H110" s="4" t="s">
        <v>586</v>
      </c>
      <c r="I110" s="3" t="s">
        <v>587</v>
      </c>
      <c r="J110" s="3" t="s">
        <v>588</v>
      </c>
      <c r="K110" s="3" t="s">
        <v>589</v>
      </c>
      <c r="L110" s="3" t="s">
        <v>590</v>
      </c>
      <c r="M110" s="25" t="s">
        <v>67</v>
      </c>
      <c r="N110" s="25"/>
      <c r="O110" s="13" t="s">
        <v>30</v>
      </c>
      <c r="P110" s="13" t="s">
        <v>67</v>
      </c>
      <c r="Q110" s="1"/>
      <c r="R110" s="1"/>
    </row>
    <row r="111" spans="1:18" ht="90" customHeight="1" x14ac:dyDescent="0.35">
      <c r="A111" s="11">
        <v>35</v>
      </c>
      <c r="B111" s="3" t="s">
        <v>591</v>
      </c>
      <c r="C111" s="3" t="s">
        <v>592</v>
      </c>
      <c r="D111" s="3">
        <v>2020</v>
      </c>
      <c r="E111" s="3" t="s">
        <v>593</v>
      </c>
      <c r="F111" s="3" t="s">
        <v>593</v>
      </c>
      <c r="G111" s="3" t="s">
        <v>594</v>
      </c>
      <c r="H111" s="3" t="s">
        <v>595</v>
      </c>
      <c r="I111" s="3" t="s">
        <v>596</v>
      </c>
      <c r="J111" s="3" t="s">
        <v>597</v>
      </c>
      <c r="K111" s="3" t="s">
        <v>598</v>
      </c>
      <c r="L111" s="3" t="s">
        <v>599</v>
      </c>
      <c r="M111" s="25" t="s">
        <v>67</v>
      </c>
      <c r="N111" s="25"/>
      <c r="O111" s="13" t="s">
        <v>30</v>
      </c>
      <c r="P111" s="13" t="s">
        <v>67</v>
      </c>
      <c r="Q111" s="1"/>
      <c r="R111" s="1"/>
    </row>
    <row r="112" spans="1:18" ht="90" customHeight="1" x14ac:dyDescent="0.35">
      <c r="A112" s="20">
        <v>36</v>
      </c>
      <c r="B112" s="21" t="s">
        <v>600</v>
      </c>
      <c r="C112" s="21" t="s">
        <v>601</v>
      </c>
      <c r="D112" s="21">
        <v>2020</v>
      </c>
      <c r="E112" s="21" t="s">
        <v>602</v>
      </c>
      <c r="F112" s="3" t="s">
        <v>602</v>
      </c>
      <c r="G112" s="3" t="s">
        <v>603</v>
      </c>
      <c r="H112" s="3" t="s">
        <v>604</v>
      </c>
      <c r="I112" s="3" t="s">
        <v>605</v>
      </c>
      <c r="J112" s="3" t="s">
        <v>606</v>
      </c>
      <c r="K112" s="3" t="s">
        <v>607</v>
      </c>
      <c r="L112" s="3" t="s">
        <v>608</v>
      </c>
      <c r="M112" s="25" t="s">
        <v>67</v>
      </c>
      <c r="N112" s="25"/>
      <c r="O112" s="13" t="s">
        <v>30</v>
      </c>
      <c r="P112" s="13" t="s">
        <v>67</v>
      </c>
      <c r="Q112" s="1"/>
      <c r="R112" s="1"/>
    </row>
    <row r="113" spans="1:18" ht="38.5" customHeight="1" x14ac:dyDescent="0.35">
      <c r="A113" s="19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8"/>
      <c r="N113" s="18"/>
      <c r="O113" s="18"/>
      <c r="P113" s="18"/>
      <c r="Q113" s="1"/>
      <c r="R113" s="1"/>
    </row>
    <row r="114" spans="1:18" ht="30" customHeight="1" x14ac:dyDescent="0.35">
      <c r="A114" s="14" t="s">
        <v>8</v>
      </c>
      <c r="B114" s="14" t="s">
        <v>611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1"/>
      <c r="N114" s="1"/>
      <c r="O114" s="1"/>
      <c r="P114" s="1"/>
      <c r="Q114" s="1"/>
      <c r="R114" s="1"/>
    </row>
    <row r="115" spans="1:18" ht="30" customHeight="1" x14ac:dyDescent="0.35">
      <c r="A115" s="14">
        <v>2015</v>
      </c>
      <c r="B115" s="10">
        <f>COUNTIF($D$77:$D$112,"2015")</f>
        <v>0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1"/>
      <c r="N115" s="1"/>
      <c r="O115" s="1"/>
      <c r="P115" s="1"/>
      <c r="Q115" s="1"/>
      <c r="R115" s="1"/>
    </row>
    <row r="116" spans="1:18" ht="30" customHeight="1" x14ac:dyDescent="0.35">
      <c r="A116" s="12">
        <v>2016</v>
      </c>
      <c r="B116" s="13">
        <f>COUNTIF($D$77:$D$112,"2016")</f>
        <v>2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30" customHeight="1" x14ac:dyDescent="0.35">
      <c r="A117" s="12">
        <v>2017</v>
      </c>
      <c r="B117" s="13">
        <f>COUNTIF($D$77:$D$112,"2017")</f>
        <v>3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30" customHeight="1" x14ac:dyDescent="0.35">
      <c r="A118" s="12">
        <v>2018</v>
      </c>
      <c r="B118" s="13">
        <f>COUNTIF($D$77:$D$112,"2018")</f>
        <v>1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30" customHeight="1" x14ac:dyDescent="0.35">
      <c r="A119" s="12">
        <v>2019</v>
      </c>
      <c r="B119" s="13">
        <f>COUNTIF($D$77:$D$112,"2019")</f>
        <v>4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30" customHeight="1" x14ac:dyDescent="0.35">
      <c r="A120" s="12">
        <v>2020</v>
      </c>
      <c r="B120" s="13">
        <f>COUNTIF($D$77:$D$112,"2020")</f>
        <v>6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30" customHeight="1" x14ac:dyDescent="0.35">
      <c r="A121" s="12">
        <v>2021</v>
      </c>
      <c r="B121" s="13">
        <f>COUNTIF($D$77:$D$112,"2021")</f>
        <v>1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30" customHeight="1" x14ac:dyDescent="0.35">
      <c r="A122" s="12">
        <v>2022</v>
      </c>
      <c r="B122" s="13">
        <f>COUNTIF($D$77:$D$112,"2022")</f>
        <v>5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30" customHeight="1" x14ac:dyDescent="0.35">
      <c r="A123" s="12">
        <v>2023</v>
      </c>
      <c r="B123" s="13">
        <f>COUNTIF($D$77:$D$112,"2023")</f>
        <v>6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30" customHeight="1" x14ac:dyDescent="0.35">
      <c r="A124" s="12">
        <v>2024</v>
      </c>
      <c r="B124" s="13">
        <f>COUNTIF($D$77:$D$112,"2024")</f>
        <v>6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30" customHeight="1" x14ac:dyDescent="0.35">
      <c r="A125" s="12">
        <v>2025</v>
      </c>
      <c r="B125" s="13">
        <f>COUNTIF($D$77:$D$112,"2025")</f>
        <v>1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80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</sheetData>
  <mergeCells count="111">
    <mergeCell ref="M110:N110"/>
    <mergeCell ref="M111:N111"/>
    <mergeCell ref="M112:N112"/>
    <mergeCell ref="M104:N104"/>
    <mergeCell ref="M105:N105"/>
    <mergeCell ref="M106:N106"/>
    <mergeCell ref="M107:N107"/>
    <mergeCell ref="M108:N108"/>
    <mergeCell ref="M109:N109"/>
    <mergeCell ref="M98:N98"/>
    <mergeCell ref="M99:N99"/>
    <mergeCell ref="M100:N100"/>
    <mergeCell ref="M101:N101"/>
    <mergeCell ref="M102:N102"/>
    <mergeCell ref="M103:N103"/>
    <mergeCell ref="M92:N92"/>
    <mergeCell ref="M93:N93"/>
    <mergeCell ref="M94:N94"/>
    <mergeCell ref="M95:N95"/>
    <mergeCell ref="M96:N96"/>
    <mergeCell ref="M97:N97"/>
    <mergeCell ref="M86:N86"/>
    <mergeCell ref="M87:N87"/>
    <mergeCell ref="M88:N88"/>
    <mergeCell ref="M89:N89"/>
    <mergeCell ref="M90:N90"/>
    <mergeCell ref="M91:N91"/>
    <mergeCell ref="M80:N80"/>
    <mergeCell ref="M81:N81"/>
    <mergeCell ref="M82:N82"/>
    <mergeCell ref="M83:N83"/>
    <mergeCell ref="M84:N84"/>
    <mergeCell ref="M85:N85"/>
    <mergeCell ref="A74:L75"/>
    <mergeCell ref="M74:P74"/>
    <mergeCell ref="M75:N75"/>
    <mergeCell ref="M77:N77"/>
    <mergeCell ref="M78:N78"/>
    <mergeCell ref="M79:N79"/>
    <mergeCell ref="M67:N67"/>
    <mergeCell ref="M68:N68"/>
    <mergeCell ref="M69:N69"/>
    <mergeCell ref="M70:N70"/>
    <mergeCell ref="M71:N71"/>
    <mergeCell ref="M72:N72"/>
    <mergeCell ref="M61:N61"/>
    <mergeCell ref="M62:N62"/>
    <mergeCell ref="M63:N63"/>
    <mergeCell ref="M64:N64"/>
    <mergeCell ref="M65:N65"/>
    <mergeCell ref="M66:N66"/>
    <mergeCell ref="M55:N55"/>
    <mergeCell ref="M56:N56"/>
    <mergeCell ref="M57:N57"/>
    <mergeCell ref="M58:N58"/>
    <mergeCell ref="M59:N59"/>
    <mergeCell ref="M60:N60"/>
    <mergeCell ref="M49:N49"/>
    <mergeCell ref="M50:N50"/>
    <mergeCell ref="M51:N51"/>
    <mergeCell ref="M52:N52"/>
    <mergeCell ref="M53:N53"/>
    <mergeCell ref="M54:N54"/>
    <mergeCell ref="M43:N43"/>
    <mergeCell ref="M44:N44"/>
    <mergeCell ref="M45:N45"/>
    <mergeCell ref="M46:N46"/>
    <mergeCell ref="M47:N47"/>
    <mergeCell ref="M48:N48"/>
    <mergeCell ref="M37:N37"/>
    <mergeCell ref="M38:N38"/>
    <mergeCell ref="M39:N39"/>
    <mergeCell ref="M40:N40"/>
    <mergeCell ref="M41:N41"/>
    <mergeCell ref="M42:N42"/>
    <mergeCell ref="M31:N31"/>
    <mergeCell ref="M32:N32"/>
    <mergeCell ref="M33:N33"/>
    <mergeCell ref="M34:N34"/>
    <mergeCell ref="M35:N35"/>
    <mergeCell ref="M36:N36"/>
    <mergeCell ref="M25:N25"/>
    <mergeCell ref="M26:N26"/>
    <mergeCell ref="M27:N27"/>
    <mergeCell ref="M28:N28"/>
    <mergeCell ref="M29:N29"/>
    <mergeCell ref="M30:N30"/>
    <mergeCell ref="M19:N19"/>
    <mergeCell ref="M20:N20"/>
    <mergeCell ref="M21:N21"/>
    <mergeCell ref="M22:N22"/>
    <mergeCell ref="M23:N23"/>
    <mergeCell ref="M24:N24"/>
    <mergeCell ref="M16:N16"/>
    <mergeCell ref="M17:N17"/>
    <mergeCell ref="M18:N18"/>
    <mergeCell ref="M7:N7"/>
    <mergeCell ref="M8:N8"/>
    <mergeCell ref="M9:N9"/>
    <mergeCell ref="M10:N10"/>
    <mergeCell ref="M11:N11"/>
    <mergeCell ref="M12:N12"/>
    <mergeCell ref="A1:L2"/>
    <mergeCell ref="M1:P1"/>
    <mergeCell ref="M2:N2"/>
    <mergeCell ref="M4:N4"/>
    <mergeCell ref="M5:N5"/>
    <mergeCell ref="M6:N6"/>
    <mergeCell ref="M13:N13"/>
    <mergeCell ref="M14:N14"/>
    <mergeCell ref="M15:N15"/>
  </mergeCells>
  <conditionalFormatting sqref="M4:N71 M77:N113">
    <cfRule type="cellIs" dxfId="4" priority="5" operator="equal">
      <formula>"Si"</formula>
    </cfRule>
  </conditionalFormatting>
  <conditionalFormatting sqref="M4:O71 M77:O113">
    <cfRule type="cellIs" dxfId="3" priority="1" operator="equal">
      <formula>"NO"</formula>
    </cfRule>
    <cfRule type="cellIs" dxfId="2" priority="2" operator="equal">
      <formula>"SI"</formula>
    </cfRule>
  </conditionalFormatting>
  <conditionalFormatting sqref="M4:P45 M46:N71 P46:P71 M77:P93 M94:N113 P94:P113">
    <cfRule type="cellIs" dxfId="1" priority="3" operator="equal">
      <formula>"No"</formula>
    </cfRule>
  </conditionalFormatting>
  <conditionalFormatting sqref="O4:P45 P46:P71 O77:P93 P94:P113">
    <cfRule type="cellIs" dxfId="0" priority="4" operator="equal">
      <formula>"Si"</formula>
    </cfRule>
  </conditionalFormatting>
  <dataValidations count="2">
    <dataValidation type="list" allowBlank="1" showInputMessage="1" showErrorMessage="1" sqref="M4:O71 M77:O113" xr:uid="{D64C0007-DC56-49E8-971F-5B4C0BCA149E}">
      <formula1>"SI,NO"</formula1>
    </dataValidation>
    <dataValidation type="list" allowBlank="1" showInputMessage="1" showErrorMessage="1" sqref="P4:P71 P77:P113" xr:uid="{12BB14B1-1031-400F-A284-DA1C73D23180}">
      <formula1>"Si,No"</formula1>
    </dataValidation>
  </dataValidations>
  <hyperlinks>
    <hyperlink ref="B10" r:id="rId1" display="https://doi.org/10.1039/d2se01517j?utm_source=chatgpt.com" xr:uid="{DE6BC15F-BDE1-4DCC-8FD3-F3151F908280}"/>
    <hyperlink ref="B17" r:id="rId2" display="https://doi.org/10.1002/aenm.202002285?utm_source=chatgpt.com" xr:uid="{14B6B964-8224-428C-AFFB-478E43072673}"/>
    <hyperlink ref="B40" r:id="rId3" display="https://doi.org/10.20517/energymater.2024.290?utm_source=chatgpt.com" xr:uid="{C046378E-1756-42C7-8B81-A2A154B05A09}"/>
    <hyperlink ref="B49" r:id="rId4" display="https://doi.org/10.1016/j.memsci.2023.121945?utm_source=chatgpt.com" xr:uid="{2EAEC7AB-F41C-40F1-88A9-21E614B5A919}"/>
    <hyperlink ref="B64" r:id="rId5" display="https://www.eurowater.com/en/references/ultrapure-water-for-50-mw-pem-electrolyzer?utm_source=chatgpt.com" xr:uid="{D352D67A-D445-4B1D-B70E-1214E6CB8534}"/>
    <hyperlink ref="B69" r:id="rId6" display="https://doi.org/10.1016/j.cej.2022.140257" xr:uid="{8FF464FA-881F-4B6F-80A0-5A8B03C5496C}"/>
    <hyperlink ref="B51" r:id="rId7" display="https://doi.org/10.3390/pr13041231" xr:uid="{775AAA5A-9027-4989-9E23-B8DF8820A3D5}"/>
    <hyperlink ref="B61" r:id="rId8" display="https://doi.org/10.1016/j.psep.2024.08.032" xr:uid="{B755B7E8-E32C-4BAB-B0DF-AECFABBB8183}"/>
    <hyperlink ref="B27" r:id="rId9" display="https://doi.org/10.1016/j.biortech.2020.124363" xr:uid="{63F92341-2B77-4733-88B6-74F9D03F7E73}"/>
    <hyperlink ref="B4" r:id="rId10" display="https://doi.org/10.1021/acssuschemeng.3c07953" xr:uid="{C3143DD7-D575-4DFE-90F3-D05A5DA4CD43}"/>
    <hyperlink ref="B41" r:id="rId11" display="https://doi.org/10.1039/d4cc04474f" xr:uid="{AA451533-4419-4E13-8CB3-64C1ACFCB884}"/>
    <hyperlink ref="B43" r:id="rId12" display="https://doi.org/10.1149/11204.0485ecst" xr:uid="{4A0EDA39-07C9-4688-B3B8-9254320CFA56}"/>
    <hyperlink ref="B12" r:id="rId13" display="https://doi.org/10.1002/admt.202300281" xr:uid="{E0FD6F07-0B81-482E-9DC6-34720DCE591B}"/>
    <hyperlink ref="B6" r:id="rId14" display="https://doi.org/10.1016/j.ijhydene.2024.04.045" xr:uid="{7529981A-4C42-49C9-B711-AADA035D13DE}"/>
    <hyperlink ref="B33" r:id="rId15" display="https://doi.org/10.34133/research.0677" xr:uid="{611D3A1E-8117-4947-B64F-17690E1B1CBA}"/>
    <hyperlink ref="B5" r:id="rId16" display="https://doi.org/10.1016/j.rser.2024.113407" xr:uid="{754494D6-2BFD-47C9-A0D8-EE6A1A2311B0}"/>
    <hyperlink ref="B78" r:id="rId17" display="https://doi.org/10.1039/d2se01517j?utm_source=chatgpt.com" xr:uid="{B8CD1DC9-D2B7-42CD-BED2-36E45BF842AB}"/>
    <hyperlink ref="B81" r:id="rId18" display="https://doi.org/10.1002/aenm.202002285?utm_source=chatgpt.com" xr:uid="{909B74AA-9FD5-4830-A140-46F02D989849}"/>
    <hyperlink ref="B92" r:id="rId19" display="https://doi.org/10.20517/energymater.2024.290?utm_source=chatgpt.com" xr:uid="{098E06CF-96A9-44F9-9E79-32ACFA717EFE}"/>
    <hyperlink ref="B96" r:id="rId20" display="https://doi.org/10.1016/j.memsci.2023.121945?utm_source=chatgpt.com" xr:uid="{DD2117C1-A870-44F3-8091-1524D82E9EC3}"/>
    <hyperlink ref="B110" r:id="rId21" display="https://doi.org/10.1016/j.cej.2022.140257" xr:uid="{CC4130CE-6E1E-4EC6-A0DD-9C49F316348A}"/>
    <hyperlink ref="H10" r:id="rId22" xr:uid="{82CBDC0D-4D99-477F-84CD-C2BFD49651CE}"/>
    <hyperlink ref="H13" r:id="rId23" xr:uid="{FCDC5D89-7745-4D92-932E-7580691054E8}"/>
    <hyperlink ref="H15" r:id="rId24" xr:uid="{19F06575-A59E-4694-BC89-ED18D25B2C9C}"/>
    <hyperlink ref="H17" r:id="rId25" xr:uid="{2372BA76-A754-43A8-B08B-208F10037015}"/>
    <hyperlink ref="H21" r:id="rId26" xr:uid="{0E69FB99-2CEE-4EB7-A429-771D4C333E8E}"/>
    <hyperlink ref="H25" r:id="rId27" xr:uid="{2B140067-902B-4BBF-A893-D5AF464DE869}"/>
    <hyperlink ref="H28" r:id="rId28" xr:uid="{6E01E07A-E4A6-44F6-940B-A9CC6D29CD93}"/>
    <hyperlink ref="H29" r:id="rId29" xr:uid="{AC11DE77-4C4D-476B-8E77-0F7B237CB1D3}"/>
    <hyperlink ref="H31" r:id="rId30" xr:uid="{8261FC69-3806-4272-8644-6DA904F388AD}"/>
    <hyperlink ref="H32" r:id="rId31" xr:uid="{5DA5A590-81E2-43B1-BFA2-84C835886BD7}"/>
    <hyperlink ref="H34" r:id="rId32" xr:uid="{8A692CF0-AD8F-4737-A199-0C8FD6B46338}"/>
    <hyperlink ref="H37" r:id="rId33" xr:uid="{4FC8DF5A-2C7C-4EBF-A9EB-8622344A200A}"/>
    <hyperlink ref="H38" r:id="rId34" xr:uid="{267BE79A-1A14-404B-AA39-3C437553C12C}"/>
    <hyperlink ref="H40" r:id="rId35" xr:uid="{62D9651B-E60B-44A3-831B-9257618F4C3E}"/>
    <hyperlink ref="H44" r:id="rId36" xr:uid="{72254621-A448-41B9-8F41-9322C1E0ABE9}"/>
    <hyperlink ref="H45" r:id="rId37" xr:uid="{1545E06C-99B9-4AD0-B697-86965AD0DA6C}"/>
    <hyperlink ref="H46" r:id="rId38" xr:uid="{C2338660-B77F-4DAC-8F46-19453E8E349C}"/>
    <hyperlink ref="H48" r:id="rId39" xr:uid="{D45C7D84-F52F-4B22-A5FB-0E384932235A}"/>
    <hyperlink ref="H49" r:id="rId40" xr:uid="{242986C2-391F-401F-B540-1ECA38584BC9}"/>
    <hyperlink ref="H50" r:id="rId41" xr:uid="{D8024B26-8033-47B7-B714-401C279DA6B9}"/>
    <hyperlink ref="H52" r:id="rId42" display="https://repositori.mypolycc.edu.my/jspui/handle/123456789/4586" xr:uid="{A8DF09BD-9EE6-45A1-AE22-B4AAD0C33DB7}"/>
    <hyperlink ref="H53" r:id="rId43" xr:uid="{AB9C2E11-18EA-4976-9275-1DCA6E0F3DBE}"/>
    <hyperlink ref="H56" r:id="rId44" xr:uid="{DFFFCD48-D986-497E-B12F-0E1ABCD542D7}"/>
    <hyperlink ref="H57" r:id="rId45" xr:uid="{A8842508-5A9A-4766-9DC9-317B75A991A7}"/>
    <hyperlink ref="H58" r:id="rId46" xr:uid="{A52150D4-305C-4111-AC69-8AB30E0DC1B7}"/>
    <hyperlink ref="H60" r:id="rId47" xr:uid="{DC588407-2E4F-43DA-B346-27453FC9E5AE}"/>
    <hyperlink ref="H63" r:id="rId48" location=":~:text=Stack%20Performance%20%C2%A0%200.5%20A%2Fcm,e%7D%20mV%2Fkh" xr:uid="{A8C83025-42B1-4AF3-9A5E-35B8FFA7D649}"/>
    <hyperlink ref="H64" r:id="rId49" xr:uid="{E5C22929-F951-4344-AA4F-1001059F795A}"/>
    <hyperlink ref="H65" r:id="rId50" xr:uid="{5A9124C3-7D44-4E3A-B097-B7D15445AD09}"/>
    <hyperlink ref="H68" r:id="rId51" xr:uid="{1EBCD6C3-EDA3-4E46-9B3E-286F55E5D7D4}"/>
    <hyperlink ref="H69" r:id="rId52" xr:uid="{93445C21-E481-46B4-AF51-6CD3C0814C50}"/>
    <hyperlink ref="H6" r:id="rId53" xr:uid="{4B602DE9-3DBD-4403-BA3C-3C030B3213B7}"/>
    <hyperlink ref="H5" r:id="rId54" xr:uid="{1A3E53D4-079B-4DCC-ADCD-288A4C28357C}"/>
    <hyperlink ref="H8" r:id="rId55" display="https://dialnet.unirioja.es/servlet/tesis?codigo=116010" xr:uid="{88339556-664F-44E1-B9EF-D50DDC4C0564}"/>
    <hyperlink ref="H109" r:id="rId56" xr:uid="{9CCC4DF5-E690-4A6C-BD1D-BCAF5DE0EA76}"/>
    <hyperlink ref="H110" r:id="rId57" xr:uid="{2C7E9262-7371-4F68-87B8-941A47CF509F}"/>
    <hyperlink ref="H107" r:id="rId58" xr:uid="{B56C9A02-1692-4B28-A2CC-3DB2A13967CD}"/>
    <hyperlink ref="H100" r:id="rId59" xr:uid="{BEDEAF87-8153-429B-872B-12B035370998}"/>
    <hyperlink ref="H101" r:id="rId60" xr:uid="{5264D410-74AA-476F-A7C5-9FF9F383AC7F}"/>
    <hyperlink ref="H102" r:id="rId61" xr:uid="{35560D7F-4717-46F8-B06B-E8D0EAE0A6E6}"/>
    <hyperlink ref="H104" r:id="rId62" xr:uid="{13C93319-9C35-4360-AECA-FA3052A1B48F}"/>
    <hyperlink ref="H106" r:id="rId63" location=":~:text=Stack%20Performance%20%C2%A0%200.5%20A%2Fcm,e%7D%20mV%2Fkh" xr:uid="{B8D4ED0A-45A6-4692-9F2A-40138E44EC3A}"/>
    <hyperlink ref="H95" r:id="rId64" xr:uid="{2844EC7D-B4D2-4AAD-9AA5-2CB6F1E432D5}"/>
    <hyperlink ref="H96" r:id="rId65" xr:uid="{1DB89DEA-A0E9-4076-B63F-B6FC2F8C6437}"/>
    <hyperlink ref="H97" r:id="rId66" xr:uid="{DB4F8918-785F-4B5F-8F74-B5C97C3128F0}"/>
    <hyperlink ref="H98" r:id="rId67" xr:uid="{2CBB98D8-DE5F-4FBD-AE3B-6C6CA8AEC711}"/>
    <hyperlink ref="H89" r:id="rId68" xr:uid="{2BC42BBC-B2D7-4AB6-BDD4-FEA06F7B3C3B}"/>
    <hyperlink ref="H90" r:id="rId69" xr:uid="{B12F399A-E224-4B35-9B80-82A172D3F313}"/>
    <hyperlink ref="H92" r:id="rId70" xr:uid="{B23EFD21-0A40-4028-9131-12A28FAB7060}"/>
    <hyperlink ref="H93" r:id="rId71" xr:uid="{A6A7809B-34C2-40C2-AB9A-4B3EF2956D90}"/>
    <hyperlink ref="H94" r:id="rId72" xr:uid="{E8391D9B-657B-4B6B-86A7-977BCF904871}"/>
    <hyperlink ref="H77" r:id="rId73" display="https://dialnet.unirioja.es/servlet/tesis?codigo=116010" xr:uid="{907311E3-18A5-469C-A130-0C39252D54AF}"/>
    <hyperlink ref="H78" r:id="rId74" xr:uid="{EB6072D9-63F7-4BFD-9949-3765CDD54DBE}"/>
    <hyperlink ref="H79" r:id="rId75" xr:uid="{2BF3DF0C-E652-40C2-AAEF-82EE46B3D8AA}"/>
    <hyperlink ref="H80" r:id="rId76" xr:uid="{EF3C7C5A-CCCB-437C-BEA0-A6F8E63B2F98}"/>
    <hyperlink ref="H81" r:id="rId77" xr:uid="{613157A3-B75C-408D-9AE6-3853D7969450}"/>
    <hyperlink ref="H84" r:id="rId78" xr:uid="{FDAE45DF-417E-44FC-8A17-996172C61924}"/>
    <hyperlink ref="H85" r:id="rId79" xr:uid="{48A92C85-F7F3-4493-9905-2FFC9A2CBF28}"/>
    <hyperlink ref="H86" r:id="rId80" xr:uid="{5017B998-4039-4CEB-A8A4-9A8D3F80AE7A}"/>
    <hyperlink ref="H87" r:id="rId81" xr:uid="{D7744CAC-44D6-4F21-8D2E-140FBAF2B2B3}"/>
    <hyperlink ref="H47" r:id="rId82" xr:uid="{2CD031F7-7BCF-4066-80BD-56793A358D7A}"/>
  </hyperlinks>
  <printOptions horizontalCentered="1"/>
  <pageMargins left="7.874015748031496E-2" right="7.874015748031496E-2" top="7.874015748031496E-2" bottom="7.874015748031496E-2" header="7.874015748031496E-2" footer="7.874015748031496E-2"/>
  <pageSetup paperSize="3" scale="45" orientation="landscape" r:id="rId83"/>
  <drawing r:id="rId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FRANCO</dc:creator>
  <cp:lastModifiedBy>MARIA FRANCO</cp:lastModifiedBy>
  <cp:lastPrinted>2025-09-03T08:26:35Z</cp:lastPrinted>
  <dcterms:created xsi:type="dcterms:W3CDTF">2025-09-03T07:47:56Z</dcterms:created>
  <dcterms:modified xsi:type="dcterms:W3CDTF">2025-09-03T08:26:43Z</dcterms:modified>
</cp:coreProperties>
</file>