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hidePivotFieldList="1"/>
  <mc:AlternateContent xmlns:mc="http://schemas.openxmlformats.org/markup-compatibility/2006">
    <mc:Choice Requires="x15">
      <x15ac:absPath xmlns:x15ac="http://schemas.microsoft.com/office/spreadsheetml/2010/11/ac" url="C:\Users\Usuario\Downloads\"/>
    </mc:Choice>
  </mc:AlternateContent>
  <xr:revisionPtr revIDLastSave="0" documentId="13_ncr:1_{94EC22E9-E505-4D94-A2D0-55C340088103}" xr6:coauthVersionLast="47" xr6:coauthVersionMax="47" xr10:uidLastSave="{00000000-0000-0000-0000-000000000000}"/>
  <bookViews>
    <workbookView xWindow="-120" yWindow="-120" windowWidth="20730" windowHeight="11160" xr2:uid="{00000000-000D-0000-FFFF-FFFF00000000}"/>
  </bookViews>
  <sheets>
    <sheet name="Respuestas de formulario " sheetId="1" r:id="rId1"/>
    <sheet name="Resultados" sheetId="3" r:id="rId2"/>
    <sheet name="TABLAS" sheetId="4" r:id="rId3"/>
    <sheet name="PREG.5" sheetId="5" r:id="rId4"/>
    <sheet name="PREG.7" sheetId="6" r:id="rId5"/>
    <sheet name="PREG 8  Y 9" sheetId="9" r:id="rId6"/>
    <sheet name="PREG. 10" sheetId="7" r:id="rId7"/>
    <sheet name="PREG. 11" sheetId="11" r:id="rId8"/>
    <sheet name="PREG 12" sheetId="12" r:id="rId9"/>
    <sheet name="PREG 14" sheetId="13" r:id="rId10"/>
  </sheets>
  <definedNames>
    <definedName name="_xlnm._FilterDatabase" localSheetId="8" hidden="1">'PREG 12'!$B$1:$E$361</definedName>
    <definedName name="_xlnm._FilterDatabase" localSheetId="5" hidden="1">'PREG 8  Y 9'!$B$1:$C$361</definedName>
    <definedName name="_xlnm._FilterDatabase" localSheetId="6" hidden="1">'PREG. 10'!$B$1:$F$362</definedName>
    <definedName name="_xlnm._FilterDatabase" localSheetId="7" hidden="1">'PREG. 11'!$B$1:$H$361</definedName>
    <definedName name="_xlnm._FilterDatabase" localSheetId="4" hidden="1">PREG.7!$B$1:$H$361</definedName>
    <definedName name="_xlnm._FilterDatabase" localSheetId="0" hidden="1">'Respuestas de formulario '!$A$1:$AG$1</definedName>
  </definedNames>
  <calcPr calcId="191029"/>
  <pivotCaches>
    <pivotCache cacheId="0" r:id="rId11"/>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33" i="13" l="1"/>
  <c r="F223" i="13"/>
  <c r="F225" i="13" s="1"/>
  <c r="E223" i="13"/>
  <c r="E225" i="13" s="1"/>
  <c r="D223" i="13"/>
  <c r="D225" i="13" s="1"/>
  <c r="C223" i="13"/>
  <c r="C225" i="13" s="1"/>
  <c r="B223" i="13"/>
  <c r="B225" i="13" s="1"/>
  <c r="E286" i="12"/>
  <c r="D286" i="12"/>
  <c r="C286" i="12"/>
  <c r="E279" i="12"/>
  <c r="D279" i="12"/>
  <c r="C279" i="12"/>
  <c r="E278" i="12"/>
  <c r="D278" i="12"/>
  <c r="C278" i="12"/>
  <c r="E277" i="12"/>
  <c r="D277" i="12"/>
  <c r="C277" i="12"/>
  <c r="E241" i="12"/>
  <c r="D241" i="12"/>
  <c r="C241" i="12"/>
  <c r="E169" i="12"/>
  <c r="D169" i="12"/>
  <c r="C169" i="12"/>
  <c r="E167" i="12"/>
  <c r="D167" i="12"/>
  <c r="C167" i="12"/>
  <c r="E166" i="12"/>
  <c r="D166" i="12"/>
  <c r="C166" i="12"/>
  <c r="E165" i="12"/>
  <c r="D165" i="12"/>
  <c r="C165" i="12"/>
  <c r="E164" i="12"/>
  <c r="D164" i="12"/>
  <c r="C164" i="12"/>
  <c r="E163" i="12"/>
  <c r="D163" i="12"/>
  <c r="C163" i="12"/>
  <c r="E162" i="12"/>
  <c r="D162" i="12"/>
  <c r="C162" i="12"/>
  <c r="E161" i="12"/>
  <c r="D161" i="12"/>
  <c r="C161" i="12"/>
  <c r="E160" i="12"/>
  <c r="D160" i="12"/>
  <c r="C160" i="12"/>
  <c r="E159" i="12"/>
  <c r="D159" i="12"/>
  <c r="C159" i="12"/>
  <c r="E158" i="12"/>
  <c r="D158" i="12"/>
  <c r="C158" i="12"/>
  <c r="E152" i="12"/>
  <c r="D152" i="12"/>
  <c r="C152" i="12"/>
  <c r="E138" i="12"/>
  <c r="D138" i="12"/>
  <c r="C138" i="12"/>
  <c r="E134" i="12"/>
  <c r="D134" i="12"/>
  <c r="C134" i="12"/>
  <c r="E132" i="12"/>
  <c r="D132" i="12"/>
  <c r="C132" i="12"/>
  <c r="E104" i="12"/>
  <c r="D104" i="12"/>
  <c r="C104" i="12"/>
  <c r="E102" i="12"/>
  <c r="D102" i="12"/>
  <c r="C102" i="12"/>
  <c r="E92" i="12"/>
  <c r="D92" i="12"/>
  <c r="C92" i="12"/>
  <c r="E76" i="12"/>
  <c r="D76" i="12"/>
  <c r="C76" i="12"/>
  <c r="E74" i="12"/>
  <c r="D74" i="12"/>
  <c r="C74" i="12"/>
  <c r="E58" i="12"/>
  <c r="D58" i="12"/>
  <c r="C58" i="12"/>
  <c r="E28" i="12"/>
  <c r="D28" i="12"/>
  <c r="C28" i="12"/>
  <c r="E16" i="12"/>
  <c r="D16" i="12"/>
  <c r="C16" i="12"/>
  <c r="E15" i="12"/>
  <c r="D15" i="12"/>
  <c r="C368" i="12" s="1"/>
  <c r="D368" i="12" s="1"/>
  <c r="C15" i="12"/>
  <c r="E9" i="12"/>
  <c r="C369" i="12" s="1"/>
  <c r="D369" i="12" s="1"/>
  <c r="D9" i="12"/>
  <c r="C9" i="12"/>
  <c r="C367" i="12" s="1"/>
  <c r="D367" i="12" s="1"/>
  <c r="H361" i="11"/>
  <c r="G361" i="11"/>
  <c r="C361" i="11"/>
  <c r="I361" i="11" s="1"/>
  <c r="E360" i="11"/>
  <c r="D360" i="11"/>
  <c r="C360" i="11"/>
  <c r="I360" i="11" s="1"/>
  <c r="E359" i="11"/>
  <c r="D359" i="11"/>
  <c r="C359" i="11"/>
  <c r="I359" i="11" s="1"/>
  <c r="H358" i="11"/>
  <c r="G358" i="11"/>
  <c r="C358" i="11"/>
  <c r="I358" i="11" s="1"/>
  <c r="I357" i="11"/>
  <c r="H356" i="11"/>
  <c r="I356" i="11" s="1"/>
  <c r="D356" i="11"/>
  <c r="C356" i="11"/>
  <c r="H355" i="11"/>
  <c r="I355" i="11" s="1"/>
  <c r="D355" i="11"/>
  <c r="C355" i="11"/>
  <c r="E354" i="11"/>
  <c r="I354" i="11" s="1"/>
  <c r="D354" i="11"/>
  <c r="C354" i="11"/>
  <c r="E353" i="11"/>
  <c r="I353" i="11" s="1"/>
  <c r="D353" i="11"/>
  <c r="C353" i="11"/>
  <c r="I352" i="11"/>
  <c r="I351" i="11"/>
  <c r="I350" i="11"/>
  <c r="H349" i="11"/>
  <c r="D349" i="11"/>
  <c r="C349" i="11"/>
  <c r="I349" i="11" s="1"/>
  <c r="I348" i="11"/>
  <c r="I347" i="11"/>
  <c r="I346" i="11"/>
  <c r="I345" i="11"/>
  <c r="H344" i="11"/>
  <c r="G344" i="11"/>
  <c r="C344" i="11"/>
  <c r="I344" i="11" s="1"/>
  <c r="I343" i="11"/>
  <c r="H342" i="11"/>
  <c r="G342" i="11"/>
  <c r="F342" i="11"/>
  <c r="E342" i="11"/>
  <c r="D342" i="11"/>
  <c r="I342" i="11" s="1"/>
  <c r="C342" i="11"/>
  <c r="E341" i="11"/>
  <c r="D341" i="11"/>
  <c r="C341" i="11"/>
  <c r="I341" i="11" s="1"/>
  <c r="I340" i="11"/>
  <c r="I339" i="11"/>
  <c r="I338" i="11"/>
  <c r="I337" i="11"/>
  <c r="I336" i="11"/>
  <c r="I335" i="11"/>
  <c r="I334" i="11"/>
  <c r="I333" i="11"/>
  <c r="I332" i="11"/>
  <c r="I331" i="11"/>
  <c r="I330" i="11"/>
  <c r="I329" i="11"/>
  <c r="I328" i="11"/>
  <c r="I327" i="11"/>
  <c r="I326" i="11"/>
  <c r="I325" i="11"/>
  <c r="I324" i="11"/>
  <c r="I323" i="11"/>
  <c r="I322" i="11"/>
  <c r="I321" i="11"/>
  <c r="I320" i="11"/>
  <c r="I319" i="11"/>
  <c r="I318" i="11"/>
  <c r="I317" i="11"/>
  <c r="I316" i="11"/>
  <c r="I315" i="11"/>
  <c r="I314" i="11"/>
  <c r="E314" i="11"/>
  <c r="D314" i="11"/>
  <c r="C314" i="11"/>
  <c r="I313" i="11"/>
  <c r="I312" i="11"/>
  <c r="I311" i="11"/>
  <c r="I310" i="11"/>
  <c r="I309" i="11"/>
  <c r="H308" i="11"/>
  <c r="D308" i="11"/>
  <c r="C308" i="11"/>
  <c r="I308" i="11" s="1"/>
  <c r="I307" i="11"/>
  <c r="I306" i="11"/>
  <c r="I305" i="11"/>
  <c r="I304" i="11"/>
  <c r="I303" i="11"/>
  <c r="H302" i="11"/>
  <c r="D302" i="11"/>
  <c r="C302" i="11"/>
  <c r="I302" i="11" s="1"/>
  <c r="I301" i="11"/>
  <c r="I300" i="11"/>
  <c r="I299" i="11"/>
  <c r="H299" i="11"/>
  <c r="D299" i="11"/>
  <c r="C299" i="11"/>
  <c r="I298" i="11"/>
  <c r="I297" i="11"/>
  <c r="I296" i="11"/>
  <c r="I295" i="11"/>
  <c r="I294" i="11"/>
  <c r="I293" i="11"/>
  <c r="I292" i="11"/>
  <c r="F291" i="11"/>
  <c r="E291" i="11"/>
  <c r="D291" i="11"/>
  <c r="I291" i="11" s="1"/>
  <c r="H290" i="11"/>
  <c r="D290" i="11"/>
  <c r="C290" i="11"/>
  <c r="I290" i="11" s="1"/>
  <c r="I289" i="11"/>
  <c r="I288" i="11"/>
  <c r="I287" i="11"/>
  <c r="I286" i="11"/>
  <c r="I285" i="11"/>
  <c r="I284" i="11"/>
  <c r="I283" i="11"/>
  <c r="I282" i="11"/>
  <c r="I281" i="11"/>
  <c r="I280" i="11"/>
  <c r="H279" i="11"/>
  <c r="G279" i="11"/>
  <c r="F279" i="11"/>
  <c r="E279" i="11"/>
  <c r="D279" i="11"/>
  <c r="C279" i="11"/>
  <c r="I279" i="11" s="1"/>
  <c r="I278" i="11"/>
  <c r="H278" i="11"/>
  <c r="G278" i="11"/>
  <c r="F278" i="11"/>
  <c r="E278" i="11"/>
  <c r="D278" i="11"/>
  <c r="C278" i="11"/>
  <c r="I277" i="11"/>
  <c r="I276" i="11"/>
  <c r="I275" i="11"/>
  <c r="I274" i="11"/>
  <c r="I273" i="11"/>
  <c r="I272" i="11"/>
  <c r="H272" i="11"/>
  <c r="E272" i="11"/>
  <c r="C272" i="11"/>
  <c r="I271" i="11"/>
  <c r="I270" i="11"/>
  <c r="I269" i="11"/>
  <c r="I268" i="11"/>
  <c r="I267" i="11"/>
  <c r="G267" i="11"/>
  <c r="E267" i="11"/>
  <c r="C267" i="11"/>
  <c r="I266" i="11"/>
  <c r="H266" i="11"/>
  <c r="G266" i="11"/>
  <c r="C266" i="11"/>
  <c r="I265" i="11"/>
  <c r="I264" i="11"/>
  <c r="I263" i="11"/>
  <c r="I262" i="11"/>
  <c r="I261" i="11"/>
  <c r="E261" i="11"/>
  <c r="D261" i="11"/>
  <c r="C261" i="11"/>
  <c r="I260" i="11"/>
  <c r="G259" i="11"/>
  <c r="E259" i="11"/>
  <c r="D259" i="11"/>
  <c r="I259" i="11" s="1"/>
  <c r="I258" i="11"/>
  <c r="I257" i="11"/>
  <c r="I256" i="11"/>
  <c r="I255" i="11"/>
  <c r="F255" i="11"/>
  <c r="E255" i="11"/>
  <c r="D255" i="11"/>
  <c r="I254" i="11"/>
  <c r="I253" i="11"/>
  <c r="I252" i="11"/>
  <c r="I251" i="11"/>
  <c r="I250" i="11"/>
  <c r="I249" i="11"/>
  <c r="I248" i="11"/>
  <c r="I247" i="11"/>
  <c r="I246" i="11"/>
  <c r="I245" i="11"/>
  <c r="I244" i="11"/>
  <c r="I243" i="11"/>
  <c r="I242" i="11"/>
  <c r="I241" i="11"/>
  <c r="I240" i="11"/>
  <c r="I239" i="11"/>
  <c r="I238" i="11"/>
  <c r="I237" i="11"/>
  <c r="I236" i="11"/>
  <c r="I235" i="11"/>
  <c r="I234" i="11"/>
  <c r="I233" i="11"/>
  <c r="I232" i="11"/>
  <c r="H231" i="11"/>
  <c r="E231" i="11"/>
  <c r="D231" i="11"/>
  <c r="I231" i="11" s="1"/>
  <c r="I230" i="11"/>
  <c r="I229" i="11"/>
  <c r="I228" i="11"/>
  <c r="I227" i="11"/>
  <c r="I226" i="11"/>
  <c r="I225" i="11"/>
  <c r="G225" i="11"/>
  <c r="E225" i="11"/>
  <c r="C225" i="11"/>
  <c r="I224" i="11"/>
  <c r="G224" i="11"/>
  <c r="E224" i="11"/>
  <c r="C224" i="11"/>
  <c r="I223" i="11"/>
  <c r="H223" i="11"/>
  <c r="F223" i="11"/>
  <c r="E223" i="11"/>
  <c r="I222" i="11"/>
  <c r="G221" i="11"/>
  <c r="E221" i="11"/>
  <c r="D221" i="11"/>
  <c r="I221" i="11" s="1"/>
  <c r="I220" i="11"/>
  <c r="I219" i="11"/>
  <c r="I218" i="11"/>
  <c r="I217" i="11"/>
  <c r="I216" i="11"/>
  <c r="I215" i="11"/>
  <c r="I214" i="11"/>
  <c r="I213" i="11"/>
  <c r="F212" i="11"/>
  <c r="E212" i="11"/>
  <c r="D212" i="11"/>
  <c r="I212" i="11" s="1"/>
  <c r="I211" i="11"/>
  <c r="I210" i="11"/>
  <c r="I209" i="11"/>
  <c r="I208" i="11"/>
  <c r="I207" i="11"/>
  <c r="I206" i="11"/>
  <c r="I205" i="11"/>
  <c r="I204" i="11"/>
  <c r="I203" i="11"/>
  <c r="I202" i="11"/>
  <c r="I201" i="11"/>
  <c r="I200" i="11"/>
  <c r="G200" i="11"/>
  <c r="D200" i="11"/>
  <c r="C200" i="11"/>
  <c r="I199" i="11"/>
  <c r="I198" i="11"/>
  <c r="I197" i="11"/>
  <c r="I196" i="11"/>
  <c r="I195" i="11"/>
  <c r="I194" i="11"/>
  <c r="F193" i="11"/>
  <c r="E193" i="11"/>
  <c r="D193" i="11"/>
  <c r="I193" i="11" s="1"/>
  <c r="I192" i="11"/>
  <c r="I191" i="11"/>
  <c r="I190" i="11"/>
  <c r="I189" i="11"/>
  <c r="I188" i="11"/>
  <c r="I187" i="11"/>
  <c r="I186" i="11"/>
  <c r="I185" i="11"/>
  <c r="H184" i="11"/>
  <c r="D184" i="11"/>
  <c r="C184" i="11"/>
  <c r="I184" i="11" s="1"/>
  <c r="I183" i="11"/>
  <c r="I182" i="11"/>
  <c r="I181" i="11"/>
  <c r="H181" i="11"/>
  <c r="D181" i="11"/>
  <c r="C181" i="11"/>
  <c r="I180" i="11"/>
  <c r="I179" i="11"/>
  <c r="I178" i="11"/>
  <c r="I177" i="11"/>
  <c r="I176" i="11"/>
  <c r="E175" i="11"/>
  <c r="D175" i="11"/>
  <c r="C175" i="11"/>
  <c r="I175" i="11" s="1"/>
  <c r="I174" i="11"/>
  <c r="H173" i="11"/>
  <c r="E173" i="11"/>
  <c r="C173" i="11"/>
  <c r="I173" i="11" s="1"/>
  <c r="I172" i="11"/>
  <c r="I171" i="11"/>
  <c r="I170" i="11"/>
  <c r="E169" i="11"/>
  <c r="D169" i="11"/>
  <c r="C169" i="11"/>
  <c r="I169" i="11" s="1"/>
  <c r="I168" i="11"/>
  <c r="H167" i="11"/>
  <c r="G167" i="11"/>
  <c r="F167" i="11"/>
  <c r="E167" i="11"/>
  <c r="D167" i="11"/>
  <c r="C167" i="11"/>
  <c r="I167" i="11" s="1"/>
  <c r="H166" i="11"/>
  <c r="G166" i="11"/>
  <c r="F166" i="11"/>
  <c r="E166" i="11"/>
  <c r="I166" i="11" s="1"/>
  <c r="D166" i="11"/>
  <c r="C166" i="11"/>
  <c r="I165" i="11"/>
  <c r="I164" i="11"/>
  <c r="I163" i="11"/>
  <c r="I162" i="11"/>
  <c r="I161" i="11"/>
  <c r="I160" i="11"/>
  <c r="I159" i="11"/>
  <c r="I158" i="11"/>
  <c r="I157" i="11"/>
  <c r="F157" i="11"/>
  <c r="E157" i="11"/>
  <c r="D157" i="11"/>
  <c r="I156" i="11"/>
  <c r="H155" i="11"/>
  <c r="D155" i="11"/>
  <c r="C155" i="11"/>
  <c r="I155" i="11" s="1"/>
  <c r="I154" i="11"/>
  <c r="I153" i="11"/>
  <c r="I152" i="11"/>
  <c r="I151" i="11"/>
  <c r="I150" i="11"/>
  <c r="I149" i="11"/>
  <c r="I148" i="11"/>
  <c r="I147" i="11"/>
  <c r="H146" i="11"/>
  <c r="F146" i="11"/>
  <c r="D146" i="11"/>
  <c r="I146" i="11" s="1"/>
  <c r="I145" i="11"/>
  <c r="I144" i="11"/>
  <c r="I143" i="11"/>
  <c r="I142" i="11"/>
  <c r="I141" i="11"/>
  <c r="H140" i="11"/>
  <c r="F140" i="11"/>
  <c r="D140" i="11"/>
  <c r="I140" i="11" s="1"/>
  <c r="F139" i="11"/>
  <c r="D139" i="11"/>
  <c r="C139" i="11"/>
  <c r="I139" i="11" s="1"/>
  <c r="I138" i="11"/>
  <c r="I137" i="11"/>
  <c r="I136" i="11"/>
  <c r="H136" i="11"/>
  <c r="E136" i="11"/>
  <c r="D136" i="11"/>
  <c r="I135" i="11"/>
  <c r="G134" i="11"/>
  <c r="D134" i="11"/>
  <c r="C134" i="11"/>
  <c r="I134" i="11" s="1"/>
  <c r="I133" i="11"/>
  <c r="I132" i="11"/>
  <c r="I131" i="11"/>
  <c r="I130" i="11"/>
  <c r="I129" i="11"/>
  <c r="I128" i="11"/>
  <c r="H127" i="11"/>
  <c r="G127" i="11"/>
  <c r="D127" i="11"/>
  <c r="I127" i="11" s="1"/>
  <c r="I126" i="11"/>
  <c r="I125" i="11"/>
  <c r="E125" i="11"/>
  <c r="D125" i="11"/>
  <c r="C125" i="11"/>
  <c r="I124" i="11"/>
  <c r="H124" i="11"/>
  <c r="E124" i="11"/>
  <c r="C124" i="11"/>
  <c r="I123" i="11"/>
  <c r="F122" i="11"/>
  <c r="E122" i="11"/>
  <c r="C122" i="11"/>
  <c r="I122" i="11" s="1"/>
  <c r="I121" i="11"/>
  <c r="I120" i="11"/>
  <c r="I119" i="11"/>
  <c r="I118" i="11"/>
  <c r="I117" i="11"/>
  <c r="I116" i="11"/>
  <c r="I115" i="11"/>
  <c r="I114" i="11"/>
  <c r="I113" i="11"/>
  <c r="I112" i="11"/>
  <c r="F111" i="11"/>
  <c r="D111" i="11"/>
  <c r="C111" i="11"/>
  <c r="I111" i="11" s="1"/>
  <c r="I110" i="11"/>
  <c r="I109" i="11"/>
  <c r="H108" i="11"/>
  <c r="E108" i="11"/>
  <c r="D108" i="11"/>
  <c r="I108" i="11" s="1"/>
  <c r="H107" i="11"/>
  <c r="E107" i="11"/>
  <c r="D107" i="11"/>
  <c r="I107" i="11" s="1"/>
  <c r="H106" i="11"/>
  <c r="D106" i="11"/>
  <c r="C106" i="11"/>
  <c r="I106" i="11" s="1"/>
  <c r="I105" i="11"/>
  <c r="I104" i="11"/>
  <c r="I103" i="11"/>
  <c r="I102" i="11"/>
  <c r="H101" i="11"/>
  <c r="F101" i="11"/>
  <c r="D101" i="11"/>
  <c r="I101" i="11" s="1"/>
  <c r="I100" i="11"/>
  <c r="H99" i="11"/>
  <c r="D99" i="11"/>
  <c r="C99" i="11"/>
  <c r="I99" i="11" s="1"/>
  <c r="I98" i="11"/>
  <c r="H97" i="11"/>
  <c r="D371" i="11" s="1"/>
  <c r="E371" i="11" s="1"/>
  <c r="G97" i="11"/>
  <c r="D97" i="11"/>
  <c r="I97" i="11" s="1"/>
  <c r="F96" i="11"/>
  <c r="E96" i="11"/>
  <c r="D96" i="11"/>
  <c r="I96" i="11" s="1"/>
  <c r="I95" i="11"/>
  <c r="I94" i="11"/>
  <c r="I93" i="11"/>
  <c r="I92" i="11"/>
  <c r="E91" i="11"/>
  <c r="D91" i="11"/>
  <c r="C91" i="11"/>
  <c r="I91" i="11" s="1"/>
  <c r="I90" i="11"/>
  <c r="I89" i="11"/>
  <c r="F88" i="11"/>
  <c r="E88" i="11"/>
  <c r="D88" i="11"/>
  <c r="I88" i="11" s="1"/>
  <c r="I87" i="11"/>
  <c r="I86" i="11"/>
  <c r="I85" i="11"/>
  <c r="I84" i="11"/>
  <c r="F84" i="11"/>
  <c r="D84" i="11"/>
  <c r="C84" i="11"/>
  <c r="I83" i="11"/>
  <c r="I82" i="11"/>
  <c r="F81" i="11"/>
  <c r="E81" i="11"/>
  <c r="D81" i="11"/>
  <c r="I81" i="11" s="1"/>
  <c r="I80" i="11"/>
  <c r="I79" i="11"/>
  <c r="I78" i="11"/>
  <c r="I77" i="11"/>
  <c r="I76" i="11"/>
  <c r="I75" i="11"/>
  <c r="I74" i="11"/>
  <c r="I73" i="11"/>
  <c r="I72" i="11"/>
  <c r="I71" i="11"/>
  <c r="I70" i="11"/>
  <c r="I69" i="11"/>
  <c r="I68" i="11"/>
  <c r="I67" i="11"/>
  <c r="I66" i="11"/>
  <c r="I65" i="11"/>
  <c r="I64" i="11"/>
  <c r="I63" i="11"/>
  <c r="I62" i="11"/>
  <c r="F62" i="11"/>
  <c r="E62" i="11"/>
  <c r="D62" i="11"/>
  <c r="I61" i="11"/>
  <c r="I60" i="11"/>
  <c r="I59" i="11"/>
  <c r="I58" i="11"/>
  <c r="I57" i="11"/>
  <c r="F57" i="11"/>
  <c r="E57" i="11"/>
  <c r="D57" i="11"/>
  <c r="I56" i="11"/>
  <c r="F56" i="11"/>
  <c r="E56" i="11"/>
  <c r="C56" i="11"/>
  <c r="I55" i="11"/>
  <c r="I54" i="11"/>
  <c r="I53" i="11"/>
  <c r="G52" i="11"/>
  <c r="D370" i="11" s="1"/>
  <c r="E370" i="11" s="1"/>
  <c r="F52" i="11"/>
  <c r="I52" i="11" s="1"/>
  <c r="D52" i="11"/>
  <c r="E51" i="11"/>
  <c r="D51" i="11"/>
  <c r="I51" i="11" s="1"/>
  <c r="C51" i="11"/>
  <c r="I50" i="11"/>
  <c r="I49" i="11"/>
  <c r="I48" i="11"/>
  <c r="I47" i="11"/>
  <c r="I46" i="11"/>
  <c r="I45" i="11"/>
  <c r="I44" i="11"/>
  <c r="I43" i="11"/>
  <c r="I42" i="11"/>
  <c r="I41" i="11"/>
  <c r="F40" i="11"/>
  <c r="E40" i="11"/>
  <c r="C40" i="11"/>
  <c r="I40" i="11" s="1"/>
  <c r="I39" i="11"/>
  <c r="F38" i="11"/>
  <c r="E38" i="11"/>
  <c r="D38" i="11"/>
  <c r="I38" i="11" s="1"/>
  <c r="I37" i="11"/>
  <c r="I36" i="11"/>
  <c r="I35" i="11"/>
  <c r="E34" i="11"/>
  <c r="D34" i="11"/>
  <c r="C34" i="11"/>
  <c r="I34" i="11" s="1"/>
  <c r="I33" i="11"/>
  <c r="E32" i="11"/>
  <c r="D32" i="11"/>
  <c r="C32" i="11"/>
  <c r="I32" i="11" s="1"/>
  <c r="I31" i="11"/>
  <c r="I30" i="11"/>
  <c r="I29" i="11"/>
  <c r="F28" i="11"/>
  <c r="E28" i="11"/>
  <c r="D28" i="11"/>
  <c r="I28" i="11" s="1"/>
  <c r="I27" i="11"/>
  <c r="F26" i="11"/>
  <c r="E26" i="11"/>
  <c r="D26" i="11"/>
  <c r="I26" i="11" s="1"/>
  <c r="I25" i="11"/>
  <c r="F24" i="11"/>
  <c r="E24" i="11"/>
  <c r="I24" i="11" s="1"/>
  <c r="C24" i="11"/>
  <c r="F23" i="11"/>
  <c r="E23" i="11"/>
  <c r="I23" i="11" s="1"/>
  <c r="D23" i="11"/>
  <c r="I22" i="11"/>
  <c r="I21" i="11"/>
  <c r="E21" i="11"/>
  <c r="D21" i="11"/>
  <c r="C21" i="11"/>
  <c r="I20" i="11"/>
  <c r="I19" i="11"/>
  <c r="I18" i="11"/>
  <c r="F17" i="11"/>
  <c r="E17" i="11"/>
  <c r="I17" i="11" s="1"/>
  <c r="C17" i="11"/>
  <c r="E16" i="11"/>
  <c r="D16" i="11"/>
  <c r="I16" i="11" s="1"/>
  <c r="C16" i="11"/>
  <c r="F15" i="11"/>
  <c r="D369" i="11" s="1"/>
  <c r="E369" i="11" s="1"/>
  <c r="E15" i="11"/>
  <c r="I15" i="11" s="1"/>
  <c r="D15" i="11"/>
  <c r="I14" i="11"/>
  <c r="I13" i="11"/>
  <c r="I12" i="11"/>
  <c r="I11" i="11"/>
  <c r="I10" i="11"/>
  <c r="I9" i="11"/>
  <c r="I8" i="11"/>
  <c r="I7" i="11"/>
  <c r="E6" i="11"/>
  <c r="D368" i="11" s="1"/>
  <c r="E368" i="11" s="1"/>
  <c r="D6" i="11"/>
  <c r="D367" i="11" s="1"/>
  <c r="E367" i="11" s="1"/>
  <c r="C6" i="11"/>
  <c r="D366" i="11" s="1"/>
  <c r="E366" i="11" s="1"/>
  <c r="I5" i="11"/>
  <c r="I4" i="11"/>
  <c r="I3" i="11"/>
  <c r="I2" i="11"/>
  <c r="E372" i="11" l="1"/>
  <c r="I6" i="11"/>
  <c r="E370" i="9" l="1"/>
  <c r="H365" i="9"/>
  <c r="H366" i="9"/>
  <c r="H367" i="9"/>
  <c r="H368" i="9"/>
  <c r="H369" i="9"/>
  <c r="H364" i="9"/>
  <c r="D364" i="9"/>
  <c r="G364" i="9"/>
  <c r="D365" i="9"/>
  <c r="G365" i="9"/>
  <c r="D366" i="9"/>
  <c r="G366" i="9"/>
  <c r="D367" i="9"/>
  <c r="G367" i="9"/>
  <c r="D368" i="9"/>
  <c r="G368" i="9"/>
  <c r="D369" i="9"/>
  <c r="G369" i="9"/>
  <c r="C367" i="7"/>
  <c r="D367" i="7" s="1"/>
  <c r="C370" i="7"/>
  <c r="D370" i="7" s="1"/>
  <c r="C369" i="7"/>
  <c r="D369" i="7" s="1"/>
  <c r="C368" i="7"/>
  <c r="D368" i="7" s="1"/>
  <c r="D366" i="6"/>
  <c r="D367" i="6"/>
  <c r="D368" i="6"/>
  <c r="D369" i="6"/>
  <c r="D370" i="6"/>
  <c r="D365" i="6"/>
  <c r="C370" i="6"/>
  <c r="C369" i="6"/>
  <c r="C368" i="6"/>
  <c r="C367" i="6"/>
  <c r="C366" i="6"/>
  <c r="C365" i="6"/>
  <c r="D371" i="7" l="1"/>
  <c r="C362" i="5"/>
  <c r="D362" i="5"/>
  <c r="E362" i="5"/>
  <c r="F362" i="5"/>
  <c r="G362" i="5"/>
  <c r="B362" i="5"/>
  <c r="C36" i="4" a="1"/>
  <c r="C36" i="4" s="1"/>
  <c r="H36" i="4" s="1"/>
  <c r="G59" i="4"/>
  <c r="G58" i="4"/>
  <c r="C21" i="4"/>
  <c r="D18" i="4" s="1"/>
  <c r="C9" i="4"/>
  <c r="D6" i="4" s="1"/>
  <c r="H40" i="4" l="1"/>
  <c r="H39" i="4"/>
  <c r="H38" i="4"/>
  <c r="H41" i="4"/>
  <c r="H37" i="4"/>
  <c r="D17" i="4"/>
  <c r="D20" i="4"/>
  <c r="D16" i="4"/>
  <c r="D15" i="4"/>
  <c r="D19" i="4"/>
  <c r="D8" i="4"/>
  <c r="D7" i="4"/>
  <c r="D5" i="4"/>
  <c r="E15" i="4" l="1"/>
  <c r="E16" i="4" s="1"/>
  <c r="E17" i="4" s="1"/>
  <c r="E18" i="4" s="1"/>
  <c r="E19" i="4" s="1"/>
  <c r="E20" i="4" s="1"/>
  <c r="D21" i="4"/>
  <c r="D9" i="4"/>
  <c r="E5" i="4"/>
  <c r="E6" i="4" s="1"/>
  <c r="E7" i="4" s="1"/>
  <c r="E8" i="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<sst xmlns="http://schemas.openxmlformats.org/spreadsheetml/2006/main" count="9938" uniqueCount="572">
  <si>
    <t>Marca temporal</t>
  </si>
  <si>
    <t>Seleccione su rango de edad</t>
  </si>
  <si>
    <t>Seleccione su genero</t>
  </si>
  <si>
    <t xml:space="preserve">¿A qué estrato socioeconómico pertenece? </t>
  </si>
  <si>
    <t xml:space="preserve">¿En qué situación laboral se encuentra? </t>
  </si>
  <si>
    <t xml:space="preserve">¿Ciudad de residencia? </t>
  </si>
  <si>
    <t xml:space="preserve">¿Iría a un parque turístico del Cacao ubicado en San Vicente de Chucurí donde se ofrece una experiencia de turismo diferente que combina el legado cultural con atracciones naturales y deportivas? </t>
  </si>
  <si>
    <t>1. ¿Qué tan interesado está usted en asistir al parque turístico del cacao en San Vicente de Chucurí?</t>
  </si>
  <si>
    <t>2. ¿Con que frecuencia visita parques turísticos?</t>
  </si>
  <si>
    <t>3. ¿Qué tan fácil considera el desplazamiento hasta el municipio de San Vicente de Chucurí?</t>
  </si>
  <si>
    <t>4. ¿Qué medio de transporte utilizaría para ir al parque?</t>
  </si>
  <si>
    <t>5. En una escala del 1 a 5,  donde 1 es lo que menos le llama la atención y 5 lo que más le llama la atención. ¿Qué orden les asignaría a las siguientes actividades?  [Museo del cacao]</t>
  </si>
  <si>
    <t>5. En una escala del 1 a 5,  donde 1 es lo que menos le llama la atención y 5 lo que más le llama la atención. ¿Qué orden les asignaría a las siguientes actividades?  [Taller chocolatero]</t>
  </si>
  <si>
    <t>5. En una escala del 1 a 5,  donde 1 es lo que menos le llama la atención y 5 lo que más le llama la atención. ¿Qué orden les asignaría a las siguientes actividades?  [Presencia de naturaleza]</t>
  </si>
  <si>
    <t>5. En una escala del 1 a 5,  donde 1 es lo que menos le llama la atención y 5 lo que más le llama la atención. ¿Qué orden les asignaría a las siguientes actividades?  [Gastronomía de la región]</t>
  </si>
  <si>
    <t>5. En una escala del 1 a 5,  donde 1 es lo que menos le llama la atención y 5 lo que más le llama la atención. ¿Qué orden les asignaría a las siguientes actividades?  [Juegos colombianos (mini tejo, boli rana y bolo criollo)]</t>
  </si>
  <si>
    <t>5. En una escala del 1 a 5,  donde 1 es lo que menos le llama la atención y 5 lo que más le llama la atención. ¿Qué orden les asignaría a las siguientes actividades?  [Juegos mecánicos (Muro de escalar, Cuatrimotos, Buggies, Paintball, Tirolesa)]</t>
  </si>
  <si>
    <t xml:space="preserve">6. ¿Qué otra actividad le gustaría que se realizara en el parque? </t>
  </si>
  <si>
    <t>7. ¿Qué aspectos (Indique al menos 2) valoras más en una experiencia turística?</t>
  </si>
  <si>
    <t>8. ¿Cuántos son sus ingresos aproximados mensualmente?</t>
  </si>
  <si>
    <t>9. ¿Qué porcentaje de sus ingresos destina mensualmente a salidas turísticas?</t>
  </si>
  <si>
    <t>10. ¿Cuál o cuáles medios de pago son los que más utiliza?</t>
  </si>
  <si>
    <t>11. Escoja por cual medio le gustaría recibir asesoría e información acerca del parque turístico del cacao.</t>
  </si>
  <si>
    <t>12. ¿Cuáles de los siguientes paquetes le gustaría que ofreciera el parque?</t>
  </si>
  <si>
    <t>13. Teniendo en cuenta las opciones de paquetes de la pregunta anterior, ¿cuánto estaría dispuesto a pagar por cada uno?  [Paquete 1 (Todo incluido)]</t>
  </si>
  <si>
    <t>13. Teniendo en cuenta las opciones de paquetes de la pregunta anterior, ¿cuánto estaría dispuesto a pagar por cada uno?  [Paquete 2 (Sin juegos mecánicos) ]</t>
  </si>
  <si>
    <t>14. Si su respuesta fue el paquete 3 ¿cuánto estaría dispuesto a pagar por cada uno de los juegos mecánicos? [Muro de escalar]</t>
  </si>
  <si>
    <t>14. Si su respuesta fue el paquete 3 ¿cuánto estaría dispuesto a pagar por cada uno de los juegos mecánicos? [Cuatrimotos]</t>
  </si>
  <si>
    <t>14. Si su respuesta fue el paquete 3 ¿cuánto estaría dispuesto a pagar por cada uno de los juegos mecánicos? [Tirolesa]</t>
  </si>
  <si>
    <t>14. Si su respuesta fue el paquete 3 ¿cuánto estaría dispuesto a pagar por cada uno de los juegos mecánicos? [Buggies]</t>
  </si>
  <si>
    <t>14. Si su respuesta fue el paquete 3 ¿cuánto estaría dispuesto a pagar por cada uno de los juegos mecánicos? [Paintball]</t>
  </si>
  <si>
    <t>15. ¿Cuánto pagaría de más al paquete elegido anteriormente si este incluye un almuerzo sencillo?</t>
  </si>
  <si>
    <t xml:space="preserve">¿Porque razón, motivo o circunstancia no asistiría a un parque turístico del cacao en San Vicente de Chucurí? </t>
  </si>
  <si>
    <t>15-24</t>
  </si>
  <si>
    <t>Femenino</t>
  </si>
  <si>
    <t>Estudiante</t>
  </si>
  <si>
    <t>Bucaramanga</t>
  </si>
  <si>
    <t>Si</t>
  </si>
  <si>
    <t>Muy interesado</t>
  </si>
  <si>
    <t>Cada 6 meses</t>
  </si>
  <si>
    <t>No sé, no he vistado San Vicente de Chucurí</t>
  </si>
  <si>
    <t>Automóvil propio</t>
  </si>
  <si>
    <t xml:space="preserve">Dentro del taller contar la historia del parque </t>
  </si>
  <si>
    <t>Precio, Atención al cliente, Guías turísticos, Cultura medioambiental</t>
  </si>
  <si>
    <t>Menos de 1 SMLV</t>
  </si>
  <si>
    <t>Efectivo, Billeteras digitales (Nequi, ahorro a la mano, Daviplata, etc.)</t>
  </si>
  <si>
    <t>Página web, Facebook, Instagram, TikTok</t>
  </si>
  <si>
    <t>Paquete 1: incluye la entrada al parque, recorrido por los senderos naturales, el museo del cacao, el taller chocolatero, juegos colombianos y todos los juegos mecánicos (Muro de escalar, Cuatrimotos, Buggies, Paintball, Tirolesa)</t>
  </si>
  <si>
    <t>$60.000 a $70.000 COP</t>
  </si>
  <si>
    <t>$40.000 a $50.000 COP</t>
  </si>
  <si>
    <t>20.000 pesos</t>
  </si>
  <si>
    <t>25.000 pesos</t>
  </si>
  <si>
    <t>30.000 pesos</t>
  </si>
  <si>
    <t>35.000 pesos</t>
  </si>
  <si>
    <t>No</t>
  </si>
  <si>
    <t xml:space="preserve">Porque me quedaria difícil el transporte hacia san vicente </t>
  </si>
  <si>
    <t>45-54</t>
  </si>
  <si>
    <t>Empleado (a)</t>
  </si>
  <si>
    <t>Floridablanca</t>
  </si>
  <si>
    <t>1 vez al año</t>
  </si>
  <si>
    <t xml:space="preserve">Recorrido educativo por un cultivo de cacao </t>
  </si>
  <si>
    <t>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t>
  </si>
  <si>
    <t>10.000 pesos</t>
  </si>
  <si>
    <t>Masculino</t>
  </si>
  <si>
    <t>Piedecuesta</t>
  </si>
  <si>
    <t>Neutral</t>
  </si>
  <si>
    <t>Transporte público</t>
  </si>
  <si>
    <t xml:space="preserve">Canotaje </t>
  </si>
  <si>
    <t>Precio, Guías turísticos, Cultura medioambiental</t>
  </si>
  <si>
    <t>Entre 1 - 2 SMLV</t>
  </si>
  <si>
    <t>Facebook, Instagram</t>
  </si>
  <si>
    <t>$50.000 a $60.000 COP</t>
  </si>
  <si>
    <t>25-34</t>
  </si>
  <si>
    <t>Nunca</t>
  </si>
  <si>
    <t>Difícil</t>
  </si>
  <si>
    <t>Otro</t>
  </si>
  <si>
    <t>.</t>
  </si>
  <si>
    <t>Precio, Atención al cliente</t>
  </si>
  <si>
    <t>5 %</t>
  </si>
  <si>
    <t>Tarjeta de crédito o debito, Billeteras digitales (Nequi, ahorro a la mano, Daviplata, etc.)</t>
  </si>
  <si>
    <t>Instagram</t>
  </si>
  <si>
    <t>$30.000 a $$40.000 COP</t>
  </si>
  <si>
    <t>Interesado</t>
  </si>
  <si>
    <t xml:space="preserve">Preparar o ser participe del proceso en alguna de las etapas del cacao </t>
  </si>
  <si>
    <t>Página web, Facebook, Instagram</t>
  </si>
  <si>
    <t>Paquete 2: incluye la entrada al parque, recorrido por los senderos naturales, el museo del cacao, el taller chocolatero y juegos colombianos, Paquete 3 Personalizado: incluye el paquete 2 y el usuario puede pagar por el o los juegos mecánicos que desee realizar</t>
  </si>
  <si>
    <t>15.000 pesos</t>
  </si>
  <si>
    <t xml:space="preserve">Plazoleta de comidas </t>
  </si>
  <si>
    <t>Efectivo, Tarjeta de crédito o debito, Billeteras digitales (Nequi, ahorro a la mano, Daviplata, etc.)</t>
  </si>
  <si>
    <t>TikTok, Correo electrónico</t>
  </si>
  <si>
    <t>Paquete 3 Personalizado: incluye el paquete 2 y el usuario puede pagar por el o los juegos mecánicos que desee realizar</t>
  </si>
  <si>
    <t xml:space="preserve">Probar diferentes tipos de chocolates </t>
  </si>
  <si>
    <t>Precio, Atención al cliente, Tecnología</t>
  </si>
  <si>
    <t>Instagram, TikTok</t>
  </si>
  <si>
    <t>Girón</t>
  </si>
  <si>
    <t>Cada 2 meses</t>
  </si>
  <si>
    <t>Piscina, restaurante, zonas refrescantes</t>
  </si>
  <si>
    <t>Cultura medioambiental, Otro</t>
  </si>
  <si>
    <t>Entre 3 - 4 SMLV</t>
  </si>
  <si>
    <t>20 %</t>
  </si>
  <si>
    <t>Tarjeta de crédito o debito</t>
  </si>
  <si>
    <t>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Paquete 3 Personalizado: incluye el paquete 2 y el usuario puede pagar por el o los juegos mecánicos que desee realizar</t>
  </si>
  <si>
    <t>55-64</t>
  </si>
  <si>
    <t>Pensionado (a)</t>
  </si>
  <si>
    <t>Prepsracion de cacao</t>
  </si>
  <si>
    <t>Precio, Guías turísticos</t>
  </si>
  <si>
    <t>Entre 2 - 3 SMLV</t>
  </si>
  <si>
    <t>Efectivo</t>
  </si>
  <si>
    <t>Correo electrónico</t>
  </si>
  <si>
    <t>Paquete 2: incluye la entrada al parque, recorrido por los senderos naturales, el museo del cacao, el taller chocolatero y juegos colombianos</t>
  </si>
  <si>
    <t>Acrividades como aerobicos o rumba terpia.</t>
  </si>
  <si>
    <t>Atención al cliente, Guías turísticos</t>
  </si>
  <si>
    <t>Llamada telefónica</t>
  </si>
  <si>
    <t>Fácil</t>
  </si>
  <si>
    <t>Gimnasio al aire libre</t>
  </si>
  <si>
    <t>Instagram, Llamada telefónica</t>
  </si>
  <si>
    <t>......</t>
  </si>
  <si>
    <t xml:space="preserve">Puede ser algo de baile </t>
  </si>
  <si>
    <t>Precio, Atención al cliente, Cultura medioambiental</t>
  </si>
  <si>
    <t>Página web, Instagram</t>
  </si>
  <si>
    <t>Facebook, Instagram, TikTok</t>
  </si>
  <si>
    <t>Desempleado (a)</t>
  </si>
  <si>
    <t>Automóvil alquilado</t>
  </si>
  <si>
    <t xml:space="preserve">Mirador </t>
  </si>
  <si>
    <t>Integración entre diferentes personas del mismo rango de edad</t>
  </si>
  <si>
    <t>Página web, Instagram, TikTok</t>
  </si>
  <si>
    <t>Menos de 15.000 pesos</t>
  </si>
  <si>
    <t>No me llama la atención el cacao</t>
  </si>
  <si>
    <t>Muy fácil</t>
  </si>
  <si>
    <t xml:space="preserve">Servicios de spa de chocolate </t>
  </si>
  <si>
    <t>atracción acuática sin perderse la temática de cacao, porque es un pueble caluroso</t>
  </si>
  <si>
    <t xml:space="preserve">Bailes </t>
  </si>
  <si>
    <t>Senderismo</t>
  </si>
  <si>
    <t>Precio, Cultura medioambiental</t>
  </si>
  <si>
    <t>Paquete 1: incluye la entrada al parque, recorrido por los senderos naturales, el museo del cacao, el taller chocolatero, juegos colombianos y todos los juegos mecánicos (Muro de escalar, Cuatrimotos, Buggies, Paintball, Tirolesa), Paquete 3 Personalizado: incluye el paquete 2 y el usuario puede pagar por el o los juegos mecánicos que desee realizar</t>
  </si>
  <si>
    <t>Cómo moler cafe</t>
  </si>
  <si>
    <t>Atención al cliente</t>
  </si>
  <si>
    <t>Página web, Correo electrónico</t>
  </si>
  <si>
    <t xml:space="preserve">Piscina </t>
  </si>
  <si>
    <t>Comediantes</t>
  </si>
  <si>
    <t>Billeteras digitales (Nequi, ahorro a la mano, Daviplata, etc.)</t>
  </si>
  <si>
    <t>35-44</t>
  </si>
  <si>
    <t>Na</t>
  </si>
  <si>
    <t>Precio, Tecnología</t>
  </si>
  <si>
    <t>Página web</t>
  </si>
  <si>
    <t>Más de 25.000 pesos</t>
  </si>
  <si>
    <t xml:space="preserve">Procesos dela industria chocolatera </t>
  </si>
  <si>
    <t>Ninguna</t>
  </si>
  <si>
    <t>N/A</t>
  </si>
  <si>
    <t>40.000 pesos</t>
  </si>
  <si>
    <t xml:space="preserve">Una piscina </t>
  </si>
  <si>
    <t>Guías turísticos</t>
  </si>
  <si>
    <t>TikTok</t>
  </si>
  <si>
    <t xml:space="preserve">Espacio para eventos culturales </t>
  </si>
  <si>
    <t>Precio, Atención al cliente, Guías turísticos</t>
  </si>
  <si>
    <t>Instagram, Correo electrónico</t>
  </si>
  <si>
    <t xml:space="preserve">Paseo a caballo </t>
  </si>
  <si>
    <t xml:space="preserve">Mas juegos interesantes </t>
  </si>
  <si>
    <t xml:space="preserve">Cuestión laboral </t>
  </si>
  <si>
    <t xml:space="preserve">Juegos sobre el parque del café en el museo </t>
  </si>
  <si>
    <t>Atención al cliente, Tecnología</t>
  </si>
  <si>
    <t>Talleres sobre el proceso de producción del cacao</t>
  </si>
  <si>
    <t>Precio, Atención al cliente, Guías turísticos, Cultura medioambiental, Tecnología</t>
  </si>
  <si>
    <t>Página web, Llamada telefónica</t>
  </si>
  <si>
    <t>No tengo nada</t>
  </si>
  <si>
    <t>Sederismo</t>
  </si>
  <si>
    <t xml:space="preserve">Procesos de producción </t>
  </si>
  <si>
    <t>No se</t>
  </si>
  <si>
    <t>Guías turísticos, Cultura medioambiental</t>
  </si>
  <si>
    <t xml:space="preserve">Juegos de mesa </t>
  </si>
  <si>
    <t xml:space="preserve">Presencia de animales </t>
  </si>
  <si>
    <t xml:space="preserve">Tour por el parque </t>
  </si>
  <si>
    <t xml:space="preserve">Cerámicas </t>
  </si>
  <si>
    <t>Recolecta de cacao</t>
  </si>
  <si>
    <t>Página web, TikTok</t>
  </si>
  <si>
    <t>Con las que hay son suficientes.</t>
  </si>
  <si>
    <t>Página web, Facebook</t>
  </si>
  <si>
    <t>Proceso del cacao</t>
  </si>
  <si>
    <t>Entre 4 - 5 SMLV</t>
  </si>
  <si>
    <t xml:space="preserve">Talleres de conocimiento de las tradiciones propias de San Vicente de chucurí resaltando cada una de sus cualidades geografía y sobretodo calidez humana </t>
  </si>
  <si>
    <t>Atención al cliente, Cultura medioambiental</t>
  </si>
  <si>
    <t>Artesanias</t>
  </si>
  <si>
    <t>Cultura medioambiental</t>
  </si>
  <si>
    <t>Que todo sea relacionado con la naturaleza, la parte de juegos mecánicos le cambia el objetivo principal.</t>
  </si>
  <si>
    <t>Facebook</t>
  </si>
  <si>
    <t>Más de 64</t>
  </si>
  <si>
    <t>Avistamiento de aves</t>
  </si>
  <si>
    <t>Más de 5 SMLV</t>
  </si>
  <si>
    <t xml:space="preserve">Taller de Procesos de transformación del cacao </t>
  </si>
  <si>
    <t>Que hubiese lago para remar</t>
  </si>
  <si>
    <t>Facebook, TikTok, Correo electrónico</t>
  </si>
  <si>
    <t>Atractivo el agua</t>
  </si>
  <si>
    <t>Demostraciones de productos elaborados con cacao 0</t>
  </si>
  <si>
    <t>Proceso de recolección y elaboración chocolate de mesa.</t>
  </si>
  <si>
    <t>Muestras teatrales</t>
  </si>
  <si>
    <t>Poco interesado</t>
  </si>
  <si>
    <t>Rafting</t>
  </si>
  <si>
    <t>Página web, Facebook, Instagram, TikTok, Correo electrónico</t>
  </si>
  <si>
    <t>Cuatrimotos</t>
  </si>
  <si>
    <t>Cascadas</t>
  </si>
  <si>
    <t>Vivo lejos</t>
  </si>
  <si>
    <t>bolirana</t>
  </si>
  <si>
    <t>Juegos infantiles, en caso de plan familiar</t>
  </si>
  <si>
    <t>Precio, Atención al cliente, Cultura medioambiental, Tecnología</t>
  </si>
  <si>
    <t xml:space="preserve">Que tengan procesos relacionados a economía circular </t>
  </si>
  <si>
    <t>Facebook, Correo electrónico</t>
  </si>
  <si>
    <t>Bubble football</t>
  </si>
  <si>
    <t xml:space="preserve">Fotografía </t>
  </si>
  <si>
    <t>Efectivo, Tarjeta de crédito o debito</t>
  </si>
  <si>
    <t>Precio, Atención al cliente, Guías turísticos, Tecnología</t>
  </si>
  <si>
    <t>Más del 20%</t>
  </si>
  <si>
    <t>Página web, Instagram, Correo electrónico, Llamada telefónica</t>
  </si>
  <si>
    <t xml:space="preserve">Parque Acuático </t>
  </si>
  <si>
    <t>Atención al cliente, Cultura medioambiental, Tecnología</t>
  </si>
  <si>
    <t xml:space="preserve">No conozco </t>
  </si>
  <si>
    <t xml:space="preserve">Juegos acuáticos </t>
  </si>
  <si>
    <t>Pintura</t>
  </si>
  <si>
    <t>Futbol</t>
  </si>
  <si>
    <t>Participar por premios y regalos</t>
  </si>
  <si>
    <t>X</t>
  </si>
  <si>
    <t>Visita a un tipo de parque tematico</t>
  </si>
  <si>
    <t>Precio</t>
  </si>
  <si>
    <t xml:space="preserve">Tomar cerveza </t>
  </si>
  <si>
    <t>Folclor</t>
  </si>
  <si>
    <t>Foto estudio temática del parque</t>
  </si>
  <si>
    <t xml:space="preserve">Alguna atracción acuática </t>
  </si>
  <si>
    <t>Página web, Facebook, TikTok</t>
  </si>
  <si>
    <t>Bolo criollo  natacion</t>
  </si>
  <si>
    <t>N.N</t>
  </si>
  <si>
    <t xml:space="preserve">Donde los niños menores de cinco años puedan participar </t>
  </si>
  <si>
    <t>Rumba terapia</t>
  </si>
  <si>
    <t>Guia turistica</t>
  </si>
  <si>
    <t xml:space="preserve">Sea pet friendly </t>
  </si>
  <si>
    <t xml:space="preserve">Como esta sería perfecto </t>
  </si>
  <si>
    <t>Facebook, Instagram, TikTok, Llamada telefónica</t>
  </si>
  <si>
    <t xml:space="preserve">Degustaciones del chocolate </t>
  </si>
  <si>
    <t>Facebook, Llamada telefónica</t>
  </si>
  <si>
    <t xml:space="preserve">Lugares recreativos al aire libre, como senderon naturales </t>
  </si>
  <si>
    <t xml:space="preserve">Actividades para niños </t>
  </si>
  <si>
    <t xml:space="preserve">Festivales del cacao </t>
  </si>
  <si>
    <t xml:space="preserve">Presentaciones culturales </t>
  </si>
  <si>
    <t>Facebook, Correo electrónico, Llamada telefónica</t>
  </si>
  <si>
    <t xml:space="preserve">Actividades de ecoturismo </t>
  </si>
  <si>
    <t xml:space="preserve">Venta de productos locales </t>
  </si>
  <si>
    <t>Atención al cliente, Guías turísticos, Cultura medioambiental</t>
  </si>
  <si>
    <t>Página web, Facebook, Llamada telefónica</t>
  </si>
  <si>
    <t>No está interesado</t>
  </si>
  <si>
    <t>Concursos</t>
  </si>
  <si>
    <t>Facebook, TikTok, Llamada telefónica</t>
  </si>
  <si>
    <t xml:space="preserve">Columpio mecánico </t>
  </si>
  <si>
    <t>Página web, Facebook, TikTok, Correo electrónico</t>
  </si>
  <si>
    <t>Muy difícil</t>
  </si>
  <si>
    <t>Lugares de venta donde los visitantes puedan comprar chocolate artesanal</t>
  </si>
  <si>
    <t>Página web, Facebook, TikTok, Llamada telefónica</t>
  </si>
  <si>
    <t>ferias gastronómicas</t>
  </si>
  <si>
    <t>cata de chocolate</t>
  </si>
  <si>
    <t>Exposiciones influencia del cacao en la cultura</t>
  </si>
  <si>
    <t>Actividades de agricultura</t>
  </si>
  <si>
    <t>Efectivo, Billeteras digitales (Nequi, ahorro a la mano, Daviplata, etc.), Otro</t>
  </si>
  <si>
    <t>Facebook, Instagram, Llamada telefónica</t>
  </si>
  <si>
    <t>Programas de voluntariado</t>
  </si>
  <si>
    <t>Tarjeta de crédito o debito, Otro</t>
  </si>
  <si>
    <t>Actividades didácticas especializadas en niños, para poder invitar a la familia :)</t>
  </si>
  <si>
    <t xml:space="preserve">Visita a los ríos </t>
  </si>
  <si>
    <t>Yoga</t>
  </si>
  <si>
    <t>Algun tipo de arte</t>
  </si>
  <si>
    <t>Actividades para los más pequeños de la familia, como pintura y juegos infan</t>
  </si>
  <si>
    <t>Página web, Facebook, Instagram, Correo electrónico</t>
  </si>
  <si>
    <t xml:space="preserve">Algo artístico </t>
  </si>
  <si>
    <t>Bungee</t>
  </si>
  <si>
    <t>Cata de variedades de chocolate extraños</t>
  </si>
  <si>
    <t xml:space="preserve">Venta de comida típica </t>
  </si>
  <si>
    <t xml:space="preserve">Cata de chocolates raros </t>
  </si>
  <si>
    <t xml:space="preserve">Parques infantiles </t>
  </si>
  <si>
    <t>Efectivo, Otro</t>
  </si>
  <si>
    <t>Bolo criollo</t>
  </si>
  <si>
    <t xml:space="preserve">Bolo criollo </t>
  </si>
  <si>
    <t>Áreas picnic</t>
  </si>
  <si>
    <t xml:space="preserve">Exhibición de artes local </t>
  </si>
  <si>
    <t>Página web, Instagram, Llamada telefónica</t>
  </si>
  <si>
    <t>Caminata</t>
  </si>
  <si>
    <t>Picnic</t>
  </si>
  <si>
    <t xml:space="preserve">Zonas de descanso </t>
  </si>
  <si>
    <t xml:space="preserve">Tours las plantaciones del cacao </t>
  </si>
  <si>
    <t>Precio, Guías turísticos, Tecnología</t>
  </si>
  <si>
    <t xml:space="preserve">Talleres del cacao </t>
  </si>
  <si>
    <t>Página web, Facebook, Instagram, Llamada telefónica</t>
  </si>
  <si>
    <t xml:space="preserve">Degustaciones </t>
  </si>
  <si>
    <t>S</t>
  </si>
  <si>
    <t>Correo electrónico, Llamada telefónica</t>
  </si>
  <si>
    <t xml:space="preserve">No se </t>
  </si>
  <si>
    <t xml:space="preserve">Montaña rusa </t>
  </si>
  <si>
    <t xml:space="preserve">Ninguna </t>
  </si>
  <si>
    <t>Página web, Facebook, Correo electrónico</t>
  </si>
  <si>
    <t xml:space="preserve">Zona infantil </t>
  </si>
  <si>
    <t xml:space="preserve">Toboganes </t>
  </si>
  <si>
    <t xml:space="preserve">Muro de escalar con cascada </t>
  </si>
  <si>
    <t xml:space="preserve">Tours por plantaciones del cacao </t>
  </si>
  <si>
    <t>Página web, Facebook, Correo electrónico, Llamada telefónica</t>
  </si>
  <si>
    <t xml:space="preserve">Degustaciones de chocolate </t>
  </si>
  <si>
    <t xml:space="preserve">Exhibiciones sobre la historia del cacao </t>
  </si>
  <si>
    <t>Probar cacao</t>
  </si>
  <si>
    <t xml:space="preserve">Espacios recreativos </t>
  </si>
  <si>
    <t>Página web, Facebook, TikTok, Correo electrónico, Llamada telefónica</t>
  </si>
  <si>
    <t xml:space="preserve">Espacios para hacer almuerzos o parecidos </t>
  </si>
  <si>
    <t xml:space="preserve">Áreas de picnic </t>
  </si>
  <si>
    <t xml:space="preserve">Talleres </t>
  </si>
  <si>
    <t>Cultivo de cacao</t>
  </si>
  <si>
    <t>Probar el chocolate</t>
  </si>
  <si>
    <t>Aerobicos</t>
  </si>
  <si>
    <t>nn</t>
  </si>
  <si>
    <t>NN</t>
  </si>
  <si>
    <t>no sé</t>
  </si>
  <si>
    <t>N/a</t>
  </si>
  <si>
    <t xml:space="preserve">No sé </t>
  </si>
  <si>
    <t>Bailoterapia</t>
  </si>
  <si>
    <t>Pscina</t>
  </si>
  <si>
    <t>Psicina</t>
  </si>
  <si>
    <t>Página web, Facebook, Instagram, Correo electrónico, Llamada telefónica</t>
  </si>
  <si>
    <t xml:space="preserve">Psicina </t>
  </si>
  <si>
    <t>Página web, Facebook, Instagram, TikTok, Correo electrónico, Llamada telefónica</t>
  </si>
  <si>
    <t>Chocolate de la región</t>
  </si>
  <si>
    <t>-</t>
  </si>
  <si>
    <t>Creo que los juegos sobrán</t>
  </si>
  <si>
    <t>Comer cacao</t>
  </si>
  <si>
    <t>no se</t>
  </si>
  <si>
    <t>Comida tipica colombiana no solo santandereana</t>
  </si>
  <si>
    <t xml:space="preserve">Muestreo gastronómico </t>
  </si>
  <si>
    <t xml:space="preserve">Carritos </t>
  </si>
  <si>
    <t>Actividades lúdicas</t>
  </si>
  <si>
    <t xml:space="preserve">Algo con las mascotas </t>
  </si>
  <si>
    <t xml:space="preserve">No lo sé, todo está bastante completo </t>
  </si>
  <si>
    <t>Página web, Instagram, TikTok, Correo electrónico, Llamada telefónica</t>
  </si>
  <si>
    <t>Página web, Facebook, Instagram, TikTok, Llamada telefónica</t>
  </si>
  <si>
    <t>Nn</t>
  </si>
  <si>
    <t>Chocolate artesanal del municipio</t>
  </si>
  <si>
    <t xml:space="preserve">Poder probar distintos tipos de cacao </t>
  </si>
  <si>
    <t>C</t>
  </si>
  <si>
    <t>Museo arte relacionado al cacao</t>
  </si>
  <si>
    <t>Zona picnic</t>
  </si>
  <si>
    <t>CERCA ALGUNA QUEBRADA</t>
  </si>
  <si>
    <t>Paseo por la naturaleza</t>
  </si>
  <si>
    <t>Cataciones</t>
  </si>
  <si>
    <t xml:space="preserve">Planes que conecten más con la naturaleza </t>
  </si>
  <si>
    <t xml:space="preserve">Con esas actividades está súper </t>
  </si>
  <si>
    <t xml:space="preserve">Degustación de chocolate </t>
  </si>
  <si>
    <t>Sitios de descanso, amagas, kioscos, etc…</t>
  </si>
  <si>
    <t xml:space="preserve"> Visita guiada al museo</t>
  </si>
  <si>
    <t xml:space="preserve">No tengo tiempo ni transporte para llegar </t>
  </si>
  <si>
    <t xml:space="preserve">Suena aburrido </t>
  </si>
  <si>
    <t>Danzas</t>
  </si>
  <si>
    <t xml:space="preserve">Hospedaje </t>
  </si>
  <si>
    <t xml:space="preserve">Algo también emblemático respecto al aguacate, ya que está excelente el cacao pero si se pueden combinar para mostrar excelente </t>
  </si>
  <si>
    <t>Montaña rusa</t>
  </si>
  <si>
    <t xml:space="preserve">Ninguna mas, me parecen adecuadas las propuestas anteriormente </t>
  </si>
  <si>
    <t>Caminata cascasa</t>
  </si>
  <si>
    <t xml:space="preserve">Proceso de producción </t>
  </si>
  <si>
    <t xml:space="preserve">Cultura de la región </t>
  </si>
  <si>
    <t>Restaurante con comidas en cafe</t>
  </si>
  <si>
    <t xml:space="preserve">Cata de chocolate </t>
  </si>
  <si>
    <t>Un aculago</t>
  </si>
  <si>
    <t>Q hubiese tures a las fincas cacaoteras</t>
  </si>
  <si>
    <t>Todo el proceso del cacao, talleres culinarios básicos con cacao</t>
  </si>
  <si>
    <t>Gastronomía hecha con cacao</t>
  </si>
  <si>
    <t>Muestra del proceso</t>
  </si>
  <si>
    <t>Facebook, Instagram, Correo electrónico</t>
  </si>
  <si>
    <t>Charlas</t>
  </si>
  <si>
    <t xml:space="preserve">Música tradicional colombiana </t>
  </si>
  <si>
    <t>Instagram, TikTok, Llamada telefónica</t>
  </si>
  <si>
    <t>Juegos temáticos en relación al cacao</t>
  </si>
  <si>
    <t>Página web, Instagram, Correo electrónico</t>
  </si>
  <si>
    <t>No me llama la atención básicamente, tendría que ser un parque espectacular tipo parque del café o algo así, pero no lo veo ✌🏼</t>
  </si>
  <si>
    <t>Taller en el que se enseñe a cultivar y cosechar cacao</t>
  </si>
  <si>
    <t xml:space="preserve">Venta de survenir, artículos comestibles de la región </t>
  </si>
  <si>
    <t xml:space="preserve">Spa de chocolate o en su defecto beneficios cosmetológicos </t>
  </si>
  <si>
    <t>Piscinas naturales</t>
  </si>
  <si>
    <t xml:space="preserve">Pesca deportiva </t>
  </si>
  <si>
    <t>Procesamiento, cultivo y transformación del cacao</t>
  </si>
  <si>
    <t xml:space="preserve">Atracciones </t>
  </si>
  <si>
    <t>Facebook, Instagram, TikTok, Correo electrónico</t>
  </si>
  <si>
    <t xml:space="preserve">Proceso de elaboración del chocolate </t>
  </si>
  <si>
    <t xml:space="preserve">Tiro al blanco </t>
  </si>
  <si>
    <t>Cata de cacao</t>
  </si>
  <si>
    <t>Juegos Infantiles Actividades dirigidas a niños</t>
  </si>
  <si>
    <t xml:space="preserve">Venta de Recuerdos </t>
  </si>
  <si>
    <t>Poder ver e involucrarse en el proceso de cacao</t>
  </si>
  <si>
    <t>Natación.</t>
  </si>
  <si>
    <t xml:space="preserve">No me llama la atención </t>
  </si>
  <si>
    <t xml:space="preserve">No me interesa </t>
  </si>
  <si>
    <t>Cultura medioambiental, Tecnología</t>
  </si>
  <si>
    <t xml:space="preserve">Manualidades </t>
  </si>
  <si>
    <t>todo esta bien</t>
  </si>
  <si>
    <t>Todo esta bien</t>
  </si>
  <si>
    <t>No conozco San Vicente</t>
  </si>
  <si>
    <t>No me gusta</t>
  </si>
  <si>
    <t>Esta perfecto</t>
  </si>
  <si>
    <t xml:space="preserve">Me gusta </t>
  </si>
  <si>
    <t xml:space="preserve">Así está bien </t>
  </si>
  <si>
    <t xml:space="preserve">Caminata en naturaleza </t>
  </si>
  <si>
    <t>Esta muy completo</t>
  </si>
  <si>
    <t>Canotaje o un algún deporte acuatico</t>
  </si>
  <si>
    <t>Con los anteriores esta bien</t>
  </si>
  <si>
    <t xml:space="preserve">Experiencia desde la recolección hasta su preciso final </t>
  </si>
  <si>
    <t xml:space="preserve">Acuaparque </t>
  </si>
  <si>
    <t>Taller de pintura</t>
  </si>
  <si>
    <t>Turismo por la ciudad</t>
  </si>
  <si>
    <t>Stand en el que vendan cacao de la región</t>
  </si>
  <si>
    <t>Por el momento así.</t>
  </si>
  <si>
    <t>Degustasion de productos del cacao</t>
  </si>
  <si>
    <t>Deportes acuaticos</t>
  </si>
  <si>
    <t>representación de fauna de la region</t>
  </si>
  <si>
    <t xml:space="preserve">Cars </t>
  </si>
  <si>
    <t>Página web, Correo electrónico, Llamada telefónica</t>
  </si>
  <si>
    <t>Muestra de cómo se realiza el procedimiento de recoleccion y preparacion frente al cacao</t>
  </si>
  <si>
    <t>Cata de Café ☕</t>
  </si>
  <si>
    <t>De momento no se</t>
  </si>
  <si>
    <t xml:space="preserve">Mejor puntuación en los diferentes juegos y atracciones que hay y reconocer de alguna manera a la persona que tiene el record en dicha atracción </t>
  </si>
  <si>
    <t>Dinamicas</t>
  </si>
  <si>
    <t>Montar a caballo</t>
  </si>
  <si>
    <t>Espacio cultural, presentaciones, musicales, danza, teatro entre otros....</t>
  </si>
  <si>
    <t>Pozos naturales, piscinas, cabañas</t>
  </si>
  <si>
    <t>Pesca</t>
  </si>
  <si>
    <t xml:space="preserve">Aerobicos </t>
  </si>
  <si>
    <t xml:space="preserve">No conozco San Vicente </t>
  </si>
  <si>
    <t>Autentico chocolate</t>
  </si>
  <si>
    <t>Guías turísticos, Tecnología</t>
  </si>
  <si>
    <t>No me gusta el chocolate</t>
  </si>
  <si>
    <t xml:space="preserve">Hacer algo con los animales </t>
  </si>
  <si>
    <t>Exhibiciones interactivas sobre la historia y el impacto del cacao</t>
  </si>
  <si>
    <t xml:space="preserve">Áreas para hacer almuerzos o cosas así </t>
  </si>
  <si>
    <t xml:space="preserve">Eventos temáticos del cacao </t>
  </si>
  <si>
    <t xml:space="preserve">Clases para hacer chocolate </t>
  </si>
  <si>
    <t>Efectivo, Tarjeta de crédito o debito, Otro</t>
  </si>
  <si>
    <t xml:space="preserve">Todo está muy completo </t>
  </si>
  <si>
    <t>Efectivo, Tarjeta de crédito o debito, Billeteras digitales (Nequi, ahorro a la mano, Daviplata, etc.), Otro</t>
  </si>
  <si>
    <t>Atención al cliente, Guías turísticos, Cultura medioambiental, Tecnología</t>
  </si>
  <si>
    <t xml:space="preserve">Todo está bastante completo </t>
  </si>
  <si>
    <t xml:space="preserve">Todo está bien completo </t>
  </si>
  <si>
    <t>Instagram, TikTok, Correo electrónico, Llamada telefónica</t>
  </si>
  <si>
    <t>Tarjeta de crédito o debito, Billeteras digitales (Nequi, ahorro a la mano, Daviplata, etc.), Otro</t>
  </si>
  <si>
    <t xml:space="preserve">Muy completo </t>
  </si>
  <si>
    <t xml:space="preserve">Está bastante completo </t>
  </si>
  <si>
    <t xml:space="preserve">Está bien completo </t>
  </si>
  <si>
    <t xml:space="preserve">Está súper completo </t>
  </si>
  <si>
    <t xml:space="preserve">Está muy completo </t>
  </si>
  <si>
    <t xml:space="preserve">Estás bastante completo </t>
  </si>
  <si>
    <t xml:space="preserve">estás muy completo </t>
  </si>
  <si>
    <t xml:space="preserve">Está muy completa </t>
  </si>
  <si>
    <t>Precio, Cultura medioambiental, Tecnología</t>
  </si>
  <si>
    <t xml:space="preserve">No conozco allá </t>
  </si>
  <si>
    <t>Algo para la tercera edad</t>
  </si>
  <si>
    <t xml:space="preserve">Actividades culturales </t>
  </si>
  <si>
    <t>Creo que será costoso</t>
  </si>
  <si>
    <t>Mas deportes extremos</t>
  </si>
  <si>
    <t>No tengo dinero</t>
  </si>
  <si>
    <t>Más actividades culturales</t>
  </si>
  <si>
    <t xml:space="preserve">Actividad física </t>
  </si>
  <si>
    <t>Tengo discapacidad</t>
  </si>
  <si>
    <t>Nada</t>
  </si>
  <si>
    <t>Actividades culturales</t>
  </si>
  <si>
    <t>No nada</t>
  </si>
  <si>
    <t>Actividades al aire libre</t>
  </si>
  <si>
    <t xml:space="preserve">No me gusta esas actividades </t>
  </si>
  <si>
    <t>Asi esta bien</t>
  </si>
  <si>
    <t>Gym</t>
  </si>
  <si>
    <t>No me gusta salir lejos</t>
  </si>
  <si>
    <t>Actividad fisica para viejitos</t>
  </si>
  <si>
    <t>Aire libre</t>
  </si>
  <si>
    <t>Gimnasio</t>
  </si>
  <si>
    <t>Actividades para la 3 edad</t>
  </si>
  <si>
    <t>Guías turísticos, Cultura medioambiental, Tecnología</t>
  </si>
  <si>
    <t xml:space="preserve">Nada más </t>
  </si>
  <si>
    <t>Karts</t>
  </si>
  <si>
    <t xml:space="preserve">Actividades de esparcimiento </t>
  </si>
  <si>
    <t>Menos juegos</t>
  </si>
  <si>
    <t>Ruta dentro del parque</t>
  </si>
  <si>
    <t xml:space="preserve">Actividad fisica </t>
  </si>
  <si>
    <t>No me gusta salir tan lejos</t>
  </si>
  <si>
    <t>Cuenta de Seleccione su genero</t>
  </si>
  <si>
    <t xml:space="preserve">Cuenta de ¿Ciudad de residencia? </t>
  </si>
  <si>
    <t xml:space="preserve">Suma de ¿A qué estrato socioeconómico pertenece? </t>
  </si>
  <si>
    <t>Etiquetas de fila</t>
  </si>
  <si>
    <t>Total general</t>
  </si>
  <si>
    <t>Cuenta de Seleccione su rango de edad</t>
  </si>
  <si>
    <t xml:space="preserve">Cuenta de ¿En qué situación laboral se encuentra? </t>
  </si>
  <si>
    <t xml:space="preserve">Cuenta de ¿Iría a un parque turístico del Cacao ubicado en San Vicente de Chucurí donde se ofrece una experiencia de turismo diferente que combina el legado cultural con atracciones naturales y deportivas? </t>
  </si>
  <si>
    <t>Cuenta de 2. ¿Con que frecuencia visita parques turísticos?</t>
  </si>
  <si>
    <t>Cuenta de 1. ¿Qué tan interesado está usted en asistir al parque turístico del cacao en San Vicente de Chucurí?</t>
  </si>
  <si>
    <t>Cuenta de 3. ¿Qué tan fácil considera el desplazamiento hasta el municipio de San Vicente de Chucurí?</t>
  </si>
  <si>
    <t>Cuenta de 4. ¿Qué medio de transporte utilizaría para ir al parque?</t>
  </si>
  <si>
    <t>Suma de 5. En una escala del 1 a 5,  donde 1 es lo que menos le llama la atención y 5 lo que más le llama la atención. ¿Qué orden les asignaría a las siguientes actividades?  [Taller chocolatero]</t>
  </si>
  <si>
    <t>Suma de 5. En una escala del 1 a 5,  donde 1 es lo que menos le llama la atención y 5 lo que más le llama la atención. ¿Qué orden les asignaría a las siguientes actividades?  [Presencia de naturaleza]</t>
  </si>
  <si>
    <t>Suma de 5. En una escala del 1 a 5,  donde 1 es lo que menos le llama la atención y 5 lo que más le llama la atención. ¿Qué orden les asignaría a las siguientes actividades?  [Gastronomía de la región]</t>
  </si>
  <si>
    <t>Suma de 5. En una escala del 1 a 5,  donde 1 es lo que menos le llama la atención y 5 lo que más le llama la atención. ¿Qué orden les asignaría a las siguientes actividades?  [Juegos colombianos (mini tejo, boli rana y bolo criollo)]</t>
  </si>
  <si>
    <t>Suma de 5. En una escala del 1 a 5,  donde 1 es lo que menos le llama la atención y 5 lo que más le llama la atención. ¿Qué orden les asignaría a las siguientes actividades?  [Juegos mecánicos (Muro de escalar, Cuatrimotos, Buggies, Paintball, Tirolesa)]</t>
  </si>
  <si>
    <t>(Todas)</t>
  </si>
  <si>
    <t>Suma de 5. En una escala del 1 a 5,  donde 1 es lo que menos le llama la atención y 5 lo que más le llama la atención. ¿Qué orden les asignaría a las siguientes actividades?  [Museo del cacao]</t>
  </si>
  <si>
    <t>Cuenta de 7. ¿Qué aspectos (Indique al menos 2) valoras más en una experiencia turística?</t>
  </si>
  <si>
    <t>Cuenta de 8. ¿Cuántos son sus ingresos aproximados mensualmente?</t>
  </si>
  <si>
    <t>Cuenta de 9. ¿Qué porcentaje de sus ingresos destina mensualmente a salidas turísticas?</t>
  </si>
  <si>
    <t>Cuenta de 14. Si su respuesta fue el paquete 3 ¿cuánto estaría dispuesto a pagar por cada uno de los juegos mecánicos? [Muro de escalar]</t>
  </si>
  <si>
    <t>Cuenta de 14. Si su respuesta fue el paquete 3 ¿cuánto estaría dispuesto a pagar por cada uno de los juegos mecánicos? [Cuatrimotos]</t>
  </si>
  <si>
    <t>Cuenta de 14. Si su respuesta fue el paquete 3 ¿cuánto estaría dispuesto a pagar por cada uno de los juegos mecánicos? [Tirolesa]</t>
  </si>
  <si>
    <t>Cuenta de 14. Si su respuesta fue el paquete 3 ¿cuánto estaría dispuesto a pagar por cada uno de los juegos mecánicos? [Buggies]</t>
  </si>
  <si>
    <t>Cuenta de 14. Si su respuesta fue el paquete 3 ¿cuánto estaría dispuesto a pagar por cada uno de los juegos mecánicos? [Paintball]</t>
  </si>
  <si>
    <t>Cuenta de 15. ¿Cuánto pagaría de más al paquete elegido anteriormente si este incluye un almuerzo sencillo?</t>
  </si>
  <si>
    <t>Promedio de viajes</t>
  </si>
  <si>
    <t>Frecuencia absoluta</t>
  </si>
  <si>
    <t>Frecuencia relativa</t>
  </si>
  <si>
    <t>Frecuencia relativa acumulada (%)</t>
  </si>
  <si>
    <t>Total</t>
  </si>
  <si>
    <t>No sé, no he vistado San Vicente deChucurí</t>
  </si>
  <si>
    <t>Museo del cacao</t>
  </si>
  <si>
    <r>
      <rPr>
        <sz val="7"/>
        <color rgb="FF202124"/>
        <rFont val="Times New Roman"/>
        <family val="1"/>
      </rPr>
      <t xml:space="preserve"> </t>
    </r>
    <r>
      <rPr>
        <sz val="11"/>
        <color rgb="FF202124"/>
        <rFont val="Calibri"/>
        <family val="2"/>
      </rPr>
      <t>Taller chocolatero</t>
    </r>
  </si>
  <si>
    <t>Presencia de naturaleza</t>
  </si>
  <si>
    <t>Gastronomía de la región</t>
  </si>
  <si>
    <t>Juegos colombianos (mini tejo, boli rana y bolo criollo)</t>
  </si>
  <si>
    <t>Juegos mecánicos (Muro de escalar, Cuatrimotos, Buggies, Paintball, Tirolesa)</t>
  </si>
  <si>
    <t>Promedio</t>
  </si>
  <si>
    <t>Tecnología</t>
  </si>
  <si>
    <t>Billeteras digitales (Nequi, ahorroa la mano, Daviplata, etc.)</t>
  </si>
  <si>
    <t>13. Teniendo en cuenta las opciones de paquetes de la pregunta anterior, ¿cuánto estaría dispuesto a pagar por cada uno? </t>
  </si>
  <si>
    <t>Paquete 1 (Todo incluido)</t>
  </si>
  <si>
    <t xml:space="preserve">Paquete 2 (Sin juegos mecánicos) </t>
  </si>
  <si>
    <t>$30.000 a $40.000 COP</t>
  </si>
  <si>
    <t>Muro de escalar</t>
  </si>
  <si>
    <t>Tirolesa</t>
  </si>
  <si>
    <t>Buggies</t>
  </si>
  <si>
    <t>Paintball</t>
  </si>
  <si>
    <t>5. En una escala del 1 a 5,  donde 1 es lo que menos le llama la atención y 5 lo que más le llama la atención. ¿Qué orden les asignaría a las siguientes actividades? </t>
  </si>
  <si>
    <t>Puntos</t>
  </si>
  <si>
    <t>Aspectos que valora en una experiencia turistica</t>
  </si>
  <si>
    <t>Puntuación</t>
  </si>
  <si>
    <t>%Alcanzado</t>
  </si>
  <si>
    <t>Max</t>
  </si>
  <si>
    <t>puntos</t>
  </si>
  <si>
    <t>SMMLV PARA EL AÑO 2024</t>
  </si>
  <si>
    <t>PROMEDIO SMMLV</t>
  </si>
  <si>
    <t># Respuestas</t>
  </si>
  <si>
    <t>Ingresos de los encuestados</t>
  </si>
  <si>
    <t>Suma del % de ingresos que destina mensualmente en salidas turísticas</t>
  </si>
  <si>
    <t>Sueldo Promedio [Pesos]</t>
  </si>
  <si>
    <t>Promedio de  ingresos destinados a salidas turísticas</t>
  </si>
  <si>
    <t>Promedio de ingresos destinados a salidas turísticas [Pesos]</t>
  </si>
  <si>
    <t>14. Si su respuesta fue el paquete 3 ¿cuánto estaría dispuesto a pagar por cada uno de los juegos mecánicos?</t>
  </si>
  <si>
    <t>Percepción traslado al municipio</t>
  </si>
  <si>
    <t xml:space="preserve">NADA, está completo </t>
  </si>
  <si>
    <t>cultural o ecoturismo</t>
  </si>
  <si>
    <t>otra</t>
  </si>
  <si>
    <t>acuaticas</t>
  </si>
  <si>
    <t>comidas o picni</t>
  </si>
  <si>
    <t>Actividades que ya se tienen en el plan del parque</t>
  </si>
  <si>
    <t>manualidades</t>
  </si>
  <si>
    <t>mas juegos mecanicos</t>
  </si>
  <si>
    <t>actividades con animales</t>
  </si>
  <si>
    <t>juegos o zona de niños</t>
  </si>
  <si>
    <t>senderismo natural</t>
  </si>
  <si>
    <t xml:space="preserve">spa de chocolate </t>
  </si>
  <si>
    <t>pesca</t>
  </si>
  <si>
    <t>paseo a caballo</t>
  </si>
  <si>
    <t>PAQUETE 1</t>
  </si>
  <si>
    <t>PAQUETE 2</t>
  </si>
  <si>
    <t>PAQUETE 3</t>
  </si>
  <si>
    <t xml:space="preserve">Suma Total </t>
  </si>
  <si>
    <t>Precio Promedio que el usuario esta dispuesto a pagar</t>
  </si>
  <si>
    <t>Cuatrimotos y buggies</t>
  </si>
  <si>
    <t>10min</t>
  </si>
  <si>
    <t>2 personas</t>
  </si>
  <si>
    <t>1 hora</t>
  </si>
  <si>
    <t>100 balas</t>
  </si>
  <si>
    <t>Recarga de 50 bolas</t>
  </si>
  <si>
    <t>Suma de los juegos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</si>
</sst>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 #,##0.00_-;\-&quot;$&quot;\ * #,##0.00_-;_-&quot;$&quot;\ * &quot;-&quot;??_-;_-@_-"/>
    <numFmt numFmtId="164" formatCode="m/d/yyyy\ h:mm:ss"/>
    <numFmt numFmtId="165" formatCode="0.000"/>
    <numFmt numFmtId="166" formatCode="0.0%"/>
    <numFmt numFmtId="167" formatCode="&quot;$&quot;\ #,##0.00"/>
    <numFmt numFmtId="168" formatCode="_-&quot;$&quot;\ * #,##0_-;\-&quot;$&quot;\ * #,##0_-;_-&quot;$&quot;\ * &quot;-&quot;??_-;_-@_-"/>
  </numFmts>
  <fonts count="12">
    <font>
      <sz val="10"/>
      <color rgb="FF000000"/>
      <name val="Arial"/>
      <scheme val="minor"/>
    </font>
    <font>
      <sz val="10"/>
      <color theme="1"/>
      <name val="Arial"/>
      <family val="2"/>
      <scheme val="minor"/>
    </font>
    <font>
      <sz val="10"/>
      <color rgb="FF000000"/>
      <name val="Arial"/>
      <family val="2"/>
      <scheme val="minor"/>
    </font>
    <font>
      <sz val="10"/>
      <color rgb="FF000000"/>
      <name val="Arial"/>
      <family val="2"/>
      <scheme val="minor"/>
    </font>
    <font>
      <sz val="12"/>
      <color rgb="FF202124"/>
      <name val="Docs-Roboto"/>
    </font>
    <font>
      <b/>
      <sz val="10"/>
      <color rgb="FF000000"/>
      <name val="Arial"/>
      <family val="2"/>
      <scheme val="minor"/>
    </font>
    <font>
      <sz val="12"/>
      <color rgb="FF202124"/>
      <name val="Roboto"/>
    </font>
    <font>
      <sz val="11"/>
      <color rgb="FF202124"/>
      <name val="Symbol"/>
      <family val="1"/>
      <charset val="2"/>
    </font>
    <font>
      <sz val="7"/>
      <color rgb="FF202124"/>
      <name val="Times New Roman"/>
      <family val="1"/>
    </font>
    <font>
      <sz val="11"/>
      <color rgb="FF202124"/>
      <name val="Calibri"/>
      <family val="2"/>
    </font>
    <font>
      <b/>
      <sz val="10"/>
      <color theme="1"/>
      <name val="Arial"/>
      <family val="2"/>
      <scheme val="minor"/>
    </font>
    <font>
      <sz val="10"/>
      <color rgb="FF000000"/>
      <name val="Arial"/>
      <family val="2"/>
      <scheme val="minor"/>
    </font>
  </fonts>
  <fills count="3">
    <fill>
      <patternFill patternType="none"/>
    </fill>
    <fill>
      <patternFill patternType="gray125"/>
    </fill>
    <fill>
      <patternFill patternType="solid">
        <fgColor theme="0" tint="-0.14999847407452621"/>
        <bgColor theme="0" tint="-0.14999847407452621"/>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style="medium">
        <color theme="1"/>
      </bottom>
      <diagonal/>
    </border>
    <border>
      <left style="thin">
        <color theme="1"/>
      </left>
      <right style="thin">
        <color theme="1"/>
      </right>
      <top style="thin">
        <color theme="1"/>
      </top>
      <bottom style="thin">
        <color theme="1"/>
      </bottom>
      <diagonal/>
    </border>
    <border>
      <left style="thin">
        <color theme="1"/>
      </left>
      <right style="thin">
        <color theme="1"/>
      </right>
      <top style="double">
        <color theme="1"/>
      </top>
      <bottom style="thin">
        <color theme="1"/>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9" fontId="3" fillId="0" borderId="0" applyFont="0" applyFill="0" applyBorder="0" applyAlignment="0" applyProtection="0"/>
    <xf numFmtId="44" fontId="11" fillId="0" borderId="0" applyFont="0" applyFill="0" applyBorder="0" applyAlignment="0" applyProtection="0"/>
    <xf numFmtId="0" fontId="2" fillId="0" borderId="0"/>
    <xf numFmtId="9" fontId="2" fillId="0" borderId="0" applyFont="0" applyFill="0" applyBorder="0" applyAlignment="0" applyProtection="0"/>
    <xf numFmtId="44" fontId="2" fillId="0" borderId="0" applyFont="0" applyFill="0" applyBorder="0" applyAlignment="0" applyProtection="0"/>
  </cellStyleXfs>
  <cellXfs count="80">
    <xf numFmtId="0" fontId="0" fillId="0" borderId="0" xfId="0"/>
    <xf numFmtId="0" fontId="1" fillId="0" borderId="0" xfId="0" applyFont="1"/>
    <xf numFmtId="164" fontId="1" fillId="0" borderId="0" xfId="0" applyNumberFormat="1" applyFont="1"/>
    <xf numFmtId="9" fontId="1" fillId="0" borderId="0" xfId="0" applyNumberFormat="1" applyFont="1"/>
    <xf numFmtId="0" fontId="0" fillId="0" borderId="0" xfId="0" pivotButton="1"/>
    <xf numFmtId="0" fontId="0" fillId="0" borderId="0" xfId="0" applyAlignment="1">
      <alignment horizontal="left"/>
    </xf>
    <xf numFmtId="0" fontId="1" fillId="0" borderId="0" xfId="0" applyFont="1" applyAlignment="1">
      <alignment horizontal="center" vertical="center" wrapText="1"/>
    </xf>
    <xf numFmtId="0" fontId="1" fillId="0" borderId="0" xfId="0" applyFont="1" applyAlignment="1">
      <alignment horizontal="left" vertical="top" wrapText="1"/>
    </xf>
    <xf numFmtId="0" fontId="0" fillId="0" borderId="0" xfId="0" applyAlignment="1">
      <alignment horizontal="left" vertical="top" wrapText="1"/>
    </xf>
    <xf numFmtId="0" fontId="2" fillId="0" borderId="0" xfId="0" applyFont="1"/>
    <xf numFmtId="0" fontId="4" fillId="0" borderId="0" xfId="0" applyFont="1"/>
    <xf numFmtId="0" fontId="0" fillId="0" borderId="1" xfId="0" applyBorder="1"/>
    <xf numFmtId="165" fontId="0" fillId="0" borderId="1" xfId="0" applyNumberFormat="1" applyBorder="1"/>
    <xf numFmtId="166" fontId="0" fillId="0" borderId="1" xfId="1" applyNumberFormat="1" applyFont="1" applyBorder="1"/>
    <xf numFmtId="0" fontId="2" fillId="0" borderId="1" xfId="0" applyFont="1" applyBorder="1"/>
    <xf numFmtId="9" fontId="0" fillId="0" borderId="1" xfId="1" applyFont="1" applyBorder="1"/>
    <xf numFmtId="0" fontId="5" fillId="0" borderId="1" xfId="0" applyFont="1" applyBorder="1" applyAlignment="1">
      <alignment horizontal="center" vertical="center" wrapText="1"/>
    </xf>
    <xf numFmtId="0" fontId="6" fillId="0" borderId="0" xfId="0" applyFont="1"/>
    <xf numFmtId="1" fontId="0" fillId="0" borderId="1" xfId="0" applyNumberFormat="1" applyBorder="1"/>
    <xf numFmtId="0" fontId="9" fillId="0" borderId="1" xfId="0" applyFont="1" applyBorder="1" applyAlignment="1">
      <alignment vertical="top"/>
    </xf>
    <xf numFmtId="0" fontId="7" fillId="0" borderId="1" xfId="0" applyFont="1" applyBorder="1" applyAlignment="1">
      <alignment horizontal="left" vertical="top"/>
    </xf>
    <xf numFmtId="0" fontId="9" fillId="0" borderId="1" xfId="0" applyFont="1" applyBorder="1" applyAlignment="1">
      <alignment horizontal="left" vertical="top"/>
    </xf>
    <xf numFmtId="0" fontId="2" fillId="0" borderId="1" xfId="0" applyFont="1" applyBorder="1" applyAlignment="1">
      <alignment wrapText="1"/>
    </xf>
    <xf numFmtId="0" fontId="0" fillId="0" borderId="1" xfId="0" applyBorder="1" applyAlignment="1">
      <alignment wrapText="1"/>
    </xf>
    <xf numFmtId="0" fontId="10" fillId="0" borderId="2" xfId="0" applyFont="1" applyBorder="1" applyAlignment="1">
      <alignment horizontal="left" vertical="top" wrapText="1"/>
    </xf>
    <xf numFmtId="0" fontId="1" fillId="2" borderId="3" xfId="0" applyFont="1" applyFill="1" applyBorder="1"/>
    <xf numFmtId="0" fontId="1" fillId="0" borderId="3" xfId="0" applyFont="1" applyBorder="1"/>
    <xf numFmtId="0" fontId="10" fillId="0" borderId="4" xfId="0" applyFont="1" applyBorder="1"/>
    <xf numFmtId="0" fontId="5" fillId="0" borderId="1" xfId="0" applyFont="1" applyBorder="1"/>
    <xf numFmtId="0" fontId="0" fillId="0" borderId="0" xfId="0" applyAlignment="1">
      <alignment horizontal="center"/>
    </xf>
    <xf numFmtId="9" fontId="0" fillId="0" borderId="0" xfId="0" applyNumberFormat="1"/>
    <xf numFmtId="166" fontId="0" fillId="0" borderId="0" xfId="0" applyNumberFormat="1"/>
    <xf numFmtId="2" fontId="1" fillId="0" borderId="0" xfId="0" applyNumberFormat="1" applyFont="1" applyAlignment="1">
      <alignment horizontal="center" vertical="center"/>
    </xf>
    <xf numFmtId="0" fontId="1" fillId="2" borderId="3" xfId="0" applyFont="1" applyFill="1" applyBorder="1" applyAlignment="1">
      <alignment wrapText="1"/>
    </xf>
    <xf numFmtId="2" fontId="1" fillId="2" borderId="3" xfId="0" applyNumberFormat="1" applyFont="1" applyFill="1" applyBorder="1" applyAlignment="1">
      <alignment horizontal="center" vertical="center" wrapText="1"/>
    </xf>
    <xf numFmtId="0" fontId="1" fillId="0" borderId="3" xfId="0" applyFont="1" applyBorder="1" applyAlignment="1">
      <alignment wrapText="1"/>
    </xf>
    <xf numFmtId="2" fontId="1" fillId="0" borderId="3" xfId="0" applyNumberFormat="1" applyFont="1" applyBorder="1" applyAlignment="1">
      <alignment horizontal="center" vertical="center" wrapText="1"/>
    </xf>
    <xf numFmtId="0" fontId="0" fillId="0" borderId="0" xfId="0" applyAlignment="1">
      <alignment wrapText="1"/>
    </xf>
    <xf numFmtId="0" fontId="2" fillId="0" borderId="0" xfId="0" applyFont="1" applyAlignment="1">
      <alignment wrapText="1"/>
    </xf>
    <xf numFmtId="2" fontId="1" fillId="0" borderId="3" xfId="1" applyNumberFormat="1" applyFont="1" applyBorder="1" applyAlignment="1">
      <alignment horizontal="center" vertical="center" wrapText="1"/>
    </xf>
    <xf numFmtId="2" fontId="0" fillId="0" borderId="1" xfId="0" applyNumberFormat="1" applyBorder="1"/>
    <xf numFmtId="167" fontId="0" fillId="0" borderId="1" xfId="0" applyNumberFormat="1" applyBorder="1"/>
    <xf numFmtId="2" fontId="0" fillId="0" borderId="1" xfId="0" applyNumberFormat="1" applyBorder="1" applyAlignment="1">
      <alignment wrapText="1"/>
    </xf>
    <xf numFmtId="168" fontId="0" fillId="0" borderId="1" xfId="2" applyNumberFormat="1" applyFont="1" applyBorder="1" applyAlignment="1">
      <alignment wrapText="1"/>
    </xf>
    <xf numFmtId="0" fontId="0" fillId="0" borderId="1" xfId="0" applyBorder="1" applyAlignment="1">
      <alignment horizontal="center" wrapText="1"/>
    </xf>
    <xf numFmtId="10" fontId="0" fillId="0" borderId="1" xfId="1" applyNumberFormat="1" applyFont="1" applyBorder="1" applyAlignment="1">
      <alignment horizontal="center"/>
    </xf>
    <xf numFmtId="0" fontId="9" fillId="0" borderId="1" xfId="0" applyFont="1" applyBorder="1" applyAlignment="1">
      <alignment horizontal="left" vertical="top" wrapText="1"/>
    </xf>
    <xf numFmtId="0" fontId="5" fillId="0" borderId="1" xfId="0" applyFont="1" applyBorder="1" applyAlignment="1">
      <alignment horizontal="center" vertical="center"/>
    </xf>
    <xf numFmtId="0" fontId="10" fillId="0" borderId="1" xfId="0" applyFont="1" applyBorder="1" applyAlignment="1">
      <alignment horizontal="center" vertical="center" wrapText="1"/>
    </xf>
    <xf numFmtId="0" fontId="0" fillId="0" borderId="1" xfId="0" applyBorder="1" applyAlignment="1">
      <alignment horizontal="center" vertical="center"/>
    </xf>
    <xf numFmtId="167" fontId="0" fillId="0" borderId="1" xfId="2" applyNumberFormat="1" applyFont="1" applyBorder="1"/>
    <xf numFmtId="0" fontId="2" fillId="0" borderId="0" xfId="0" applyFont="1" applyAlignment="1">
      <alignment horizontal="center" wrapText="1"/>
    </xf>
    <xf numFmtId="0" fontId="2" fillId="0" borderId="5" xfId="0" applyFont="1" applyBorder="1" applyAlignment="1">
      <alignment horizontal="center" wrapText="1"/>
    </xf>
    <xf numFmtId="0" fontId="0" fillId="0" borderId="0" xfId="0" applyAlignment="1">
      <alignment horizontal="center" wrapText="1"/>
    </xf>
    <xf numFmtId="0" fontId="0" fillId="0" borderId="5" xfId="0" applyBorder="1" applyAlignment="1">
      <alignment horizontal="center" wrapText="1"/>
    </xf>
    <xf numFmtId="0" fontId="2" fillId="0" borderId="0" xfId="3"/>
    <xf numFmtId="0" fontId="2" fillId="0" borderId="1" xfId="3" applyBorder="1"/>
    <xf numFmtId="0" fontId="1" fillId="2" borderId="3" xfId="3" applyFont="1" applyFill="1" applyBorder="1"/>
    <xf numFmtId="0" fontId="1" fillId="0" borderId="3" xfId="3" applyFont="1" applyBorder="1"/>
    <xf numFmtId="0" fontId="5" fillId="0" borderId="1" xfId="3" applyFont="1" applyBorder="1"/>
    <xf numFmtId="166" fontId="0" fillId="0" borderId="1" xfId="4" applyNumberFormat="1" applyFont="1" applyBorder="1"/>
    <xf numFmtId="166" fontId="2" fillId="0" borderId="0" xfId="3" applyNumberFormat="1"/>
    <xf numFmtId="10" fontId="0" fillId="0" borderId="1" xfId="4" applyNumberFormat="1" applyFont="1" applyBorder="1"/>
    <xf numFmtId="10" fontId="2" fillId="0" borderId="0" xfId="3" applyNumberFormat="1"/>
    <xf numFmtId="0" fontId="10" fillId="0" borderId="2" xfId="3" applyFont="1" applyBorder="1" applyAlignment="1">
      <alignment horizontal="left" vertical="top" wrapText="1"/>
    </xf>
    <xf numFmtId="44" fontId="1" fillId="0" borderId="3" xfId="5" applyFont="1" applyBorder="1"/>
    <xf numFmtId="44" fontId="1" fillId="2" borderId="3" xfId="5" applyFont="1" applyFill="1" applyBorder="1"/>
    <xf numFmtId="0" fontId="1" fillId="0" borderId="0" xfId="3" applyFont="1"/>
    <xf numFmtId="44" fontId="1" fillId="0" borderId="0" xfId="5" applyFont="1" applyBorder="1"/>
    <xf numFmtId="44" fontId="2" fillId="0" borderId="1" xfId="3" applyNumberFormat="1" applyBorder="1"/>
    <xf numFmtId="1" fontId="1" fillId="0" borderId="1" xfId="5" applyNumberFormat="1" applyFont="1" applyFill="1" applyBorder="1"/>
    <xf numFmtId="0" fontId="5" fillId="0" borderId="1" xfId="3" applyFont="1" applyBorder="1" applyAlignment="1">
      <alignment wrapText="1"/>
    </xf>
    <xf numFmtId="44" fontId="0" fillId="0" borderId="1" xfId="5" applyFont="1" applyBorder="1"/>
    <xf numFmtId="0" fontId="2" fillId="0" borderId="6" xfId="3" applyBorder="1"/>
    <xf numFmtId="44" fontId="0" fillId="0" borderId="7" xfId="5" applyFont="1" applyBorder="1"/>
    <xf numFmtId="0" fontId="2" fillId="0" borderId="7" xfId="3" applyBorder="1"/>
    <xf numFmtId="0" fontId="2" fillId="0" borderId="8" xfId="3" applyBorder="1"/>
    <xf numFmtId="44" fontId="0" fillId="0" borderId="9" xfId="5" applyFont="1" applyBorder="1"/>
    <xf numFmtId="0" fontId="2" fillId="0" borderId="9" xfId="3" applyBorder="1"/>
    <xf numFmtId="0" fontId="0" fillId="0" borderId="0" xfId="0" applyNumberFormat="1"/>
  </cellXfs>
  <cellStyles count="6">
    <cellStyle name="Moneda" xfId="2" builtinId="4"/>
    <cellStyle name="Moneda 2" xfId="5" xr:uid="{A7035065-317A-4A7A-AF83-3A306A846045}"/>
    <cellStyle name="Normal" xfId="0" builtinId="0"/>
    <cellStyle name="Normal 2" xfId="3" xr:uid="{FCF45673-41D7-4B2A-9C3D-855210F654C9}"/>
    <cellStyle name="Porcentaje" xfId="1" builtinId="5"/>
    <cellStyle name="Porcentaje 2" xfId="4" xr:uid="{9031B63B-D71C-4A14-BE72-FB2B22208DCC}"/>
  </cellStyles>
  <dxfs count="55">
    <dxf>
      <font>
        <b val="0"/>
        <i val="0"/>
        <strike val="0"/>
        <condense val="0"/>
        <extend val="0"/>
        <outline val="0"/>
        <shadow val="0"/>
        <u val="none"/>
        <vertAlign val="baseline"/>
        <sz val="10"/>
        <color theme="1"/>
        <name val="Arial"/>
        <family val="2"/>
        <scheme val="minor"/>
      </font>
    </dxf>
    <dxf>
      <font>
        <b val="0"/>
        <i val="0"/>
        <strike val="0"/>
        <condense val="0"/>
        <extend val="0"/>
        <outline val="0"/>
        <shadow val="0"/>
        <u val="none"/>
        <vertAlign val="baseline"/>
        <sz val="10"/>
        <color theme="1"/>
        <name val="Arial"/>
        <family val="2"/>
        <scheme val="minor"/>
      </font>
    </dxf>
    <dxf>
      <font>
        <b val="0"/>
        <i val="0"/>
        <strike val="0"/>
        <condense val="0"/>
        <extend val="0"/>
        <outline val="0"/>
        <shadow val="0"/>
        <u val="none"/>
        <vertAlign val="baseline"/>
        <sz val="10"/>
        <color theme="1"/>
        <name val="Arial"/>
        <family val="2"/>
        <scheme val="minor"/>
      </font>
    </dxf>
    <dxf>
      <font>
        <b val="0"/>
        <i val="0"/>
        <strike val="0"/>
        <condense val="0"/>
        <extend val="0"/>
        <outline val="0"/>
        <shadow val="0"/>
        <u val="none"/>
        <vertAlign val="baseline"/>
        <sz val="10"/>
        <color theme="1"/>
        <name val="Arial"/>
        <family val="2"/>
        <scheme val="minor"/>
      </font>
    </dxf>
    <dxf>
      <font>
        <b val="0"/>
        <i val="0"/>
        <strike val="0"/>
        <condense val="0"/>
        <extend val="0"/>
        <outline val="0"/>
        <shadow val="0"/>
        <u val="none"/>
        <vertAlign val="baseline"/>
        <sz val="10"/>
        <color theme="1"/>
        <name val="Arial"/>
        <family val="2"/>
        <scheme val="minor"/>
      </font>
    </dxf>
    <dxf>
      <font>
        <b val="0"/>
        <i val="0"/>
        <strike val="0"/>
        <condense val="0"/>
        <extend val="0"/>
        <outline val="0"/>
        <shadow val="0"/>
        <u val="none"/>
        <vertAlign val="baseline"/>
        <sz val="10"/>
        <color theme="1"/>
        <name val="Arial"/>
        <family val="2"/>
        <scheme val="minor"/>
      </font>
    </dxf>
    <dxf>
      <font>
        <b val="0"/>
        <i val="0"/>
        <strike val="0"/>
        <condense val="0"/>
        <extend val="0"/>
        <outline val="0"/>
        <shadow val="0"/>
        <u val="none"/>
        <vertAlign val="baseline"/>
        <sz val="10"/>
        <color theme="1"/>
        <name val="Arial"/>
        <family val="2"/>
        <scheme val="minor"/>
      </font>
    </dxf>
    <dxf>
      <font>
        <b val="0"/>
        <i val="0"/>
        <strike val="0"/>
        <condense val="0"/>
        <extend val="0"/>
        <outline val="0"/>
        <shadow val="0"/>
        <u val="none"/>
        <vertAlign val="baseline"/>
        <sz val="10"/>
        <color theme="1"/>
        <name val="Arial"/>
        <family val="2"/>
        <scheme val="minor"/>
      </font>
    </dxf>
    <dxf>
      <font>
        <b val="0"/>
        <i val="0"/>
        <strike val="0"/>
        <condense val="0"/>
        <extend val="0"/>
        <outline val="0"/>
        <shadow val="0"/>
        <u val="none"/>
        <vertAlign val="baseline"/>
        <sz val="10"/>
        <color theme="1"/>
        <name val="Arial"/>
        <family val="2"/>
        <scheme val="minor"/>
      </font>
    </dxf>
    <dxf>
      <font>
        <b val="0"/>
        <i val="0"/>
        <strike val="0"/>
        <condense val="0"/>
        <extend val="0"/>
        <outline val="0"/>
        <shadow val="0"/>
        <u val="none"/>
        <vertAlign val="baseline"/>
        <sz val="10"/>
        <color theme="1"/>
        <name val="Arial"/>
        <family val="2"/>
        <scheme val="minor"/>
      </font>
    </dxf>
    <dxf>
      <font>
        <b val="0"/>
        <i val="0"/>
        <strike val="0"/>
        <condense val="0"/>
        <extend val="0"/>
        <outline val="0"/>
        <shadow val="0"/>
        <u val="none"/>
        <vertAlign val="baseline"/>
        <sz val="10"/>
        <color theme="1"/>
        <name val="Arial"/>
        <family val="2"/>
        <scheme val="minor"/>
      </font>
    </dxf>
    <dxf>
      <font>
        <b val="0"/>
        <i val="0"/>
        <strike val="0"/>
        <condense val="0"/>
        <extend val="0"/>
        <outline val="0"/>
        <shadow val="0"/>
        <u val="none"/>
        <vertAlign val="baseline"/>
        <sz val="10"/>
        <color theme="1"/>
        <name val="Arial"/>
        <family val="2"/>
        <scheme val="minor"/>
      </font>
    </dxf>
    <dxf>
      <font>
        <b val="0"/>
        <i val="0"/>
        <strike val="0"/>
        <condense val="0"/>
        <extend val="0"/>
        <outline val="0"/>
        <shadow val="0"/>
        <u val="none"/>
        <vertAlign val="baseline"/>
        <sz val="10"/>
        <color theme="1"/>
        <name val="Arial"/>
        <family val="2"/>
        <scheme val="minor"/>
      </font>
      <numFmt numFmtId="13" formatCode="0%"/>
    </dxf>
    <dxf>
      <font>
        <b val="0"/>
        <i val="0"/>
        <strike val="0"/>
        <condense val="0"/>
        <extend val="0"/>
        <outline val="0"/>
        <shadow val="0"/>
        <u val="none"/>
        <vertAlign val="baseline"/>
        <sz val="10"/>
        <color theme="1"/>
        <name val="Arial"/>
        <family val="2"/>
        <scheme val="minor"/>
      </font>
      <numFmt numFmtId="13" formatCode="0%"/>
    </dxf>
    <dxf>
      <font>
        <b val="0"/>
        <i val="0"/>
        <strike val="0"/>
        <condense val="0"/>
        <extend val="0"/>
        <outline val="0"/>
        <shadow val="0"/>
        <u val="none"/>
        <vertAlign val="baseline"/>
        <sz val="10"/>
        <color theme="1"/>
        <name val="Arial"/>
        <family val="2"/>
        <scheme val="minor"/>
      </font>
    </dxf>
    <dxf>
      <font>
        <b val="0"/>
        <i val="0"/>
        <strike val="0"/>
        <condense val="0"/>
        <extend val="0"/>
        <outline val="0"/>
        <shadow val="0"/>
        <u val="none"/>
        <vertAlign val="baseline"/>
        <sz val="10"/>
        <color theme="1"/>
        <name val="Arial"/>
        <family val="2"/>
        <scheme val="minor"/>
      </font>
    </dxf>
    <dxf>
      <font>
        <b val="0"/>
        <i val="0"/>
        <strike val="0"/>
        <condense val="0"/>
        <extend val="0"/>
        <outline val="0"/>
        <shadow val="0"/>
        <u val="none"/>
        <vertAlign val="baseline"/>
        <sz val="10"/>
        <color theme="1"/>
        <name val="Arial"/>
        <family val="2"/>
        <scheme val="minor"/>
      </font>
    </dxf>
    <dxf>
      <font>
        <b val="0"/>
        <i val="0"/>
        <strike val="0"/>
        <condense val="0"/>
        <extend val="0"/>
        <outline val="0"/>
        <shadow val="0"/>
        <u val="none"/>
        <vertAlign val="baseline"/>
        <sz val="10"/>
        <color theme="1"/>
        <name val="Arial"/>
        <family val="2"/>
        <scheme val="minor"/>
      </font>
    </dxf>
    <dxf>
      <font>
        <b val="0"/>
        <i val="0"/>
        <strike val="0"/>
        <condense val="0"/>
        <extend val="0"/>
        <outline val="0"/>
        <shadow val="0"/>
        <u val="none"/>
        <vertAlign val="baseline"/>
        <sz val="10"/>
        <color theme="1"/>
        <name val="Arial"/>
        <family val="2"/>
        <scheme val="minor"/>
      </font>
    </dxf>
    <dxf>
      <font>
        <b val="0"/>
        <i val="0"/>
        <strike val="0"/>
        <condense val="0"/>
        <extend val="0"/>
        <outline val="0"/>
        <shadow val="0"/>
        <u val="none"/>
        <vertAlign val="baseline"/>
        <sz val="10"/>
        <color theme="1"/>
        <name val="Arial"/>
        <family val="2"/>
        <scheme val="minor"/>
      </font>
    </dxf>
    <dxf>
      <font>
        <b val="0"/>
        <i val="0"/>
        <strike val="0"/>
        <condense val="0"/>
        <extend val="0"/>
        <outline val="0"/>
        <shadow val="0"/>
        <u val="none"/>
        <vertAlign val="baseline"/>
        <sz val="10"/>
        <color theme="1"/>
        <name val="Arial"/>
        <family val="2"/>
        <scheme val="minor"/>
      </font>
    </dxf>
    <dxf>
      <font>
        <b val="0"/>
        <i val="0"/>
        <strike val="0"/>
        <condense val="0"/>
        <extend val="0"/>
        <outline val="0"/>
        <shadow val="0"/>
        <u val="none"/>
        <vertAlign val="baseline"/>
        <sz val="10"/>
        <color theme="1"/>
        <name val="Arial"/>
        <family val="2"/>
        <scheme val="minor"/>
      </font>
    </dxf>
    <dxf>
      <font>
        <b val="0"/>
        <i val="0"/>
        <strike val="0"/>
        <condense val="0"/>
        <extend val="0"/>
        <outline val="0"/>
        <shadow val="0"/>
        <u val="none"/>
        <vertAlign val="baseline"/>
        <sz val="10"/>
        <color theme="1"/>
        <name val="Arial"/>
        <family val="2"/>
        <scheme val="minor"/>
      </font>
    </dxf>
    <dxf>
      <font>
        <b val="0"/>
        <i val="0"/>
        <strike val="0"/>
        <condense val="0"/>
        <extend val="0"/>
        <outline val="0"/>
        <shadow val="0"/>
        <u val="none"/>
        <vertAlign val="baseline"/>
        <sz val="10"/>
        <color theme="1"/>
        <name val="Arial"/>
        <family val="2"/>
        <scheme val="minor"/>
      </font>
    </dxf>
    <dxf>
      <font>
        <b val="0"/>
        <i val="0"/>
        <strike val="0"/>
        <condense val="0"/>
        <extend val="0"/>
        <outline val="0"/>
        <shadow val="0"/>
        <u val="none"/>
        <vertAlign val="baseline"/>
        <sz val="10"/>
        <color theme="1"/>
        <name val="Arial"/>
        <family val="2"/>
        <scheme val="minor"/>
      </font>
    </dxf>
    <dxf>
      <font>
        <b val="0"/>
        <i val="0"/>
        <strike val="0"/>
        <condense val="0"/>
        <extend val="0"/>
        <outline val="0"/>
        <shadow val="0"/>
        <u val="none"/>
        <vertAlign val="baseline"/>
        <sz val="10"/>
        <color theme="1"/>
        <name val="Arial"/>
        <family val="2"/>
        <scheme val="minor"/>
      </font>
    </dxf>
    <dxf>
      <font>
        <b val="0"/>
        <i val="0"/>
        <strike val="0"/>
        <condense val="0"/>
        <extend val="0"/>
        <outline val="0"/>
        <shadow val="0"/>
        <u val="none"/>
        <vertAlign val="baseline"/>
        <sz val="10"/>
        <color theme="1"/>
        <name val="Arial"/>
        <family val="2"/>
        <scheme val="minor"/>
      </font>
    </dxf>
    <dxf>
      <font>
        <b val="0"/>
        <i val="0"/>
        <strike val="0"/>
        <condense val="0"/>
        <extend val="0"/>
        <outline val="0"/>
        <shadow val="0"/>
        <u val="none"/>
        <vertAlign val="baseline"/>
        <sz val="10"/>
        <color theme="1"/>
        <name val="Arial"/>
        <family val="2"/>
        <scheme val="minor"/>
      </font>
    </dxf>
    <dxf>
      <font>
        <b val="0"/>
        <i val="0"/>
        <strike val="0"/>
        <condense val="0"/>
        <extend val="0"/>
        <outline val="0"/>
        <shadow val="0"/>
        <u val="none"/>
        <vertAlign val="baseline"/>
        <sz val="10"/>
        <color theme="1"/>
        <name val="Arial"/>
        <family val="2"/>
        <scheme val="minor"/>
      </font>
    </dxf>
    <dxf>
      <font>
        <b val="0"/>
        <i val="0"/>
        <strike val="0"/>
        <condense val="0"/>
        <extend val="0"/>
        <outline val="0"/>
        <shadow val="0"/>
        <u val="none"/>
        <vertAlign val="baseline"/>
        <sz val="10"/>
        <color theme="1"/>
        <name val="Arial"/>
        <family val="2"/>
        <scheme val="minor"/>
      </font>
    </dxf>
    <dxf>
      <font>
        <b val="0"/>
        <i val="0"/>
        <strike val="0"/>
        <condense val="0"/>
        <extend val="0"/>
        <outline val="0"/>
        <shadow val="0"/>
        <u val="none"/>
        <vertAlign val="baseline"/>
        <sz val="10"/>
        <color theme="1"/>
        <name val="Arial"/>
        <family val="2"/>
        <scheme val="minor"/>
      </font>
    </dxf>
    <dxf>
      <font>
        <b val="0"/>
        <i val="0"/>
        <strike val="0"/>
        <condense val="0"/>
        <extend val="0"/>
        <outline val="0"/>
        <shadow val="0"/>
        <u val="none"/>
        <vertAlign val="baseline"/>
        <sz val="10"/>
        <color theme="1"/>
        <name val="Arial"/>
        <family val="2"/>
        <scheme val="minor"/>
      </font>
    </dxf>
    <dxf>
      <font>
        <b val="0"/>
        <i val="0"/>
        <strike val="0"/>
        <condense val="0"/>
        <extend val="0"/>
        <outline val="0"/>
        <shadow val="0"/>
        <u val="none"/>
        <vertAlign val="baseline"/>
        <sz val="10"/>
        <color theme="1"/>
        <name val="Arial"/>
        <family val="2"/>
        <scheme val="minor"/>
      </font>
    </dxf>
    <dxf>
      <font>
        <b val="0"/>
        <i val="0"/>
        <strike val="0"/>
        <condense val="0"/>
        <extend val="0"/>
        <outline val="0"/>
        <shadow val="0"/>
        <u val="none"/>
        <vertAlign val="baseline"/>
        <sz val="10"/>
        <color theme="1"/>
        <name val="Arial"/>
        <family val="2"/>
        <scheme val="minor"/>
      </font>
    </dxf>
    <dxf>
      <font>
        <b val="0"/>
        <i val="0"/>
        <strike val="0"/>
        <condense val="0"/>
        <extend val="0"/>
        <outline val="0"/>
        <shadow val="0"/>
        <u val="none"/>
        <vertAlign val="baseline"/>
        <sz val="10"/>
        <color theme="1"/>
        <name val="Arial"/>
        <family val="2"/>
        <scheme val="minor"/>
      </font>
    </dxf>
    <dxf>
      <font>
        <b val="0"/>
        <i val="0"/>
        <strike val="0"/>
        <condense val="0"/>
        <extend val="0"/>
        <outline val="0"/>
        <shadow val="0"/>
        <u val="none"/>
        <vertAlign val="baseline"/>
        <sz val="10"/>
        <color theme="1"/>
        <name val="Arial"/>
        <family val="2"/>
        <scheme val="minor"/>
      </font>
    </dxf>
    <dxf>
      <font>
        <b val="0"/>
        <i val="0"/>
        <strike val="0"/>
        <condense val="0"/>
        <extend val="0"/>
        <outline val="0"/>
        <shadow val="0"/>
        <u val="none"/>
        <vertAlign val="baseline"/>
        <sz val="10"/>
        <color theme="1"/>
        <name val="Arial"/>
        <family val="2"/>
        <scheme val="minor"/>
      </font>
    </dxf>
    <dxf>
      <font>
        <b val="0"/>
        <i val="0"/>
        <strike val="0"/>
        <condense val="0"/>
        <extend val="0"/>
        <outline val="0"/>
        <shadow val="0"/>
        <u val="none"/>
        <vertAlign val="baseline"/>
        <sz val="10"/>
        <color theme="1"/>
        <name val="Arial"/>
        <family val="2"/>
        <scheme val="minor"/>
      </font>
    </dxf>
    <dxf>
      <font>
        <b val="0"/>
        <i val="0"/>
        <strike val="0"/>
        <condense val="0"/>
        <extend val="0"/>
        <outline val="0"/>
        <shadow val="0"/>
        <u val="none"/>
        <vertAlign val="baseline"/>
        <sz val="10"/>
        <color theme="1"/>
        <name val="Arial"/>
        <family val="2"/>
        <scheme val="minor"/>
      </font>
    </dxf>
    <dxf>
      <font>
        <b val="0"/>
        <i val="0"/>
        <strike val="0"/>
        <condense val="0"/>
        <extend val="0"/>
        <outline val="0"/>
        <shadow val="0"/>
        <u val="none"/>
        <vertAlign val="baseline"/>
        <sz val="10"/>
        <color theme="1"/>
        <name val="Arial"/>
        <family val="2"/>
        <scheme val="minor"/>
      </font>
    </dxf>
    <dxf>
      <font>
        <b val="0"/>
        <i val="0"/>
        <strike val="0"/>
        <condense val="0"/>
        <extend val="0"/>
        <outline val="0"/>
        <shadow val="0"/>
        <u val="none"/>
        <vertAlign val="baseline"/>
        <sz val="10"/>
        <color theme="1"/>
        <name val="Arial"/>
        <family val="2"/>
        <scheme val="minor"/>
      </font>
    </dxf>
    <dxf>
      <font>
        <b val="0"/>
        <i val="0"/>
        <strike val="0"/>
        <condense val="0"/>
        <extend val="0"/>
        <outline val="0"/>
        <shadow val="0"/>
        <u val="none"/>
        <vertAlign val="baseline"/>
        <sz val="10"/>
        <color theme="1"/>
        <name val="Arial"/>
        <family val="2"/>
        <scheme val="minor"/>
      </font>
    </dxf>
    <dxf>
      <font>
        <b val="0"/>
        <i val="0"/>
        <strike val="0"/>
        <condense val="0"/>
        <extend val="0"/>
        <outline val="0"/>
        <shadow val="0"/>
        <u val="none"/>
        <vertAlign val="baseline"/>
        <sz val="10"/>
        <color theme="1"/>
        <name val="Arial"/>
        <family val="2"/>
        <scheme val="minor"/>
      </font>
    </dxf>
    <dxf>
      <font>
        <b val="0"/>
        <i val="0"/>
        <strike val="0"/>
        <condense val="0"/>
        <extend val="0"/>
        <outline val="0"/>
        <shadow val="0"/>
        <u val="none"/>
        <vertAlign val="baseline"/>
        <sz val="10"/>
        <color theme="1"/>
        <name val="Arial"/>
        <family val="2"/>
        <scheme val="minor"/>
      </font>
    </dxf>
    <dxf>
      <font>
        <b val="0"/>
        <i val="0"/>
        <strike val="0"/>
        <condense val="0"/>
        <extend val="0"/>
        <outline val="0"/>
        <shadow val="0"/>
        <u val="none"/>
        <vertAlign val="baseline"/>
        <sz val="10"/>
        <color theme="1"/>
        <name val="Arial"/>
        <family val="2"/>
        <scheme val="minor"/>
      </font>
    </dxf>
    <dxf>
      <font>
        <b val="0"/>
        <i val="0"/>
        <strike val="0"/>
        <condense val="0"/>
        <extend val="0"/>
        <outline val="0"/>
        <shadow val="0"/>
        <u val="none"/>
        <vertAlign val="baseline"/>
        <sz val="10"/>
        <color theme="1"/>
        <name val="Arial"/>
        <family val="2"/>
        <scheme val="minor"/>
      </font>
    </dxf>
    <dxf>
      <font>
        <b val="0"/>
        <i val="0"/>
        <strike val="0"/>
        <condense val="0"/>
        <extend val="0"/>
        <outline val="0"/>
        <shadow val="0"/>
        <u val="none"/>
        <vertAlign val="baseline"/>
        <sz val="10"/>
        <color theme="1"/>
        <name val="Arial"/>
        <family val="2"/>
        <scheme val="minor"/>
      </font>
    </dxf>
    <dxf>
      <font>
        <b val="0"/>
        <i val="0"/>
        <strike val="0"/>
        <condense val="0"/>
        <extend val="0"/>
        <outline val="0"/>
        <shadow val="0"/>
        <u val="none"/>
        <vertAlign val="baseline"/>
        <sz val="10"/>
        <color theme="1"/>
        <name val="Arial"/>
        <family val="2"/>
        <scheme val="minor"/>
      </font>
    </dxf>
    <dxf>
      <font>
        <b val="0"/>
        <i val="0"/>
        <strike val="0"/>
        <condense val="0"/>
        <extend val="0"/>
        <outline val="0"/>
        <shadow val="0"/>
        <u val="none"/>
        <vertAlign val="baseline"/>
        <sz val="10"/>
        <color theme="1"/>
        <name val="Arial"/>
        <family val="2"/>
        <scheme val="minor"/>
      </font>
    </dxf>
    <dxf>
      <font>
        <b val="0"/>
        <i val="0"/>
        <strike val="0"/>
        <condense val="0"/>
        <extend val="0"/>
        <outline val="0"/>
        <shadow val="0"/>
        <u val="none"/>
        <vertAlign val="baseline"/>
        <sz val="10"/>
        <color theme="1"/>
        <name val="Arial"/>
        <family val="2"/>
        <scheme val="minor"/>
      </font>
    </dxf>
    <dxf>
      <font>
        <b val="0"/>
        <i val="0"/>
        <strike val="0"/>
        <condense val="0"/>
        <extend val="0"/>
        <outline val="0"/>
        <shadow val="0"/>
        <u val="none"/>
        <vertAlign val="baseline"/>
        <sz val="10"/>
        <color theme="1"/>
        <name val="Arial"/>
        <family val="2"/>
        <scheme val="minor"/>
      </font>
    </dxf>
    <dxf>
      <font>
        <b val="0"/>
        <i val="0"/>
        <strike val="0"/>
        <condense val="0"/>
        <extend val="0"/>
        <outline val="0"/>
        <shadow val="0"/>
        <u val="none"/>
        <vertAlign val="baseline"/>
        <sz val="10"/>
        <color theme="1"/>
        <name val="Arial"/>
        <family val="2"/>
        <scheme val="minor"/>
      </font>
    </dxf>
    <dxf>
      <font>
        <b val="0"/>
        <i val="0"/>
        <strike val="0"/>
        <condense val="0"/>
        <extend val="0"/>
        <outline val="0"/>
        <shadow val="0"/>
        <u val="none"/>
        <vertAlign val="baseline"/>
        <sz val="10"/>
        <color theme="1"/>
        <name val="Arial"/>
        <family val="2"/>
        <scheme val="minor"/>
      </font>
      <numFmt numFmtId="164" formatCode="m/d/yyyy\ h:mm:ss"/>
    </dxf>
    <dxf>
      <font>
        <b val="0"/>
        <i val="0"/>
        <strike val="0"/>
        <condense val="0"/>
        <extend val="0"/>
        <outline val="0"/>
        <shadow val="0"/>
        <u val="none"/>
        <vertAlign val="baseline"/>
        <sz val="10"/>
        <color theme="1"/>
        <name val="Arial"/>
        <family val="2"/>
        <scheme val="minor"/>
      </font>
      <numFmt numFmtId="164" formatCode="m/d/yyyy\ h:mm:ss"/>
    </dxf>
    <dxf>
      <font>
        <b val="0"/>
        <i val="0"/>
        <strike val="0"/>
        <condense val="0"/>
        <extend val="0"/>
        <outline val="0"/>
        <shadow val="0"/>
        <u val="none"/>
        <vertAlign val="baseline"/>
        <sz val="10"/>
        <color theme="1"/>
        <name val="Arial"/>
        <family val="2"/>
        <scheme val="minor"/>
      </font>
      <alignment horizontal="left" vertical="top" textRotation="0" wrapText="1" indent="0" justifyLastLine="0" shrinkToFit="0" readingOrder="0"/>
    </dxf>
  </dxfs>
  <tableStyles count="0" defaultTableStyle="TableStyleMedium2" defaultPivotStyle="PivotStyleLight16"/>
  <colors>
    <mruColors>
      <color rgb="FFCC6600"/>
      <color rgb="FF99CCFF"/>
      <color rgb="FFF074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pivotSource>
    <c:name>[Apéndice C. análisis datos de encuesta.xlsx]Resultados!TablaDinámica27</c:name>
    <c:fmtId val="0"/>
  </c:pivotSource>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Estrato socioeconómico</a:t>
            </a:r>
            <a:endParaRPr lang="es-CO"/>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CO"/>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dLblPos val="bestFit"/>
          <c:showLegendKey val="0"/>
          <c:showVal val="0"/>
          <c:showCatName val="0"/>
          <c:showSerName val="0"/>
          <c:showPercent val="1"/>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
        <c:idx val="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
        <c:idx val="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
        <c:idx val="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
        <c:idx val="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
        <c:idx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s>
    <c:plotArea>
      <c:layout/>
      <c:pieChart>
        <c:varyColors val="1"/>
        <c:ser>
          <c:idx val="0"/>
          <c:order val="0"/>
          <c:tx>
            <c:strRef>
              <c:f>Resultados!$AR$11</c:f>
              <c:strCache>
                <c:ptCount val="1"/>
                <c:pt idx="0">
                  <c:v>Total</c:v>
                </c:pt>
              </c:strCache>
            </c:strRef>
          </c:tx>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01-480C-4EDB-ADB2-0BF19CE4E259}"/>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03-480C-4EDB-ADB2-0BF19CE4E259}"/>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c:ext xmlns:c16="http://schemas.microsoft.com/office/drawing/2014/chart" uri="{C3380CC4-5D6E-409C-BE32-E72D297353CC}">
                <c16:uniqueId val="{00000005-480C-4EDB-ADB2-0BF19CE4E259}"/>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c:ext xmlns:c16="http://schemas.microsoft.com/office/drawing/2014/chart" uri="{C3380CC4-5D6E-409C-BE32-E72D297353CC}">
                <c16:uniqueId val="{00000007-480C-4EDB-ADB2-0BF19CE4E259}"/>
              </c:ext>
            </c:extLst>
          </c:dPt>
          <c:dPt>
            <c:idx val="4"/>
            <c:bubble3D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c:spPr>
            <c:extLst>
              <c:ext xmlns:c16="http://schemas.microsoft.com/office/drawing/2014/chart" uri="{C3380CC4-5D6E-409C-BE32-E72D297353CC}">
                <c16:uniqueId val="{00000009-480C-4EDB-ADB2-0BF19CE4E259}"/>
              </c:ext>
            </c:extLst>
          </c:dPt>
          <c:dPt>
            <c:idx val="5"/>
            <c:bubble3D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c:spPr>
            <c:extLst>
              <c:ext xmlns:c16="http://schemas.microsoft.com/office/drawing/2014/chart" uri="{C3380CC4-5D6E-409C-BE32-E72D297353CC}">
                <c16:uniqueId val="{0000000B-480C-4EDB-ADB2-0BF19CE4E25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dLblPos val="bestFit"/>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Resultados!$AQ$12:$AQ$18</c:f>
              <c:strCache>
                <c:ptCount val="6"/>
                <c:pt idx="0">
                  <c:v>1</c:v>
                </c:pt>
                <c:pt idx="1">
                  <c:v>2</c:v>
                </c:pt>
                <c:pt idx="2">
                  <c:v>3</c:v>
                </c:pt>
                <c:pt idx="3">
                  <c:v>4</c:v>
                </c:pt>
                <c:pt idx="4">
                  <c:v>5</c:v>
                </c:pt>
                <c:pt idx="5">
                  <c:v>6</c:v>
                </c:pt>
              </c:strCache>
            </c:strRef>
          </c:cat>
          <c:val>
            <c:numRef>
              <c:f>Resultados!$AR$12:$AR$18</c:f>
              <c:numCache>
                <c:formatCode>General</c:formatCode>
                <c:ptCount val="6"/>
                <c:pt idx="0">
                  <c:v>47</c:v>
                </c:pt>
                <c:pt idx="1">
                  <c:v>226</c:v>
                </c:pt>
                <c:pt idx="2">
                  <c:v>354</c:v>
                </c:pt>
                <c:pt idx="3">
                  <c:v>296</c:v>
                </c:pt>
                <c:pt idx="4">
                  <c:v>120</c:v>
                </c:pt>
                <c:pt idx="5">
                  <c:v>48</c:v>
                </c:pt>
              </c:numCache>
            </c:numRef>
          </c:val>
          <c:extLst>
            <c:ext xmlns:c16="http://schemas.microsoft.com/office/drawing/2014/chart" uri="{C3380CC4-5D6E-409C-BE32-E72D297353CC}">
              <c16:uniqueId val="{00000001-FA3B-4E49-AEC4-7CC372E9E020}"/>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pivotSource>
    <c:name>[Apéndice C. análisis datos de encuesta.xlsx]Resultados!TablaDinámica10</c:name>
    <c:fmtId val="0"/>
  </c:pivotSource>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Medio de transporte</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CO"/>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dLblPos val="inEnd"/>
          <c:showLegendKey val="0"/>
          <c:showVal val="0"/>
          <c:showCatName val="0"/>
          <c:showSerName val="0"/>
          <c:showPercent val="1"/>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
        <c:idx val="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
        <c:idx val="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
        <c:idx val="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s>
    <c:plotArea>
      <c:layout/>
      <c:pieChart>
        <c:varyColors val="1"/>
        <c:ser>
          <c:idx val="0"/>
          <c:order val="0"/>
          <c:tx>
            <c:strRef>
              <c:f>Resultados!$AH$58</c:f>
              <c:strCache>
                <c:ptCount val="1"/>
                <c:pt idx="0">
                  <c:v>Total</c:v>
                </c:pt>
              </c:strCache>
            </c:strRef>
          </c:tx>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01-437F-46E3-ACD5-AABFDBEEDD76}"/>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03-437F-46E3-ACD5-AABFDBEEDD76}"/>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c:ext xmlns:c16="http://schemas.microsoft.com/office/drawing/2014/chart" uri="{C3380CC4-5D6E-409C-BE32-E72D297353CC}">
                <c16:uniqueId val="{00000005-437F-46E3-ACD5-AABFDBEEDD76}"/>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c:ext xmlns:c16="http://schemas.microsoft.com/office/drawing/2014/chart" uri="{C3380CC4-5D6E-409C-BE32-E72D297353CC}">
                <c16:uniqueId val="{00000007-437F-46E3-ACD5-AABFDBEEDD76}"/>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Resultados!$AG$59:$AG$63</c:f>
              <c:strCache>
                <c:ptCount val="4"/>
                <c:pt idx="0">
                  <c:v>Automóvil alquilado</c:v>
                </c:pt>
                <c:pt idx="1">
                  <c:v>Automóvil propio</c:v>
                </c:pt>
                <c:pt idx="2">
                  <c:v>Otro</c:v>
                </c:pt>
                <c:pt idx="3">
                  <c:v>Transporte público</c:v>
                </c:pt>
              </c:strCache>
            </c:strRef>
          </c:cat>
          <c:val>
            <c:numRef>
              <c:f>Resultados!$AH$59:$AH$63</c:f>
              <c:numCache>
                <c:formatCode>General</c:formatCode>
                <c:ptCount val="4"/>
                <c:pt idx="0">
                  <c:v>48</c:v>
                </c:pt>
                <c:pt idx="1">
                  <c:v>185</c:v>
                </c:pt>
                <c:pt idx="2">
                  <c:v>35</c:v>
                </c:pt>
                <c:pt idx="3">
                  <c:v>92</c:v>
                </c:pt>
              </c:numCache>
            </c:numRef>
          </c:val>
          <c:extLst>
            <c:ext xmlns:c16="http://schemas.microsoft.com/office/drawing/2014/chart" uri="{C3380CC4-5D6E-409C-BE32-E72D297353CC}">
              <c16:uniqueId val="{00000001-3486-4E22-8294-785AFFA445E0}"/>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pivotSource>
    <c:name>[Apéndice C. análisis datos de encuesta.xlsx]Resultados!TablaDinámica4</c:name>
    <c:fmtId val="0"/>
  </c:pivotSource>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Ingresos de los encuestados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CO"/>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dLblPos val="bestFit"/>
          <c:showLegendKey val="0"/>
          <c:showVal val="0"/>
          <c:showCatName val="0"/>
          <c:showSerName val="0"/>
          <c:showPercent val="1"/>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
        <c:idx val="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
        <c:idx val="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
        <c:idx val="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
        <c:idx val="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
        <c:idx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s>
    <c:plotArea>
      <c:layout/>
      <c:pieChart>
        <c:varyColors val="1"/>
        <c:ser>
          <c:idx val="0"/>
          <c:order val="0"/>
          <c:tx>
            <c:strRef>
              <c:f>Resultados!$AK$116</c:f>
              <c:strCache>
                <c:ptCount val="1"/>
                <c:pt idx="0">
                  <c:v>Total</c:v>
                </c:pt>
              </c:strCache>
            </c:strRef>
          </c:tx>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01-2E4D-42D0-B18B-2379FF7E30C5}"/>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03-2E4D-42D0-B18B-2379FF7E30C5}"/>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c:ext xmlns:c16="http://schemas.microsoft.com/office/drawing/2014/chart" uri="{C3380CC4-5D6E-409C-BE32-E72D297353CC}">
                <c16:uniqueId val="{00000005-2E4D-42D0-B18B-2379FF7E30C5}"/>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c:ext xmlns:c16="http://schemas.microsoft.com/office/drawing/2014/chart" uri="{C3380CC4-5D6E-409C-BE32-E72D297353CC}">
                <c16:uniqueId val="{00000007-2E4D-42D0-B18B-2379FF7E30C5}"/>
              </c:ext>
            </c:extLst>
          </c:dPt>
          <c:dPt>
            <c:idx val="4"/>
            <c:bubble3D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c:spPr>
            <c:extLst>
              <c:ext xmlns:c16="http://schemas.microsoft.com/office/drawing/2014/chart" uri="{C3380CC4-5D6E-409C-BE32-E72D297353CC}">
                <c16:uniqueId val="{00000009-2E4D-42D0-B18B-2379FF7E30C5}"/>
              </c:ext>
            </c:extLst>
          </c:dPt>
          <c:dPt>
            <c:idx val="5"/>
            <c:bubble3D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c:spPr>
            <c:extLst>
              <c:ext xmlns:c16="http://schemas.microsoft.com/office/drawing/2014/chart" uri="{C3380CC4-5D6E-409C-BE32-E72D297353CC}">
                <c16:uniqueId val="{0000000B-2E4D-42D0-B18B-2379FF7E30C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dLblPos val="bestFit"/>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Resultados!$AJ$117:$AJ$123</c:f>
              <c:strCache>
                <c:ptCount val="6"/>
                <c:pt idx="0">
                  <c:v>Entre 1 - 2 SMLV</c:v>
                </c:pt>
                <c:pt idx="1">
                  <c:v>Entre 2 - 3 SMLV</c:v>
                </c:pt>
                <c:pt idx="2">
                  <c:v>Entre 3 - 4 SMLV</c:v>
                </c:pt>
                <c:pt idx="3">
                  <c:v>Entre 4 - 5 SMLV</c:v>
                </c:pt>
                <c:pt idx="4">
                  <c:v>Más de 5 SMLV</c:v>
                </c:pt>
                <c:pt idx="5">
                  <c:v>Menos de 1 SMLV</c:v>
                </c:pt>
              </c:strCache>
            </c:strRef>
          </c:cat>
          <c:val>
            <c:numRef>
              <c:f>Resultados!$AK$117:$AK$123</c:f>
              <c:numCache>
                <c:formatCode>General</c:formatCode>
                <c:ptCount val="6"/>
                <c:pt idx="0">
                  <c:v>162</c:v>
                </c:pt>
                <c:pt idx="1">
                  <c:v>54</c:v>
                </c:pt>
                <c:pt idx="2">
                  <c:v>39</c:v>
                </c:pt>
                <c:pt idx="3">
                  <c:v>20</c:v>
                </c:pt>
                <c:pt idx="4">
                  <c:v>10</c:v>
                </c:pt>
                <c:pt idx="5">
                  <c:v>75</c:v>
                </c:pt>
              </c:numCache>
            </c:numRef>
          </c:val>
          <c:extLst>
            <c:ext xmlns:c16="http://schemas.microsoft.com/office/drawing/2014/chart" uri="{C3380CC4-5D6E-409C-BE32-E72D297353CC}">
              <c16:uniqueId val="{00000001-1548-4E04-8B49-CA1031983CC8}"/>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pivotSource>
    <c:name>[Apéndice C. análisis datos de encuesta.xlsx]Resultados!TablaDinámica5</c:name>
    <c:fmtId val="0"/>
  </c:pivotSource>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Destino</a:t>
            </a:r>
            <a:r>
              <a:rPr lang="en-US" baseline="0"/>
              <a:t> de ingresos a turismo</a:t>
            </a:r>
            <a:endParaRPr lang="en-US"/>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CO"/>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dLblPos val="bestFit"/>
          <c:showLegendKey val="0"/>
          <c:showVal val="0"/>
          <c:showCatName val="0"/>
          <c:showSerName val="0"/>
          <c:showPercent val="1"/>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
        <c:idx val="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
        <c:idx val="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
        <c:idx val="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
        <c:idx val="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s>
    <c:plotArea>
      <c:layout/>
      <c:pieChart>
        <c:varyColors val="1"/>
        <c:ser>
          <c:idx val="0"/>
          <c:order val="0"/>
          <c:tx>
            <c:strRef>
              <c:f>Resultados!$AL$125</c:f>
              <c:strCache>
                <c:ptCount val="1"/>
                <c:pt idx="0">
                  <c:v>Total</c:v>
                </c:pt>
              </c:strCache>
            </c:strRef>
          </c:tx>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01-E2F1-4A53-800E-AF3BE8DF218A}"/>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03-E2F1-4A53-800E-AF3BE8DF218A}"/>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c:ext xmlns:c16="http://schemas.microsoft.com/office/drawing/2014/chart" uri="{C3380CC4-5D6E-409C-BE32-E72D297353CC}">
                <c16:uniqueId val="{00000005-E2F1-4A53-800E-AF3BE8DF218A}"/>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c:ext xmlns:c16="http://schemas.microsoft.com/office/drawing/2014/chart" uri="{C3380CC4-5D6E-409C-BE32-E72D297353CC}">
                <c16:uniqueId val="{00000007-E2F1-4A53-800E-AF3BE8DF218A}"/>
              </c:ext>
            </c:extLst>
          </c:dPt>
          <c:dPt>
            <c:idx val="4"/>
            <c:bubble3D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c:spPr>
            <c:extLst>
              <c:ext xmlns:c16="http://schemas.microsoft.com/office/drawing/2014/chart" uri="{C3380CC4-5D6E-409C-BE32-E72D297353CC}">
                <c16:uniqueId val="{00000009-E2F1-4A53-800E-AF3BE8DF218A}"/>
              </c:ext>
            </c:extLst>
          </c:dPt>
          <c:dLbls>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dLblPos val="bestFit"/>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Resultados!$AK$126:$AK$131</c:f>
              <c:strCache>
                <c:ptCount val="5"/>
                <c:pt idx="0">
                  <c:v>0,1</c:v>
                </c:pt>
                <c:pt idx="1">
                  <c:v>0,15</c:v>
                </c:pt>
                <c:pt idx="2">
                  <c:v>20 %</c:v>
                </c:pt>
                <c:pt idx="3">
                  <c:v>5 %</c:v>
                </c:pt>
                <c:pt idx="4">
                  <c:v>Más del 20%</c:v>
                </c:pt>
              </c:strCache>
            </c:strRef>
          </c:cat>
          <c:val>
            <c:numRef>
              <c:f>Resultados!$AL$126:$AL$131</c:f>
              <c:numCache>
                <c:formatCode>General</c:formatCode>
                <c:ptCount val="5"/>
                <c:pt idx="0">
                  <c:v>130</c:v>
                </c:pt>
                <c:pt idx="1">
                  <c:v>75</c:v>
                </c:pt>
                <c:pt idx="2">
                  <c:v>48</c:v>
                </c:pt>
                <c:pt idx="3">
                  <c:v>88</c:v>
                </c:pt>
                <c:pt idx="4">
                  <c:v>15</c:v>
                </c:pt>
              </c:numCache>
            </c:numRef>
          </c:val>
          <c:extLst>
            <c:ext xmlns:c16="http://schemas.microsoft.com/office/drawing/2014/chart" uri="{C3380CC4-5D6E-409C-BE32-E72D297353CC}">
              <c16:uniqueId val="{00000001-DF17-4D74-95C4-8FF3AE7A0894}"/>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pivotSource>
    <c:name>[Apéndice C. análisis datos de encuesta.xlsx]Resultados!TablaDinámica15</c:name>
    <c:fmtId val="0"/>
  </c:pivotSource>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Valor</a:t>
            </a:r>
            <a:r>
              <a:rPr lang="en-US" baseline="0"/>
              <a:t> adiconal por el amuerzo</a:t>
            </a:r>
            <a:endParaRPr lang="en-US"/>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CO"/>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dLblPos val="bestFit"/>
          <c:showLegendKey val="0"/>
          <c:showVal val="0"/>
          <c:showCatName val="0"/>
          <c:showSerName val="0"/>
          <c:showPercent val="1"/>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
        <c:idx val="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
        <c:idx val="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
        <c:idx val="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
        <c:idx val="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
        <c:idx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s>
    <c:plotArea>
      <c:layout/>
      <c:pieChart>
        <c:varyColors val="1"/>
        <c:ser>
          <c:idx val="0"/>
          <c:order val="0"/>
          <c:tx>
            <c:strRef>
              <c:f>Resultados!$AZ$151</c:f>
              <c:strCache>
                <c:ptCount val="1"/>
                <c:pt idx="0">
                  <c:v>Total</c:v>
                </c:pt>
              </c:strCache>
            </c:strRef>
          </c:tx>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01-2C31-4C04-80A3-0F7B1AD23B22}"/>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03-2C31-4C04-80A3-0F7B1AD23B22}"/>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c:ext xmlns:c16="http://schemas.microsoft.com/office/drawing/2014/chart" uri="{C3380CC4-5D6E-409C-BE32-E72D297353CC}">
                <c16:uniqueId val="{00000005-2C31-4C04-80A3-0F7B1AD23B22}"/>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c:ext xmlns:c16="http://schemas.microsoft.com/office/drawing/2014/chart" uri="{C3380CC4-5D6E-409C-BE32-E72D297353CC}">
                <c16:uniqueId val="{00000007-2C31-4C04-80A3-0F7B1AD23B22}"/>
              </c:ext>
            </c:extLst>
          </c:dPt>
          <c:dPt>
            <c:idx val="4"/>
            <c:bubble3D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c:spPr>
            <c:extLst>
              <c:ext xmlns:c16="http://schemas.microsoft.com/office/drawing/2014/chart" uri="{C3380CC4-5D6E-409C-BE32-E72D297353CC}">
                <c16:uniqueId val="{00000009-2C31-4C04-80A3-0F7B1AD23B22}"/>
              </c:ext>
            </c:extLst>
          </c:dPt>
          <c:dPt>
            <c:idx val="5"/>
            <c:bubble3D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c:spPr>
            <c:extLst>
              <c:ext xmlns:c16="http://schemas.microsoft.com/office/drawing/2014/chart" uri="{C3380CC4-5D6E-409C-BE32-E72D297353CC}">
                <c16:uniqueId val="{0000000B-2C31-4C04-80A3-0F7B1AD23B22}"/>
              </c:ext>
            </c:extLst>
          </c:dPt>
          <c:dLbls>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dLblPos val="bestFit"/>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Resultados!$AY$152:$AY$157</c:f>
              <c:strCache>
                <c:ptCount val="5"/>
                <c:pt idx="0">
                  <c:v>15.000 pesos</c:v>
                </c:pt>
                <c:pt idx="1">
                  <c:v>20.000 pesos</c:v>
                </c:pt>
                <c:pt idx="2">
                  <c:v>25.000 pesos</c:v>
                </c:pt>
                <c:pt idx="3">
                  <c:v>Más de 25.000 pesos</c:v>
                </c:pt>
                <c:pt idx="4">
                  <c:v>Menos de 15.000 pesos</c:v>
                </c:pt>
              </c:strCache>
            </c:strRef>
          </c:cat>
          <c:val>
            <c:numRef>
              <c:f>Resultados!$AZ$152:$AZ$157</c:f>
              <c:numCache>
                <c:formatCode>General</c:formatCode>
                <c:ptCount val="5"/>
                <c:pt idx="0">
                  <c:v>117</c:v>
                </c:pt>
                <c:pt idx="1">
                  <c:v>136</c:v>
                </c:pt>
                <c:pt idx="2">
                  <c:v>59</c:v>
                </c:pt>
                <c:pt idx="3">
                  <c:v>21</c:v>
                </c:pt>
                <c:pt idx="4">
                  <c:v>27</c:v>
                </c:pt>
              </c:numCache>
            </c:numRef>
          </c:val>
          <c:extLst>
            <c:ext xmlns:c16="http://schemas.microsoft.com/office/drawing/2014/chart" uri="{C3380CC4-5D6E-409C-BE32-E72D297353CC}">
              <c16:uniqueId val="{00000001-4A85-4795-A534-E34977715E2E}"/>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pivotSource>
    <c:name>[Apéndice C. análisis datos de encuesta.xlsx]Resultados!TablaDinámica29</c:name>
    <c:fmtId val="0"/>
  </c:pivotSource>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s-CO" sz="1600" b="1" i="0" u="none" strike="noStrike" baseline="0"/>
              <a:t>Lugar de residencia </a:t>
            </a:r>
            <a:endParaRPr lang="en-US"/>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CO"/>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dLblPos val="bestFit"/>
          <c:showLegendKey val="0"/>
          <c:showVal val="0"/>
          <c:showCatName val="0"/>
          <c:showSerName val="0"/>
          <c:showPercent val="1"/>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
        <c:idx val="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
        <c:idx val="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
        <c:idx val="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s>
    <c:plotArea>
      <c:layout/>
      <c:pieChart>
        <c:varyColors val="1"/>
        <c:ser>
          <c:idx val="0"/>
          <c:order val="0"/>
          <c:tx>
            <c:strRef>
              <c:f>Resultados!$AO$32</c:f>
              <c:strCache>
                <c:ptCount val="1"/>
                <c:pt idx="0">
                  <c:v>Total</c:v>
                </c:pt>
              </c:strCache>
            </c:strRef>
          </c:tx>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01-BEEA-4FB7-8D24-6D8DD4DA7031}"/>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03-BEEA-4FB7-8D24-6D8DD4DA7031}"/>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c:ext xmlns:c16="http://schemas.microsoft.com/office/drawing/2014/chart" uri="{C3380CC4-5D6E-409C-BE32-E72D297353CC}">
                <c16:uniqueId val="{00000005-BEEA-4FB7-8D24-6D8DD4DA7031}"/>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c:ext xmlns:c16="http://schemas.microsoft.com/office/drawing/2014/chart" uri="{C3380CC4-5D6E-409C-BE32-E72D297353CC}">
                <c16:uniqueId val="{00000007-BEEA-4FB7-8D24-6D8DD4DA703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dLblPos val="bestFit"/>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Resultados!$AN$33:$AN$37</c:f>
              <c:strCache>
                <c:ptCount val="4"/>
                <c:pt idx="0">
                  <c:v>Bucaramanga</c:v>
                </c:pt>
                <c:pt idx="1">
                  <c:v>Floridablanca</c:v>
                </c:pt>
                <c:pt idx="2">
                  <c:v>Girón</c:v>
                </c:pt>
                <c:pt idx="3">
                  <c:v>Piedecuesta</c:v>
                </c:pt>
              </c:strCache>
            </c:strRef>
          </c:cat>
          <c:val>
            <c:numRef>
              <c:f>Resultados!$AO$33:$AO$37</c:f>
              <c:numCache>
                <c:formatCode>General</c:formatCode>
                <c:ptCount val="4"/>
                <c:pt idx="0">
                  <c:v>184</c:v>
                </c:pt>
                <c:pt idx="1">
                  <c:v>93</c:v>
                </c:pt>
                <c:pt idx="2">
                  <c:v>52</c:v>
                </c:pt>
                <c:pt idx="3">
                  <c:v>55</c:v>
                </c:pt>
              </c:numCache>
            </c:numRef>
          </c:val>
          <c:extLst>
            <c:ext xmlns:c16="http://schemas.microsoft.com/office/drawing/2014/chart" uri="{C3380CC4-5D6E-409C-BE32-E72D297353CC}">
              <c16:uniqueId val="{00000001-BD6A-4619-A3ED-BC2519453C99}"/>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pivotSource>
    <c:name>[Apéndice C. análisis datos de encuesta.xlsx]Resultados!TablaDinámica25</c:name>
    <c:fmtId val="0"/>
  </c:pivotSource>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GÉNERO</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CO"/>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showLegendKey val="0"/>
          <c:showVal val="0"/>
          <c:showCatName val="0"/>
          <c:showSerName val="0"/>
          <c:showPercent val="1"/>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
        <c:idx val="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
        <c:idx val="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s>
    <c:plotArea>
      <c:layout/>
      <c:pieChart>
        <c:varyColors val="1"/>
        <c:ser>
          <c:idx val="0"/>
          <c:order val="0"/>
          <c:tx>
            <c:strRef>
              <c:f>Resultados!$AP$12</c:f>
              <c:strCache>
                <c:ptCount val="1"/>
                <c:pt idx="0">
                  <c:v>Total</c:v>
                </c:pt>
              </c:strCache>
            </c:strRef>
          </c:tx>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01-9729-4A27-94C6-D2CD6023AECA}"/>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03-9729-4A27-94C6-D2CD6023AECA}"/>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c:ext xmlns:c16="http://schemas.microsoft.com/office/drawing/2014/chart" uri="{C3380CC4-5D6E-409C-BE32-E72D297353CC}">
                <c16:uniqueId val="{00000005-9729-4A27-94C6-D2CD6023AEC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Resultados!$AO$13:$AO$16</c:f>
              <c:strCache>
                <c:ptCount val="3"/>
                <c:pt idx="0">
                  <c:v>Femenino</c:v>
                </c:pt>
                <c:pt idx="1">
                  <c:v>Masculino</c:v>
                </c:pt>
                <c:pt idx="2">
                  <c:v>Otro</c:v>
                </c:pt>
              </c:strCache>
            </c:strRef>
          </c:cat>
          <c:val>
            <c:numRef>
              <c:f>Resultados!$AP$13:$AP$16</c:f>
              <c:numCache>
                <c:formatCode>General</c:formatCode>
                <c:ptCount val="3"/>
                <c:pt idx="0">
                  <c:v>199</c:v>
                </c:pt>
                <c:pt idx="1">
                  <c:v>170</c:v>
                </c:pt>
                <c:pt idx="2">
                  <c:v>15</c:v>
                </c:pt>
              </c:numCache>
            </c:numRef>
          </c:val>
          <c:extLst>
            <c:ext xmlns:c16="http://schemas.microsoft.com/office/drawing/2014/chart" uri="{C3380CC4-5D6E-409C-BE32-E72D297353CC}">
              <c16:uniqueId val="{00000001-CA19-4A67-9387-2FB695D2CADF}"/>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pivotSource>
    <c:name>[Apéndice C. análisis datos de encuesta.xlsx]Resultados!TablaDinámica24</c:name>
    <c:fmtId val="0"/>
  </c:pivotSource>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EDAD</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CO"/>
        </a:p>
      </c:txPr>
    </c:title>
    <c:autoTitleDeleted val="0"/>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dLbl>
          <c:idx val="0"/>
          <c:showLegendKey val="0"/>
          <c:showVal val="0"/>
          <c:showCatName val="0"/>
          <c:showSerName val="0"/>
          <c:showPercent val="0"/>
          <c:showBubbleSize val="0"/>
          <c:extLst>
            <c:ext xmlns:c15="http://schemas.microsoft.com/office/drawing/2012/chart" uri="{CE6537A1-D6FC-4f65-9D91-7224C49458BB}"/>
          </c:extLst>
        </c:dLbl>
      </c:pivotFmt>
      <c:pivotFmt>
        <c:idx val="3"/>
        <c:dLbl>
          <c:idx val="0"/>
          <c:showLegendKey val="0"/>
          <c:showVal val="0"/>
          <c:showCatName val="0"/>
          <c:showSerName val="0"/>
          <c:showPercent val="0"/>
          <c:showBubbleSize val="0"/>
          <c:extLst>
            <c:ext xmlns:c15="http://schemas.microsoft.com/office/drawing/2012/chart" uri="{CE6537A1-D6FC-4f65-9D91-7224C49458BB}"/>
          </c:extLst>
        </c:dLbl>
      </c:pivotFmt>
      <c:pivotFmt>
        <c:idx val="4"/>
        <c:dLbl>
          <c:idx val="0"/>
          <c:showLegendKey val="0"/>
          <c:showVal val="0"/>
          <c:showCatName val="0"/>
          <c:showSerName val="0"/>
          <c:showPercent val="0"/>
          <c:showBubbleSize val="0"/>
          <c:extLst>
            <c:ext xmlns:c15="http://schemas.microsoft.com/office/drawing/2012/chart" uri="{CE6537A1-D6FC-4f65-9D91-7224C49458BB}"/>
          </c:extLst>
        </c:dLbl>
      </c:pivotFmt>
      <c:pivotFmt>
        <c:idx val="5"/>
        <c:dLbl>
          <c:idx val="0"/>
          <c:showLegendKey val="0"/>
          <c:showVal val="0"/>
          <c:showCatName val="0"/>
          <c:showSerName val="0"/>
          <c:showPercent val="0"/>
          <c:showBubbleSize val="0"/>
          <c:extLst>
            <c:ext xmlns:c15="http://schemas.microsoft.com/office/drawing/2012/chart" uri="{CE6537A1-D6FC-4f65-9D91-7224C49458BB}"/>
          </c:extLst>
        </c:dLbl>
      </c:pivotFmt>
      <c:pivotFmt>
        <c:idx val="6"/>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dLblPos val="bestFit"/>
          <c:showLegendKey val="0"/>
          <c:showVal val="0"/>
          <c:showCatName val="0"/>
          <c:showSerName val="0"/>
          <c:showPercent val="1"/>
          <c:showBubbleSize val="0"/>
          <c:extLst>
            <c:ext xmlns:c15="http://schemas.microsoft.com/office/drawing/2012/chart" uri="{CE6537A1-D6FC-4f65-9D91-7224C49458BB}"/>
          </c:extLst>
        </c:dLbl>
      </c:pivotFmt>
      <c:pivotFmt>
        <c:idx val="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
        <c:idx val="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
        <c:idx val="1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
        <c:idx val="1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
        <c:idx val="1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
        <c:idx val="1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s>
    <c:plotArea>
      <c:layout/>
      <c:pieChart>
        <c:varyColors val="1"/>
        <c:ser>
          <c:idx val="0"/>
          <c:order val="0"/>
          <c:tx>
            <c:strRef>
              <c:f>Resultados!$AM$3</c:f>
              <c:strCache>
                <c:ptCount val="1"/>
                <c:pt idx="0">
                  <c:v>Total</c:v>
                </c:pt>
              </c:strCache>
            </c:strRef>
          </c:tx>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01-EF0F-4476-8F15-93F75B844260}"/>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03-EF0F-4476-8F15-93F75B844260}"/>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c:ext xmlns:c16="http://schemas.microsoft.com/office/drawing/2014/chart" uri="{C3380CC4-5D6E-409C-BE32-E72D297353CC}">
                <c16:uniqueId val="{00000005-EF0F-4476-8F15-93F75B844260}"/>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c:ext xmlns:c16="http://schemas.microsoft.com/office/drawing/2014/chart" uri="{C3380CC4-5D6E-409C-BE32-E72D297353CC}">
                <c16:uniqueId val="{00000007-EF0F-4476-8F15-93F75B844260}"/>
              </c:ext>
            </c:extLst>
          </c:dPt>
          <c:dPt>
            <c:idx val="4"/>
            <c:bubble3D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c:spPr>
            <c:extLst>
              <c:ext xmlns:c16="http://schemas.microsoft.com/office/drawing/2014/chart" uri="{C3380CC4-5D6E-409C-BE32-E72D297353CC}">
                <c16:uniqueId val="{00000009-EF0F-4476-8F15-93F75B844260}"/>
              </c:ext>
            </c:extLst>
          </c:dPt>
          <c:dPt>
            <c:idx val="5"/>
            <c:bubble3D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c:spPr>
            <c:extLst>
              <c:ext xmlns:c16="http://schemas.microsoft.com/office/drawing/2014/chart" uri="{C3380CC4-5D6E-409C-BE32-E72D297353CC}">
                <c16:uniqueId val="{0000000B-EF0F-4476-8F15-93F75B84426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dLblPos val="bestFit"/>
            <c:showLegendKey val="0"/>
            <c:showVal val="0"/>
            <c:showCatName val="0"/>
            <c:showSerName val="0"/>
            <c:showPercent val="1"/>
            <c:showBubbleSize val="0"/>
            <c:showLeaderLines val="0"/>
            <c:extLst>
              <c:ext xmlns:c15="http://schemas.microsoft.com/office/drawing/2012/chart" uri="{CE6537A1-D6FC-4f65-9D91-7224C49458BB}"/>
            </c:extLst>
          </c:dLbls>
          <c:cat>
            <c:strRef>
              <c:f>Resultados!$AL$4:$AL$10</c:f>
              <c:strCache>
                <c:ptCount val="6"/>
                <c:pt idx="0">
                  <c:v>15-24</c:v>
                </c:pt>
                <c:pt idx="1">
                  <c:v>25-34</c:v>
                </c:pt>
                <c:pt idx="2">
                  <c:v>35-44</c:v>
                </c:pt>
                <c:pt idx="3">
                  <c:v>45-54</c:v>
                </c:pt>
                <c:pt idx="4">
                  <c:v>55-64</c:v>
                </c:pt>
                <c:pt idx="5">
                  <c:v>Más de 64</c:v>
                </c:pt>
              </c:strCache>
            </c:strRef>
          </c:cat>
          <c:val>
            <c:numRef>
              <c:f>Resultados!$AM$4:$AM$10</c:f>
              <c:numCache>
                <c:formatCode>General</c:formatCode>
                <c:ptCount val="6"/>
                <c:pt idx="0">
                  <c:v>122</c:v>
                </c:pt>
                <c:pt idx="1">
                  <c:v>71</c:v>
                </c:pt>
                <c:pt idx="2">
                  <c:v>76</c:v>
                </c:pt>
                <c:pt idx="3">
                  <c:v>58</c:v>
                </c:pt>
                <c:pt idx="4">
                  <c:v>38</c:v>
                </c:pt>
                <c:pt idx="5">
                  <c:v>19</c:v>
                </c:pt>
              </c:numCache>
            </c:numRef>
          </c:val>
          <c:extLst>
            <c:ext xmlns:c16="http://schemas.microsoft.com/office/drawing/2014/chart" uri="{C3380CC4-5D6E-409C-BE32-E72D297353CC}">
              <c16:uniqueId val="{00000008-E42E-45D4-BB2F-911AF15A5E3D}"/>
            </c:ext>
          </c:extLst>
        </c:ser>
        <c:dLbls>
          <c:dLblPos val="bestFit"/>
          <c:showLegendKey val="0"/>
          <c:showVal val="1"/>
          <c:showCatName val="0"/>
          <c:showSerName val="0"/>
          <c:showPercent val="0"/>
          <c:showBubbleSize val="0"/>
          <c:showLeaderLines val="0"/>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pivotSource>
    <c:name>[Apéndice C. análisis datos de encuesta.xlsx]Resultados!TablaDinámica28</c:name>
    <c:fmtId val="0"/>
  </c:pivotSource>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Situación</a:t>
            </a:r>
            <a:r>
              <a:rPr lang="en-US" baseline="0"/>
              <a:t> laboral</a:t>
            </a:r>
            <a:endParaRPr lang="en-US"/>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CO"/>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dLblPos val="bestFit"/>
          <c:showLegendKey val="0"/>
          <c:showVal val="0"/>
          <c:showCatName val="0"/>
          <c:showSerName val="0"/>
          <c:showPercent val="1"/>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
        <c:idx val="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
        <c:idx val="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
        <c:idx val="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s>
    <c:plotArea>
      <c:layout/>
      <c:pieChart>
        <c:varyColors val="1"/>
        <c:ser>
          <c:idx val="0"/>
          <c:order val="0"/>
          <c:tx>
            <c:strRef>
              <c:f>Resultados!$AQ$20</c:f>
              <c:strCache>
                <c:ptCount val="1"/>
                <c:pt idx="0">
                  <c:v>Total</c:v>
                </c:pt>
              </c:strCache>
            </c:strRef>
          </c:tx>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01-8B37-4089-9FB5-B520D3C4EE2F}"/>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03-8B37-4089-9FB5-B520D3C4EE2F}"/>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c:ext xmlns:c16="http://schemas.microsoft.com/office/drawing/2014/chart" uri="{C3380CC4-5D6E-409C-BE32-E72D297353CC}">
                <c16:uniqueId val="{00000005-8B37-4089-9FB5-B520D3C4EE2F}"/>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c:ext xmlns:c16="http://schemas.microsoft.com/office/drawing/2014/chart" uri="{C3380CC4-5D6E-409C-BE32-E72D297353CC}">
                <c16:uniqueId val="{00000007-8B37-4089-9FB5-B520D3C4EE2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dLblPos val="bestFit"/>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Resultados!$AP$21:$AP$25</c:f>
              <c:strCache>
                <c:ptCount val="4"/>
                <c:pt idx="0">
                  <c:v>Desempleado (a)</c:v>
                </c:pt>
                <c:pt idx="1">
                  <c:v>Empleado (a)</c:v>
                </c:pt>
                <c:pt idx="2">
                  <c:v>Estudiante</c:v>
                </c:pt>
                <c:pt idx="3">
                  <c:v>Pensionado (a)</c:v>
                </c:pt>
              </c:strCache>
            </c:strRef>
          </c:cat>
          <c:val>
            <c:numRef>
              <c:f>Resultados!$AQ$21:$AQ$25</c:f>
              <c:numCache>
                <c:formatCode>General</c:formatCode>
                <c:ptCount val="4"/>
                <c:pt idx="0">
                  <c:v>40</c:v>
                </c:pt>
                <c:pt idx="1">
                  <c:v>208</c:v>
                </c:pt>
                <c:pt idx="2">
                  <c:v>91</c:v>
                </c:pt>
                <c:pt idx="3">
                  <c:v>45</c:v>
                </c:pt>
              </c:numCache>
            </c:numRef>
          </c:val>
          <c:extLst>
            <c:ext xmlns:c16="http://schemas.microsoft.com/office/drawing/2014/chart" uri="{C3380CC4-5D6E-409C-BE32-E72D297353CC}">
              <c16:uniqueId val="{00000001-67FD-4D66-8AFE-7C26902C78D6}"/>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pivotSource>
    <c:name>[Apéndice C. análisis datos de encuesta.xlsx]Resultados!TablaDinámica6</c:name>
    <c:fmtId val="0"/>
  </c:pivotSource>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Interes por ir</a:t>
            </a:r>
            <a:r>
              <a:rPr lang="en-US" baseline="0"/>
              <a:t> al parque</a:t>
            </a:r>
            <a:endParaRPr lang="en-US"/>
          </a:p>
        </c:rich>
      </c:tx>
      <c:layout>
        <c:manualLayout>
          <c:xMode val="edge"/>
          <c:yMode val="edge"/>
          <c:x val="0.17387537880669682"/>
          <c:y val="0.1018925265920707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CO"/>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rgbClr val="F0746A"/>
          </a:solidFill>
          <a:ln>
            <a:noFill/>
          </a:ln>
          <a:effectLst/>
        </c:spPr>
      </c:pivotFmt>
      <c:pivotFmt>
        <c:idx val="2"/>
        <c:spPr>
          <a:solidFill>
            <a:schemeClr val="accent4">
              <a:lumMod val="60000"/>
              <a:lumOff val="40000"/>
            </a:schemeClr>
          </a:solidFill>
          <a:ln>
            <a:noFill/>
          </a:ln>
          <a:effectLst/>
        </c:spPr>
      </c:pivotFmt>
    </c:pivotFmts>
    <c:plotArea>
      <c:layout/>
      <c:pieChart>
        <c:varyColors val="1"/>
        <c:ser>
          <c:idx val="0"/>
          <c:order val="0"/>
          <c:tx>
            <c:strRef>
              <c:f>Resultados!$AH$40</c:f>
              <c:strCache>
                <c:ptCount val="1"/>
                <c:pt idx="0">
                  <c:v>Total</c:v>
                </c:pt>
              </c:strCache>
            </c:strRef>
          </c:tx>
          <c:dPt>
            <c:idx val="0"/>
            <c:bubble3D val="0"/>
            <c:spPr>
              <a:solidFill>
                <a:srgbClr val="F0746A"/>
              </a:solidFill>
              <a:ln>
                <a:noFill/>
              </a:ln>
              <a:effectLst/>
            </c:spPr>
            <c:extLst>
              <c:ext xmlns:c16="http://schemas.microsoft.com/office/drawing/2014/chart" uri="{C3380CC4-5D6E-409C-BE32-E72D297353CC}">
                <c16:uniqueId val="{00000002-7094-41E9-816E-B6BECA3EA3AF}"/>
              </c:ext>
            </c:extLst>
          </c:dPt>
          <c:dPt>
            <c:idx val="1"/>
            <c:bubble3D val="0"/>
            <c:spPr>
              <a:solidFill>
                <a:schemeClr val="accent4">
                  <a:lumMod val="60000"/>
                  <a:lumOff val="40000"/>
                </a:schemeClr>
              </a:solidFill>
              <a:ln>
                <a:noFill/>
              </a:ln>
              <a:effectLst/>
            </c:spPr>
            <c:extLst>
              <c:ext xmlns:c16="http://schemas.microsoft.com/office/drawing/2014/chart" uri="{C3380CC4-5D6E-409C-BE32-E72D297353CC}">
                <c16:uniqueId val="{00000003-7094-41E9-816E-B6BECA3EA3AF}"/>
              </c:ext>
            </c:extLst>
          </c:dPt>
          <c:cat>
            <c:strRef>
              <c:f>Resultados!$AG$41:$AG$43</c:f>
              <c:strCache>
                <c:ptCount val="2"/>
                <c:pt idx="0">
                  <c:v>No</c:v>
                </c:pt>
                <c:pt idx="1">
                  <c:v>Si</c:v>
                </c:pt>
              </c:strCache>
            </c:strRef>
          </c:cat>
          <c:val>
            <c:numRef>
              <c:f>Resultados!$AH$41:$AH$43</c:f>
              <c:numCache>
                <c:formatCode>General</c:formatCode>
                <c:ptCount val="2"/>
                <c:pt idx="0">
                  <c:v>24</c:v>
                </c:pt>
                <c:pt idx="1">
                  <c:v>360</c:v>
                </c:pt>
              </c:numCache>
            </c:numRef>
          </c:val>
          <c:extLst>
            <c:ext xmlns:c16="http://schemas.microsoft.com/office/drawing/2014/chart" uri="{C3380CC4-5D6E-409C-BE32-E72D297353CC}">
              <c16:uniqueId val="{00000001-7094-41E9-816E-B6BECA3EA3AF}"/>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pivotSource>
    <c:name>[Apéndice C. análisis datos de encuesta.xlsx]Resultados!TablaDinámica7</c:name>
    <c:fmtId val="0"/>
  </c:pivotSource>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Interes por visitar</a:t>
            </a:r>
            <a:r>
              <a:rPr lang="en-US" baseline="0"/>
              <a:t> el parque</a:t>
            </a:r>
            <a:endParaRPr lang="en-US"/>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CO"/>
        </a:p>
      </c:txPr>
    </c:title>
    <c:autoTitleDeleted val="0"/>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dLblPos val="bestFit"/>
          <c:showLegendKey val="0"/>
          <c:showVal val="0"/>
          <c:showCatName val="0"/>
          <c:showSerName val="0"/>
          <c:showPercent val="1"/>
          <c:showBubbleSize val="0"/>
          <c:extLst>
            <c:ext xmlns:c15="http://schemas.microsoft.com/office/drawing/2012/chart" uri="{CE6537A1-D6FC-4f65-9D91-7224C49458BB}"/>
          </c:extLst>
        </c:dLbl>
      </c:pivotFmt>
      <c:pivotFmt>
        <c:idx val="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
        <c:idx val="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
        <c:idx val="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
        <c:idx val="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
        <c:idx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s>
    <c:plotArea>
      <c:layout/>
      <c:pieChart>
        <c:varyColors val="1"/>
        <c:ser>
          <c:idx val="0"/>
          <c:order val="0"/>
          <c:tx>
            <c:strRef>
              <c:f>Resultados!$AH$44</c:f>
              <c:strCache>
                <c:ptCount val="1"/>
                <c:pt idx="0">
                  <c:v>Total</c:v>
                </c:pt>
              </c:strCache>
            </c:strRef>
          </c:tx>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01-B8AF-4BF8-819B-5B7037C4CF73}"/>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03-B8AF-4BF8-819B-5B7037C4CF73}"/>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c:ext xmlns:c16="http://schemas.microsoft.com/office/drawing/2014/chart" uri="{C3380CC4-5D6E-409C-BE32-E72D297353CC}">
                <c16:uniqueId val="{00000005-B8AF-4BF8-819B-5B7037C4CF73}"/>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c:ext xmlns:c16="http://schemas.microsoft.com/office/drawing/2014/chart" uri="{C3380CC4-5D6E-409C-BE32-E72D297353CC}">
                <c16:uniqueId val="{00000007-B8AF-4BF8-819B-5B7037C4CF73}"/>
              </c:ext>
            </c:extLst>
          </c:dPt>
          <c:dPt>
            <c:idx val="4"/>
            <c:bubble3D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c:spPr>
            <c:extLst>
              <c:ext xmlns:c16="http://schemas.microsoft.com/office/drawing/2014/chart" uri="{C3380CC4-5D6E-409C-BE32-E72D297353CC}">
                <c16:uniqueId val="{00000009-B8AF-4BF8-819B-5B7037C4CF7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dLblPos val="bestFit"/>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Resultados!$AG$45:$AG$50</c:f>
              <c:strCache>
                <c:ptCount val="5"/>
                <c:pt idx="0">
                  <c:v>Interesado</c:v>
                </c:pt>
                <c:pt idx="1">
                  <c:v>Muy interesado</c:v>
                </c:pt>
                <c:pt idx="2">
                  <c:v>Neutral</c:v>
                </c:pt>
                <c:pt idx="3">
                  <c:v>No está interesado</c:v>
                </c:pt>
                <c:pt idx="4">
                  <c:v>Poco interesado</c:v>
                </c:pt>
              </c:strCache>
            </c:strRef>
          </c:cat>
          <c:val>
            <c:numRef>
              <c:f>Resultados!$AH$45:$AH$50</c:f>
              <c:numCache>
                <c:formatCode>General</c:formatCode>
                <c:ptCount val="5"/>
                <c:pt idx="0">
                  <c:v>154</c:v>
                </c:pt>
                <c:pt idx="1">
                  <c:v>110</c:v>
                </c:pt>
                <c:pt idx="2">
                  <c:v>85</c:v>
                </c:pt>
                <c:pt idx="3">
                  <c:v>1</c:v>
                </c:pt>
                <c:pt idx="4">
                  <c:v>10</c:v>
                </c:pt>
              </c:numCache>
            </c:numRef>
          </c:val>
          <c:extLst>
            <c:ext xmlns:c16="http://schemas.microsoft.com/office/drawing/2014/chart" uri="{C3380CC4-5D6E-409C-BE32-E72D297353CC}">
              <c16:uniqueId val="{00000002-46ED-48BC-ACF9-41C6FAE2EDB2}"/>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pivotSource>
    <c:name>[Apéndice C. análisis datos de encuesta.xlsx]Resultados!TablaDinámica8</c:name>
    <c:fmtId val="0"/>
  </c:pivotSource>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n-US" sz="1200" b="1">
                <a:solidFill>
                  <a:schemeClr val="tx1"/>
                </a:solidFill>
              </a:rPr>
              <a:t>Frecuencia de</a:t>
            </a:r>
            <a:r>
              <a:rPr lang="en-US" sz="1200" b="1" baseline="0">
                <a:solidFill>
                  <a:schemeClr val="tx1"/>
                </a:solidFill>
              </a:rPr>
              <a:t> visitas a parques turisticos</a:t>
            </a:r>
            <a:endParaRPr lang="en-US" sz="1200" b="1">
              <a:solidFill>
                <a:schemeClr val="tx1"/>
              </a:solidFill>
            </a:endParaRPr>
          </a:p>
        </c:rich>
      </c:tx>
      <c:overlay val="0"/>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es-CO"/>
        </a:p>
      </c:txPr>
    </c:title>
    <c:autoTitleDeleted val="0"/>
    <c:pivotFmts>
      <c:pivotFmt>
        <c:idx val="0"/>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Resultados!$AH$52</c:f>
              <c:strCache>
                <c:ptCount val="1"/>
                <c:pt idx="0">
                  <c:v>Total</c:v>
                </c:pt>
              </c:strCache>
            </c:strRef>
          </c:tx>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Resultados!$AG$53:$AG$57</c:f>
              <c:strCache>
                <c:ptCount val="4"/>
                <c:pt idx="0">
                  <c:v>1 vez al año</c:v>
                </c:pt>
                <c:pt idx="1">
                  <c:v>Cada 2 meses</c:v>
                </c:pt>
                <c:pt idx="2">
                  <c:v>Cada 6 meses</c:v>
                </c:pt>
                <c:pt idx="3">
                  <c:v>Nunca</c:v>
                </c:pt>
              </c:strCache>
            </c:strRef>
          </c:cat>
          <c:val>
            <c:numRef>
              <c:f>Resultados!$AH$53:$AH$57</c:f>
              <c:numCache>
                <c:formatCode>General</c:formatCode>
                <c:ptCount val="4"/>
                <c:pt idx="0">
                  <c:v>142</c:v>
                </c:pt>
                <c:pt idx="1">
                  <c:v>60</c:v>
                </c:pt>
                <c:pt idx="2">
                  <c:v>112</c:v>
                </c:pt>
                <c:pt idx="3">
                  <c:v>46</c:v>
                </c:pt>
              </c:numCache>
            </c:numRef>
          </c:val>
          <c:extLst>
            <c:ext xmlns:c16="http://schemas.microsoft.com/office/drawing/2014/chart" uri="{C3380CC4-5D6E-409C-BE32-E72D297353CC}">
              <c16:uniqueId val="{00000001-0A89-4EFD-BFA0-4B0802CC6D0C}"/>
            </c:ext>
          </c:extLst>
        </c:ser>
        <c:dLbls>
          <c:dLblPos val="inEnd"/>
          <c:showLegendKey val="0"/>
          <c:showVal val="1"/>
          <c:showCatName val="0"/>
          <c:showSerName val="0"/>
          <c:showPercent val="0"/>
          <c:showBubbleSize val="0"/>
        </c:dLbls>
        <c:gapWidth val="41"/>
        <c:axId val="1775028032"/>
        <c:axId val="1775029280"/>
      </c:barChart>
      <c:catAx>
        <c:axId val="177502803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effectLst/>
                <a:latin typeface="+mn-lt"/>
                <a:ea typeface="+mn-ea"/>
                <a:cs typeface="+mn-cs"/>
              </a:defRPr>
            </a:pPr>
            <a:endParaRPr lang="es-CO"/>
          </a:p>
        </c:txPr>
        <c:crossAx val="1775029280"/>
        <c:crosses val="autoZero"/>
        <c:auto val="1"/>
        <c:lblAlgn val="ctr"/>
        <c:lblOffset val="100"/>
        <c:noMultiLvlLbl val="0"/>
      </c:catAx>
      <c:valAx>
        <c:axId val="1775029280"/>
        <c:scaling>
          <c:orientation val="minMax"/>
        </c:scaling>
        <c:delete val="1"/>
        <c:axPos val="l"/>
        <c:numFmt formatCode="General" sourceLinked="1"/>
        <c:majorTickMark val="none"/>
        <c:minorTickMark val="none"/>
        <c:tickLblPos val="nextTo"/>
        <c:crossAx val="17750280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pivotSource>
    <c:name>[Apéndice C. análisis datos de encuesta.xlsx]Resultados!TablaDinámica9</c:name>
    <c:fmtId val="0"/>
  </c:pivotSource>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Desplazamiento a San Vicente de Chucurí</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CO"/>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dLblPos val="in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Resultados!$AK$47</c:f>
              <c:strCache>
                <c:ptCount val="1"/>
                <c:pt idx="0">
                  <c:v>Total</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Resultados!$AJ$48:$AJ$54</c:f>
              <c:strCache>
                <c:ptCount val="6"/>
                <c:pt idx="0">
                  <c:v>Difícil</c:v>
                </c:pt>
                <c:pt idx="1">
                  <c:v>Fácil</c:v>
                </c:pt>
                <c:pt idx="2">
                  <c:v>Muy difícil</c:v>
                </c:pt>
                <c:pt idx="3">
                  <c:v>Muy fácil</c:v>
                </c:pt>
                <c:pt idx="4">
                  <c:v>Neutral</c:v>
                </c:pt>
                <c:pt idx="5">
                  <c:v>No sé, no he vistado San Vicente de Chucurí</c:v>
                </c:pt>
              </c:strCache>
            </c:strRef>
          </c:cat>
          <c:val>
            <c:numRef>
              <c:f>Resultados!$AK$48:$AK$54</c:f>
              <c:numCache>
                <c:formatCode>General</c:formatCode>
                <c:ptCount val="6"/>
                <c:pt idx="0">
                  <c:v>33</c:v>
                </c:pt>
                <c:pt idx="1">
                  <c:v>86</c:v>
                </c:pt>
                <c:pt idx="2">
                  <c:v>4</c:v>
                </c:pt>
                <c:pt idx="3">
                  <c:v>20</c:v>
                </c:pt>
                <c:pt idx="4">
                  <c:v>131</c:v>
                </c:pt>
                <c:pt idx="5">
                  <c:v>86</c:v>
                </c:pt>
              </c:numCache>
            </c:numRef>
          </c:val>
          <c:extLst>
            <c:ext xmlns:c16="http://schemas.microsoft.com/office/drawing/2014/chart" uri="{C3380CC4-5D6E-409C-BE32-E72D297353CC}">
              <c16:uniqueId val="{00000001-5A5B-46A3-8B42-E4F9420E7DD6}"/>
            </c:ext>
          </c:extLst>
        </c:ser>
        <c:dLbls>
          <c:dLblPos val="inEnd"/>
          <c:showLegendKey val="0"/>
          <c:showVal val="1"/>
          <c:showCatName val="0"/>
          <c:showSerName val="0"/>
          <c:showPercent val="0"/>
          <c:showBubbleSize val="0"/>
        </c:dLbls>
        <c:gapWidth val="100"/>
        <c:axId val="1981934208"/>
        <c:axId val="1981950848"/>
      </c:barChart>
      <c:catAx>
        <c:axId val="1981934208"/>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1981950848"/>
        <c:crosses val="autoZero"/>
        <c:auto val="1"/>
        <c:lblAlgn val="ctr"/>
        <c:lblOffset val="100"/>
        <c:noMultiLvlLbl val="0"/>
      </c:catAx>
      <c:valAx>
        <c:axId val="1981950848"/>
        <c:scaling>
          <c:orientation val="minMax"/>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198193420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0.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1.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2.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3.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3.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4.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5.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6.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7.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8.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2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1.xml"/><Relationship Id="rId18" Type="http://schemas.openxmlformats.org/officeDocument/2006/relationships/image" Target="../media/image6.png"/><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image" Target="../media/image2.png"/><Relationship Id="rId17" Type="http://schemas.openxmlformats.org/officeDocument/2006/relationships/image" Target="../media/image5.png"/><Relationship Id="rId2" Type="http://schemas.openxmlformats.org/officeDocument/2006/relationships/chart" Target="../charts/chart2.xml"/><Relationship Id="rId16" Type="http://schemas.openxmlformats.org/officeDocument/2006/relationships/image" Target="../media/image4.png"/><Relationship Id="rId20" Type="http://schemas.openxmlformats.org/officeDocument/2006/relationships/chart" Target="../charts/chart13.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image" Target="../media/image1.png"/><Relationship Id="rId5" Type="http://schemas.openxmlformats.org/officeDocument/2006/relationships/chart" Target="../charts/chart5.xml"/><Relationship Id="rId15" Type="http://schemas.openxmlformats.org/officeDocument/2006/relationships/image" Target="../media/image3.png"/><Relationship Id="rId10" Type="http://schemas.openxmlformats.org/officeDocument/2006/relationships/chart" Target="../charts/chart10.xml"/><Relationship Id="rId19" Type="http://schemas.openxmlformats.org/officeDocument/2006/relationships/image" Target="../media/image7.png"/><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xdr:from>
      <xdr:col>11</xdr:col>
      <xdr:colOff>679451</xdr:colOff>
      <xdr:row>2</xdr:row>
      <xdr:rowOff>81492</xdr:rowOff>
    </xdr:from>
    <xdr:to>
      <xdr:col>16</xdr:col>
      <xdr:colOff>12701</xdr:colOff>
      <xdr:row>18</xdr:row>
      <xdr:rowOff>52916</xdr:rowOff>
    </xdr:to>
    <xdr:graphicFrame macro="">
      <xdr:nvGraphicFramePr>
        <xdr:cNvPr id="4" name="Gráfico 3">
          <a:extLst>
            <a:ext uri="{FF2B5EF4-FFF2-40B4-BE49-F238E27FC236}">
              <a16:creationId xmlns:a16="http://schemas.microsoft.com/office/drawing/2014/main" id="{934F5F60-56B1-4BE5-AED5-5DBA7CAD128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520170</xdr:colOff>
      <xdr:row>19</xdr:row>
      <xdr:rowOff>55034</xdr:rowOff>
    </xdr:from>
    <xdr:to>
      <xdr:col>12</xdr:col>
      <xdr:colOff>246591</xdr:colOff>
      <xdr:row>36</xdr:row>
      <xdr:rowOff>7409</xdr:rowOff>
    </xdr:to>
    <xdr:graphicFrame macro="">
      <xdr:nvGraphicFramePr>
        <xdr:cNvPr id="6" name="Gráfico 5">
          <a:extLst>
            <a:ext uri="{FF2B5EF4-FFF2-40B4-BE49-F238E27FC236}">
              <a16:creationId xmlns:a16="http://schemas.microsoft.com/office/drawing/2014/main" id="{4AEF57AD-AAC3-4CD0-BB55-A0C5DF79DFA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554037</xdr:colOff>
      <xdr:row>2</xdr:row>
      <xdr:rowOff>92074</xdr:rowOff>
    </xdr:from>
    <xdr:to>
      <xdr:col>11</xdr:col>
      <xdr:colOff>499533</xdr:colOff>
      <xdr:row>18</xdr:row>
      <xdr:rowOff>53975</xdr:rowOff>
    </xdr:to>
    <xdr:graphicFrame macro="">
      <xdr:nvGraphicFramePr>
        <xdr:cNvPr id="3" name="Gráfico 2">
          <a:extLst>
            <a:ext uri="{FF2B5EF4-FFF2-40B4-BE49-F238E27FC236}">
              <a16:creationId xmlns:a16="http://schemas.microsoft.com/office/drawing/2014/main" id="{05815278-8711-4D08-85AC-9C3FD2BEAEE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xdr:row>
      <xdr:rowOff>92075</xdr:rowOff>
    </xdr:from>
    <xdr:to>
      <xdr:col>7</xdr:col>
      <xdr:colOff>465666</xdr:colOff>
      <xdr:row>18</xdr:row>
      <xdr:rowOff>44450</xdr:rowOff>
    </xdr:to>
    <xdr:graphicFrame macro="">
      <xdr:nvGraphicFramePr>
        <xdr:cNvPr id="2" name="Gráfico 1">
          <a:extLst>
            <a:ext uri="{FF2B5EF4-FFF2-40B4-BE49-F238E27FC236}">
              <a16:creationId xmlns:a16="http://schemas.microsoft.com/office/drawing/2014/main" id="{FD19F4D9-317E-480B-9BD4-D8C2263708B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19</xdr:row>
      <xdr:rowOff>44450</xdr:rowOff>
    </xdr:from>
    <xdr:to>
      <xdr:col>7</xdr:col>
      <xdr:colOff>391583</xdr:colOff>
      <xdr:row>35</xdr:row>
      <xdr:rowOff>146050</xdr:rowOff>
    </xdr:to>
    <xdr:graphicFrame macro="">
      <xdr:nvGraphicFramePr>
        <xdr:cNvPr id="5" name="Gráfico 4">
          <a:extLst>
            <a:ext uri="{FF2B5EF4-FFF2-40B4-BE49-F238E27FC236}">
              <a16:creationId xmlns:a16="http://schemas.microsoft.com/office/drawing/2014/main" id="{2BFEDE0E-C432-4343-B74C-12AB79B41B9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63499</xdr:colOff>
      <xdr:row>38</xdr:row>
      <xdr:rowOff>73025</xdr:rowOff>
    </xdr:from>
    <xdr:to>
      <xdr:col>20</xdr:col>
      <xdr:colOff>380999</xdr:colOff>
      <xdr:row>40</xdr:row>
      <xdr:rowOff>63500</xdr:rowOff>
    </xdr:to>
    <xdr:sp macro="" textlink="">
      <xdr:nvSpPr>
        <xdr:cNvPr id="8" name="CuadroTexto 7">
          <a:extLst>
            <a:ext uri="{FF2B5EF4-FFF2-40B4-BE49-F238E27FC236}">
              <a16:creationId xmlns:a16="http://schemas.microsoft.com/office/drawing/2014/main" id="{8D3FA589-7B96-4BA0-8B4E-061D4D7C613A}"/>
            </a:ext>
          </a:extLst>
        </xdr:cNvPr>
        <xdr:cNvSpPr txBox="1"/>
      </xdr:nvSpPr>
      <xdr:spPr>
        <a:xfrm>
          <a:off x="63499" y="6105525"/>
          <a:ext cx="13599583" cy="307975"/>
        </a:xfrm>
        <a:prstGeom prst="rect">
          <a:avLst/>
        </a:prstGeom>
        <a:solidFill>
          <a:srgbClr val="99CC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solidFill>
                <a:schemeClr val="dk1"/>
              </a:solidFill>
              <a:effectLst/>
              <a:latin typeface="+mn-lt"/>
              <a:ea typeface="+mn-ea"/>
              <a:cs typeface="+mn-cs"/>
            </a:rPr>
            <a:t>INFORMACIÓN DEL</a:t>
          </a:r>
          <a:r>
            <a:rPr lang="es-CO" sz="1100" b="1" baseline="0">
              <a:solidFill>
                <a:schemeClr val="dk1"/>
              </a:solidFill>
              <a:effectLst/>
              <a:latin typeface="+mn-lt"/>
              <a:ea typeface="+mn-ea"/>
              <a:cs typeface="+mn-cs"/>
            </a:rPr>
            <a:t> SERVICIO</a:t>
          </a:r>
          <a:endParaRPr lang="es-CO" sz="1100"/>
        </a:p>
      </xdr:txBody>
    </xdr:sp>
    <xdr:clientData/>
  </xdr:twoCellAnchor>
  <xdr:twoCellAnchor>
    <xdr:from>
      <xdr:col>0</xdr:col>
      <xdr:colOff>63500</xdr:colOff>
      <xdr:row>0</xdr:row>
      <xdr:rowOff>0</xdr:rowOff>
    </xdr:from>
    <xdr:to>
      <xdr:col>17</xdr:col>
      <xdr:colOff>320675</xdr:colOff>
      <xdr:row>1</xdr:row>
      <xdr:rowOff>130175</xdr:rowOff>
    </xdr:to>
    <xdr:sp macro="" textlink="">
      <xdr:nvSpPr>
        <xdr:cNvPr id="11" name="CuadroTexto 10">
          <a:extLst>
            <a:ext uri="{FF2B5EF4-FFF2-40B4-BE49-F238E27FC236}">
              <a16:creationId xmlns:a16="http://schemas.microsoft.com/office/drawing/2014/main" id="{8D20E3F5-BB18-47F3-A131-0A7FADBD9392}"/>
            </a:ext>
          </a:extLst>
        </xdr:cNvPr>
        <xdr:cNvSpPr txBox="1"/>
      </xdr:nvSpPr>
      <xdr:spPr>
        <a:xfrm>
          <a:off x="63500" y="0"/>
          <a:ext cx="11337925" cy="288925"/>
        </a:xfrm>
        <a:prstGeom prst="rect">
          <a:avLst/>
        </a:prstGeom>
        <a:solidFill>
          <a:srgbClr val="99CC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solidFill>
                <a:schemeClr val="dk1"/>
              </a:solidFill>
              <a:effectLst/>
              <a:latin typeface="+mn-lt"/>
              <a:ea typeface="+mn-ea"/>
              <a:cs typeface="+mn-cs"/>
            </a:rPr>
            <a:t>INFORMACIÓN SOCIODEMOGRAFICA</a:t>
          </a:r>
          <a:endParaRPr lang="es-CO" sz="1100"/>
        </a:p>
      </xdr:txBody>
    </xdr:sp>
    <xdr:clientData/>
  </xdr:twoCellAnchor>
  <xdr:twoCellAnchor>
    <xdr:from>
      <xdr:col>12</xdr:col>
      <xdr:colOff>389996</xdr:colOff>
      <xdr:row>19</xdr:row>
      <xdr:rowOff>46565</xdr:rowOff>
    </xdr:from>
    <xdr:to>
      <xdr:col>15</xdr:col>
      <xdr:colOff>761999</xdr:colOff>
      <xdr:row>36</xdr:row>
      <xdr:rowOff>8465</xdr:rowOff>
    </xdr:to>
    <xdr:graphicFrame macro="">
      <xdr:nvGraphicFramePr>
        <xdr:cNvPr id="14" name="Gráfico 13">
          <a:extLst>
            <a:ext uri="{FF2B5EF4-FFF2-40B4-BE49-F238E27FC236}">
              <a16:creationId xmlns:a16="http://schemas.microsoft.com/office/drawing/2014/main" id="{E5F084B1-8678-4918-B708-B15565669CB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72248</xdr:colOff>
      <xdr:row>40</xdr:row>
      <xdr:rowOff>149614</xdr:rowOff>
    </xdr:from>
    <xdr:to>
      <xdr:col>7</xdr:col>
      <xdr:colOff>486833</xdr:colOff>
      <xdr:row>55</xdr:row>
      <xdr:rowOff>92464</xdr:rowOff>
    </xdr:to>
    <xdr:graphicFrame macro="">
      <xdr:nvGraphicFramePr>
        <xdr:cNvPr id="15" name="Gráfico 14">
          <a:extLst>
            <a:ext uri="{FF2B5EF4-FFF2-40B4-BE49-F238E27FC236}">
              <a16:creationId xmlns:a16="http://schemas.microsoft.com/office/drawing/2014/main" id="{24DC397E-D806-4444-BBBA-68A63CF3770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581554</xdr:colOff>
      <xdr:row>40</xdr:row>
      <xdr:rowOff>132292</xdr:rowOff>
    </xdr:from>
    <xdr:to>
      <xdr:col>12</xdr:col>
      <xdr:colOff>222251</xdr:colOff>
      <xdr:row>55</xdr:row>
      <xdr:rowOff>84667</xdr:rowOff>
    </xdr:to>
    <xdr:graphicFrame macro="">
      <xdr:nvGraphicFramePr>
        <xdr:cNvPr id="16" name="Gráfico 15">
          <a:extLst>
            <a:ext uri="{FF2B5EF4-FFF2-40B4-BE49-F238E27FC236}">
              <a16:creationId xmlns:a16="http://schemas.microsoft.com/office/drawing/2014/main" id="{0CA36D03-7CCD-4930-AAE5-B960A8FE311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343429</xdr:colOff>
      <xdr:row>40</xdr:row>
      <xdr:rowOff>140760</xdr:rowOff>
    </xdr:from>
    <xdr:to>
      <xdr:col>20</xdr:col>
      <xdr:colOff>232835</xdr:colOff>
      <xdr:row>55</xdr:row>
      <xdr:rowOff>116418</xdr:rowOff>
    </xdr:to>
    <xdr:graphicFrame macro="">
      <xdr:nvGraphicFramePr>
        <xdr:cNvPr id="17" name="Gráfico 16">
          <a:extLst>
            <a:ext uri="{FF2B5EF4-FFF2-40B4-BE49-F238E27FC236}">
              <a16:creationId xmlns:a16="http://schemas.microsoft.com/office/drawing/2014/main" id="{BC36876E-E216-4D6C-BE16-682F634F1DE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0</xdr:colOff>
      <xdr:row>58</xdr:row>
      <xdr:rowOff>4235</xdr:rowOff>
    </xdr:from>
    <xdr:to>
      <xdr:col>7</xdr:col>
      <xdr:colOff>240771</xdr:colOff>
      <xdr:row>74</xdr:row>
      <xdr:rowOff>23285</xdr:rowOff>
    </xdr:to>
    <xdr:graphicFrame macro="">
      <xdr:nvGraphicFramePr>
        <xdr:cNvPr id="18" name="Gráfico 17">
          <a:extLst>
            <a:ext uri="{FF2B5EF4-FFF2-40B4-BE49-F238E27FC236}">
              <a16:creationId xmlns:a16="http://schemas.microsoft.com/office/drawing/2014/main" id="{99FBCF6C-B16E-495A-8AA8-81449867C7A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7</xdr:col>
      <xdr:colOff>338666</xdr:colOff>
      <xdr:row>58</xdr:row>
      <xdr:rowOff>21168</xdr:rowOff>
    </xdr:from>
    <xdr:to>
      <xdr:col>15</xdr:col>
      <xdr:colOff>603250</xdr:colOff>
      <xdr:row>74</xdr:row>
      <xdr:rowOff>17917</xdr:rowOff>
    </xdr:to>
    <xdr:pic>
      <xdr:nvPicPr>
        <xdr:cNvPr id="20" name="Imagen 19" descr="Gráfico de las respuestas de Formularios. Título de la pregunta: 5. En una escala del 1 a 5,  donde 1 es lo que menos le llama la atención y 5 lo que más le llama la atención. ¿Qué orden les asignaría a las siguientes actividades? &#10;. Número de respuestas: .">
          <a:extLst>
            <a:ext uri="{FF2B5EF4-FFF2-40B4-BE49-F238E27FC236}">
              <a16:creationId xmlns:a16="http://schemas.microsoft.com/office/drawing/2014/main" id="{521779E4-080B-4368-B260-7B65B832447B}"/>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3598333" y="9228668"/>
          <a:ext cx="6477000" cy="2536749"/>
        </a:xfrm>
        <a:prstGeom prst="rect">
          <a:avLst/>
        </a:prstGeom>
        <a:noFill/>
        <a:ln>
          <a:solidFill>
            <a:schemeClr val="bg2">
              <a:lumMod val="50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74</xdr:row>
      <xdr:rowOff>137583</xdr:rowOff>
    </xdr:from>
    <xdr:to>
      <xdr:col>11</xdr:col>
      <xdr:colOff>214553</xdr:colOff>
      <xdr:row>91</xdr:row>
      <xdr:rowOff>84667</xdr:rowOff>
    </xdr:to>
    <xdr:pic>
      <xdr:nvPicPr>
        <xdr:cNvPr id="19" name="Imagen 18" descr="Gráfico de las respuestas de Formularios. Título de la pregunta: 7. ¿Qué aspectos (Indique al menos 2) valoras más en una experiencia turística?. Número de respuestas: 360 respuestas.">
          <a:extLst>
            <a:ext uri="{FF2B5EF4-FFF2-40B4-BE49-F238E27FC236}">
              <a16:creationId xmlns:a16="http://schemas.microsoft.com/office/drawing/2014/main" id="{CDB38786-4782-4A55-AC6C-87F7CD9EFF48}"/>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0" y="11885083"/>
          <a:ext cx="6638636" cy="2645834"/>
        </a:xfrm>
        <a:prstGeom prst="rect">
          <a:avLst/>
        </a:prstGeom>
        <a:noFill/>
        <a:ln>
          <a:solidFill>
            <a:schemeClr val="bg2">
              <a:lumMod val="5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306916</xdr:colOff>
      <xdr:row>74</xdr:row>
      <xdr:rowOff>147108</xdr:rowOff>
    </xdr:from>
    <xdr:to>
      <xdr:col>16</xdr:col>
      <xdr:colOff>444499</xdr:colOff>
      <xdr:row>91</xdr:row>
      <xdr:rowOff>63500</xdr:rowOff>
    </xdr:to>
    <xdr:graphicFrame macro="">
      <xdr:nvGraphicFramePr>
        <xdr:cNvPr id="10" name="Gráfico 9">
          <a:extLst>
            <a:ext uri="{FF2B5EF4-FFF2-40B4-BE49-F238E27FC236}">
              <a16:creationId xmlns:a16="http://schemas.microsoft.com/office/drawing/2014/main" id="{067EE0F6-076F-4B47-9AA0-40214490618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0</xdr:colOff>
      <xdr:row>92</xdr:row>
      <xdr:rowOff>9525</xdr:rowOff>
    </xdr:from>
    <xdr:to>
      <xdr:col>7</xdr:col>
      <xdr:colOff>841375</xdr:colOff>
      <xdr:row>108</xdr:row>
      <xdr:rowOff>105833</xdr:rowOff>
    </xdr:to>
    <xdr:graphicFrame macro="">
      <xdr:nvGraphicFramePr>
        <xdr:cNvPr id="12" name="Gráfico 11">
          <a:extLst>
            <a:ext uri="{FF2B5EF4-FFF2-40B4-BE49-F238E27FC236}">
              <a16:creationId xmlns:a16="http://schemas.microsoft.com/office/drawing/2014/main" id="{1F230F93-CC63-43DD-80E4-EB977189D24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10</xdr:col>
      <xdr:colOff>328084</xdr:colOff>
      <xdr:row>128</xdr:row>
      <xdr:rowOff>74081</xdr:rowOff>
    </xdr:from>
    <xdr:to>
      <xdr:col>20</xdr:col>
      <xdr:colOff>591314</xdr:colOff>
      <xdr:row>144</xdr:row>
      <xdr:rowOff>105832</xdr:rowOff>
    </xdr:to>
    <xdr:pic>
      <xdr:nvPicPr>
        <xdr:cNvPr id="22" name="Imagen 21" descr="Gráfico de las respuestas de Formularios. Título de la pregunta: 14. Si su respuesta fue el paquete 3 ¿cuánto estaría dispuesto a pagar por cada uno de los juegos mecánicos?. Número de respuestas: .">
          <a:extLst>
            <a:ext uri="{FF2B5EF4-FFF2-40B4-BE49-F238E27FC236}">
              <a16:creationId xmlns:a16="http://schemas.microsoft.com/office/drawing/2014/main" id="{72DD9506-3D75-4F7A-A780-7A5C742FCA09}"/>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5990167" y="20394081"/>
          <a:ext cx="7883230" cy="2571751"/>
        </a:xfrm>
        <a:prstGeom prst="rect">
          <a:avLst/>
        </a:prstGeom>
        <a:noFill/>
        <a:ln>
          <a:solidFill>
            <a:schemeClr val="bg2">
              <a:lumMod val="50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84669</xdr:colOff>
      <xdr:row>92</xdr:row>
      <xdr:rowOff>24756</xdr:rowOff>
    </xdr:from>
    <xdr:to>
      <xdr:col>15</xdr:col>
      <xdr:colOff>381001</xdr:colOff>
      <xdr:row>108</xdr:row>
      <xdr:rowOff>108012</xdr:rowOff>
    </xdr:to>
    <xdr:pic>
      <xdr:nvPicPr>
        <xdr:cNvPr id="24" name="Imagen 23" descr="Gráfico de las respuestas de Formularios. Título de la pregunta: 10. ¿Cuál o cuáles medios de pago son los que más utiliza?&#10;. Número de respuestas: 360 respuestas.">
          <a:extLst>
            <a:ext uri="{FF2B5EF4-FFF2-40B4-BE49-F238E27FC236}">
              <a16:creationId xmlns:a16="http://schemas.microsoft.com/office/drawing/2014/main" id="{EF89CD59-0A47-4898-9058-3A2A4BC05F01}"/>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4222752" y="14629756"/>
          <a:ext cx="5630332" cy="2623256"/>
        </a:xfrm>
        <a:prstGeom prst="rect">
          <a:avLst/>
        </a:prstGeom>
        <a:noFill/>
        <a:ln>
          <a:solidFill>
            <a:schemeClr val="bg2">
              <a:lumMod val="50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109</xdr:row>
      <xdr:rowOff>74083</xdr:rowOff>
    </xdr:from>
    <xdr:to>
      <xdr:col>10</xdr:col>
      <xdr:colOff>199123</xdr:colOff>
      <xdr:row>127</xdr:row>
      <xdr:rowOff>135037</xdr:rowOff>
    </xdr:to>
    <xdr:pic>
      <xdr:nvPicPr>
        <xdr:cNvPr id="25" name="Imagen 24" descr="Gráfico de las respuestas de Formularios. Título de la pregunta: 11. Escoja por cual medio le gustaría recibir asesoría e información acerca del parque turístico del cacao.. Número de respuestas: 360 respuestas.">
          <a:extLst>
            <a:ext uri="{FF2B5EF4-FFF2-40B4-BE49-F238E27FC236}">
              <a16:creationId xmlns:a16="http://schemas.microsoft.com/office/drawing/2014/main" id="{60A47032-48EF-490A-82FF-B82CD6E87571}"/>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0" y="17377833"/>
          <a:ext cx="5861206" cy="2918454"/>
        </a:xfrm>
        <a:prstGeom prst="rect">
          <a:avLst/>
        </a:prstGeom>
        <a:noFill/>
        <a:ln>
          <a:solidFill>
            <a:schemeClr val="bg2">
              <a:lumMod val="50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328942</xdr:colOff>
      <xdr:row>109</xdr:row>
      <xdr:rowOff>74083</xdr:rowOff>
    </xdr:from>
    <xdr:to>
      <xdr:col>18</xdr:col>
      <xdr:colOff>508000</xdr:colOff>
      <xdr:row>127</xdr:row>
      <xdr:rowOff>139339</xdr:rowOff>
    </xdr:to>
    <xdr:pic>
      <xdr:nvPicPr>
        <xdr:cNvPr id="26" name="Imagen 25" descr="Gráfico de las respuestas de Formularios. Título de la pregunta: 12. ¿Cuáles de los siguientes paquetes le gustaría que ofreciera el parque?&#10;. Número de respuestas: 360 respuestas.">
          <a:extLst>
            <a:ext uri="{FF2B5EF4-FFF2-40B4-BE49-F238E27FC236}">
              <a16:creationId xmlns:a16="http://schemas.microsoft.com/office/drawing/2014/main" id="{9C51BAF1-1294-47EA-A2BB-8794886C1355}"/>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5991025" y="17377833"/>
          <a:ext cx="6275058" cy="2922756"/>
        </a:xfrm>
        <a:prstGeom prst="rect">
          <a:avLst/>
        </a:prstGeom>
        <a:noFill/>
        <a:ln>
          <a:solidFill>
            <a:schemeClr val="bg2">
              <a:lumMod val="50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128</xdr:row>
      <xdr:rowOff>74083</xdr:rowOff>
    </xdr:from>
    <xdr:to>
      <xdr:col>10</xdr:col>
      <xdr:colOff>195997</xdr:colOff>
      <xdr:row>145</xdr:row>
      <xdr:rowOff>84667</xdr:rowOff>
    </xdr:to>
    <xdr:pic>
      <xdr:nvPicPr>
        <xdr:cNvPr id="27" name="Imagen 26" descr="Gráfico de las respuestas de Formularios. Título de la pregunta: 13. Teniendo en cuenta las opciones de paquetes de la pregunta anterior, ¿cuánto estaría dispuesto a pagar por cada uno? . Número de respuestas: .">
          <a:extLst>
            <a:ext uri="{FF2B5EF4-FFF2-40B4-BE49-F238E27FC236}">
              <a16:creationId xmlns:a16="http://schemas.microsoft.com/office/drawing/2014/main" id="{210788B0-F879-4C0D-99F7-AC2F1FF69BB7}"/>
            </a:ext>
          </a:extLst>
        </xdr:cNvPr>
        <xdr:cNvPicPr>
          <a:picLocks noChangeAspect="1" noChangeArrowheads="1"/>
        </xdr:cNvPicPr>
      </xdr:nvPicPr>
      <xdr:blipFill rotWithShape="1">
        <a:blip xmlns:r="http://schemas.openxmlformats.org/officeDocument/2006/relationships" r:embed="rId19" cstate="print">
          <a:extLst>
            <a:ext uri="{28A0092B-C50C-407E-A947-70E740481C1C}">
              <a14:useLocalDpi xmlns:a14="http://schemas.microsoft.com/office/drawing/2010/main" val="0"/>
            </a:ext>
          </a:extLst>
        </a:blip>
        <a:srcRect b="9540"/>
        <a:stretch/>
      </xdr:blipFill>
      <xdr:spPr bwMode="auto">
        <a:xfrm>
          <a:off x="0" y="20394083"/>
          <a:ext cx="5858080" cy="2709334"/>
        </a:xfrm>
        <a:prstGeom prst="rect">
          <a:avLst/>
        </a:prstGeom>
        <a:noFill/>
        <a:ln>
          <a:solidFill>
            <a:schemeClr val="bg2">
              <a:lumMod val="5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146</xdr:row>
      <xdr:rowOff>20108</xdr:rowOff>
    </xdr:from>
    <xdr:to>
      <xdr:col>8</xdr:col>
      <xdr:colOff>433917</xdr:colOff>
      <xdr:row>163</xdr:row>
      <xdr:rowOff>64558</xdr:rowOff>
    </xdr:to>
    <xdr:graphicFrame macro="">
      <xdr:nvGraphicFramePr>
        <xdr:cNvPr id="28" name="Gráfico 27">
          <a:extLst>
            <a:ext uri="{FF2B5EF4-FFF2-40B4-BE49-F238E27FC236}">
              <a16:creationId xmlns:a16="http://schemas.microsoft.com/office/drawing/2014/main" id="{356D1F90-E9BA-452E-A257-4C9933ADC46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50800</xdr:colOff>
      <xdr:row>234</xdr:row>
      <xdr:rowOff>25400</xdr:rowOff>
    </xdr:from>
    <xdr:to>
      <xdr:col>5</xdr:col>
      <xdr:colOff>1524000</xdr:colOff>
      <xdr:row>244</xdr:row>
      <xdr:rowOff>31750</xdr:rowOff>
    </xdr:to>
    <xdr:sp macro="" textlink="">
      <xdr:nvSpPr>
        <xdr:cNvPr id="3" name="CuadroTexto 2">
          <a:extLst>
            <a:ext uri="{FF2B5EF4-FFF2-40B4-BE49-F238E27FC236}">
              <a16:creationId xmlns:a16="http://schemas.microsoft.com/office/drawing/2014/main" id="{B104449D-0A63-4271-BD8A-D4DD8F909814}"/>
            </a:ext>
          </a:extLst>
        </xdr:cNvPr>
        <xdr:cNvSpPr txBox="1"/>
      </xdr:nvSpPr>
      <xdr:spPr>
        <a:xfrm>
          <a:off x="2841625" y="39935150"/>
          <a:ext cx="5902325" cy="1625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s-CO" sz="1100"/>
            <a:t>Luego</a:t>
          </a:r>
          <a:r>
            <a:rPr lang="es-CO" sz="1100" baseline="0"/>
            <a:t> de un análisis y mirando otras compañias que ofrecen los mismos juegos mecánicos se opta por decidir los precios que se ven en la tabla para cada uno de los juegos mecánicos. </a:t>
          </a:r>
        </a:p>
        <a:p>
          <a:pPr marL="0" marR="0" indent="0" defTabSz="914400" eaLnBrk="1" fontAlgn="auto" latinLnBrk="0" hangingPunct="1">
            <a:lnSpc>
              <a:spcPct val="100000"/>
            </a:lnSpc>
            <a:spcBef>
              <a:spcPts val="0"/>
            </a:spcBef>
            <a:spcAft>
              <a:spcPts val="0"/>
            </a:spcAft>
            <a:buClrTx/>
            <a:buSzTx/>
            <a:buFontTx/>
            <a:buNone/>
            <a:tabLst/>
            <a:defRPr/>
          </a:pPr>
          <a:r>
            <a:rPr lang="es-CO" sz="1100" baseline="0"/>
            <a:t>A partir de esta información y observando que la suma de los juegos es de $80.000 COP si el usuario desea realizar todos los juegos mecánicos, además, en la tabla anterior se concluyo que para el paquete 1 están dispuestos a pagar $70.0000 COP y  para el paquete 2 $50.000 COP, se decide que solo se contara con un único paquete en el parque el cuál incluye la entrada al parque, recorrido por los senderos naturales, el museo del cacao, el taller chocolatero y juegos colombianos y este tendrá un precio de $50.000 COP. Los juegos mecánicos se cobrarán cada uno por aparte.</a:t>
          </a:r>
          <a:endParaRPr lang="es-CO" sz="1100"/>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5458.39283449074" createdVersion="7" refreshedVersion="7" minRefreshableVersion="3" recordCount="384" xr:uid="{CFEC668E-BD5B-4C7A-8877-D915F358B2DD}">
  <cacheSource type="worksheet">
    <worksheetSource name="Tabla1"/>
  </cacheSource>
  <cacheFields count="33">
    <cacheField name="Marca temporal" numFmtId="164">
      <sharedItems containsSemiMixedTypes="0" containsNonDate="0" containsDate="1" containsString="0" minDate="2024-03-26T11:46:10" maxDate="2024-05-27T08:23:44"/>
    </cacheField>
    <cacheField name="Seleccione su rango de edad" numFmtId="0">
      <sharedItems count="6">
        <s v="15-24"/>
        <s v="45-54"/>
        <s v="25-34"/>
        <s v="55-64"/>
        <s v="35-44"/>
        <s v="Más de 64"/>
      </sharedItems>
    </cacheField>
    <cacheField name="Seleccione su genero" numFmtId="0">
      <sharedItems count="3">
        <s v="Femenino"/>
        <s v="Masculino"/>
        <s v="Otro"/>
      </sharedItems>
    </cacheField>
    <cacheField name="¿A qué estrato socioeconómico pertenece? " numFmtId="0">
      <sharedItems containsSemiMixedTypes="0" containsString="0" containsNumber="1" containsInteger="1" minValue="1" maxValue="6" count="6">
        <n v="2"/>
        <n v="4"/>
        <n v="1"/>
        <n v="3"/>
        <n v="5"/>
        <n v="6"/>
      </sharedItems>
    </cacheField>
    <cacheField name="¿En qué situación laboral se encuentra? " numFmtId="0">
      <sharedItems count="4">
        <s v="Estudiante"/>
        <s v="Empleado (a)"/>
        <s v="Pensionado (a)"/>
        <s v="Desempleado (a)"/>
      </sharedItems>
    </cacheField>
    <cacheField name="¿Ciudad de residencia? " numFmtId="0">
      <sharedItems count="4">
        <s v="Bucaramanga"/>
        <s v="Floridablanca"/>
        <s v="Piedecuesta"/>
        <s v="Girón"/>
      </sharedItems>
    </cacheField>
    <cacheField name="¿Iría a un parque turístico del Cacao ubicado en San Vicente de Chucurí donde se ofrece una experiencia de turismo diferente que combina el legado cultural con atracciones naturales y deportivas? " numFmtId="0">
      <sharedItems count="2">
        <s v="Si"/>
        <s v="No"/>
      </sharedItems>
    </cacheField>
    <cacheField name="1. ¿Qué tan interesado está usted en asistir al parque turístico del cacao en San Vicente de Chucurí?" numFmtId="0">
      <sharedItems containsBlank="1" count="6">
        <s v="Muy interesado"/>
        <m/>
        <s v="Neutral"/>
        <s v="Interesado"/>
        <s v="Poco interesado"/>
        <s v="No está interesado"/>
      </sharedItems>
    </cacheField>
    <cacheField name="2. ¿Con que frecuencia visita parques turísticos?" numFmtId="0">
      <sharedItems containsBlank="1" count="5">
        <s v="Cada 6 meses"/>
        <m/>
        <s v="1 vez al año"/>
        <s v="Nunca"/>
        <s v="Cada 2 meses"/>
      </sharedItems>
    </cacheField>
    <cacheField name="3. ¿Qué tan fácil considera el desplazamiento hasta el municipio de San Vicente de Chucurí?" numFmtId="0">
      <sharedItems containsBlank="1" count="7">
        <s v="No sé, no he vistado San Vicente de Chucurí"/>
        <m/>
        <s v="Difícil"/>
        <s v="Neutral"/>
        <s v="Fácil"/>
        <s v="Muy fácil"/>
        <s v="Muy difícil"/>
      </sharedItems>
    </cacheField>
    <cacheField name="4. ¿Qué medio de transporte utilizaría para ir al parque?" numFmtId="0">
      <sharedItems containsBlank="1" count="5">
        <s v="Automóvil propio"/>
        <m/>
        <s v="Transporte público"/>
        <s v="Otro"/>
        <s v="Automóvil alquilado"/>
      </sharedItems>
    </cacheField>
    <cacheField name="5. En una escala del 1 a 5,  donde 1 es lo que menos le llama la atención y 5 lo que más le llama la atención. ¿Qué orden les asignaría a las siguientes actividades?  [Museo del cacao]" numFmtId="0">
      <sharedItems containsString="0" containsBlank="1" containsNumber="1" containsInteger="1" minValue="1" maxValue="5" count="6">
        <n v="5"/>
        <m/>
        <n v="2"/>
        <n v="4"/>
        <n v="3"/>
        <n v="1"/>
      </sharedItems>
    </cacheField>
    <cacheField name="5. En una escala del 1 a 5,  donde 1 es lo que menos le llama la atención y 5 lo que más le llama la atención. ¿Qué orden les asignaría a las siguientes actividades?  [Taller chocolatero]" numFmtId="0">
      <sharedItems containsString="0" containsBlank="1" containsNumber="1" containsInteger="1" minValue="1" maxValue="5"/>
    </cacheField>
    <cacheField name="5. En una escala del 1 a 5,  donde 1 es lo que menos le llama la atención y 5 lo que más le llama la atención. ¿Qué orden les asignaría a las siguientes actividades?  [Presencia de naturaleza]" numFmtId="0">
      <sharedItems containsString="0" containsBlank="1" containsNumber="1" containsInteger="1" minValue="1" maxValue="5"/>
    </cacheField>
    <cacheField name="5. En una escala del 1 a 5,  donde 1 es lo que menos le llama la atención y 5 lo que más le llama la atención. ¿Qué orden les asignaría a las siguientes actividades?  [Gastronomía de la región]" numFmtId="0">
      <sharedItems containsString="0" containsBlank="1" containsNumber="1" containsInteger="1" minValue="1" maxValue="5"/>
    </cacheField>
    <cacheField name="5. En una escala del 1 a 5,  donde 1 es lo que menos le llama la atención y 5 lo que más le llama la atención. ¿Qué orden les asignaría a las siguientes actividades?  [Juegos colombianos (mini tejo, boli rana y bolo criollo)]" numFmtId="0">
      <sharedItems containsString="0" containsBlank="1" containsNumber="1" containsInteger="1" minValue="1" maxValue="5"/>
    </cacheField>
    <cacheField name="5. En una escala del 1 a 5,  donde 1 es lo que menos le llama la atención y 5 lo que más le llama la atención. ¿Qué orden les asignaría a las siguientes actividades?  [Juegos mecánicos (Muro de escalar, Cuatrimotos, Buggies, Paintball, Tirolesa)]" numFmtId="0">
      <sharedItems containsString="0" containsBlank="1" containsNumber="1" containsInteger="1" minValue="1" maxValue="5"/>
    </cacheField>
    <cacheField name="6. ¿Qué otra actividad le gustaría que se realizara en el parque? " numFmtId="0">
      <sharedItems containsBlank="1"/>
    </cacheField>
    <cacheField name="7. ¿Qué aspectos (Indique al menos 2) valoras más en una experiencia turística?" numFmtId="0">
      <sharedItems containsBlank="1" count="30">
        <s v="Precio, Atención al cliente, Guías turísticos, Cultura medioambiental"/>
        <m/>
        <s v="Precio, Guías turísticos, Cultura medioambiental"/>
        <s v="Precio, Atención al cliente"/>
        <s v="Precio, Atención al cliente, Tecnología"/>
        <s v="Cultura medioambiental, Otro"/>
        <s v="Precio, Guías turísticos"/>
        <s v="Atención al cliente, Guías turísticos"/>
        <s v="Precio, Atención al cliente, Cultura medioambiental"/>
        <s v="Precio, Cultura medioambiental"/>
        <s v="Atención al cliente"/>
        <s v="Precio, Tecnología"/>
        <s v="Guías turísticos"/>
        <s v="Precio, Atención al cliente, Guías turísticos"/>
        <s v="Atención al cliente, Tecnología"/>
        <s v="Precio, Atención al cliente, Guías turísticos, Cultura medioambiental, Tecnología"/>
        <s v="Guías turísticos, Cultura medioambiental"/>
        <s v="Atención al cliente, Cultura medioambiental"/>
        <s v="Cultura medioambiental"/>
        <s v="Precio, Atención al cliente, Cultura medioambiental, Tecnología"/>
        <s v="Precio, Atención al cliente, Guías turísticos, Tecnología"/>
        <s v="Atención al cliente, Cultura medioambiental, Tecnología"/>
        <s v="Precio"/>
        <s v="Atención al cliente, Guías turísticos, Cultura medioambiental"/>
        <s v="Precio, Guías turísticos, Tecnología"/>
        <s v="Cultura medioambiental, Tecnología"/>
        <s v="Guías turísticos, Tecnología"/>
        <s v="Atención al cliente, Guías turísticos, Cultura medioambiental, Tecnología"/>
        <s v="Precio, Cultura medioambiental, Tecnología"/>
        <s v="Guías turísticos, Cultura medioambiental, Tecnología"/>
      </sharedItems>
    </cacheField>
    <cacheField name="8. ¿Cuántos son sus ingresos aproximados mensualmente?" numFmtId="0">
      <sharedItems containsBlank="1" count="7">
        <s v="Menos de 1 SMLV"/>
        <m/>
        <s v="Entre 1 - 2 SMLV"/>
        <s v="Entre 3 - 4 SMLV"/>
        <s v="Entre 2 - 3 SMLV"/>
        <s v="Entre 4 - 5 SMLV"/>
        <s v="Más de 5 SMLV"/>
      </sharedItems>
    </cacheField>
    <cacheField name="9. ¿Qué porcentaje de sus ingresos destina mensualmente a salidas turísticas?" numFmtId="0">
      <sharedItems containsBlank="1" containsMixedTypes="1" containsNumber="1" minValue="0.05" maxValue="0.2" count="8">
        <n v="0.1"/>
        <m/>
        <n v="0.15"/>
        <s v="5 %"/>
        <s v="20 %"/>
        <s v="Más del 20%"/>
        <n v="0.2"/>
        <n v="0.05"/>
      </sharedItems>
    </cacheField>
    <cacheField name="10. ¿Cuál o cuáles medios de pago son los que más utiliza?" numFmtId="0">
      <sharedItems containsBlank="1"/>
    </cacheField>
    <cacheField name="11. Escoja por cual medio le gustaría recibir asesoría e información acerca del parque turístico del cacao." numFmtId="0">
      <sharedItems containsBlank="1"/>
    </cacheField>
    <cacheField name="12. ¿Cuáles de los siguientes paquetes le gustaría que ofreciera el parque?" numFmtId="0">
      <sharedItems containsBlank="1" longText="1"/>
    </cacheField>
    <cacheField name="13. Teniendo en cuenta las opciones de paquetes de la pregunta anterior, ¿cuánto estaría dispuesto a pagar por cada uno?  [Paquete 1 (Todo incluido)]" numFmtId="0">
      <sharedItems containsBlank="1"/>
    </cacheField>
    <cacheField name="13. Teniendo en cuenta las opciones de paquetes de la pregunta anterior, ¿cuánto estaría dispuesto a pagar por cada uno?  [Paquete 2 (Sin juegos mecánicos) ]" numFmtId="0">
      <sharedItems containsBlank="1"/>
    </cacheField>
    <cacheField name="14. Si su respuesta fue el paquete 3 ¿cuánto estaría dispuesto a pagar por cada uno de los juegos mecánicos? [Muro de escalar]" numFmtId="0">
      <sharedItems containsBlank="1"/>
    </cacheField>
    <cacheField name="14. Si su respuesta fue el paquete 3 ¿cuánto estaría dispuesto a pagar por cada uno de los juegos mecánicos? [Cuatrimotos]" numFmtId="0">
      <sharedItems containsBlank="1"/>
    </cacheField>
    <cacheField name="14. Si su respuesta fue el paquete 3 ¿cuánto estaría dispuesto a pagar por cada uno de los juegos mecánicos? [Tirolesa]" numFmtId="0">
      <sharedItems containsBlank="1"/>
    </cacheField>
    <cacheField name="14. Si su respuesta fue el paquete 3 ¿cuánto estaría dispuesto a pagar por cada uno de los juegos mecánicos? [Buggies]" numFmtId="0">
      <sharedItems containsBlank="1"/>
    </cacheField>
    <cacheField name="14. Si su respuesta fue el paquete 3 ¿cuánto estaría dispuesto a pagar por cada uno de los juegos mecánicos? [Paintball]" numFmtId="0">
      <sharedItems containsBlank="1"/>
    </cacheField>
    <cacheField name="15. ¿Cuánto pagaría de más al paquete elegido anteriormente si este incluye un almuerzo sencillo?" numFmtId="0">
      <sharedItems containsBlank="1" count="6">
        <s v="20.000 pesos"/>
        <m/>
        <s v="15.000 pesos"/>
        <s v="25.000 pesos"/>
        <s v="Menos de 15.000 pesos"/>
        <s v="Más de 25.000 pesos"/>
      </sharedItems>
    </cacheField>
    <cacheField name="¿Porque razón, motivo o circunstancia no asistiría a un parque turístico del cacao en San Vicente de Chucurí? " numFmtId="0">
      <sharedItems containsBlank="1"/>
    </cacheField>
  </cacheFields>
  <extLst>
    <ext xmlns:x14="http://schemas.microsoft.com/office/spreadsheetml/2009/9/main" uri="{725AE2AE-9491-48be-B2B4-4EB974FC3084}">
      <x14:pivotCacheDefinition pivotCacheId="439086858"/>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84">
  <r>
    <d v="2024-03-26T11:46:10"/>
    <x v="0"/>
    <x v="0"/>
    <x v="0"/>
    <x v="0"/>
    <x v="0"/>
    <x v="0"/>
    <x v="0"/>
    <x v="0"/>
    <x v="0"/>
    <x v="0"/>
    <x v="0"/>
    <n v="4"/>
    <n v="5"/>
    <n v="4"/>
    <n v="5"/>
    <n v="5"/>
    <s v="Dentro del taller contar la historia del parque "/>
    <x v="0"/>
    <x v="0"/>
    <x v="0"/>
    <s v="Efectivo, Billeteras digitales (Nequi, ahorro a la mano, Daviplata, etc.)"/>
    <s v="Página web, Facebook, Instagram, TikTok"/>
    <s v="Paquete 1: incluye la entrada al parque, recorrido por los senderos naturales, el museo del cacao, el taller chocolatero, juegos colombianos y todos los juegos mecánicos (Muro de escalar, Cuatrimotos, Buggies, Paintball, Tirolesa)"/>
    <s v="$60.000 a $70.000 COP"/>
    <s v="$40.000 a $50.000 COP"/>
    <s v="20.000 pesos"/>
    <s v="25.000 pesos"/>
    <s v="30.000 pesos"/>
    <s v="30.000 pesos"/>
    <s v="35.000 pesos"/>
    <x v="0"/>
    <m/>
  </r>
  <r>
    <d v="2024-03-26T11:49:01"/>
    <x v="0"/>
    <x v="0"/>
    <x v="1"/>
    <x v="0"/>
    <x v="0"/>
    <x v="1"/>
    <x v="1"/>
    <x v="1"/>
    <x v="1"/>
    <x v="1"/>
    <x v="1"/>
    <m/>
    <m/>
    <m/>
    <m/>
    <m/>
    <m/>
    <x v="1"/>
    <x v="1"/>
    <x v="1"/>
    <m/>
    <m/>
    <m/>
    <m/>
    <m/>
    <m/>
    <m/>
    <m/>
    <m/>
    <m/>
    <x v="1"/>
    <s v="Porque me quedaria difícil el transporte hacia san vicente "/>
  </r>
  <r>
    <d v="2024-03-26T11:51:33"/>
    <x v="1"/>
    <x v="0"/>
    <x v="0"/>
    <x v="1"/>
    <x v="1"/>
    <x v="0"/>
    <x v="0"/>
    <x v="2"/>
    <x v="0"/>
    <x v="0"/>
    <x v="0"/>
    <n v="5"/>
    <n v="5"/>
    <n v="3"/>
    <n v="4"/>
    <n v="2"/>
    <s v="Recorrido educativo por un cultivo de cacao "/>
    <x v="0"/>
    <x v="0"/>
    <x v="2"/>
    <s v="Efectivo, Billeteras digitales (Nequi, ahorro a la mano, Daviplata, etc.)"/>
    <s v="Página web, Facebook, Instagram, TikTok"/>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s v="$60.000 a $70.000 COP"/>
    <s v="$40.000 a $50.000 COP"/>
    <s v="10.000 pesos"/>
    <s v="30.000 pesos"/>
    <s v="30.000 pesos"/>
    <s v="30.000 pesos"/>
    <s v="30.000 pesos"/>
    <x v="0"/>
    <m/>
  </r>
  <r>
    <d v="2024-03-26T11:52:56"/>
    <x v="0"/>
    <x v="1"/>
    <x v="1"/>
    <x v="0"/>
    <x v="2"/>
    <x v="0"/>
    <x v="2"/>
    <x v="0"/>
    <x v="0"/>
    <x v="2"/>
    <x v="0"/>
    <n v="5"/>
    <n v="5"/>
    <n v="5"/>
    <n v="3"/>
    <n v="3"/>
    <s v="Canotaje "/>
    <x v="2"/>
    <x v="2"/>
    <x v="0"/>
    <s v="Efectivo, Billeteras digitales (Nequi, ahorro a la mano, Daviplata, etc.)"/>
    <s v="Facebook, Instagram"/>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s v="$60.000 a $70.000 COP"/>
    <s v="$50.000 a $60.000 COP"/>
    <s v="10.000 pesos"/>
    <s v="10.000 pesos"/>
    <s v="10.000 pesos"/>
    <s v="10.000 pesos"/>
    <s v="10.000 pesos"/>
    <x v="0"/>
    <m/>
  </r>
  <r>
    <d v="2024-03-26T11:53:47"/>
    <x v="2"/>
    <x v="1"/>
    <x v="2"/>
    <x v="0"/>
    <x v="0"/>
    <x v="0"/>
    <x v="0"/>
    <x v="3"/>
    <x v="2"/>
    <x v="3"/>
    <x v="2"/>
    <n v="4"/>
    <n v="5"/>
    <n v="3"/>
    <n v="5"/>
    <n v="5"/>
    <s v="."/>
    <x v="3"/>
    <x v="0"/>
    <x v="3"/>
    <s v="Tarjeta de crédito o debito, Billeteras digitales (Nequi, ahorro a la mano, Daviplata, etc.)"/>
    <s v="Instagram"/>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s v="$40.000 a $50.000 COP"/>
    <s v="$30.000 a $$40.000 COP"/>
    <s v="10.000 pesos"/>
    <s v="10.000 pesos"/>
    <s v="10.000 pesos"/>
    <s v="10.000 pesos"/>
    <s v="10.000 pesos"/>
    <x v="0"/>
    <m/>
  </r>
  <r>
    <d v="2024-03-26T12:02:22"/>
    <x v="0"/>
    <x v="0"/>
    <x v="2"/>
    <x v="0"/>
    <x v="2"/>
    <x v="0"/>
    <x v="3"/>
    <x v="2"/>
    <x v="3"/>
    <x v="3"/>
    <x v="3"/>
    <n v="5"/>
    <n v="5"/>
    <n v="5"/>
    <n v="4"/>
    <n v="3"/>
    <s v="Preparar o ser participe del proceso en alguna de las etapas del cacao "/>
    <x v="3"/>
    <x v="0"/>
    <x v="0"/>
    <s v="Efectivo, Billeteras digitales (Nequi, ahorro a la mano, Daviplata, etc.)"/>
    <s v="Página web, Facebook, Instagram"/>
    <s v="Paquete 2: incluye la entrada al parque, recorrido por los senderos naturales, el museo del cacao, el taller chocolatero y juegos colombianos, Paquete 3 Personalizado: incluye el paquete 2 y el usuario puede pagar por el o los juegos mecánicos que desee realizar"/>
    <s v="$40.000 a $50.000 COP"/>
    <s v="$30.000 a $$40.000 COP"/>
    <s v="10.000 pesos"/>
    <s v="25.000 pesos"/>
    <s v="20.000 pesos"/>
    <s v="15.000 pesos"/>
    <s v="20.000 pesos"/>
    <x v="2"/>
    <m/>
  </r>
  <r>
    <d v="2024-03-26T12:07:41"/>
    <x v="0"/>
    <x v="0"/>
    <x v="3"/>
    <x v="0"/>
    <x v="0"/>
    <x v="0"/>
    <x v="3"/>
    <x v="2"/>
    <x v="3"/>
    <x v="0"/>
    <x v="0"/>
    <n v="5"/>
    <n v="4"/>
    <n v="4"/>
    <n v="3"/>
    <n v="4"/>
    <s v="Plazoleta de comidas "/>
    <x v="3"/>
    <x v="0"/>
    <x v="3"/>
    <s v="Efectivo, Tarjeta de crédito o debito, Billeteras digitales (Nequi, ahorro a la mano, Daviplata, etc.)"/>
    <s v="TikTok, Correo electrónico"/>
    <s v="Paquete 3 Personalizado: incluye el paquete 2 y el usuario puede pagar por el o los juegos mecánicos que desee realizar"/>
    <s v="$50.000 a $60.000 COP"/>
    <s v="$40.000 a $50.000 COP"/>
    <s v="15.000 pesos"/>
    <s v="15.000 pesos"/>
    <s v="15.000 pesos"/>
    <s v="15.000 pesos"/>
    <s v="20.000 pesos"/>
    <x v="2"/>
    <m/>
  </r>
  <r>
    <d v="2024-03-26T12:13:13"/>
    <x v="0"/>
    <x v="1"/>
    <x v="0"/>
    <x v="0"/>
    <x v="0"/>
    <x v="0"/>
    <x v="3"/>
    <x v="0"/>
    <x v="0"/>
    <x v="0"/>
    <x v="3"/>
    <n v="5"/>
    <n v="4"/>
    <n v="4"/>
    <n v="5"/>
    <n v="4"/>
    <s v="Probar diferentes tipos de chocolates "/>
    <x v="4"/>
    <x v="2"/>
    <x v="2"/>
    <s v="Tarjeta de crédito o debito, Billeteras digitales (Nequi, ahorro a la mano, Daviplata, etc.)"/>
    <s v="Instagram, TikTok"/>
    <s v="Paquete 1: incluye la entrada al parque, recorrido por los senderos naturales, el museo del cacao, el taller chocolatero, juegos colombianos y todos los juegos mecánicos (Muro de escalar, Cuatrimotos, Buggies, Paintball, Tirolesa)"/>
    <s v="$50.000 a $60.000 COP"/>
    <s v="$30.000 a $$40.000 COP"/>
    <s v="10.000 pesos"/>
    <s v="20.000 pesos"/>
    <s v="10.000 pesos"/>
    <s v="20.000 pesos"/>
    <s v="20.000 pesos"/>
    <x v="2"/>
    <m/>
  </r>
  <r>
    <d v="2024-03-26T12:13:53"/>
    <x v="2"/>
    <x v="0"/>
    <x v="3"/>
    <x v="1"/>
    <x v="3"/>
    <x v="0"/>
    <x v="0"/>
    <x v="4"/>
    <x v="0"/>
    <x v="0"/>
    <x v="3"/>
    <n v="4"/>
    <n v="4"/>
    <n v="4"/>
    <n v="1"/>
    <n v="4"/>
    <s v="Piscina, restaurante, zonas refrescantes"/>
    <x v="5"/>
    <x v="3"/>
    <x v="4"/>
    <s v="Tarjeta de crédito o debito"/>
    <s v="Instagram"/>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Paquete 3 Personalizado: incluye el paquete 2 y el usuario puede pagar por el o los juegos mecánicos que desee realizar"/>
    <s v="$60.000 a $70.000 COP"/>
    <s v="$40.000 a $50.000 COP"/>
    <s v="10.000 pesos"/>
    <s v="25.000 pesos"/>
    <s v="25.000 pesos"/>
    <s v="25.000 pesos"/>
    <s v="25.000 pesos"/>
    <x v="0"/>
    <m/>
  </r>
  <r>
    <d v="2024-03-26T12:16:40"/>
    <x v="3"/>
    <x v="0"/>
    <x v="0"/>
    <x v="2"/>
    <x v="3"/>
    <x v="0"/>
    <x v="0"/>
    <x v="2"/>
    <x v="0"/>
    <x v="0"/>
    <x v="0"/>
    <n v="5"/>
    <n v="5"/>
    <n v="5"/>
    <n v="5"/>
    <n v="5"/>
    <s v="Prepsracion de cacao"/>
    <x v="6"/>
    <x v="4"/>
    <x v="4"/>
    <s v="Efectivo"/>
    <s v="Correo electrónico"/>
    <s v="Paquete 2: incluye la entrada al parque, recorrido por los senderos naturales, el museo del cacao, el taller chocolatero y juegos colombianos"/>
    <s v="$40.000 a $50.000 COP"/>
    <s v="$40.000 a $50.000 COP"/>
    <s v="20.000 pesos"/>
    <s v="35.000 pesos"/>
    <s v="30.000 pesos"/>
    <s v="35.000 pesos"/>
    <s v="20.000 pesos"/>
    <x v="3"/>
    <m/>
  </r>
  <r>
    <d v="2024-03-26T12:20:43"/>
    <x v="3"/>
    <x v="0"/>
    <x v="3"/>
    <x v="1"/>
    <x v="2"/>
    <x v="0"/>
    <x v="0"/>
    <x v="2"/>
    <x v="0"/>
    <x v="2"/>
    <x v="0"/>
    <n v="5"/>
    <n v="5"/>
    <n v="4"/>
    <n v="3"/>
    <n v="1"/>
    <s v="Acrividades como aerobicos o rumba terpia."/>
    <x v="7"/>
    <x v="2"/>
    <x v="0"/>
    <s v="Efectivo"/>
    <s v="Llamada telefónica"/>
    <s v="Paquete 2: incluye la entrada al parque, recorrido por los senderos naturales, el museo del cacao, el taller chocolatero y juegos colombianos"/>
    <s v="$50.000 a $60.000 COP"/>
    <s v="$40.000 a $50.000 COP"/>
    <s v="10.000 pesos"/>
    <s v="20.000 pesos"/>
    <s v="15.000 pesos"/>
    <s v="20.000 pesos"/>
    <s v="15.000 pesos"/>
    <x v="2"/>
    <m/>
  </r>
  <r>
    <d v="2024-03-26T12:33:18"/>
    <x v="0"/>
    <x v="1"/>
    <x v="1"/>
    <x v="0"/>
    <x v="1"/>
    <x v="0"/>
    <x v="0"/>
    <x v="4"/>
    <x v="4"/>
    <x v="0"/>
    <x v="3"/>
    <n v="5"/>
    <n v="5"/>
    <n v="3"/>
    <n v="3"/>
    <n v="5"/>
    <s v="Gimnasio al aire libre"/>
    <x v="3"/>
    <x v="2"/>
    <x v="0"/>
    <s v="Tarjeta de crédito o debito, Billeteras digitales (Nequi, ahorro a la mano, Daviplata, etc.)"/>
    <s v="Instagram, Llamada telefónica"/>
    <s v="Paquete 3 Personalizado: incluye el paquete 2 y el usuario puede pagar por el o los juegos mecánicos que desee realizar"/>
    <s v="$60.000 a $70.000 COP"/>
    <s v="$50.000 a $60.000 COP"/>
    <s v="10.000 pesos"/>
    <s v="25.000 pesos"/>
    <s v="15.000 pesos"/>
    <s v="25.000 pesos"/>
    <s v="20.000 pesos"/>
    <x v="0"/>
    <m/>
  </r>
  <r>
    <d v="2024-03-26T13:15:23"/>
    <x v="0"/>
    <x v="0"/>
    <x v="0"/>
    <x v="0"/>
    <x v="0"/>
    <x v="0"/>
    <x v="2"/>
    <x v="2"/>
    <x v="2"/>
    <x v="2"/>
    <x v="4"/>
    <n v="3"/>
    <n v="5"/>
    <n v="4"/>
    <n v="5"/>
    <n v="5"/>
    <s v="......"/>
    <x v="2"/>
    <x v="0"/>
    <x v="3"/>
    <s v="Efectivo, Billeteras digitales (Nequi, ahorro a la mano, Daviplata, etc.)"/>
    <s v="Facebook, Instagram"/>
    <s v="Paquete 1: incluye la entrada al parque, recorrido por los senderos naturales, el museo del cacao, el taller chocolatero, juegos colombianos y todos los juegos mecánicos (Muro de escalar, Cuatrimotos, Buggies, Paintball, Tirolesa)"/>
    <s v="$50.000 a $60.000 COP"/>
    <s v="$30.000 a $$40.000 COP"/>
    <s v="10.000 pesos"/>
    <s v="10.000 pesos"/>
    <s v="10.000 pesos"/>
    <s v="10.000 pesos"/>
    <s v="10.000 pesos"/>
    <x v="0"/>
    <m/>
  </r>
  <r>
    <d v="2024-03-26T13:23:19"/>
    <x v="0"/>
    <x v="0"/>
    <x v="0"/>
    <x v="0"/>
    <x v="0"/>
    <x v="0"/>
    <x v="2"/>
    <x v="0"/>
    <x v="0"/>
    <x v="0"/>
    <x v="3"/>
    <n v="4"/>
    <n v="4"/>
    <n v="4"/>
    <n v="4"/>
    <n v="4"/>
    <s v="Puede ser algo de baile "/>
    <x v="8"/>
    <x v="2"/>
    <x v="4"/>
    <s v="Tarjeta de crédito o debito"/>
    <s v="Página web, Instagram"/>
    <s v="Paquete 1: incluye la entrada al parque, recorrido por los senderos naturales, el museo del cacao, el taller chocolatero, juegos colombianos y todos los juegos mecánicos (Muro de escalar, Cuatrimotos, Buggies, Paintball, Tirolesa)"/>
    <s v="$30.000 a $$40.000 COP"/>
    <m/>
    <s v="10.000 pesos"/>
    <s v="20.000 pesos"/>
    <s v="10.000 pesos"/>
    <s v="20.000 pesos"/>
    <s v="20.000 pesos"/>
    <x v="2"/>
    <m/>
  </r>
  <r>
    <d v="2024-03-26T13:24:52"/>
    <x v="2"/>
    <x v="1"/>
    <x v="3"/>
    <x v="1"/>
    <x v="1"/>
    <x v="0"/>
    <x v="0"/>
    <x v="0"/>
    <x v="3"/>
    <x v="2"/>
    <x v="0"/>
    <n v="5"/>
    <n v="5"/>
    <n v="4"/>
    <n v="4"/>
    <n v="4"/>
    <s v="."/>
    <x v="0"/>
    <x v="4"/>
    <x v="0"/>
    <s v="Efectivo, Billeteras digitales (Nequi, ahorro a la mano, Daviplata, etc.)"/>
    <s v="Facebook, Instagram, TikTok"/>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Paquete 3 Personalizado: incluye el paquete 2 y el usuario puede pagar por el o los juegos mecánicos que desee realizar"/>
    <s v="$60.000 a $70.000 COP"/>
    <s v="$50.000 a $60.000 COP"/>
    <s v="15.000 pesos"/>
    <s v="30.000 pesos"/>
    <s v="30.000 pesos"/>
    <s v="30.000 pesos"/>
    <s v="30.000 pesos"/>
    <x v="2"/>
    <m/>
  </r>
  <r>
    <d v="2024-03-26T13:27:32"/>
    <x v="0"/>
    <x v="0"/>
    <x v="2"/>
    <x v="3"/>
    <x v="0"/>
    <x v="0"/>
    <x v="3"/>
    <x v="2"/>
    <x v="3"/>
    <x v="4"/>
    <x v="0"/>
    <n v="5"/>
    <n v="5"/>
    <n v="5"/>
    <n v="4"/>
    <n v="5"/>
    <s v="Mirador "/>
    <x v="6"/>
    <x v="0"/>
    <x v="2"/>
    <s v="Efectivo, Billeteras digitales (Nequi, ahorro a la mano, Daviplata, etc.)"/>
    <s v="Página web, Facebook, Instagram"/>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Paquete 3 Personalizado: incluye el paquete 2 y el usuario puede pagar por el o los juegos mecánicos que desee realizar"/>
    <s v="$30.000 a $$40.000 COP"/>
    <m/>
    <m/>
    <s v="15.000 pesos"/>
    <m/>
    <m/>
    <m/>
    <x v="2"/>
    <m/>
  </r>
  <r>
    <d v="2024-03-26T13:28:20"/>
    <x v="0"/>
    <x v="0"/>
    <x v="3"/>
    <x v="0"/>
    <x v="1"/>
    <x v="0"/>
    <x v="2"/>
    <x v="2"/>
    <x v="3"/>
    <x v="2"/>
    <x v="3"/>
    <n v="5"/>
    <n v="3"/>
    <n v="4"/>
    <n v="1"/>
    <n v="4"/>
    <s v="Integración entre diferentes personas del mismo rango de edad"/>
    <x v="3"/>
    <x v="0"/>
    <x v="3"/>
    <s v="Tarjeta de crédito o debito"/>
    <s v="Página web, Instagram, TikTok"/>
    <s v="Paquete 1: incluye la entrada al parque, recorrido por los senderos naturales, el museo del cacao, el taller chocolatero, juegos colombianos y todos los juegos mecánicos (Muro de escalar, Cuatrimotos, Buggies, Paintball, Tirolesa)"/>
    <s v="$50.000 a $60.000 COP"/>
    <s v="$30.000 a $$40.000 COP"/>
    <m/>
    <m/>
    <m/>
    <m/>
    <m/>
    <x v="4"/>
    <m/>
  </r>
  <r>
    <d v="2024-03-26T13:31:58"/>
    <x v="0"/>
    <x v="0"/>
    <x v="3"/>
    <x v="0"/>
    <x v="0"/>
    <x v="1"/>
    <x v="1"/>
    <x v="1"/>
    <x v="1"/>
    <x v="1"/>
    <x v="1"/>
    <m/>
    <m/>
    <m/>
    <m/>
    <m/>
    <m/>
    <x v="1"/>
    <x v="1"/>
    <x v="1"/>
    <m/>
    <m/>
    <m/>
    <m/>
    <m/>
    <m/>
    <m/>
    <m/>
    <m/>
    <m/>
    <x v="1"/>
    <s v="No me llama la atención el cacao"/>
  </r>
  <r>
    <d v="2024-03-26T13:32:18"/>
    <x v="0"/>
    <x v="0"/>
    <x v="0"/>
    <x v="1"/>
    <x v="1"/>
    <x v="0"/>
    <x v="0"/>
    <x v="0"/>
    <x v="5"/>
    <x v="2"/>
    <x v="4"/>
    <n v="5"/>
    <n v="5"/>
    <n v="5"/>
    <n v="5"/>
    <n v="5"/>
    <s v="Servicios de spa de chocolate "/>
    <x v="4"/>
    <x v="2"/>
    <x v="2"/>
    <s v="Efectivo, Billeteras digitales (Nequi, ahorro a la mano, Daviplata, etc.)"/>
    <s v="Instagram, TikTok"/>
    <s v="Paquete 1: incluye la entrada al parque, recorrido por los senderos naturales, el museo del cacao, el taller chocolatero, juegos colombianos y todos los juegos mecánicos (Muro de escalar, Cuatrimotos, Buggies, Paintball, Tirolesa)"/>
    <s v="$60.000 a $70.000 COP"/>
    <m/>
    <m/>
    <m/>
    <m/>
    <m/>
    <m/>
    <x v="3"/>
    <m/>
  </r>
  <r>
    <d v="2024-03-26T13:59:51"/>
    <x v="0"/>
    <x v="0"/>
    <x v="2"/>
    <x v="0"/>
    <x v="0"/>
    <x v="0"/>
    <x v="2"/>
    <x v="2"/>
    <x v="2"/>
    <x v="2"/>
    <x v="0"/>
    <n v="3"/>
    <n v="3"/>
    <n v="5"/>
    <n v="4"/>
    <n v="5"/>
    <s v="atracción acuática sin perderse la temática de cacao, porque es un pueble caluroso"/>
    <x v="3"/>
    <x v="0"/>
    <x v="0"/>
    <s v="Tarjeta de crédito o debito, Billeteras digitales (Nequi, ahorro a la mano, Daviplata, etc.)"/>
    <s v="Página web, Facebook, Instagram, TikTok"/>
    <s v="Paquete 1: incluye la entrada al parque, recorrido por los senderos naturales, el museo del cacao, el taller chocolatero, juegos colombianos y todos los juegos mecánicos (Muro de escalar, Cuatrimotos, Buggies, Paintball, Tirolesa)"/>
    <s v="$60.000 a $70.000 COP"/>
    <s v="$30.000 a $$40.000 COP"/>
    <m/>
    <m/>
    <m/>
    <m/>
    <m/>
    <x v="2"/>
    <m/>
  </r>
  <r>
    <d v="2024-03-26T14:24:51"/>
    <x v="2"/>
    <x v="1"/>
    <x v="2"/>
    <x v="0"/>
    <x v="0"/>
    <x v="0"/>
    <x v="3"/>
    <x v="2"/>
    <x v="3"/>
    <x v="2"/>
    <x v="3"/>
    <n v="4"/>
    <n v="4"/>
    <n v="4"/>
    <n v="4"/>
    <n v="4"/>
    <s v="Bailes "/>
    <x v="0"/>
    <x v="2"/>
    <x v="3"/>
    <s v="Efectivo, Billeteras digitales (Nequi, ahorro a la mano, Daviplata, etc.)"/>
    <s v="Página web, Facebook, Instagram, TikTok"/>
    <s v="Paquete 1: incluye la entrada al parque, recorrido por los senderos naturales, el museo del cacao, el taller chocolatero, juegos colombianos y todos los juegos mecánicos (Muro de escalar, Cuatrimotos, Buggies, Paintball, Tirolesa)"/>
    <s v="$40.000 a $50.000 COP"/>
    <s v="$40.000 a $50.000 COP"/>
    <s v="20.000 pesos"/>
    <s v="20.000 pesos"/>
    <s v="20.000 pesos"/>
    <s v="20.000 pesos"/>
    <s v="20.000 pesos"/>
    <x v="2"/>
    <m/>
  </r>
  <r>
    <d v="2024-03-26T15:07:12"/>
    <x v="0"/>
    <x v="0"/>
    <x v="3"/>
    <x v="0"/>
    <x v="0"/>
    <x v="0"/>
    <x v="3"/>
    <x v="0"/>
    <x v="3"/>
    <x v="0"/>
    <x v="4"/>
    <n v="3"/>
    <n v="4"/>
    <n v="4"/>
    <n v="4"/>
    <n v="4"/>
    <s v="Senderismo"/>
    <x v="9"/>
    <x v="0"/>
    <x v="2"/>
    <s v="Efectivo, Billeteras digitales (Nequi, ahorro a la mano, Daviplata, etc.)"/>
    <s v="Página web, Facebook, Instagram"/>
    <s v="Paquete 1: incluye la entrada al parque, recorrido por los senderos naturales, el museo del cacao, el taller chocolatero, juegos colombianos y todos los juegos mecánicos (Muro de escalar, Cuatrimotos, Buggies, Paintball, Tirolesa), Paquete 3 Personalizado: incluye el paquete 2 y el usuario puede pagar por el o los juegos mecánicos que desee realizar"/>
    <s v="$40.000 a $50.000 COP"/>
    <m/>
    <m/>
    <m/>
    <m/>
    <m/>
    <m/>
    <x v="0"/>
    <m/>
  </r>
  <r>
    <d v="2024-03-26T16:38:36"/>
    <x v="2"/>
    <x v="0"/>
    <x v="0"/>
    <x v="1"/>
    <x v="3"/>
    <x v="0"/>
    <x v="3"/>
    <x v="2"/>
    <x v="3"/>
    <x v="3"/>
    <x v="0"/>
    <n v="5"/>
    <n v="5"/>
    <n v="5"/>
    <n v="5"/>
    <n v="5"/>
    <s v="Cómo moler cafe"/>
    <x v="10"/>
    <x v="2"/>
    <x v="3"/>
    <s v="Tarjeta de crédito o debito"/>
    <s v="Página web, Correo electrónico"/>
    <s v="Paquete 1: incluye la entrada al parque, recorrido por los senderos naturales, el museo del cacao, el taller chocolatero, juegos colombianos y todos los juegos mecánicos (Muro de escalar, Cuatrimotos, Buggies, Paintball, Tirolesa)"/>
    <s v="$60.000 a $70.000 COP"/>
    <s v="$30.000 a $$40.000 COP"/>
    <s v="10.000 pesos"/>
    <s v="15.000 pesos"/>
    <s v="15.000 pesos"/>
    <s v="15.000 pesos"/>
    <s v="15.000 pesos"/>
    <x v="3"/>
    <m/>
  </r>
  <r>
    <d v="2024-03-27T09:51:21"/>
    <x v="0"/>
    <x v="0"/>
    <x v="2"/>
    <x v="0"/>
    <x v="3"/>
    <x v="0"/>
    <x v="2"/>
    <x v="2"/>
    <x v="0"/>
    <x v="0"/>
    <x v="4"/>
    <n v="5"/>
    <n v="4"/>
    <n v="5"/>
    <n v="4"/>
    <n v="5"/>
    <s v="Piscina "/>
    <x v="4"/>
    <x v="0"/>
    <x v="0"/>
    <s v="Efectivo, Billeteras digitales (Nequi, ahorro a la mano, Daviplata, etc.)"/>
    <s v="Facebook, Instagram, TikTok"/>
    <s v="Paquete 2: incluye la entrada al parque, recorrido por los senderos naturales, el museo del cacao, el taller chocolatero y juegos colombianos, Paquete 3 Personalizado: incluye el paquete 2 y el usuario puede pagar por el o los juegos mecánicos que desee realizar"/>
    <s v="$40.000 a $50.000 COP"/>
    <s v="$30.000 a $$40.000 COP"/>
    <s v="10.000 pesos"/>
    <s v="15.000 pesos"/>
    <s v="15.000 pesos"/>
    <s v="15.000 pesos"/>
    <s v="15.000 pesos"/>
    <x v="0"/>
    <m/>
  </r>
  <r>
    <d v="2024-03-29T12:56:59"/>
    <x v="0"/>
    <x v="1"/>
    <x v="3"/>
    <x v="0"/>
    <x v="0"/>
    <x v="0"/>
    <x v="3"/>
    <x v="0"/>
    <x v="3"/>
    <x v="0"/>
    <x v="3"/>
    <n v="5"/>
    <n v="5"/>
    <n v="4"/>
    <n v="5"/>
    <n v="5"/>
    <s v="Comediantes"/>
    <x v="3"/>
    <x v="2"/>
    <x v="2"/>
    <s v="Billeteras digitales (Nequi, ahorro a la mano, Daviplata, etc.)"/>
    <s v="Página web, Instagram, TikTok"/>
    <s v="Paquete 1: incluye la entrada al parque, recorrido por los senderos naturales, el museo del cacao, el taller chocolatero, juegos colombianos y todos los juegos mecánicos (Muro de escalar, Cuatrimotos, Buggies, Paintball, Tirolesa)"/>
    <s v="$50.000 a $60.000 COP"/>
    <m/>
    <m/>
    <m/>
    <m/>
    <m/>
    <m/>
    <x v="0"/>
    <m/>
  </r>
  <r>
    <d v="2024-04-01T16:03:39"/>
    <x v="4"/>
    <x v="1"/>
    <x v="0"/>
    <x v="1"/>
    <x v="2"/>
    <x v="0"/>
    <x v="3"/>
    <x v="0"/>
    <x v="2"/>
    <x v="0"/>
    <x v="3"/>
    <n v="2"/>
    <n v="2"/>
    <n v="1"/>
    <n v="1"/>
    <n v="4"/>
    <s v="Na"/>
    <x v="11"/>
    <x v="2"/>
    <x v="3"/>
    <s v="Billeteras digitales (Nequi, ahorro a la mano, Daviplata, etc.)"/>
    <s v="Página web"/>
    <s v="Paquete 2: incluye la entrada al parque, recorrido por los senderos naturales, el museo del cacao, el taller chocolatero y juegos colombianos"/>
    <s v="$50.000 a $60.000 COP"/>
    <s v="$30.000 a $$40.000 COP"/>
    <s v="10.000 pesos"/>
    <m/>
    <m/>
    <m/>
    <m/>
    <x v="5"/>
    <m/>
  </r>
  <r>
    <d v="2024-04-01T16:05:23"/>
    <x v="2"/>
    <x v="1"/>
    <x v="0"/>
    <x v="1"/>
    <x v="3"/>
    <x v="0"/>
    <x v="0"/>
    <x v="0"/>
    <x v="3"/>
    <x v="0"/>
    <x v="0"/>
    <n v="5"/>
    <n v="5"/>
    <n v="5"/>
    <n v="5"/>
    <n v="5"/>
    <s v="Procesos dela industria chocolatera "/>
    <x v="3"/>
    <x v="2"/>
    <x v="4"/>
    <s v="Efectivo"/>
    <s v="Facebook, Instagram, TikTok"/>
    <s v="Paquete 1: incluye la entrada al parque, recorrido por los senderos naturales, el museo del cacao, el taller chocolatero, juegos colombianos y todos los juegos mecánicos (Muro de escalar, Cuatrimotos, Buggies, Paintball, Tirolesa)"/>
    <s v="$60.000 a $70.000 COP"/>
    <m/>
    <s v="10.000 pesos"/>
    <s v="15.000 pesos"/>
    <s v="15.000 pesos"/>
    <s v="20.000 pesos"/>
    <s v="20.000 pesos"/>
    <x v="3"/>
    <m/>
  </r>
  <r>
    <d v="2024-04-01T16:05:55"/>
    <x v="2"/>
    <x v="1"/>
    <x v="0"/>
    <x v="1"/>
    <x v="0"/>
    <x v="0"/>
    <x v="0"/>
    <x v="2"/>
    <x v="4"/>
    <x v="0"/>
    <x v="3"/>
    <n v="4"/>
    <n v="4"/>
    <n v="4"/>
    <n v="4"/>
    <n v="4"/>
    <s v="Ninguna"/>
    <x v="3"/>
    <x v="2"/>
    <x v="0"/>
    <s v="Efectivo"/>
    <s v="Llamada telefónica"/>
    <s v="Paquete 3 Personalizado: incluye el paquete 2 y el usuario puede pagar por el o los juegos mecánicos que desee realizar"/>
    <s v="$40.000 a $50.000 COP"/>
    <s v="$30.000 a $$40.000 COP"/>
    <s v="15.000 pesos"/>
    <s v="25.000 pesos"/>
    <s v="15.000 pesos"/>
    <s v="25.000 pesos"/>
    <s v="25.000 pesos"/>
    <x v="2"/>
    <m/>
  </r>
  <r>
    <d v="2024-04-01T16:08:16"/>
    <x v="0"/>
    <x v="1"/>
    <x v="0"/>
    <x v="0"/>
    <x v="0"/>
    <x v="0"/>
    <x v="3"/>
    <x v="0"/>
    <x v="4"/>
    <x v="0"/>
    <x v="0"/>
    <n v="3"/>
    <n v="5"/>
    <n v="5"/>
    <n v="3"/>
    <n v="3"/>
    <s v="N/A"/>
    <x v="8"/>
    <x v="2"/>
    <x v="0"/>
    <s v="Efectivo, Billeteras digitales (Nequi, ahorro a la mano, Daviplata, etc.)"/>
    <s v="Facebook, Instagram, TikTok"/>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Paquete 3 Personalizado: incluye el paquete 2 y el usuario puede pagar por el o los juegos mecánicos que desee realizar"/>
    <s v="$50.000 a $60.000 COP"/>
    <s v="$30.000 a $$40.000 COP"/>
    <s v="10.000 pesos"/>
    <s v="40.000 pesos"/>
    <s v="30.000 pesos"/>
    <s v="40.000 pesos"/>
    <s v="30.000 pesos"/>
    <x v="2"/>
    <m/>
  </r>
  <r>
    <d v="2024-04-01T16:11:23"/>
    <x v="0"/>
    <x v="1"/>
    <x v="2"/>
    <x v="1"/>
    <x v="0"/>
    <x v="0"/>
    <x v="0"/>
    <x v="4"/>
    <x v="3"/>
    <x v="0"/>
    <x v="3"/>
    <n v="4"/>
    <n v="4"/>
    <n v="4"/>
    <n v="4"/>
    <n v="4"/>
    <s v="Una piscina "/>
    <x v="12"/>
    <x v="2"/>
    <x v="4"/>
    <s v="Tarjeta de crédito o debito"/>
    <s v="TikTok"/>
    <s v="Paquete 2: incluye la entrada al parque, recorrido por los senderos naturales, el museo del cacao, el taller chocolatero y juegos colombianos"/>
    <s v="$50.000 a $60.000 COP"/>
    <s v="$40.000 a $50.000 COP"/>
    <s v="20.000 pesos"/>
    <s v="20.000 pesos"/>
    <s v="20.000 pesos"/>
    <s v="20.000 pesos"/>
    <s v="20.000 pesos"/>
    <x v="4"/>
    <m/>
  </r>
  <r>
    <d v="2024-04-01T16:12:43"/>
    <x v="0"/>
    <x v="1"/>
    <x v="0"/>
    <x v="0"/>
    <x v="0"/>
    <x v="0"/>
    <x v="2"/>
    <x v="0"/>
    <x v="0"/>
    <x v="2"/>
    <x v="0"/>
    <n v="5"/>
    <n v="5"/>
    <n v="5"/>
    <n v="5"/>
    <n v="5"/>
    <s v="Espacio para eventos culturales "/>
    <x v="13"/>
    <x v="0"/>
    <x v="0"/>
    <s v="Efectivo, Billeteras digitales (Nequi, ahorro a la mano, Daviplata, etc.)"/>
    <s v="Instagram, Correo electrónico"/>
    <s v="Paquete 2: incluye la entrada al parque, recorrido por los senderos naturales, el museo del cacao, el taller chocolatero y juegos colombianos, Paquete 3 Personalizado: incluye el paquete 2 y el usuario puede pagar por el o los juegos mecánicos que desee realizar"/>
    <s v="$50.000 a $60.000 COP"/>
    <s v="$40.000 a $50.000 COP"/>
    <s v="10.000 pesos"/>
    <s v="20.000 pesos"/>
    <s v="10.000 pesos"/>
    <s v="15.000 pesos"/>
    <s v="20.000 pesos"/>
    <x v="2"/>
    <m/>
  </r>
  <r>
    <d v="2024-04-01T16:14:03"/>
    <x v="2"/>
    <x v="1"/>
    <x v="0"/>
    <x v="1"/>
    <x v="3"/>
    <x v="0"/>
    <x v="0"/>
    <x v="2"/>
    <x v="3"/>
    <x v="0"/>
    <x v="0"/>
    <n v="5"/>
    <n v="5"/>
    <n v="5"/>
    <n v="5"/>
    <n v="5"/>
    <s v="Paseo a caballo "/>
    <x v="3"/>
    <x v="2"/>
    <x v="0"/>
    <s v="Tarjeta de crédito o debito, Billeteras digitales (Nequi, ahorro a la mano, Daviplata, etc.)"/>
    <s v="Correo electrónico"/>
    <s v="Paquete 1: incluye la entrada al parque, recorrido por los senderos naturales, el museo del cacao, el taller chocolatero, juegos colombianos y todos los juegos mecánicos (Muro de escalar, Cuatrimotos, Buggies, Paintball, Tirolesa)"/>
    <s v="$60.000 a $70.000 COP"/>
    <m/>
    <m/>
    <m/>
    <m/>
    <m/>
    <m/>
    <x v="2"/>
    <m/>
  </r>
  <r>
    <d v="2024-04-01T16:37:27"/>
    <x v="0"/>
    <x v="1"/>
    <x v="0"/>
    <x v="1"/>
    <x v="3"/>
    <x v="0"/>
    <x v="0"/>
    <x v="4"/>
    <x v="4"/>
    <x v="0"/>
    <x v="3"/>
    <n v="4"/>
    <n v="4"/>
    <n v="4"/>
    <n v="4"/>
    <n v="4"/>
    <s v="Mas juegos interesantes "/>
    <x v="10"/>
    <x v="2"/>
    <x v="0"/>
    <s v="Efectivo, Billeteras digitales (Nequi, ahorro a la mano, Daviplata, etc.)"/>
    <s v="Página web, Facebook, Instagram"/>
    <s v="Paquete 1: incluye la entrada al parque, recorrido por los senderos naturales, el museo del cacao, el taller chocolatero, juegos colombianos y todos los juegos mecánicos (Muro de escalar, Cuatrimotos, Buggies, Paintball, Tirolesa)"/>
    <s v="$50.000 a $60.000 COP"/>
    <m/>
    <s v="10.000 pesos"/>
    <s v="10.000 pesos"/>
    <s v="15.000 pesos"/>
    <s v="15.000 pesos"/>
    <s v="20.000 pesos"/>
    <x v="2"/>
    <m/>
  </r>
  <r>
    <d v="2024-04-01T16:53:37"/>
    <x v="2"/>
    <x v="1"/>
    <x v="2"/>
    <x v="1"/>
    <x v="0"/>
    <x v="1"/>
    <x v="1"/>
    <x v="1"/>
    <x v="1"/>
    <x v="1"/>
    <x v="1"/>
    <m/>
    <m/>
    <m/>
    <m/>
    <m/>
    <m/>
    <x v="1"/>
    <x v="1"/>
    <x v="1"/>
    <m/>
    <m/>
    <m/>
    <m/>
    <m/>
    <m/>
    <m/>
    <m/>
    <m/>
    <m/>
    <x v="1"/>
    <s v="Cuestión laboral "/>
  </r>
  <r>
    <d v="2024-04-01T17:10:02"/>
    <x v="0"/>
    <x v="1"/>
    <x v="0"/>
    <x v="1"/>
    <x v="0"/>
    <x v="0"/>
    <x v="3"/>
    <x v="2"/>
    <x v="3"/>
    <x v="0"/>
    <x v="3"/>
    <n v="4"/>
    <n v="4"/>
    <n v="4"/>
    <n v="4"/>
    <n v="4"/>
    <s v="Juegos sobre el parque del café en el museo "/>
    <x v="14"/>
    <x v="2"/>
    <x v="0"/>
    <s v="Tarjeta de crédito o debito"/>
    <s v="Instagram"/>
    <s v="Paquete 1: incluye la entrada al parque, recorrido por los senderos naturales, el museo del cacao, el taller chocolatero, juegos colombianos y todos los juegos mecánicos (Muro de escalar, Cuatrimotos, Buggies, Paintball, Tirolesa)"/>
    <s v="$60.000 a $70.000 COP"/>
    <s v="$30.000 a $$40.000 COP"/>
    <s v="10.000 pesos"/>
    <s v="20.000 pesos"/>
    <s v="20.000 pesos"/>
    <s v="25.000 pesos"/>
    <s v="20.000 pesos"/>
    <x v="2"/>
    <m/>
  </r>
  <r>
    <d v="2024-04-01T17:19:48"/>
    <x v="0"/>
    <x v="1"/>
    <x v="2"/>
    <x v="1"/>
    <x v="3"/>
    <x v="0"/>
    <x v="3"/>
    <x v="2"/>
    <x v="4"/>
    <x v="0"/>
    <x v="0"/>
    <n v="5"/>
    <n v="5"/>
    <n v="5"/>
    <n v="5"/>
    <n v="5"/>
    <s v="Piscina "/>
    <x v="13"/>
    <x v="2"/>
    <x v="0"/>
    <s v="Efectivo"/>
    <s v="Página web, Facebook, Instagram"/>
    <s v="Paquete 1: incluye la entrada al parque, recorrido por los senderos naturales, el museo del cacao, el taller chocolatero, juegos colombianos y todos los juegos mecánicos (Muro de escalar, Cuatrimotos, Buggies, Paintball, Tirolesa)"/>
    <s v="$50.000 a $60.000 COP"/>
    <s v="$40.000 a $50.000 COP"/>
    <m/>
    <m/>
    <m/>
    <m/>
    <m/>
    <x v="2"/>
    <m/>
  </r>
  <r>
    <d v="2024-04-01T17:28:05"/>
    <x v="0"/>
    <x v="1"/>
    <x v="0"/>
    <x v="0"/>
    <x v="0"/>
    <x v="0"/>
    <x v="3"/>
    <x v="4"/>
    <x v="5"/>
    <x v="0"/>
    <x v="0"/>
    <n v="4"/>
    <n v="4"/>
    <n v="4"/>
    <n v="2"/>
    <n v="4"/>
    <s v="Talleres sobre el proceso de producción del cacao"/>
    <x v="15"/>
    <x v="4"/>
    <x v="3"/>
    <s v="Efectivo, Billeteras digitales (Nequi, ahorro a la mano, Daviplata, etc.)"/>
    <s v="Página web, Llamada telefónica"/>
    <s v="Paquete 1: incluye la entrada al parque, recorrido por los senderos naturales, el museo del cacao, el taller chocolatero, juegos colombianos y todos los juegos mecánicos (Muro de escalar, Cuatrimotos, Buggies, Paintball, Tirolesa)"/>
    <s v="$60.000 a $70.000 COP"/>
    <m/>
    <s v="20.000 pesos"/>
    <m/>
    <s v="35.000 pesos"/>
    <s v="35.000 pesos"/>
    <s v="35.000 pesos"/>
    <x v="3"/>
    <m/>
  </r>
  <r>
    <d v="2024-04-02T01:02:20"/>
    <x v="0"/>
    <x v="1"/>
    <x v="1"/>
    <x v="0"/>
    <x v="1"/>
    <x v="0"/>
    <x v="3"/>
    <x v="2"/>
    <x v="2"/>
    <x v="0"/>
    <x v="3"/>
    <n v="5"/>
    <n v="5"/>
    <n v="5"/>
    <n v="5"/>
    <n v="5"/>
    <s v="No tengo nada"/>
    <x v="13"/>
    <x v="0"/>
    <x v="3"/>
    <s v="Tarjeta de crédito o debito"/>
    <s v="Página web, Instagram"/>
    <s v="Paquete 1: incluye la entrada al parque, recorrido por los senderos naturales, el museo del cacao, el taller chocolatero, juegos colombianos y todos los juegos mecánicos (Muro de escalar, Cuatrimotos, Buggies, Paintball, Tirolesa)"/>
    <s v="$60.000 a $70.000 COP"/>
    <s v="$30.000 a $$40.000 COP"/>
    <m/>
    <m/>
    <m/>
    <m/>
    <m/>
    <x v="2"/>
    <m/>
  </r>
  <r>
    <d v="2024-04-02T22:28:21"/>
    <x v="0"/>
    <x v="1"/>
    <x v="0"/>
    <x v="0"/>
    <x v="0"/>
    <x v="0"/>
    <x v="3"/>
    <x v="0"/>
    <x v="0"/>
    <x v="0"/>
    <x v="0"/>
    <n v="4"/>
    <n v="5"/>
    <n v="5"/>
    <n v="3"/>
    <n v="4"/>
    <s v="Sederismo"/>
    <x v="14"/>
    <x v="2"/>
    <x v="4"/>
    <s v="Efectivo, Tarjeta de crédito o debito, Billeteras digitales (Nequi, ahorro a la mano, Daviplata, etc.)"/>
    <s v="Página web, Instagram"/>
    <s v="Paquete 3 Personalizado: incluye el paquete 2 y el usuario puede pagar por el o los juegos mecánicos que desee realizar"/>
    <m/>
    <m/>
    <m/>
    <s v="30.000 pesos"/>
    <s v="20.000 pesos"/>
    <s v="25.000 pesos"/>
    <s v="20.000 pesos"/>
    <x v="2"/>
    <m/>
  </r>
  <r>
    <d v="2024-04-04T21:39:38"/>
    <x v="0"/>
    <x v="0"/>
    <x v="0"/>
    <x v="1"/>
    <x v="0"/>
    <x v="0"/>
    <x v="0"/>
    <x v="0"/>
    <x v="3"/>
    <x v="0"/>
    <x v="0"/>
    <n v="5"/>
    <n v="5"/>
    <n v="4"/>
    <n v="5"/>
    <n v="4"/>
    <s v="Procesos de producción "/>
    <x v="15"/>
    <x v="2"/>
    <x v="2"/>
    <s v="Tarjeta de crédito o debito, Billeteras digitales (Nequi, ahorro a la mano, Daviplata, etc.)"/>
    <s v="Facebook, Instagram, TikTok"/>
    <s v="Paquete 1: incluye la entrada al parque, recorrido por los senderos naturales, el museo del cacao, el taller chocolatero, juegos colombianos y todos los juegos mecánicos (Muro de escalar, Cuatrimotos, Buggies, Paintball, Tirolesa)"/>
    <s v="$60.000 a $70.000 COP"/>
    <s v="$50.000 a $60.000 COP"/>
    <s v="15.000 pesos"/>
    <s v="15.000 pesos"/>
    <s v="20.000 pesos"/>
    <s v="25.000 pesos"/>
    <s v="10.000 pesos"/>
    <x v="0"/>
    <m/>
  </r>
  <r>
    <d v="2024-04-04T21:42:57"/>
    <x v="0"/>
    <x v="0"/>
    <x v="0"/>
    <x v="3"/>
    <x v="0"/>
    <x v="0"/>
    <x v="0"/>
    <x v="2"/>
    <x v="0"/>
    <x v="2"/>
    <x v="0"/>
    <n v="5"/>
    <n v="5"/>
    <n v="5"/>
    <n v="5"/>
    <n v="5"/>
    <s v="No se"/>
    <x v="16"/>
    <x v="2"/>
    <x v="4"/>
    <s v="Tarjeta de crédito o debito, Billeteras digitales (Nequi, ahorro a la mano, Daviplata, etc.)"/>
    <s v="Instagram, TikTok"/>
    <s v="Paquete 3 Personalizado: incluye el paquete 2 y el usuario puede pagar por el o los juegos mecánicos que desee realizar"/>
    <s v="$60.000 a $70.000 COP"/>
    <s v="$40.000 a $50.000 COP"/>
    <s v="10.000 pesos"/>
    <s v="15.000 pesos"/>
    <s v="20.000 pesos"/>
    <s v="25.000 pesos"/>
    <s v="25.000 pesos"/>
    <x v="2"/>
    <m/>
  </r>
  <r>
    <d v="2024-04-04T22:00:03"/>
    <x v="0"/>
    <x v="1"/>
    <x v="4"/>
    <x v="0"/>
    <x v="0"/>
    <x v="0"/>
    <x v="3"/>
    <x v="0"/>
    <x v="3"/>
    <x v="0"/>
    <x v="3"/>
    <n v="5"/>
    <n v="5"/>
    <n v="4"/>
    <n v="5"/>
    <n v="5"/>
    <s v="Juegos de mesa "/>
    <x v="3"/>
    <x v="2"/>
    <x v="0"/>
    <s v="Tarjeta de crédito o debito, Billeteras digitales (Nequi, ahorro a la mano, Daviplata, etc.)"/>
    <s v="Página web, Instagram, TikTok"/>
    <s v="Paquete 1: incluye la entrada al parque, recorrido por los senderos naturales, el museo del cacao, el taller chocolatero, juegos colombianos y todos los juegos mecánicos (Muro de escalar, Cuatrimotos, Buggies, Paintball, Tirolesa)"/>
    <s v="$60.000 a $70.000 COP"/>
    <s v="$40.000 a $50.000 COP"/>
    <m/>
    <m/>
    <m/>
    <m/>
    <m/>
    <x v="5"/>
    <m/>
  </r>
  <r>
    <d v="2024-04-04T22:34:17"/>
    <x v="2"/>
    <x v="0"/>
    <x v="3"/>
    <x v="1"/>
    <x v="0"/>
    <x v="0"/>
    <x v="0"/>
    <x v="4"/>
    <x v="3"/>
    <x v="2"/>
    <x v="3"/>
    <n v="4"/>
    <n v="4"/>
    <n v="4"/>
    <n v="4"/>
    <n v="4"/>
    <s v="Presencia de animales "/>
    <x v="9"/>
    <x v="2"/>
    <x v="0"/>
    <s v="Efectivo, Tarjeta de crédito o debito, Billeteras digitales (Nequi, ahorro a la mano, Daviplata, etc.)"/>
    <s v="Facebook, Instagram"/>
    <s v="Paquete 1: incluye la entrada al parque, recorrido por los senderos naturales, el museo del cacao, el taller chocolatero, juegos colombianos y todos los juegos mecánicos (Muro de escalar, Cuatrimotos, Buggies, Paintball, Tirolesa)"/>
    <s v="$60.000 a $70.000 COP"/>
    <s v="$30.000 a $$40.000 COP"/>
    <m/>
    <m/>
    <m/>
    <m/>
    <m/>
    <x v="2"/>
    <m/>
  </r>
  <r>
    <d v="2024-04-04T22:48:28"/>
    <x v="0"/>
    <x v="0"/>
    <x v="0"/>
    <x v="0"/>
    <x v="0"/>
    <x v="0"/>
    <x v="0"/>
    <x v="0"/>
    <x v="3"/>
    <x v="0"/>
    <x v="0"/>
    <n v="5"/>
    <n v="5"/>
    <n v="5"/>
    <n v="5"/>
    <n v="5"/>
    <s v="Tour por el parque "/>
    <x v="8"/>
    <x v="2"/>
    <x v="0"/>
    <s v="Efectivo, Billeteras digitales (Nequi, ahorro a la mano, Daviplata, etc.)"/>
    <s v="Instagram, TikTok"/>
    <s v="Paquete 1: incluye la entrada al parque, recorrido por los senderos naturales, el museo del cacao, el taller chocolatero, juegos colombianos y todos los juegos mecánicos (Muro de escalar, Cuatrimotos, Buggies, Paintball, Tirolesa)"/>
    <s v="$50.000 a $60.000 COP"/>
    <m/>
    <m/>
    <m/>
    <m/>
    <m/>
    <m/>
    <x v="0"/>
    <m/>
  </r>
  <r>
    <d v="2024-04-04T23:01:52"/>
    <x v="0"/>
    <x v="0"/>
    <x v="3"/>
    <x v="1"/>
    <x v="0"/>
    <x v="0"/>
    <x v="3"/>
    <x v="2"/>
    <x v="0"/>
    <x v="0"/>
    <x v="3"/>
    <n v="4"/>
    <n v="4"/>
    <n v="4"/>
    <n v="4"/>
    <n v="3"/>
    <s v="Cerámicas "/>
    <x v="8"/>
    <x v="2"/>
    <x v="3"/>
    <s v="Efectivo"/>
    <s v="Página web"/>
    <s v="Paquete 1: incluye la entrada al parque, recorrido por los senderos naturales, el museo del cacao, el taller chocolatero, juegos colombianos y todos los juegos mecánicos (Muro de escalar, Cuatrimotos, Buggies, Paintball, Tirolesa)"/>
    <s v="$60.000 a $70.000 COP"/>
    <s v="$40.000 a $50.000 COP"/>
    <m/>
    <s v="15.000 pesos"/>
    <s v="15.000 pesos"/>
    <m/>
    <s v="15.000 pesos"/>
    <x v="0"/>
    <m/>
  </r>
  <r>
    <d v="2024-04-05T07:55:34"/>
    <x v="0"/>
    <x v="0"/>
    <x v="0"/>
    <x v="1"/>
    <x v="0"/>
    <x v="0"/>
    <x v="3"/>
    <x v="2"/>
    <x v="0"/>
    <x v="2"/>
    <x v="0"/>
    <n v="5"/>
    <n v="5"/>
    <n v="5"/>
    <n v="5"/>
    <n v="5"/>
    <s v="Recolecta de cacao"/>
    <x v="8"/>
    <x v="2"/>
    <x v="4"/>
    <s v="Tarjeta de crédito o debito, Billeteras digitales (Nequi, ahorro a la mano, Daviplata, etc.)"/>
    <s v="Página web, TikTok"/>
    <s v="Paquete 1: incluye la entrada al parque, recorrido por los senderos naturales, el museo del cacao, el taller chocolatero, juegos colombianos y todos los juegos mecánicos (Muro de escalar, Cuatrimotos, Buggies, Paintball, Tirolesa)"/>
    <s v="$50.000 a $60.000 COP"/>
    <s v="$40.000 a $50.000 COP"/>
    <m/>
    <m/>
    <m/>
    <m/>
    <m/>
    <x v="2"/>
    <m/>
  </r>
  <r>
    <d v="2024-04-05T11:09:34"/>
    <x v="4"/>
    <x v="0"/>
    <x v="0"/>
    <x v="1"/>
    <x v="0"/>
    <x v="0"/>
    <x v="3"/>
    <x v="2"/>
    <x v="3"/>
    <x v="0"/>
    <x v="4"/>
    <n v="3"/>
    <n v="3"/>
    <n v="3"/>
    <n v="1"/>
    <n v="3"/>
    <s v="Con las que hay son suficientes."/>
    <x v="15"/>
    <x v="2"/>
    <x v="2"/>
    <s v="Efectivo, Billeteras digitales (Nequi, ahorro a la mano, Daviplata, etc.)"/>
    <s v="Página web, Facebook"/>
    <s v="Paquete 1: incluye la entrada al parque, recorrido por los senderos naturales, el museo del cacao, el taller chocolatero, juegos colombianos y todos los juegos mecánicos (Muro de escalar, Cuatrimotos, Buggies, Paintball, Tirolesa)"/>
    <s v="$60.000 a $70.000 COP"/>
    <m/>
    <s v="15.000 pesos"/>
    <s v="15.000 pesos"/>
    <s v="15.000 pesos"/>
    <s v="20.000 pesos"/>
    <s v="20.000 pesos"/>
    <x v="5"/>
    <m/>
  </r>
  <r>
    <d v="2024-04-05T13:56:08"/>
    <x v="1"/>
    <x v="0"/>
    <x v="3"/>
    <x v="1"/>
    <x v="3"/>
    <x v="0"/>
    <x v="3"/>
    <x v="0"/>
    <x v="0"/>
    <x v="0"/>
    <x v="3"/>
    <n v="5"/>
    <n v="5"/>
    <n v="5"/>
    <n v="4"/>
    <n v="4"/>
    <s v="Proceso del cacao"/>
    <x v="6"/>
    <x v="5"/>
    <x v="4"/>
    <s v="Billeteras digitales (Nequi, ahorro a la mano, Daviplata, etc.)"/>
    <s v="Facebook, Instagram"/>
    <s v="Paquete 3 Personalizado: incluye el paquete 2 y el usuario puede pagar por el o los juegos mecánicos que desee realizar"/>
    <m/>
    <s v="$30.000 a $$40.000 COP"/>
    <s v="10.000 pesos"/>
    <s v="15.000 pesos"/>
    <s v="15.000 pesos"/>
    <s v="20.000 pesos"/>
    <s v="20.000 pesos"/>
    <x v="0"/>
    <m/>
  </r>
  <r>
    <d v="2024-04-05T16:11:11"/>
    <x v="2"/>
    <x v="0"/>
    <x v="0"/>
    <x v="1"/>
    <x v="0"/>
    <x v="0"/>
    <x v="3"/>
    <x v="0"/>
    <x v="3"/>
    <x v="2"/>
    <x v="4"/>
    <n v="5"/>
    <n v="2"/>
    <n v="4"/>
    <n v="1"/>
    <n v="5"/>
    <s v="Talleres de conocimiento de las tradiciones propias de San Vicente de chucurí resaltando cada una de sus cualidades geografía y sobretodo calidez humana "/>
    <x v="17"/>
    <x v="2"/>
    <x v="0"/>
    <s v="Efectivo, Billeteras digitales (Nequi, ahorro a la mano, Daviplata, etc.)"/>
    <s v="Página web, Instagram"/>
    <s v="Paquete 1: incluye la entrada al parque, recorrido por los senderos naturales, el museo del cacao, el taller chocolatero, juegos colombianos y todos los juegos mecánicos (Muro de escalar, Cuatrimotos, Buggies, Paintball, Tirolesa)"/>
    <s v="$50.000 a $60.000 COP"/>
    <m/>
    <m/>
    <m/>
    <m/>
    <m/>
    <m/>
    <x v="2"/>
    <m/>
  </r>
  <r>
    <d v="2024-04-05T20:25:16"/>
    <x v="2"/>
    <x v="0"/>
    <x v="3"/>
    <x v="1"/>
    <x v="0"/>
    <x v="0"/>
    <x v="0"/>
    <x v="2"/>
    <x v="0"/>
    <x v="0"/>
    <x v="0"/>
    <n v="5"/>
    <n v="5"/>
    <n v="5"/>
    <n v="3"/>
    <n v="1"/>
    <s v="Artesanias"/>
    <x v="18"/>
    <x v="2"/>
    <x v="0"/>
    <s v="Efectivo, Billeteras digitales (Nequi, ahorro a la mano, Daviplata, etc.)"/>
    <s v="Facebook, Instagram"/>
    <s v="Paquete 1: incluye la entrada al parque, recorrido por los senderos naturales, el museo del cacao, el taller chocolatero, juegos colombianos y todos los juegos mecánicos (Muro de escalar, Cuatrimotos, Buggies, Paintball, Tirolesa)"/>
    <s v="$60.000 a $70.000 COP"/>
    <m/>
    <m/>
    <m/>
    <m/>
    <m/>
    <m/>
    <x v="5"/>
    <m/>
  </r>
  <r>
    <d v="2024-04-06T10:32:40"/>
    <x v="3"/>
    <x v="0"/>
    <x v="3"/>
    <x v="2"/>
    <x v="0"/>
    <x v="0"/>
    <x v="0"/>
    <x v="0"/>
    <x v="3"/>
    <x v="2"/>
    <x v="0"/>
    <n v="5"/>
    <n v="5"/>
    <n v="5"/>
    <n v="3"/>
    <n v="2"/>
    <s v="Que todo sea relacionado con la naturaleza, la parte de juegos mecánicos le cambia el objetivo principal."/>
    <x v="17"/>
    <x v="4"/>
    <x v="0"/>
    <s v="Billeteras digitales (Nequi, ahorro a la mano, Daviplata, etc.)"/>
    <s v="Facebook"/>
    <s v="Paquete 2: incluye la entrada al parque, recorrido por los senderos naturales, el museo del cacao, el taller chocolatero y juegos colombianos"/>
    <s v="$30.000 a $$40.000 COP"/>
    <m/>
    <m/>
    <m/>
    <m/>
    <m/>
    <m/>
    <x v="4"/>
    <m/>
  </r>
  <r>
    <d v="2024-04-06T10:42:56"/>
    <x v="5"/>
    <x v="0"/>
    <x v="1"/>
    <x v="1"/>
    <x v="1"/>
    <x v="0"/>
    <x v="2"/>
    <x v="2"/>
    <x v="2"/>
    <x v="0"/>
    <x v="4"/>
    <n v="3"/>
    <n v="3"/>
    <n v="4"/>
    <n v="1"/>
    <n v="1"/>
    <s v="Avistamiento de aves"/>
    <x v="9"/>
    <x v="6"/>
    <x v="3"/>
    <s v="Tarjeta de crédito o debito"/>
    <s v="Página web"/>
    <s v="Paquete 1: incluye la entrada al parque, recorrido por los senderos naturales, el museo del cacao, el taller chocolatero, juegos colombianos y todos los juegos mecánicos (Muro de escalar, Cuatrimotos, Buggies, Paintball, Tirolesa)"/>
    <s v="$60.000 a $70.000 COP"/>
    <m/>
    <m/>
    <m/>
    <m/>
    <m/>
    <m/>
    <x v="3"/>
    <m/>
  </r>
  <r>
    <d v="2024-04-06T11:01:01"/>
    <x v="3"/>
    <x v="0"/>
    <x v="1"/>
    <x v="2"/>
    <x v="0"/>
    <x v="0"/>
    <x v="0"/>
    <x v="0"/>
    <x v="5"/>
    <x v="0"/>
    <x v="2"/>
    <n v="4"/>
    <n v="2"/>
    <n v="3"/>
    <n v="1"/>
    <n v="4"/>
    <s v="Taller de Procesos de transformación del cacao "/>
    <x v="14"/>
    <x v="6"/>
    <x v="4"/>
    <s v="Tarjeta de crédito o debito"/>
    <s v="Página web, Facebook, Instagram"/>
    <s v="Paquete 3 Personalizado: incluye el paquete 2 y el usuario puede pagar por el o los juegos mecánicos que desee realizar"/>
    <s v="$50.000 a $60.000 COP"/>
    <s v="$40.000 a $50.000 COP"/>
    <s v="10.000 pesos"/>
    <s v="20.000 pesos"/>
    <s v="25.000 pesos"/>
    <s v="20.000 pesos"/>
    <s v="15.000 pesos"/>
    <x v="3"/>
    <m/>
  </r>
  <r>
    <d v="2024-04-06T11:34:57"/>
    <x v="3"/>
    <x v="0"/>
    <x v="4"/>
    <x v="2"/>
    <x v="0"/>
    <x v="0"/>
    <x v="3"/>
    <x v="2"/>
    <x v="4"/>
    <x v="0"/>
    <x v="4"/>
    <n v="4"/>
    <n v="4"/>
    <n v="4"/>
    <n v="3"/>
    <n v="4"/>
    <s v="Que hubiese lago para remar"/>
    <x v="7"/>
    <x v="5"/>
    <x v="4"/>
    <s v="Tarjeta de crédito o debito"/>
    <s v="Facebook, TikTok, Correo electrónico"/>
    <s v="Paquete 3 Personalizado: incluye el paquete 2 y el usuario puede pagar por el o los juegos mecánicos que desee realizar"/>
    <m/>
    <s v="$40.000 a $50.000 COP"/>
    <s v="10.000 pesos"/>
    <s v="15.000 pesos"/>
    <s v="10.000 pesos"/>
    <s v="10.000 pesos"/>
    <s v="10.000 pesos"/>
    <x v="0"/>
    <m/>
  </r>
  <r>
    <d v="2024-04-06T14:22:50"/>
    <x v="3"/>
    <x v="0"/>
    <x v="3"/>
    <x v="2"/>
    <x v="2"/>
    <x v="0"/>
    <x v="0"/>
    <x v="4"/>
    <x v="5"/>
    <x v="0"/>
    <x v="4"/>
    <n v="2"/>
    <n v="3"/>
    <n v="3"/>
    <n v="2"/>
    <n v="3"/>
    <s v="Atractivo el agua"/>
    <x v="7"/>
    <x v="5"/>
    <x v="4"/>
    <s v="Efectivo"/>
    <s v="Página web"/>
    <s v="Paquete 1: incluye la entrada al parque, recorrido por los senderos naturales, el museo del cacao, el taller chocolatero, juegos colombianos y todos los juegos mecánicos (Muro de escalar, Cuatrimotos, Buggies, Paintball, Tirolesa)"/>
    <s v="$50.000 a $60.000 COP"/>
    <s v="$50.000 a $60.000 COP"/>
    <m/>
    <m/>
    <m/>
    <m/>
    <s v="20.000 pesos"/>
    <x v="5"/>
    <m/>
  </r>
  <r>
    <d v="2024-04-06T14:29:56"/>
    <x v="5"/>
    <x v="0"/>
    <x v="3"/>
    <x v="2"/>
    <x v="1"/>
    <x v="0"/>
    <x v="3"/>
    <x v="2"/>
    <x v="0"/>
    <x v="2"/>
    <x v="3"/>
    <n v="4"/>
    <n v="4"/>
    <n v="3"/>
    <n v="3"/>
    <n v="2"/>
    <s v="Demostraciones de productos elaborados con cacao 0"/>
    <x v="0"/>
    <x v="2"/>
    <x v="3"/>
    <s v="Efectivo"/>
    <s v="Correo electrónico"/>
    <s v="Paquete 2: incluye la entrada al parque, recorrido por los senderos naturales, el museo del cacao, el taller chocolatero y juegos colombianos"/>
    <m/>
    <s v="$30.000 a $$40.000 COP"/>
    <m/>
    <m/>
    <m/>
    <m/>
    <m/>
    <x v="2"/>
    <m/>
  </r>
  <r>
    <d v="2024-04-06T17:58:09"/>
    <x v="5"/>
    <x v="0"/>
    <x v="1"/>
    <x v="2"/>
    <x v="0"/>
    <x v="0"/>
    <x v="0"/>
    <x v="0"/>
    <x v="4"/>
    <x v="0"/>
    <x v="4"/>
    <n v="3"/>
    <n v="3"/>
    <n v="5"/>
    <n v="5"/>
    <n v="5"/>
    <s v="Proceso de recolección y elaboración chocolate de mesa."/>
    <x v="17"/>
    <x v="6"/>
    <x v="3"/>
    <s v="Efectivo"/>
    <s v="Correo electrónico"/>
    <s v="Paquete 2: incluye la entrada al parque, recorrido por los senderos naturales, el museo del cacao, el taller chocolatero y juegos colombianos"/>
    <s v="$40.000 a $50.000 COP"/>
    <m/>
    <s v="15.000 pesos"/>
    <s v="15.000 pesos"/>
    <s v="15.000 pesos"/>
    <s v="15.000 pesos"/>
    <s v="15.000 pesos"/>
    <x v="0"/>
    <m/>
  </r>
  <r>
    <d v="2024-04-07T06:41:30"/>
    <x v="0"/>
    <x v="1"/>
    <x v="3"/>
    <x v="1"/>
    <x v="0"/>
    <x v="0"/>
    <x v="0"/>
    <x v="4"/>
    <x v="4"/>
    <x v="0"/>
    <x v="3"/>
    <n v="4"/>
    <n v="4"/>
    <n v="4"/>
    <n v="3"/>
    <n v="4"/>
    <s v="Muestras teatrales"/>
    <x v="15"/>
    <x v="5"/>
    <x v="0"/>
    <s v="Efectivo, Tarjeta de crédito o debito, Billeteras digitales (Nequi, ahorro a la mano, Daviplata, etc.)"/>
    <s v="Página web, Instagram, TikTok"/>
    <s v="Paquete 1: incluye la entrada al parque, recorrido por los senderos naturales, el museo del cacao, el taller chocolatero, juegos colombianos y todos los juegos mecánicos (Muro de escalar, Cuatrimotos, Buggies, Paintball, Tirolesa)"/>
    <s v="$40.000 a $50.000 COP"/>
    <s v="$30.000 a $$40.000 COP"/>
    <m/>
    <m/>
    <m/>
    <m/>
    <m/>
    <x v="0"/>
    <m/>
  </r>
  <r>
    <d v="2024-04-08T08:43:26"/>
    <x v="0"/>
    <x v="1"/>
    <x v="1"/>
    <x v="0"/>
    <x v="1"/>
    <x v="0"/>
    <x v="4"/>
    <x v="3"/>
    <x v="0"/>
    <x v="0"/>
    <x v="3"/>
    <n v="5"/>
    <n v="4"/>
    <n v="3"/>
    <n v="4"/>
    <n v="4"/>
    <s v="."/>
    <x v="13"/>
    <x v="0"/>
    <x v="3"/>
    <s v="Efectivo, Billeteras digitales (Nequi, ahorro a la mano, Daviplata, etc.)"/>
    <s v="Facebook, Instagram, TikTok"/>
    <s v="Paquete 1: incluye la entrada al parque, recorrido por los senderos naturales, el museo del cacao, el taller chocolatero, juegos colombianos y todos los juegos mecánicos (Muro de escalar, Cuatrimotos, Buggies, Paintball, Tirolesa), Paquete 3 Personalizado: incluye el paquete 2 y el usuario puede pagar por el o los juegos mecánicos que desee realizar"/>
    <s v="$40.000 a $50.000 COP"/>
    <s v="$30.000 a $$40.000 COP"/>
    <s v="10.000 pesos"/>
    <s v="15.000 pesos"/>
    <s v="15.000 pesos"/>
    <s v="15.000 pesos"/>
    <s v="15.000 pesos"/>
    <x v="0"/>
    <m/>
  </r>
  <r>
    <d v="2024-04-08T12:52:16"/>
    <x v="2"/>
    <x v="1"/>
    <x v="5"/>
    <x v="0"/>
    <x v="2"/>
    <x v="0"/>
    <x v="0"/>
    <x v="4"/>
    <x v="3"/>
    <x v="0"/>
    <x v="3"/>
    <n v="5"/>
    <n v="4"/>
    <n v="5"/>
    <n v="5"/>
    <n v="5"/>
    <s v="Rafting"/>
    <x v="15"/>
    <x v="5"/>
    <x v="4"/>
    <s v="Efectivo, Tarjeta de crédito o debito, Billeteras digitales (Nequi, ahorro a la mano, Daviplata, etc.)"/>
    <s v="Página web, Facebook, Instagram, TikTok, Correo electrónico"/>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Paquete 3 Personalizado: incluye el paquete 2 y el usuario puede pagar por el o los juegos mecánicos que desee realizar"/>
    <s v="$60.000 a $70.000 COP"/>
    <s v="$40.000 a $50.000 COP"/>
    <s v="40.000 pesos"/>
    <s v="40.000 pesos"/>
    <s v="40.000 pesos"/>
    <s v="30.000 pesos"/>
    <s v="30.000 pesos"/>
    <x v="5"/>
    <m/>
  </r>
  <r>
    <d v="2024-04-08T17:09:18"/>
    <x v="2"/>
    <x v="0"/>
    <x v="0"/>
    <x v="1"/>
    <x v="2"/>
    <x v="0"/>
    <x v="3"/>
    <x v="0"/>
    <x v="0"/>
    <x v="2"/>
    <x v="0"/>
    <n v="4"/>
    <n v="4"/>
    <n v="4"/>
    <n v="3"/>
    <n v="2"/>
    <s v="Cuatrimotos"/>
    <x v="3"/>
    <x v="2"/>
    <x v="3"/>
    <s v="Efectivo, Billeteras digitales (Nequi, ahorro a la mano, Daviplata, etc.)"/>
    <s v="Llamada telefónica"/>
    <s v="Paquete 1: incluye la entrada al parque, recorrido por los senderos naturales, el museo del cacao, el taller chocolatero, juegos colombianos y todos los juegos mecánicos (Muro de escalar, Cuatrimotos, Buggies, Paintball, Tirolesa)"/>
    <s v="$60.000 a $70.000 COP"/>
    <m/>
    <s v="15.000 pesos"/>
    <s v="20.000 pesos"/>
    <s v="25.000 pesos"/>
    <s v="25.000 pesos"/>
    <s v="30.000 pesos"/>
    <x v="3"/>
    <m/>
  </r>
  <r>
    <d v="2024-04-08T17:36:23"/>
    <x v="2"/>
    <x v="0"/>
    <x v="0"/>
    <x v="1"/>
    <x v="2"/>
    <x v="0"/>
    <x v="2"/>
    <x v="2"/>
    <x v="2"/>
    <x v="2"/>
    <x v="3"/>
    <n v="4"/>
    <n v="4"/>
    <n v="4"/>
    <n v="4"/>
    <n v="4"/>
    <s v="Cascadas"/>
    <x v="10"/>
    <x v="2"/>
    <x v="4"/>
    <s v="Billeteras digitales (Nequi, ahorro a la mano, Daviplata, etc.)"/>
    <s v="Facebook"/>
    <s v="Paquete 1: incluye la entrada al parque, recorrido por los senderos naturales, el museo del cacao, el taller chocolatero, juegos colombianos y todos los juegos mecánicos (Muro de escalar, Cuatrimotos, Buggies, Paintball, Tirolesa)"/>
    <s v="$30.000 a $$40.000 COP"/>
    <m/>
    <s v="10.000 pesos"/>
    <s v="10.000 pesos"/>
    <s v="10.000 pesos"/>
    <s v="10.000 pesos"/>
    <s v="10.000 pesos"/>
    <x v="0"/>
    <m/>
  </r>
  <r>
    <d v="2024-04-08T19:03:26"/>
    <x v="0"/>
    <x v="1"/>
    <x v="1"/>
    <x v="0"/>
    <x v="0"/>
    <x v="1"/>
    <x v="1"/>
    <x v="1"/>
    <x v="1"/>
    <x v="1"/>
    <x v="1"/>
    <m/>
    <m/>
    <m/>
    <m/>
    <m/>
    <m/>
    <x v="1"/>
    <x v="1"/>
    <x v="1"/>
    <m/>
    <m/>
    <m/>
    <m/>
    <m/>
    <m/>
    <m/>
    <m/>
    <m/>
    <m/>
    <x v="1"/>
    <s v="Vivo lejos"/>
  </r>
  <r>
    <d v="2024-04-08T19:20:21"/>
    <x v="2"/>
    <x v="1"/>
    <x v="3"/>
    <x v="1"/>
    <x v="2"/>
    <x v="0"/>
    <x v="0"/>
    <x v="0"/>
    <x v="4"/>
    <x v="0"/>
    <x v="0"/>
    <n v="5"/>
    <n v="3"/>
    <n v="5"/>
    <n v="5"/>
    <n v="5"/>
    <s v="bolirana"/>
    <x v="7"/>
    <x v="2"/>
    <x v="0"/>
    <s v="Tarjeta de crédito o debito, Billeteras digitales (Nequi, ahorro a la mano, Daviplata, etc.)"/>
    <s v="Instagram"/>
    <s v="Paquete 1: incluye la entrada al parque, recorrido por los senderos naturales, el museo del cacao, el taller chocolatero, juegos colombianos y todos los juegos mecánicos (Muro de escalar, Cuatrimotos, Buggies, Paintball, Tirolesa)"/>
    <s v="$60.000 a $70.000 COP"/>
    <s v="$30.000 a $$40.000 COP"/>
    <s v="10.000 pesos"/>
    <s v="20.000 pesos"/>
    <s v="20.000 pesos"/>
    <s v="15.000 pesos"/>
    <s v="30.000 pesos"/>
    <x v="2"/>
    <m/>
  </r>
  <r>
    <d v="2024-04-08T19:36:10"/>
    <x v="0"/>
    <x v="0"/>
    <x v="2"/>
    <x v="0"/>
    <x v="0"/>
    <x v="0"/>
    <x v="2"/>
    <x v="2"/>
    <x v="4"/>
    <x v="2"/>
    <x v="0"/>
    <n v="5"/>
    <n v="3"/>
    <n v="4"/>
    <n v="5"/>
    <n v="5"/>
    <s v="Juegos infantiles, en caso de plan familiar"/>
    <x v="19"/>
    <x v="2"/>
    <x v="0"/>
    <s v="Tarjeta de crédito o debito, Billeteras digitales (Nequi, ahorro a la mano, Daviplata, etc.)"/>
    <s v="Facebook, Instagram, TikTok"/>
    <s v="Paquete 1: incluye la entrada al parque, recorrido por los senderos naturales, el museo del cacao, el taller chocolatero, juegos colombianos y todos los juegos mecánicos (Muro de escalar, Cuatrimotos, Buggies, Paintball, Tirolesa)"/>
    <s v="$60.000 a $70.000 COP"/>
    <s v="$60.000 a $70.000 COP"/>
    <m/>
    <m/>
    <m/>
    <m/>
    <m/>
    <x v="2"/>
    <m/>
  </r>
  <r>
    <d v="2024-04-08T19:40:40"/>
    <x v="0"/>
    <x v="1"/>
    <x v="0"/>
    <x v="0"/>
    <x v="0"/>
    <x v="0"/>
    <x v="2"/>
    <x v="2"/>
    <x v="3"/>
    <x v="3"/>
    <x v="4"/>
    <n v="3"/>
    <n v="4"/>
    <n v="5"/>
    <n v="4"/>
    <n v="4"/>
    <s v="."/>
    <x v="3"/>
    <x v="2"/>
    <x v="0"/>
    <s v="Billeteras digitales (Nequi, ahorro a la mano, Daviplata, etc.)"/>
    <s v="Facebook, Instagram"/>
    <s v="Paquete 1: incluye la entrada al parque, recorrido por los senderos naturales, el museo del cacao, el taller chocolatero, juegos colombianos y todos los juegos mecánicos (Muro de escalar, Cuatrimotos, Buggies, Paintball, Tirolesa)"/>
    <s v="$60.000 a $70.000 COP"/>
    <m/>
    <m/>
    <m/>
    <m/>
    <m/>
    <m/>
    <x v="2"/>
    <m/>
  </r>
  <r>
    <d v="2024-04-08T19:53:07"/>
    <x v="0"/>
    <x v="0"/>
    <x v="3"/>
    <x v="1"/>
    <x v="0"/>
    <x v="0"/>
    <x v="3"/>
    <x v="0"/>
    <x v="4"/>
    <x v="0"/>
    <x v="3"/>
    <n v="3"/>
    <n v="5"/>
    <n v="2"/>
    <n v="1"/>
    <n v="5"/>
    <s v="Que tengan procesos relacionados a economía circular "/>
    <x v="18"/>
    <x v="2"/>
    <x v="0"/>
    <s v="Tarjeta de crédito o debito"/>
    <s v="Instagram"/>
    <s v="Paquete 2: incluye la entrada al parque, recorrido por los senderos naturales, el museo del cacao, el taller chocolatero y juegos colombianos"/>
    <s v="$60.000 a $70.000 COP"/>
    <s v="$60.000 a $70.000 COP"/>
    <s v="10.000 pesos"/>
    <s v="15.000 pesos"/>
    <s v="20.000 pesos"/>
    <s v="25.000 pesos"/>
    <s v="25.000 pesos"/>
    <x v="3"/>
    <m/>
  </r>
  <r>
    <d v="2024-04-08T20:06:57"/>
    <x v="2"/>
    <x v="0"/>
    <x v="3"/>
    <x v="1"/>
    <x v="0"/>
    <x v="0"/>
    <x v="3"/>
    <x v="2"/>
    <x v="3"/>
    <x v="2"/>
    <x v="4"/>
    <n v="4"/>
    <n v="5"/>
    <n v="5"/>
    <n v="3"/>
    <n v="5"/>
    <s v="Senderismo"/>
    <x v="7"/>
    <x v="4"/>
    <x v="3"/>
    <s v="Tarjeta de crédito o debito, Billeteras digitales (Nequi, ahorro a la mano, Daviplata, etc.)"/>
    <s v="Facebook, Correo electrónico"/>
    <s v="Paquete 3 Personalizado: incluye el paquete 2 y el usuario puede pagar por el o los juegos mecánicos que desee realizar"/>
    <s v="$50.000 a $60.000 COP"/>
    <s v="$40.000 a $50.000 COP"/>
    <s v="15.000 pesos"/>
    <s v="15.000 pesos"/>
    <s v="15.000 pesos"/>
    <s v="15.000 pesos"/>
    <s v="15.000 pesos"/>
    <x v="2"/>
    <m/>
  </r>
  <r>
    <d v="2024-04-08T20:21:58"/>
    <x v="0"/>
    <x v="0"/>
    <x v="0"/>
    <x v="0"/>
    <x v="0"/>
    <x v="0"/>
    <x v="3"/>
    <x v="2"/>
    <x v="3"/>
    <x v="0"/>
    <x v="3"/>
    <n v="4"/>
    <n v="4"/>
    <n v="4"/>
    <n v="4"/>
    <n v="4"/>
    <s v="Bubble football"/>
    <x v="9"/>
    <x v="0"/>
    <x v="0"/>
    <s v="Efectivo, Billeteras digitales (Nequi, ahorro a la mano, Daviplata, etc.)"/>
    <s v="Página web, Instagram"/>
    <s v="Paquete 1: incluye la entrada al parque, recorrido por los senderos naturales, el museo del cacao, el taller chocolatero, juegos colombianos y todos los juegos mecánicos (Muro de escalar, Cuatrimotos, Buggies, Paintball, Tirolesa)"/>
    <s v="$50.000 a $60.000 COP"/>
    <s v="$30.000 a $$40.000 COP"/>
    <m/>
    <m/>
    <m/>
    <m/>
    <m/>
    <x v="3"/>
    <m/>
  </r>
  <r>
    <d v="2024-04-08T20:25:48"/>
    <x v="0"/>
    <x v="0"/>
    <x v="0"/>
    <x v="0"/>
    <x v="0"/>
    <x v="0"/>
    <x v="0"/>
    <x v="2"/>
    <x v="0"/>
    <x v="2"/>
    <x v="4"/>
    <n v="5"/>
    <n v="4"/>
    <n v="5"/>
    <n v="5"/>
    <n v="5"/>
    <s v="Fotografía "/>
    <x v="13"/>
    <x v="0"/>
    <x v="0"/>
    <s v="Efectivo, Billeteras digitales (Nequi, ahorro a la mano, Daviplata, etc.)"/>
    <s v="Página web, Facebook, Instagram, TikTok, Correo electrónico"/>
    <s v="Paquete 3 Personalizado: incluye el paquete 2 y el usuario puede pagar por el o los juegos mecánicos que desee realizar"/>
    <s v="$30.000 a $$40.000 COP"/>
    <s v="$40.000 a $50.000 COP"/>
    <s v="10.000 pesos"/>
    <s v="15.000 pesos"/>
    <s v="15.000 pesos"/>
    <s v="25.000 pesos"/>
    <s v="20.000 pesos"/>
    <x v="4"/>
    <m/>
  </r>
  <r>
    <d v="2024-04-08T20:45:04"/>
    <x v="2"/>
    <x v="0"/>
    <x v="3"/>
    <x v="0"/>
    <x v="0"/>
    <x v="0"/>
    <x v="3"/>
    <x v="2"/>
    <x v="3"/>
    <x v="2"/>
    <x v="0"/>
    <n v="5"/>
    <n v="5"/>
    <n v="5"/>
    <n v="3"/>
    <n v="5"/>
    <s v="Senderismo"/>
    <x v="13"/>
    <x v="2"/>
    <x v="3"/>
    <s v="Efectivo, Tarjeta de crédito o debito"/>
    <s v="Instagram"/>
    <s v="Paquete 1: incluye la entrada al parque, recorrido por los senderos naturales, el museo del cacao, el taller chocolatero, juegos colombianos y todos los juegos mecánicos (Muro de escalar, Cuatrimotos, Buggies, Paintball, Tirolesa)"/>
    <s v="$40.000 a $50.000 COP"/>
    <m/>
    <s v="20.000 pesos"/>
    <s v="30.000 pesos"/>
    <s v="30.000 pesos"/>
    <s v="30.000 pesos"/>
    <s v="35.000 pesos"/>
    <x v="2"/>
    <m/>
  </r>
  <r>
    <d v="2024-04-08T20:51:26"/>
    <x v="2"/>
    <x v="1"/>
    <x v="1"/>
    <x v="1"/>
    <x v="0"/>
    <x v="0"/>
    <x v="2"/>
    <x v="0"/>
    <x v="4"/>
    <x v="0"/>
    <x v="0"/>
    <n v="4"/>
    <n v="3"/>
    <n v="3"/>
    <n v="1"/>
    <n v="3"/>
    <s v="."/>
    <x v="20"/>
    <x v="6"/>
    <x v="5"/>
    <s v="Tarjeta de crédito o debito, Billeteras digitales (Nequi, ahorro a la mano, Daviplata, etc.)"/>
    <s v="Página web, Instagram, Correo electrónico, Llamada telefónica"/>
    <s v="Paquete 3 Personalizado: incluye el paquete 2 y el usuario puede pagar por el o los juegos mecánicos que desee realizar"/>
    <s v="$60.000 a $70.000 COP"/>
    <s v="$60.000 a $70.000 COP"/>
    <m/>
    <m/>
    <s v="20.000 pesos"/>
    <s v="25.000 pesos"/>
    <s v="20.000 pesos"/>
    <x v="5"/>
    <m/>
  </r>
  <r>
    <d v="2024-04-09T08:24:04"/>
    <x v="0"/>
    <x v="0"/>
    <x v="0"/>
    <x v="1"/>
    <x v="1"/>
    <x v="0"/>
    <x v="2"/>
    <x v="2"/>
    <x v="0"/>
    <x v="0"/>
    <x v="2"/>
    <n v="3"/>
    <n v="5"/>
    <n v="4"/>
    <n v="4"/>
    <n v="5"/>
    <s v="Parque Acuático "/>
    <x v="21"/>
    <x v="2"/>
    <x v="0"/>
    <s v="Efectivo, Tarjeta de crédito o debito"/>
    <s v="Página web, Instagram"/>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s v="$60.000 a $70.000 COP"/>
    <s v="$40.000 a $50.000 COP"/>
    <s v="10.000 pesos"/>
    <s v="20.000 pesos"/>
    <s v="15.000 pesos"/>
    <s v="15.000 pesos"/>
    <s v="20.000 pesos"/>
    <x v="4"/>
    <m/>
  </r>
  <r>
    <d v="2024-04-09T11:07:18"/>
    <x v="4"/>
    <x v="0"/>
    <x v="1"/>
    <x v="0"/>
    <x v="1"/>
    <x v="1"/>
    <x v="1"/>
    <x v="1"/>
    <x v="1"/>
    <x v="1"/>
    <x v="1"/>
    <m/>
    <m/>
    <m/>
    <m/>
    <m/>
    <m/>
    <x v="1"/>
    <x v="1"/>
    <x v="1"/>
    <m/>
    <m/>
    <m/>
    <m/>
    <m/>
    <m/>
    <m/>
    <m/>
    <m/>
    <m/>
    <x v="1"/>
    <s v="No conozco "/>
  </r>
  <r>
    <d v="2024-04-09T13:09:29"/>
    <x v="2"/>
    <x v="1"/>
    <x v="0"/>
    <x v="1"/>
    <x v="0"/>
    <x v="0"/>
    <x v="0"/>
    <x v="4"/>
    <x v="3"/>
    <x v="0"/>
    <x v="0"/>
    <n v="4"/>
    <n v="5"/>
    <n v="5"/>
    <n v="5"/>
    <n v="5"/>
    <s v="Juegos acuáticos "/>
    <x v="3"/>
    <x v="2"/>
    <x v="0"/>
    <s v="Efectivo, Tarjeta de crédito o debito"/>
    <s v="Correo electrónico"/>
    <s v="Paquete 1: incluye la entrada al parque, recorrido por los senderos naturales, el museo del cacao, el taller chocolatero, juegos colombianos y todos los juegos mecánicos (Muro de escalar, Cuatrimotos, Buggies, Paintball, Tirolesa)"/>
    <s v="$60.000 a $70.000 COP"/>
    <s v="$40.000 a $50.000 COP"/>
    <m/>
    <m/>
    <m/>
    <m/>
    <m/>
    <x v="0"/>
    <m/>
  </r>
  <r>
    <d v="2024-04-10T21:45:16"/>
    <x v="0"/>
    <x v="0"/>
    <x v="2"/>
    <x v="0"/>
    <x v="0"/>
    <x v="0"/>
    <x v="0"/>
    <x v="3"/>
    <x v="3"/>
    <x v="2"/>
    <x v="0"/>
    <n v="5"/>
    <n v="5"/>
    <n v="5"/>
    <n v="3"/>
    <n v="5"/>
    <s v="Pintura"/>
    <x v="0"/>
    <x v="0"/>
    <x v="3"/>
    <s v="Efectivo, Billeteras digitales (Nequi, ahorro a la mano, Daviplata, etc.)"/>
    <s v="Instagram"/>
    <s v="Paquete 1: incluye la entrada al parque, recorrido por los senderos naturales, el museo del cacao, el taller chocolatero, juegos colombianos y todos los juegos mecánicos (Muro de escalar, Cuatrimotos, Buggies, Paintball, Tirolesa), Paquete 3 Personalizado: incluye el paquete 2 y el usuario puede pagar por el o los juegos mecánicos que desee realizar"/>
    <s v="$50.000 a $60.000 COP"/>
    <s v="$30.000 a $$40.000 COP"/>
    <s v="10.000 pesos"/>
    <s v="10.000 pesos"/>
    <s v="15.000 pesos"/>
    <s v="10.000 pesos"/>
    <s v="15.000 pesos"/>
    <x v="2"/>
    <m/>
  </r>
  <r>
    <d v="2024-04-11T10:02:57"/>
    <x v="1"/>
    <x v="1"/>
    <x v="3"/>
    <x v="3"/>
    <x v="1"/>
    <x v="0"/>
    <x v="3"/>
    <x v="0"/>
    <x v="3"/>
    <x v="0"/>
    <x v="5"/>
    <n v="1"/>
    <n v="1"/>
    <n v="1"/>
    <n v="2"/>
    <n v="3"/>
    <s v="Futbol"/>
    <x v="10"/>
    <x v="0"/>
    <x v="3"/>
    <s v="Efectivo"/>
    <s v="Correo electrónico"/>
    <s v="Paquete 3 Personalizado: incluye el paquete 2 y el usuario puede pagar por el o los juegos mecánicos que desee realizar"/>
    <s v="$40.000 a $50.000 COP"/>
    <m/>
    <m/>
    <m/>
    <m/>
    <m/>
    <m/>
    <x v="4"/>
    <m/>
  </r>
  <r>
    <d v="2024-04-11T10:08:11"/>
    <x v="3"/>
    <x v="1"/>
    <x v="1"/>
    <x v="1"/>
    <x v="0"/>
    <x v="0"/>
    <x v="0"/>
    <x v="0"/>
    <x v="4"/>
    <x v="0"/>
    <x v="3"/>
    <n v="5"/>
    <n v="4"/>
    <n v="5"/>
    <n v="5"/>
    <n v="4"/>
    <s v="Senderismo"/>
    <x v="3"/>
    <x v="3"/>
    <x v="0"/>
    <s v="Efectivo, Tarjeta de crédito o debito"/>
    <s v="Página web"/>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Paquete 3 Personalizado: incluye el paquete 2 y el usuario puede pagar por el o los juegos mecánicos que desee realizar"/>
    <s v="$50.000 a $60.000 COP"/>
    <s v="$30.000 a $$40.000 COP"/>
    <m/>
    <m/>
    <m/>
    <m/>
    <m/>
    <x v="3"/>
    <m/>
  </r>
  <r>
    <d v="2024-04-11T10:08:46"/>
    <x v="0"/>
    <x v="1"/>
    <x v="0"/>
    <x v="0"/>
    <x v="0"/>
    <x v="0"/>
    <x v="3"/>
    <x v="4"/>
    <x v="3"/>
    <x v="2"/>
    <x v="4"/>
    <n v="4"/>
    <n v="4"/>
    <n v="5"/>
    <n v="3"/>
    <n v="3"/>
    <s v="Participar por premios y regalos"/>
    <x v="17"/>
    <x v="0"/>
    <x v="2"/>
    <s v="Efectivo"/>
    <s v="Página web, Instagram"/>
    <s v="Paquete 3 Personalizado: incluye el paquete 2 y el usuario puede pagar por el o los juegos mecánicos que desee realizar"/>
    <m/>
    <s v="$60.000 a $70.000 COP"/>
    <m/>
    <s v="15.000 pesos"/>
    <m/>
    <s v="10.000 pesos"/>
    <s v="15.000 pesos"/>
    <x v="2"/>
    <m/>
  </r>
  <r>
    <d v="2024-04-11T10:27:08"/>
    <x v="1"/>
    <x v="1"/>
    <x v="1"/>
    <x v="1"/>
    <x v="1"/>
    <x v="0"/>
    <x v="3"/>
    <x v="0"/>
    <x v="4"/>
    <x v="0"/>
    <x v="3"/>
    <n v="5"/>
    <n v="5"/>
    <n v="5"/>
    <n v="4"/>
    <n v="5"/>
    <s v="X"/>
    <x v="3"/>
    <x v="6"/>
    <x v="3"/>
    <s v="Efectivo, Tarjeta de crédito o debito, Billeteras digitales (Nequi, ahorro a la mano, Daviplata, etc.)"/>
    <s v="Correo electrónico"/>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Paquete 3 Personalizado: incluye el paquete 2 y el usuario puede pagar por el o los juegos mecánicos que desee realizar"/>
    <s v="$50.000 a $60.000 COP"/>
    <s v="$30.000 a $$40.000 COP"/>
    <s v="10.000 pesos"/>
    <s v="10.000 pesos"/>
    <s v="10.000 pesos"/>
    <s v="10.000 pesos"/>
    <s v="10.000 pesos"/>
    <x v="3"/>
    <m/>
  </r>
  <r>
    <d v="2024-04-11T10:33:02"/>
    <x v="4"/>
    <x v="1"/>
    <x v="3"/>
    <x v="1"/>
    <x v="0"/>
    <x v="0"/>
    <x v="3"/>
    <x v="0"/>
    <x v="3"/>
    <x v="0"/>
    <x v="0"/>
    <n v="5"/>
    <n v="5"/>
    <n v="5"/>
    <n v="5"/>
    <n v="5"/>
    <s v="Fotografía "/>
    <x v="18"/>
    <x v="5"/>
    <x v="0"/>
    <s v="Tarjeta de crédito o debito, Billeteras digitales (Nequi, ahorro a la mano, Daviplata, etc.)"/>
    <s v="Facebook"/>
    <s v="Paquete 1: incluye la entrada al parque, recorrido por los senderos naturales, el museo del cacao, el taller chocolatero, juegos colombianos y todos los juegos mecánicos (Muro de escalar, Cuatrimotos, Buggies, Paintball, Tirolesa)"/>
    <s v="$60.000 a $70.000 COP"/>
    <s v="$60.000 a $70.000 COP"/>
    <s v="20.000 pesos"/>
    <s v="20.000 pesos"/>
    <s v="20.000 pesos"/>
    <s v="20.000 pesos"/>
    <s v="20.000 pesos"/>
    <x v="2"/>
    <m/>
  </r>
  <r>
    <d v="2024-04-11T10:50:04"/>
    <x v="1"/>
    <x v="1"/>
    <x v="3"/>
    <x v="1"/>
    <x v="0"/>
    <x v="0"/>
    <x v="3"/>
    <x v="3"/>
    <x v="3"/>
    <x v="3"/>
    <x v="3"/>
    <n v="4"/>
    <n v="4"/>
    <n v="3"/>
    <n v="1"/>
    <n v="3"/>
    <s v="Visita a un tipo de parque tematico"/>
    <x v="22"/>
    <x v="3"/>
    <x v="0"/>
    <s v="Tarjeta de crédito o debito"/>
    <s v="Instagram, Correo electrónico"/>
    <s v="Paquete 1: incluye la entrada al parque, recorrido por los senderos naturales, el museo del cacao, el taller chocolatero, juegos colombianos y todos los juegos mecánicos (Muro de escalar, Cuatrimotos, Buggies, Paintball, Tirolesa)"/>
    <s v="$30.000 a $$40.000 COP"/>
    <m/>
    <m/>
    <m/>
    <m/>
    <m/>
    <m/>
    <x v="2"/>
    <m/>
  </r>
  <r>
    <d v="2024-04-11T11:58:35"/>
    <x v="2"/>
    <x v="1"/>
    <x v="0"/>
    <x v="0"/>
    <x v="0"/>
    <x v="0"/>
    <x v="2"/>
    <x v="2"/>
    <x v="2"/>
    <x v="4"/>
    <x v="0"/>
    <n v="5"/>
    <n v="5"/>
    <n v="5"/>
    <n v="5"/>
    <n v="5"/>
    <s v="Tomar cerveza "/>
    <x v="9"/>
    <x v="0"/>
    <x v="3"/>
    <s v="Billeteras digitales (Nequi, ahorro a la mano, Daviplata, etc.)"/>
    <s v="Llamada telefónica"/>
    <s v="Paquete 2: incluye la entrada al parque, recorrido por los senderos naturales, el museo del cacao, el taller chocolatero y juegos colombianos"/>
    <s v="$30.000 a $$40.000 COP"/>
    <m/>
    <s v="10.000 pesos"/>
    <s v="10.000 pesos"/>
    <s v="10.000 pesos"/>
    <s v="10.000 pesos"/>
    <s v="10.000 pesos"/>
    <x v="4"/>
    <m/>
  </r>
  <r>
    <d v="2024-04-11T19:57:27"/>
    <x v="5"/>
    <x v="0"/>
    <x v="3"/>
    <x v="2"/>
    <x v="0"/>
    <x v="0"/>
    <x v="3"/>
    <x v="2"/>
    <x v="4"/>
    <x v="2"/>
    <x v="4"/>
    <n v="3"/>
    <n v="3"/>
    <n v="3"/>
    <n v="3"/>
    <n v="2"/>
    <s v="Folclor"/>
    <x v="18"/>
    <x v="2"/>
    <x v="3"/>
    <s v="Efectivo"/>
    <s v="Página web"/>
    <s v="Paquete 1: incluye la entrada al parque, recorrido por los senderos naturales, el museo del cacao, el taller chocolatero, juegos colombianos y todos los juegos mecánicos (Muro de escalar, Cuatrimotos, Buggies, Paintball, Tirolesa)"/>
    <s v="$30.000 a $$40.000 COP"/>
    <m/>
    <m/>
    <m/>
    <m/>
    <m/>
    <s v="15.000 pesos"/>
    <x v="2"/>
    <m/>
  </r>
  <r>
    <d v="2024-04-11T22:16:31"/>
    <x v="1"/>
    <x v="1"/>
    <x v="3"/>
    <x v="1"/>
    <x v="1"/>
    <x v="0"/>
    <x v="3"/>
    <x v="2"/>
    <x v="3"/>
    <x v="0"/>
    <x v="0"/>
    <n v="5"/>
    <n v="5"/>
    <n v="5"/>
    <n v="2"/>
    <n v="1"/>
    <s v="No se"/>
    <x v="9"/>
    <x v="3"/>
    <x v="3"/>
    <s v="Efectivo"/>
    <s v="Facebook, Instagram, TikTok"/>
    <s v="Paquete 3 Personalizado: incluye el paquete 2 y el usuario puede pagar por el o los juegos mecánicos que desee realizar"/>
    <s v="$40.000 a $50.000 COP"/>
    <s v="$40.000 a $50.000 COP"/>
    <s v="10.000 pesos"/>
    <s v="10.000 pesos"/>
    <s v="10.000 pesos"/>
    <s v="10.000 pesos"/>
    <s v="10.000 pesos"/>
    <x v="4"/>
    <m/>
  </r>
  <r>
    <d v="2024-04-15T18:25:09"/>
    <x v="4"/>
    <x v="0"/>
    <x v="0"/>
    <x v="1"/>
    <x v="0"/>
    <x v="0"/>
    <x v="3"/>
    <x v="2"/>
    <x v="4"/>
    <x v="0"/>
    <x v="4"/>
    <n v="3"/>
    <n v="3"/>
    <n v="3"/>
    <n v="1"/>
    <n v="3"/>
    <s v="Foto estudio temática del parque"/>
    <x v="0"/>
    <x v="2"/>
    <x v="0"/>
    <s v="Efectivo"/>
    <s v="Página web, Facebook, Instagram, TikTok"/>
    <s v="Paquete 1: incluye la entrada al parque, recorrido por los senderos naturales, el museo del cacao, el taller chocolatero, juegos colombianos y todos los juegos mecánicos (Muro de escalar, Cuatrimotos, Buggies, Paintball, Tirolesa)"/>
    <s v="$50.000 a $60.000 COP"/>
    <m/>
    <s v="20.000 pesos"/>
    <m/>
    <m/>
    <m/>
    <m/>
    <x v="0"/>
    <m/>
  </r>
  <r>
    <d v="2024-04-15T18:44:03"/>
    <x v="4"/>
    <x v="1"/>
    <x v="0"/>
    <x v="1"/>
    <x v="0"/>
    <x v="0"/>
    <x v="3"/>
    <x v="2"/>
    <x v="3"/>
    <x v="2"/>
    <x v="4"/>
    <n v="4"/>
    <n v="4"/>
    <n v="4"/>
    <n v="3"/>
    <n v="3"/>
    <s v="Piscina "/>
    <x v="3"/>
    <x v="2"/>
    <x v="0"/>
    <s v="Tarjeta de crédito o debito"/>
    <s v="Página web, Facebook"/>
    <s v="Paquete 1: incluye la entrada al parque, recorrido por los senderos naturales, el museo del cacao, el taller chocolatero, juegos colombianos y todos los juegos mecánicos (Muro de escalar, Cuatrimotos, Buggies, Paintball, Tirolesa)"/>
    <s v="$40.000 a $50.000 COP"/>
    <m/>
    <m/>
    <m/>
    <m/>
    <m/>
    <m/>
    <x v="4"/>
    <m/>
  </r>
  <r>
    <d v="2024-04-15T19:29:21"/>
    <x v="2"/>
    <x v="0"/>
    <x v="0"/>
    <x v="3"/>
    <x v="1"/>
    <x v="0"/>
    <x v="0"/>
    <x v="2"/>
    <x v="4"/>
    <x v="0"/>
    <x v="4"/>
    <n v="3"/>
    <n v="2"/>
    <n v="2"/>
    <n v="1"/>
    <n v="1"/>
    <s v="Alguna atracción acuática "/>
    <x v="9"/>
    <x v="2"/>
    <x v="3"/>
    <s v="Efectivo"/>
    <s v="Página web, Facebook, TikTok"/>
    <s v="Paquete 1: incluye la entrada al parque, recorrido por los senderos naturales, el museo del cacao, el taller chocolatero, juegos colombianos y todos los juegos mecánicos (Muro de escalar, Cuatrimotos, Buggies, Paintball, Tirolesa)"/>
    <s v="$40.000 a $50.000 COP"/>
    <m/>
    <m/>
    <m/>
    <m/>
    <m/>
    <m/>
    <x v="0"/>
    <m/>
  </r>
  <r>
    <d v="2024-04-15T20:55:54"/>
    <x v="3"/>
    <x v="0"/>
    <x v="0"/>
    <x v="3"/>
    <x v="1"/>
    <x v="0"/>
    <x v="0"/>
    <x v="2"/>
    <x v="0"/>
    <x v="0"/>
    <x v="0"/>
    <n v="4"/>
    <n v="5"/>
    <n v="4"/>
    <n v="5"/>
    <n v="1"/>
    <s v="Bolo criollo  natacion"/>
    <x v="10"/>
    <x v="0"/>
    <x v="0"/>
    <s v="Efectivo"/>
    <s v="Facebook"/>
    <s v="Paquete 1: incluye la entrada al parque, recorrido por los senderos naturales, el museo del cacao, el taller chocolatero, juegos colombianos y todos los juegos mecánicos (Muro de escalar, Cuatrimotos, Buggies, Paintball, Tirolesa)"/>
    <s v="$30.000 a $$40.000 COP"/>
    <m/>
    <m/>
    <s v="10.000 pesos"/>
    <m/>
    <m/>
    <m/>
    <x v="2"/>
    <m/>
  </r>
  <r>
    <d v="2024-04-15T22:29:54"/>
    <x v="2"/>
    <x v="1"/>
    <x v="3"/>
    <x v="3"/>
    <x v="1"/>
    <x v="0"/>
    <x v="3"/>
    <x v="0"/>
    <x v="4"/>
    <x v="2"/>
    <x v="3"/>
    <n v="5"/>
    <n v="4"/>
    <n v="5"/>
    <n v="4"/>
    <n v="5"/>
    <s v="N.N"/>
    <x v="18"/>
    <x v="2"/>
    <x v="4"/>
    <s v="Efectivo, Billeteras digitales (Nequi, ahorro a la mano, Daviplata, etc.)"/>
    <s v="Facebook, Instagram"/>
    <s v="Paquete 1: incluye la entrada al parque, recorrido por los senderos naturales, el museo del cacao, el taller chocolatero, juegos colombianos y todos los juegos mecánicos (Muro de escalar, Cuatrimotos, Buggies, Paintball, Tirolesa)"/>
    <s v="$60.000 a $70.000 COP"/>
    <s v="$30.000 a $$40.000 COP"/>
    <s v="10.000 pesos"/>
    <s v="40.000 pesos"/>
    <s v="10.000 pesos"/>
    <s v="40.000 pesos"/>
    <s v="40.000 pesos"/>
    <x v="0"/>
    <m/>
  </r>
  <r>
    <d v="2024-04-16T07:59:31"/>
    <x v="4"/>
    <x v="0"/>
    <x v="0"/>
    <x v="3"/>
    <x v="3"/>
    <x v="0"/>
    <x v="3"/>
    <x v="0"/>
    <x v="4"/>
    <x v="0"/>
    <x v="3"/>
    <n v="5"/>
    <n v="5"/>
    <n v="4"/>
    <n v="5"/>
    <n v="5"/>
    <s v="Donde los niños menores de cinco años puedan participar "/>
    <x v="13"/>
    <x v="2"/>
    <x v="2"/>
    <s v="Billeteras digitales (Nequi, ahorro a la mano, Daviplata, etc.)"/>
    <s v="Correo electrónico"/>
    <s v="Paquete 1: incluye la entrada al parque, recorrido por los senderos naturales, el museo del cacao, el taller chocolatero, juegos colombianos y todos los juegos mecánicos (Muro de escalar, Cuatrimotos, Buggies, Paintball, Tirolesa)"/>
    <s v="$40.000 a $50.000 COP"/>
    <s v="$30.000 a $$40.000 COP"/>
    <m/>
    <m/>
    <m/>
    <m/>
    <m/>
    <x v="2"/>
    <m/>
  </r>
  <r>
    <d v="2024-04-16T09:45:14"/>
    <x v="2"/>
    <x v="1"/>
    <x v="1"/>
    <x v="1"/>
    <x v="1"/>
    <x v="0"/>
    <x v="0"/>
    <x v="4"/>
    <x v="4"/>
    <x v="0"/>
    <x v="0"/>
    <n v="4"/>
    <n v="4"/>
    <n v="4"/>
    <n v="4"/>
    <n v="5"/>
    <s v="Rumba terapia"/>
    <x v="7"/>
    <x v="3"/>
    <x v="2"/>
    <s v="Tarjeta de crédito o debito, Billeteras digitales (Nequi, ahorro a la mano, Daviplata, etc.)"/>
    <s v="Facebook, Instagram, TikTok"/>
    <s v="Paquete 1: incluye la entrada al parque, recorrido por los senderos naturales, el museo del cacao, el taller chocolatero, juegos colombianos y todos los juegos mecánicos (Muro de escalar, Cuatrimotos, Buggies, Paintball, Tirolesa)"/>
    <s v="$60.000 a $70.000 COP"/>
    <s v="$50.000 a $60.000 COP"/>
    <m/>
    <m/>
    <m/>
    <m/>
    <m/>
    <x v="2"/>
    <m/>
  </r>
  <r>
    <d v="2024-04-16T10:47:47"/>
    <x v="2"/>
    <x v="0"/>
    <x v="2"/>
    <x v="1"/>
    <x v="0"/>
    <x v="0"/>
    <x v="0"/>
    <x v="2"/>
    <x v="5"/>
    <x v="2"/>
    <x v="4"/>
    <n v="3"/>
    <n v="3"/>
    <n v="3"/>
    <n v="3"/>
    <n v="3"/>
    <s v="Guia turistica"/>
    <x v="12"/>
    <x v="2"/>
    <x v="3"/>
    <s v="Efectivo"/>
    <s v="Correo electrónico"/>
    <s v="Paquete 1: incluye la entrada al parque, recorrido por los senderos naturales, el museo del cacao, el taller chocolatero, juegos colombianos y todos los juegos mecánicos (Muro de escalar, Cuatrimotos, Buggies, Paintball, Tirolesa)"/>
    <s v="$40.000 a $50.000 COP"/>
    <s v="$30.000 a $$40.000 COP"/>
    <s v="15.000 pesos"/>
    <s v="20.000 pesos"/>
    <s v="10.000 pesos"/>
    <s v="20.000 pesos"/>
    <s v="20.000 pesos"/>
    <x v="4"/>
    <m/>
  </r>
  <r>
    <d v="2024-04-16T10:48:07"/>
    <x v="2"/>
    <x v="1"/>
    <x v="3"/>
    <x v="1"/>
    <x v="0"/>
    <x v="0"/>
    <x v="0"/>
    <x v="2"/>
    <x v="5"/>
    <x v="2"/>
    <x v="2"/>
    <n v="3"/>
    <n v="3"/>
    <n v="2"/>
    <n v="2"/>
    <n v="2"/>
    <s v="Guia turistica"/>
    <x v="12"/>
    <x v="0"/>
    <x v="3"/>
    <s v="Efectivo"/>
    <s v="Facebook"/>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s v="$40.000 a $50.000 COP"/>
    <s v="$40.000 a $50.000 COP"/>
    <s v="10.000 pesos"/>
    <s v="10.000 pesos"/>
    <s v="10.000 pesos"/>
    <s v="10.000 pesos"/>
    <s v="10.000 pesos"/>
    <x v="4"/>
    <m/>
  </r>
  <r>
    <d v="2024-04-16T11:45:24"/>
    <x v="2"/>
    <x v="0"/>
    <x v="3"/>
    <x v="1"/>
    <x v="0"/>
    <x v="0"/>
    <x v="0"/>
    <x v="0"/>
    <x v="4"/>
    <x v="0"/>
    <x v="3"/>
    <n v="5"/>
    <n v="5"/>
    <n v="4"/>
    <n v="5"/>
    <n v="5"/>
    <s v="Sea pet friendly "/>
    <x v="8"/>
    <x v="2"/>
    <x v="4"/>
    <s v="Efectivo, Billeteras digitales (Nequi, ahorro a la mano, Daviplata, etc.)"/>
    <s v="Página web, Facebook, Instagram"/>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s v="$40.000 a $50.000 COP"/>
    <s v="$30.000 a $$40.000 COP"/>
    <s v="10.000 pesos"/>
    <s v="10.000 pesos"/>
    <s v="15.000 pesos"/>
    <s v="15.000 pesos"/>
    <s v="10.000 pesos"/>
    <x v="3"/>
    <m/>
  </r>
  <r>
    <d v="2024-04-16T11:59:35"/>
    <x v="2"/>
    <x v="1"/>
    <x v="3"/>
    <x v="1"/>
    <x v="0"/>
    <x v="0"/>
    <x v="0"/>
    <x v="4"/>
    <x v="0"/>
    <x v="4"/>
    <x v="0"/>
    <n v="5"/>
    <n v="5"/>
    <n v="5"/>
    <n v="5"/>
    <n v="5"/>
    <s v="Como esta sería perfecto "/>
    <x v="17"/>
    <x v="2"/>
    <x v="4"/>
    <s v="Tarjeta de crédito o debito"/>
    <s v="Facebook, Instagram, TikTok, Llamada telefónica"/>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Paquete 3 Personalizado: incluye el paquete 2 y el usuario puede pagar por el o los juegos mecánicos que desee realizar"/>
    <s v="$50.000 a $60.000 COP"/>
    <s v="$40.000 a $50.000 COP"/>
    <s v="10.000 pesos"/>
    <s v="10.000 pesos"/>
    <s v="10.000 pesos"/>
    <s v="10.000 pesos"/>
    <s v="10.000 pesos"/>
    <x v="0"/>
    <m/>
  </r>
  <r>
    <d v="2024-04-16T18:25:21"/>
    <x v="1"/>
    <x v="1"/>
    <x v="0"/>
    <x v="1"/>
    <x v="3"/>
    <x v="0"/>
    <x v="0"/>
    <x v="2"/>
    <x v="0"/>
    <x v="0"/>
    <x v="0"/>
    <n v="4"/>
    <n v="5"/>
    <n v="4"/>
    <n v="4"/>
    <n v="1"/>
    <s v="Degustaciones del chocolate "/>
    <x v="13"/>
    <x v="2"/>
    <x v="0"/>
    <s v="Efectivo, Billeteras digitales (Nequi, ahorro a la mano, Daviplata, etc.)"/>
    <s v="Facebook, Llamada telefónica"/>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s v="$60.000 a $70.000 COP"/>
    <s v="$50.000 a $60.000 COP"/>
    <s v="15.000 pesos"/>
    <s v="25.000 pesos"/>
    <s v="25.000 pesos"/>
    <s v="30.000 pesos"/>
    <s v="35.000 pesos"/>
    <x v="0"/>
    <m/>
  </r>
  <r>
    <d v="2024-04-16T18:28:40"/>
    <x v="5"/>
    <x v="1"/>
    <x v="3"/>
    <x v="2"/>
    <x v="0"/>
    <x v="0"/>
    <x v="3"/>
    <x v="0"/>
    <x v="3"/>
    <x v="0"/>
    <x v="0"/>
    <n v="5"/>
    <n v="5"/>
    <n v="5"/>
    <n v="3"/>
    <n v="3"/>
    <s v="Lugares recreativos al aire libre, como senderon naturales "/>
    <x v="0"/>
    <x v="2"/>
    <x v="2"/>
    <s v="Efectivo, Billeteras digitales (Nequi, ahorro a la mano, Daviplata, etc.)"/>
    <s v="Llamada telefónica"/>
    <s v="Paquete 2: incluye la entrada al parque, recorrido por los senderos naturales, el museo del cacao, el taller chocolatero y juegos colombianos, Paquete 3 Personalizado: incluye el paquete 2 y el usuario puede pagar por el o los juegos mecánicos que desee realizar"/>
    <s v="$50.000 a $60.000 COP"/>
    <s v="$40.000 a $50.000 COP"/>
    <s v="25.000 pesos"/>
    <s v="40.000 pesos"/>
    <s v="35.000 pesos"/>
    <s v="40.000 pesos"/>
    <s v="40.000 pesos"/>
    <x v="3"/>
    <m/>
  </r>
  <r>
    <d v="2024-04-16T18:30:49"/>
    <x v="2"/>
    <x v="0"/>
    <x v="3"/>
    <x v="3"/>
    <x v="1"/>
    <x v="0"/>
    <x v="3"/>
    <x v="2"/>
    <x v="3"/>
    <x v="0"/>
    <x v="0"/>
    <n v="4"/>
    <n v="5"/>
    <n v="5"/>
    <n v="3"/>
    <n v="4"/>
    <s v="Actividades para niños "/>
    <x v="20"/>
    <x v="0"/>
    <x v="3"/>
    <s v="Efectivo"/>
    <s v="Página web, Facebook, Instagram, TikTok"/>
    <s v="Paquete 1: incluye la entrada al parque, recorrido por los senderos naturales, el museo del cacao, el taller chocolatero, juegos colombianos y todos los juegos mecánicos (Muro de escalar, Cuatrimotos, Buggies, Paintball, Tirolesa), Paquete 3 Personalizado: incluye el paquete 2 y el usuario puede pagar por el o los juegos mecánicos que desee realizar"/>
    <s v="$50.000 a $60.000 COP"/>
    <s v="$30.000 a $$40.000 COP"/>
    <s v="10.000 pesos"/>
    <s v="20.000 pesos"/>
    <s v="10.000 pesos"/>
    <s v="20.000 pesos"/>
    <s v="25.000 pesos"/>
    <x v="4"/>
    <m/>
  </r>
  <r>
    <d v="2024-04-16T18:34:04"/>
    <x v="0"/>
    <x v="2"/>
    <x v="2"/>
    <x v="0"/>
    <x v="3"/>
    <x v="0"/>
    <x v="0"/>
    <x v="2"/>
    <x v="0"/>
    <x v="2"/>
    <x v="3"/>
    <n v="3"/>
    <n v="4"/>
    <n v="2"/>
    <n v="2"/>
    <n v="4"/>
    <s v="Festivales del cacao "/>
    <x v="19"/>
    <x v="0"/>
    <x v="3"/>
    <s v="Billeteras digitales (Nequi, ahorro a la mano, Daviplata, etc.)"/>
    <s v="Facebook, Instagram, TikTok"/>
    <s v="Paquete 1: incluye la entrada al parque, recorrido por los senderos naturales, el museo del cacao, el taller chocolatero, juegos colombianos y todos los juegos mecánicos (Muro de escalar, Cuatrimotos, Buggies, Paintball, Tirolesa)"/>
    <s v="$40.000 a $50.000 COP"/>
    <s v="$30.000 a $$40.000 COP"/>
    <s v="10.000 pesos"/>
    <s v="25.000 pesos"/>
    <s v="10.000 pesos"/>
    <s v="25.000 pesos"/>
    <s v="25.000 pesos"/>
    <x v="2"/>
    <m/>
  </r>
  <r>
    <d v="2024-04-16T18:37:21"/>
    <x v="4"/>
    <x v="0"/>
    <x v="0"/>
    <x v="1"/>
    <x v="2"/>
    <x v="0"/>
    <x v="4"/>
    <x v="0"/>
    <x v="4"/>
    <x v="4"/>
    <x v="0"/>
    <n v="5"/>
    <n v="5"/>
    <n v="5"/>
    <n v="2"/>
    <n v="2"/>
    <s v="Presentaciones culturales "/>
    <x v="4"/>
    <x v="2"/>
    <x v="2"/>
    <s v="Efectivo"/>
    <s v="Facebook, Correo electrónico, Llamada telefónica"/>
    <s v="Paquete 3 Personalizado: incluye el paquete 2 y el usuario puede pagar por el o los juegos mecánicos que desee realizar"/>
    <s v="$50.000 a $60.000 COP"/>
    <s v="$30.000 a $$40.000 COP"/>
    <s v="10.000 pesos"/>
    <s v="20.000 pesos"/>
    <s v="10.000 pesos"/>
    <s v="20.000 pesos"/>
    <s v="10.000 pesos"/>
    <x v="5"/>
    <m/>
  </r>
  <r>
    <d v="2024-04-16T18:40:40"/>
    <x v="4"/>
    <x v="2"/>
    <x v="1"/>
    <x v="1"/>
    <x v="0"/>
    <x v="0"/>
    <x v="4"/>
    <x v="3"/>
    <x v="5"/>
    <x v="4"/>
    <x v="4"/>
    <n v="3"/>
    <n v="5"/>
    <n v="5"/>
    <n v="4"/>
    <n v="1"/>
    <s v="Actividades de ecoturismo "/>
    <x v="19"/>
    <x v="4"/>
    <x v="4"/>
    <s v="Efectivo, Tarjeta de crédito o debito"/>
    <s v="Página web, Facebook"/>
    <s v="Paquete 1: incluye la entrada al parque, recorrido por los senderos naturales, el museo del cacao, el taller chocolatero, juegos colombianos y todos los juegos mecánicos (Muro de escalar, Cuatrimotos, Buggies, Paintball, Tirolesa), Paquete 3 Personalizado: incluye el paquete 2 y el usuario puede pagar por el o los juegos mecánicos que desee realizar"/>
    <s v="$60.000 a $70.000 COP"/>
    <s v="$40.000 a $50.000 COP"/>
    <s v="25.000 pesos"/>
    <s v="40.000 pesos"/>
    <s v="25.000 pesos"/>
    <s v="40.000 pesos"/>
    <s v="40.000 pesos"/>
    <x v="5"/>
    <m/>
  </r>
  <r>
    <d v="2024-04-16T18:43:02"/>
    <x v="5"/>
    <x v="0"/>
    <x v="1"/>
    <x v="2"/>
    <x v="2"/>
    <x v="0"/>
    <x v="3"/>
    <x v="4"/>
    <x v="2"/>
    <x v="0"/>
    <x v="3"/>
    <n v="4"/>
    <n v="5"/>
    <n v="5"/>
    <n v="2"/>
    <n v="2"/>
    <s v="Venta de productos locales "/>
    <x v="23"/>
    <x v="4"/>
    <x v="5"/>
    <s v="Efectivo, Tarjeta de crédito o debito"/>
    <s v="Página web, Facebook, Llamada telefónica"/>
    <s v="Paquete 3 Personalizado: incluye el paquete 2 y el usuario puede pagar por el o los juegos mecánicos que desee realizar"/>
    <s v="$60.000 a $70.000 COP"/>
    <s v="$50.000 a $60.000 COP"/>
    <s v="30.000 pesos"/>
    <s v="40.000 pesos"/>
    <s v="25.000 pesos"/>
    <s v="40.000 pesos"/>
    <s v="40.000 pesos"/>
    <x v="5"/>
    <m/>
  </r>
  <r>
    <d v="2024-04-16T18:48:11"/>
    <x v="3"/>
    <x v="0"/>
    <x v="3"/>
    <x v="1"/>
    <x v="0"/>
    <x v="0"/>
    <x v="4"/>
    <x v="3"/>
    <x v="0"/>
    <x v="3"/>
    <x v="3"/>
    <n v="4"/>
    <n v="5"/>
    <n v="5"/>
    <n v="1"/>
    <n v="1"/>
    <s v="Festivales del cacao "/>
    <x v="8"/>
    <x v="2"/>
    <x v="3"/>
    <s v="Efectivo"/>
    <s v="Facebook, Llamada telefónica"/>
    <s v="Paquete 2: incluye la entrada al parque, recorrido por los senderos naturales, el museo del cacao, el taller chocolatero y juegos colombianos"/>
    <s v="$60.000 a $70.000 COP"/>
    <s v="$30.000 a $$40.000 COP"/>
    <s v="10.000 pesos"/>
    <s v="35.000 pesos"/>
    <s v="20.000 pesos"/>
    <s v="40.000 pesos"/>
    <s v="30.000 pesos"/>
    <x v="2"/>
    <m/>
  </r>
  <r>
    <d v="2024-04-16T18:51:50"/>
    <x v="1"/>
    <x v="1"/>
    <x v="3"/>
    <x v="3"/>
    <x v="2"/>
    <x v="0"/>
    <x v="5"/>
    <x v="3"/>
    <x v="0"/>
    <x v="2"/>
    <x v="4"/>
    <n v="3"/>
    <n v="4"/>
    <n v="4"/>
    <n v="5"/>
    <n v="1"/>
    <s v="Concursos"/>
    <x v="3"/>
    <x v="0"/>
    <x v="0"/>
    <s v="Tarjeta de crédito o debito"/>
    <s v="Facebook, TikTok, Llamada telefónica"/>
    <s v="Paquete 3 Personalizado: incluye el paquete 2 y el usuario puede pagar por el o los juegos mecánicos que desee realizar"/>
    <s v="$40.000 a $50.000 COP"/>
    <s v="$30.000 a $$40.000 COP"/>
    <s v="10.000 pesos"/>
    <s v="20.000 pesos"/>
    <s v="20.000 pesos"/>
    <s v="20.000 pesos"/>
    <s v="15.000 pesos"/>
    <x v="0"/>
    <m/>
  </r>
  <r>
    <d v="2024-04-16T22:11:26"/>
    <x v="4"/>
    <x v="1"/>
    <x v="3"/>
    <x v="1"/>
    <x v="0"/>
    <x v="0"/>
    <x v="3"/>
    <x v="0"/>
    <x v="0"/>
    <x v="0"/>
    <x v="0"/>
    <n v="4"/>
    <n v="4"/>
    <n v="3"/>
    <n v="4"/>
    <n v="5"/>
    <s v="Columpio mecánico "/>
    <x v="0"/>
    <x v="3"/>
    <x v="0"/>
    <s v="Efectivo, Tarjeta de crédito o debito, Billeteras digitales (Nequi, ahorro a la mano, Daviplata, etc.)"/>
    <s v="Página web, Facebook, TikTok, Correo electrónico"/>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Paquete 3 Personalizado: incluye el paquete 2 y el usuario puede pagar por el o los juegos mecánicos que desee realizar"/>
    <s v="$60.000 a $70.000 COP"/>
    <s v="$30.000 a $$40.000 COP"/>
    <s v="10.000 pesos"/>
    <s v="20.000 pesos"/>
    <s v="25.000 pesos"/>
    <s v="15.000 pesos"/>
    <s v="25.000 pesos"/>
    <x v="2"/>
    <m/>
  </r>
  <r>
    <d v="2024-04-16T22:39:58"/>
    <x v="1"/>
    <x v="2"/>
    <x v="2"/>
    <x v="1"/>
    <x v="3"/>
    <x v="0"/>
    <x v="2"/>
    <x v="2"/>
    <x v="6"/>
    <x v="3"/>
    <x v="4"/>
    <n v="4"/>
    <n v="5"/>
    <n v="3"/>
    <n v="4"/>
    <n v="4"/>
    <s v="Lugares de venta donde los visitantes puedan comprar chocolate artesanal"/>
    <x v="3"/>
    <x v="4"/>
    <x v="2"/>
    <s v="Efectivo, Tarjeta de crédito o debito"/>
    <s v="Página web, Facebook, TikTok, Llamada telefónica"/>
    <s v="Paquete 1: incluye la entrada al parque, recorrido por los senderos naturales, el museo del cacao, el taller chocolatero, juegos colombianos y todos los juegos mecánicos (Muro de escalar, Cuatrimotos, Buggies, Paintball, Tirolesa), Paquete 3 Personalizado: incluye el paquete 2 y el usuario puede pagar por el o los juegos mecánicos que desee realizar"/>
    <s v="$60.000 a $70.000 COP"/>
    <s v="$40.000 a $50.000 COP"/>
    <s v="20.000 pesos"/>
    <s v="40.000 pesos"/>
    <s v="25.000 pesos"/>
    <s v="40.000 pesos"/>
    <s v="40.000 pesos"/>
    <x v="3"/>
    <m/>
  </r>
  <r>
    <d v="2024-04-16T22:42:10"/>
    <x v="4"/>
    <x v="1"/>
    <x v="0"/>
    <x v="1"/>
    <x v="2"/>
    <x v="0"/>
    <x v="3"/>
    <x v="3"/>
    <x v="4"/>
    <x v="0"/>
    <x v="0"/>
    <n v="5"/>
    <n v="5"/>
    <n v="5"/>
    <n v="5"/>
    <n v="1"/>
    <s v="ferias gastronómicas"/>
    <x v="8"/>
    <x v="2"/>
    <x v="2"/>
    <s v="Efectivo, Billeteras digitales (Nequi, ahorro a la mano, Daviplata, etc.)"/>
    <s v="Página web, Facebook, TikTok, Llamada telefónica"/>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Paquete 3 Personalizado: incluye el paquete 2 y el usuario puede pagar por el o los juegos mecánicos que desee realizar"/>
    <s v="$60.000 a $70.000 COP"/>
    <s v="$30.000 a $$40.000 COP"/>
    <s v="15.000 pesos"/>
    <s v="40.000 pesos"/>
    <s v="30.000 pesos"/>
    <s v="35.000 pesos"/>
    <s v="15.000 pesos"/>
    <x v="2"/>
    <m/>
  </r>
  <r>
    <d v="2024-04-16T22:45:06"/>
    <x v="1"/>
    <x v="1"/>
    <x v="3"/>
    <x v="3"/>
    <x v="2"/>
    <x v="0"/>
    <x v="3"/>
    <x v="3"/>
    <x v="0"/>
    <x v="0"/>
    <x v="3"/>
    <n v="4"/>
    <n v="2"/>
    <n v="3"/>
    <n v="3"/>
    <n v="4"/>
    <s v="cata de chocolate"/>
    <x v="13"/>
    <x v="0"/>
    <x v="3"/>
    <s v="Efectivo"/>
    <s v="Facebook"/>
    <s v="Paquete 3 Personalizado: incluye el paquete 2 y el usuario puede pagar por el o los juegos mecánicos que desee realizar"/>
    <s v="$40.000 a $50.000 COP"/>
    <s v="$30.000 a $$40.000 COP"/>
    <s v="15.000 pesos"/>
    <s v="30.000 pesos"/>
    <s v="15.000 pesos"/>
    <s v="30.000 pesos"/>
    <s v="35.000 pesos"/>
    <x v="0"/>
    <m/>
  </r>
  <r>
    <d v="2024-04-16T22:48:17"/>
    <x v="5"/>
    <x v="0"/>
    <x v="1"/>
    <x v="1"/>
    <x v="1"/>
    <x v="0"/>
    <x v="0"/>
    <x v="3"/>
    <x v="0"/>
    <x v="3"/>
    <x v="3"/>
    <n v="4"/>
    <n v="4"/>
    <n v="3"/>
    <n v="3"/>
    <n v="2"/>
    <s v="Exposiciones influencia del cacao en la cultura"/>
    <x v="0"/>
    <x v="2"/>
    <x v="0"/>
    <s v="Efectivo, Tarjeta de crédito o debito, Billeteras digitales (Nequi, ahorro a la mano, Daviplata, etc.)"/>
    <s v="Página web, Facebook, Llamada telefónica"/>
    <s v="Paquete 1: incluye la entrada al parque, recorrido por los senderos naturales, el museo del cacao, el taller chocolatero, juegos colombianos y todos los juegos mecánicos (Muro de escalar, Cuatrimotos, Buggies, Paintball, Tirolesa), Paquete 3 Personalizado: incluye el paquete 2 y el usuario puede pagar por el o los juegos mecánicos que desee realizar"/>
    <s v="$50.000 a $60.000 COP"/>
    <s v="$40.000 a $50.000 COP"/>
    <s v="30.000 pesos"/>
    <s v="35.000 pesos"/>
    <s v="30.000 pesos"/>
    <s v="35.000 pesos"/>
    <s v="35.000 pesos"/>
    <x v="3"/>
    <m/>
  </r>
  <r>
    <d v="2024-04-16T22:50:08"/>
    <x v="4"/>
    <x v="0"/>
    <x v="3"/>
    <x v="3"/>
    <x v="1"/>
    <x v="0"/>
    <x v="3"/>
    <x v="2"/>
    <x v="0"/>
    <x v="4"/>
    <x v="4"/>
    <n v="5"/>
    <n v="3"/>
    <n v="4"/>
    <n v="2"/>
    <n v="4"/>
    <s v="Actividades de agricultura"/>
    <x v="15"/>
    <x v="2"/>
    <x v="0"/>
    <s v="Efectivo, Billeteras digitales (Nequi, ahorro a la mano, Daviplata, etc.), Otro"/>
    <s v="Facebook, Instagram, Llamada telefónica"/>
    <s v="Paquete 1: incluye la entrada al parque, recorrido por los senderos naturales, el museo del cacao, el taller chocolatero, juegos colombianos y todos los juegos mecánicos (Muro de escalar, Cuatrimotos, Buggies, Paintball, Tirolesa), Paquete 3 Personalizado: incluye el paquete 2 y el usuario puede pagar por el o los juegos mecánicos que desee realizar"/>
    <s v="$40.000 a $50.000 COP"/>
    <s v="$50.000 a $60.000 COP"/>
    <s v="15.000 pesos"/>
    <s v="15.000 pesos"/>
    <s v="20.000 pesos"/>
    <s v="20.000 pesos"/>
    <s v="20.000 pesos"/>
    <x v="0"/>
    <m/>
  </r>
  <r>
    <d v="2024-04-16T22:51:52"/>
    <x v="3"/>
    <x v="2"/>
    <x v="0"/>
    <x v="1"/>
    <x v="3"/>
    <x v="0"/>
    <x v="3"/>
    <x v="2"/>
    <x v="3"/>
    <x v="4"/>
    <x v="4"/>
    <n v="3"/>
    <n v="4"/>
    <n v="4"/>
    <n v="4"/>
    <n v="3"/>
    <s v="Programas de voluntariado"/>
    <x v="8"/>
    <x v="0"/>
    <x v="2"/>
    <s v="Tarjeta de crédito o debito, Otro"/>
    <s v="Facebook, Instagram, Llamada telefónica"/>
    <s v="Paquete 3 Personalizado: incluye el paquete 2 y el usuario puede pagar por el o los juegos mecánicos que desee realizar"/>
    <s v="$60.000 a $70.000 COP"/>
    <s v="$40.000 a $50.000 COP"/>
    <s v="20.000 pesos"/>
    <s v="20.000 pesos"/>
    <s v="20.000 pesos"/>
    <s v="20.000 pesos"/>
    <s v="25.000 pesos"/>
    <x v="2"/>
    <m/>
  </r>
  <r>
    <d v="2024-04-17T10:05:24"/>
    <x v="0"/>
    <x v="0"/>
    <x v="3"/>
    <x v="0"/>
    <x v="0"/>
    <x v="1"/>
    <x v="1"/>
    <x v="1"/>
    <x v="1"/>
    <x v="1"/>
    <x v="1"/>
    <m/>
    <m/>
    <m/>
    <m/>
    <m/>
    <m/>
    <x v="1"/>
    <x v="1"/>
    <x v="1"/>
    <m/>
    <m/>
    <m/>
    <m/>
    <m/>
    <m/>
    <m/>
    <m/>
    <m/>
    <m/>
    <x v="1"/>
    <m/>
  </r>
  <r>
    <d v="2024-04-17T10:07:54"/>
    <x v="0"/>
    <x v="1"/>
    <x v="1"/>
    <x v="0"/>
    <x v="0"/>
    <x v="0"/>
    <x v="3"/>
    <x v="4"/>
    <x v="0"/>
    <x v="0"/>
    <x v="3"/>
    <n v="3"/>
    <n v="4"/>
    <n v="4"/>
    <n v="2"/>
    <n v="3"/>
    <s v="Actividades didácticas especializadas en niños, para poder invitar a la familia :)"/>
    <x v="8"/>
    <x v="2"/>
    <x v="3"/>
    <s v="Efectivo"/>
    <s v="Facebook, Correo electrónico"/>
    <s v="Paquete 2: incluye la entrada al parque, recorrido por los senderos naturales, el museo del cacao, el taller chocolatero y juegos colombianos"/>
    <s v="$60.000 a $70.000 COP"/>
    <s v="$50.000 a $60.000 COP"/>
    <m/>
    <m/>
    <m/>
    <m/>
    <m/>
    <x v="0"/>
    <m/>
  </r>
  <r>
    <d v="2024-04-17T10:13:15"/>
    <x v="0"/>
    <x v="1"/>
    <x v="2"/>
    <x v="0"/>
    <x v="0"/>
    <x v="0"/>
    <x v="2"/>
    <x v="3"/>
    <x v="2"/>
    <x v="2"/>
    <x v="3"/>
    <n v="4"/>
    <n v="4"/>
    <n v="3"/>
    <n v="3"/>
    <n v="4"/>
    <s v="Visita a los ríos "/>
    <x v="22"/>
    <x v="0"/>
    <x v="3"/>
    <s v="Efectivo"/>
    <s v="Página web"/>
    <s v="Paquete 1: incluye la entrada al parque, recorrido por los senderos naturales, el museo del cacao, el taller chocolatero, juegos colombianos y todos los juegos mecánicos (Muro de escalar, Cuatrimotos, Buggies, Paintball, Tirolesa)"/>
    <s v="$40.000 a $50.000 COP"/>
    <m/>
    <m/>
    <m/>
    <m/>
    <m/>
    <m/>
    <x v="2"/>
    <m/>
  </r>
  <r>
    <d v="2024-04-17T10:18:08"/>
    <x v="0"/>
    <x v="0"/>
    <x v="0"/>
    <x v="0"/>
    <x v="0"/>
    <x v="0"/>
    <x v="0"/>
    <x v="4"/>
    <x v="4"/>
    <x v="0"/>
    <x v="3"/>
    <n v="4"/>
    <n v="4"/>
    <n v="4"/>
    <n v="4"/>
    <n v="3"/>
    <s v="Yoga"/>
    <x v="3"/>
    <x v="0"/>
    <x v="4"/>
    <s v="Efectivo, Billeteras digitales (Nequi, ahorro a la mano, Daviplata, etc.)"/>
    <s v="Página web, Facebook, TikTok"/>
    <s v="Paquete 1: incluye la entrada al parque, recorrido por los senderos naturales, el museo del cacao, el taller chocolatero, juegos colombianos y todos los juegos mecánicos (Muro de escalar, Cuatrimotos, Buggies, Paintball, Tirolesa)"/>
    <s v="$60.000 a $70.000 COP"/>
    <s v="$40.000 a $50.000 COP"/>
    <s v="10.000 pesos"/>
    <s v="20.000 pesos"/>
    <s v="20.000 pesos"/>
    <s v="25.000 pesos"/>
    <s v="25.000 pesos"/>
    <x v="2"/>
    <m/>
  </r>
  <r>
    <d v="2024-04-17T10:21:41"/>
    <x v="0"/>
    <x v="0"/>
    <x v="0"/>
    <x v="0"/>
    <x v="3"/>
    <x v="0"/>
    <x v="3"/>
    <x v="0"/>
    <x v="3"/>
    <x v="2"/>
    <x v="4"/>
    <n v="4"/>
    <n v="4"/>
    <n v="4"/>
    <n v="4"/>
    <n v="4"/>
    <s v="Algun tipo de arte"/>
    <x v="8"/>
    <x v="0"/>
    <x v="0"/>
    <s v="Efectivo, Billeteras digitales (Nequi, ahorro a la mano, Daviplata, etc.)"/>
    <s v="Página web, Correo electrónico"/>
    <s v="Paquete 2: incluye la entrada al parque, recorrido por los senderos naturales, el museo del cacao, el taller chocolatero y juegos colombianos, Paquete 3 Personalizado: incluye el paquete 2 y el usuario puede pagar por el o los juegos mecánicos que desee realizar"/>
    <s v="$60.000 a $70.000 COP"/>
    <m/>
    <s v="10.000 pesos"/>
    <s v="15.000 pesos"/>
    <s v="15.000 pesos"/>
    <s v="15.000 pesos"/>
    <s v="20.000 pesos"/>
    <x v="2"/>
    <m/>
  </r>
  <r>
    <d v="2024-04-17T10:24:07"/>
    <x v="0"/>
    <x v="0"/>
    <x v="0"/>
    <x v="0"/>
    <x v="1"/>
    <x v="0"/>
    <x v="0"/>
    <x v="2"/>
    <x v="0"/>
    <x v="4"/>
    <x v="3"/>
    <n v="5"/>
    <n v="5"/>
    <n v="5"/>
    <n v="5"/>
    <n v="5"/>
    <s v="Actividades para los más pequeños de la familia, como pintura y juegos infan"/>
    <x v="8"/>
    <x v="0"/>
    <x v="3"/>
    <s v="Efectivo"/>
    <s v="Página web, Facebook, Instagram, Correo electrónico"/>
    <s v="Paquete 1: incluye la entrada al parque, recorrido por los senderos naturales, el museo del cacao, el taller chocolatero, juegos colombianos y todos los juegos mecánicos (Muro de escalar, Cuatrimotos, Buggies, Paintball, Tirolesa)"/>
    <s v="$50.000 a $60.000 COP"/>
    <s v="$30.000 a $$40.000 COP"/>
    <s v="15.000 pesos"/>
    <s v="15.000 pesos"/>
    <s v="20.000 pesos"/>
    <s v="20.000 pesos"/>
    <s v="20.000 pesos"/>
    <x v="2"/>
    <m/>
  </r>
  <r>
    <d v="2024-04-17T10:24:35"/>
    <x v="0"/>
    <x v="1"/>
    <x v="2"/>
    <x v="0"/>
    <x v="3"/>
    <x v="0"/>
    <x v="3"/>
    <x v="2"/>
    <x v="0"/>
    <x v="4"/>
    <x v="0"/>
    <n v="5"/>
    <n v="4"/>
    <n v="2"/>
    <n v="2"/>
    <n v="3"/>
    <s v="Algo artístico "/>
    <x v="3"/>
    <x v="0"/>
    <x v="3"/>
    <s v="Billeteras digitales (Nequi, ahorro a la mano, Daviplata, etc.)"/>
    <s v="Página web, Facebook, Instagram, TikTok, Correo electrónico"/>
    <s v="Paquete 3 Personalizado: incluye el paquete 2 y el usuario puede pagar por el o los juegos mecánicos que desee realizar"/>
    <s v="$50.000 a $60.000 COP"/>
    <s v="$40.000 a $50.000 COP"/>
    <s v="10.000 pesos"/>
    <s v="15.000 pesos"/>
    <s v="10.000 pesos"/>
    <s v="10.000 pesos"/>
    <s v="15.000 pesos"/>
    <x v="2"/>
    <m/>
  </r>
  <r>
    <d v="2024-04-17T10:25:04"/>
    <x v="0"/>
    <x v="0"/>
    <x v="2"/>
    <x v="0"/>
    <x v="0"/>
    <x v="0"/>
    <x v="3"/>
    <x v="2"/>
    <x v="0"/>
    <x v="2"/>
    <x v="4"/>
    <n v="5"/>
    <n v="4"/>
    <n v="5"/>
    <n v="5"/>
    <n v="5"/>
    <s v="Bungee"/>
    <x v="3"/>
    <x v="2"/>
    <x v="3"/>
    <s v="Tarjeta de crédito o debito, Billeteras digitales (Nequi, ahorro a la mano, Daviplata, etc.)"/>
    <s v="TikTok"/>
    <s v="Paquete 1: incluye la entrada al parque, recorrido por los senderos naturales, el museo del cacao, el taller chocolatero, juegos colombianos y todos los juegos mecánicos (Muro de escalar, Cuatrimotos, Buggies, Paintball, Tirolesa)"/>
    <s v="$60.000 a $70.000 COP"/>
    <s v="$40.000 a $50.000 COP"/>
    <s v="10.000 pesos"/>
    <s v="20.000 pesos"/>
    <s v="15.000 pesos"/>
    <s v="15.000 pesos"/>
    <s v="20.000 pesos"/>
    <x v="0"/>
    <m/>
  </r>
  <r>
    <d v="2024-04-17T10:25:28"/>
    <x v="0"/>
    <x v="0"/>
    <x v="0"/>
    <x v="0"/>
    <x v="1"/>
    <x v="0"/>
    <x v="3"/>
    <x v="2"/>
    <x v="3"/>
    <x v="2"/>
    <x v="2"/>
    <n v="3"/>
    <n v="2"/>
    <n v="3"/>
    <n v="3"/>
    <n v="3"/>
    <s v="Cata de variedades de chocolate extraños"/>
    <x v="3"/>
    <x v="0"/>
    <x v="0"/>
    <s v="Efectivo"/>
    <s v="Página web"/>
    <s v="Paquete 1: incluye la entrada al parque, recorrido por los senderos naturales, el museo del cacao, el taller chocolatero, juegos colombianos y todos los juegos mecánicos (Muro de escalar, Cuatrimotos, Buggies, Paintball, Tirolesa), Paquete 3 Personalizado: incluye el paquete 2 y el usuario puede pagar por el o los juegos mecánicos que desee realizar"/>
    <s v="$40.000 a $50.000 COP"/>
    <s v="$40.000 a $50.000 COP"/>
    <s v="10.000 pesos"/>
    <s v="20.000 pesos"/>
    <s v="20.000 pesos"/>
    <s v="15.000 pesos"/>
    <s v="15.000 pesos"/>
    <x v="2"/>
    <m/>
  </r>
  <r>
    <d v="2024-04-17T10:25:52"/>
    <x v="0"/>
    <x v="0"/>
    <x v="2"/>
    <x v="0"/>
    <x v="3"/>
    <x v="0"/>
    <x v="0"/>
    <x v="3"/>
    <x v="0"/>
    <x v="2"/>
    <x v="0"/>
    <n v="5"/>
    <n v="5"/>
    <n v="5"/>
    <n v="4"/>
    <n v="4"/>
    <s v="Venta de comida típica "/>
    <x v="23"/>
    <x v="0"/>
    <x v="3"/>
    <s v="Efectivo"/>
    <s v="Instagram"/>
    <s v="Paquete 1: incluye la entrada al parque, recorrido por los senderos naturales, el museo del cacao, el taller chocolatero, juegos colombianos y todos los juegos mecánicos (Muro de escalar, Cuatrimotos, Buggies, Paintball, Tirolesa)"/>
    <s v="$60.000 a $70.000 COP"/>
    <m/>
    <s v="10.000 pesos"/>
    <s v="10.000 pesos"/>
    <s v="10.000 pesos"/>
    <m/>
    <m/>
    <x v="0"/>
    <m/>
  </r>
  <r>
    <d v="2024-04-17T10:25:59"/>
    <x v="0"/>
    <x v="0"/>
    <x v="0"/>
    <x v="0"/>
    <x v="0"/>
    <x v="0"/>
    <x v="3"/>
    <x v="0"/>
    <x v="2"/>
    <x v="3"/>
    <x v="3"/>
    <n v="5"/>
    <n v="4"/>
    <n v="4"/>
    <n v="3"/>
    <n v="4"/>
    <s v="Cata de chocolates raros "/>
    <x v="16"/>
    <x v="0"/>
    <x v="0"/>
    <s v="Efectivo, Billeteras digitales (Nequi, ahorro a la mano, Daviplata, etc.)"/>
    <s v="Página web"/>
    <s v="Paquete 1: incluye la entrada al parque, recorrido por los senderos naturales, el museo del cacao, el taller chocolatero, juegos colombianos y todos los juegos mecánicos (Muro de escalar, Cuatrimotos, Buggies, Paintball, Tirolesa)"/>
    <s v="$30.000 a $$40.000 COP"/>
    <m/>
    <s v="10.000 pesos"/>
    <m/>
    <m/>
    <s v="10.000 pesos"/>
    <s v="15.000 pesos"/>
    <x v="2"/>
    <m/>
  </r>
  <r>
    <d v="2024-04-17T10:31:39"/>
    <x v="1"/>
    <x v="0"/>
    <x v="2"/>
    <x v="3"/>
    <x v="2"/>
    <x v="0"/>
    <x v="3"/>
    <x v="3"/>
    <x v="2"/>
    <x v="3"/>
    <x v="3"/>
    <n v="5"/>
    <n v="4"/>
    <n v="3"/>
    <n v="4"/>
    <n v="4"/>
    <s v="Parques infantiles "/>
    <x v="8"/>
    <x v="0"/>
    <x v="3"/>
    <s v="Efectivo, Otro"/>
    <s v="Facebook, Llamada telefónica"/>
    <s v="Paquete 1: incluye la entrada al parque, recorrido por los senderos naturales, el museo del cacao, el taller chocolatero, juegos colombianos y todos los juegos mecánicos (Muro de escalar, Cuatrimotos, Buggies, Paintball, Tirolesa)"/>
    <s v="$40.000 a $50.000 COP"/>
    <s v="$30.000 a $$40.000 COP"/>
    <s v="35.000 pesos"/>
    <s v="30.000 pesos"/>
    <m/>
    <s v="35.000 pesos"/>
    <s v="35.000 pesos"/>
    <x v="0"/>
    <m/>
  </r>
  <r>
    <d v="2024-04-17T10:32:09"/>
    <x v="1"/>
    <x v="1"/>
    <x v="4"/>
    <x v="1"/>
    <x v="3"/>
    <x v="0"/>
    <x v="0"/>
    <x v="4"/>
    <x v="4"/>
    <x v="4"/>
    <x v="4"/>
    <n v="5"/>
    <n v="5"/>
    <n v="5"/>
    <n v="5"/>
    <n v="1"/>
    <s v="Bolo criollo"/>
    <x v="3"/>
    <x v="3"/>
    <x v="4"/>
    <s v="Tarjeta de crédito o debito, Billeteras digitales (Nequi, ahorro a la mano, Daviplata, etc.)"/>
    <s v="Instagram, TikTok"/>
    <s v="Paquete 2: incluye la entrada al parque, recorrido por los senderos naturales, el museo del cacao, el taller chocolatero y juegos colombianos"/>
    <s v="$60.000 a $70.000 COP"/>
    <s v="$50.000 a $60.000 COP"/>
    <s v="10.000 pesos"/>
    <s v="10.000 pesos"/>
    <s v="10.000 pesos"/>
    <s v="10.000 pesos"/>
    <s v="10.000 pesos"/>
    <x v="2"/>
    <m/>
  </r>
  <r>
    <d v="2024-04-17T10:32:17"/>
    <x v="1"/>
    <x v="0"/>
    <x v="5"/>
    <x v="1"/>
    <x v="3"/>
    <x v="0"/>
    <x v="0"/>
    <x v="4"/>
    <x v="4"/>
    <x v="0"/>
    <x v="0"/>
    <n v="5"/>
    <n v="5"/>
    <n v="5"/>
    <n v="5"/>
    <n v="5"/>
    <s v="."/>
    <x v="22"/>
    <x v="5"/>
    <x v="4"/>
    <s v="Efectivo"/>
    <s v="Facebook"/>
    <s v="Paquete 1: incluye la entrada al parque, recorrido por los senderos naturales, el museo del cacao, el taller chocolatero, juegos colombianos y todos los juegos mecánicos (Muro de escalar, Cuatrimotos, Buggies, Paintball, Tirolesa)"/>
    <s v="$50.000 a $60.000 COP"/>
    <s v="$50.000 a $60.000 COP"/>
    <s v="25.000 pesos"/>
    <s v="25.000 pesos"/>
    <s v="25.000 pesos"/>
    <s v="25.000 pesos"/>
    <s v="25.000 pesos"/>
    <x v="3"/>
    <m/>
  </r>
  <r>
    <d v="2024-04-17T10:32:54"/>
    <x v="0"/>
    <x v="1"/>
    <x v="1"/>
    <x v="0"/>
    <x v="0"/>
    <x v="0"/>
    <x v="3"/>
    <x v="2"/>
    <x v="4"/>
    <x v="2"/>
    <x v="3"/>
    <n v="5"/>
    <n v="5"/>
    <n v="4"/>
    <n v="5"/>
    <n v="5"/>
    <s v="Bolo criollo "/>
    <x v="3"/>
    <x v="2"/>
    <x v="0"/>
    <s v="Efectivo, Billeteras digitales (Nequi, ahorro a la mano, Daviplata, etc.)"/>
    <s v="Página web, Instagram, TikTok"/>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s v="$60.000 a $70.000 COP"/>
    <s v="$50.000 a $60.000 COP"/>
    <s v="25.000 pesos"/>
    <s v="40.000 pesos"/>
    <s v="30.000 pesos"/>
    <s v="40.000 pesos"/>
    <s v="40.000 pesos"/>
    <x v="5"/>
    <m/>
  </r>
  <r>
    <d v="2024-04-17T10:35:52"/>
    <x v="2"/>
    <x v="2"/>
    <x v="1"/>
    <x v="3"/>
    <x v="3"/>
    <x v="0"/>
    <x v="0"/>
    <x v="0"/>
    <x v="0"/>
    <x v="2"/>
    <x v="3"/>
    <n v="3"/>
    <n v="4"/>
    <n v="3"/>
    <n v="4"/>
    <n v="4"/>
    <s v="Áreas picnic"/>
    <x v="15"/>
    <x v="4"/>
    <x v="4"/>
    <s v="Efectivo, Tarjeta de crédito o debito"/>
    <s v="Página web, Facebook, TikTok, Llamada telefónica"/>
    <s v="Paquete 2: incluye la entrada al parque, recorrido por los senderos naturales, el museo del cacao, el taller chocolatero y juegos colombianos, Paquete 3 Personalizado: incluye el paquete 2 y el usuario puede pagar por el o los juegos mecánicos que desee realizar"/>
    <s v="$60.000 a $70.000 COP"/>
    <s v="$50.000 a $60.000 COP"/>
    <s v="35.000 pesos"/>
    <s v="40.000 pesos"/>
    <s v="40.000 pesos"/>
    <s v="40.000 pesos"/>
    <s v="40.000 pesos"/>
    <x v="3"/>
    <m/>
  </r>
  <r>
    <d v="2024-04-17T10:38:50"/>
    <x v="4"/>
    <x v="0"/>
    <x v="0"/>
    <x v="1"/>
    <x v="1"/>
    <x v="0"/>
    <x v="3"/>
    <x v="3"/>
    <x v="4"/>
    <x v="3"/>
    <x v="0"/>
    <n v="5"/>
    <n v="5"/>
    <n v="3"/>
    <n v="3"/>
    <n v="5"/>
    <s v="Exhibición de artes local "/>
    <x v="13"/>
    <x v="2"/>
    <x v="2"/>
    <s v="Efectivo, Billeteras digitales (Nequi, ahorro a la mano, Daviplata, etc.)"/>
    <s v="Página web, Instagram, Llamada telefónica"/>
    <s v="Paquete 1: incluye la entrada al parque, recorrido por los senderos naturales, el museo del cacao, el taller chocolatero, juegos colombianos y todos los juegos mecánicos (Muro de escalar, Cuatrimotos, Buggies, Paintball, Tirolesa)"/>
    <s v="$60.000 a $70.000 COP"/>
    <s v="$30.000 a $$40.000 COP"/>
    <s v="40.000 pesos"/>
    <s v="30.000 pesos"/>
    <s v="35.000 pesos"/>
    <s v="35.000 pesos"/>
    <s v="40.000 pesos"/>
    <x v="5"/>
    <m/>
  </r>
  <r>
    <d v="2024-04-17T10:39:29"/>
    <x v="0"/>
    <x v="1"/>
    <x v="3"/>
    <x v="0"/>
    <x v="0"/>
    <x v="0"/>
    <x v="2"/>
    <x v="3"/>
    <x v="6"/>
    <x v="2"/>
    <x v="3"/>
    <n v="4"/>
    <n v="5"/>
    <n v="3"/>
    <n v="4"/>
    <n v="5"/>
    <s v="Caminata"/>
    <x v="11"/>
    <x v="0"/>
    <x v="3"/>
    <s v="Efectivo"/>
    <s v="Página web, Facebook, Instagram"/>
    <s v="Paquete 1: incluye la entrada al parque, recorrido por los senderos naturales, el museo del cacao, el taller chocolatero, juegos colombianos y todos los juegos mecánicos (Muro de escalar, Cuatrimotos, Buggies, Paintball, Tirolesa)"/>
    <s v="$50.000 a $60.000 COP"/>
    <s v="$30.000 a $$40.000 COP"/>
    <s v="15.000 pesos"/>
    <s v="20.000 pesos"/>
    <s v="20.000 pesos"/>
    <s v="20.000 pesos"/>
    <s v="25.000 pesos"/>
    <x v="4"/>
    <m/>
  </r>
  <r>
    <d v="2024-04-17T10:39:32"/>
    <x v="0"/>
    <x v="0"/>
    <x v="0"/>
    <x v="0"/>
    <x v="0"/>
    <x v="0"/>
    <x v="2"/>
    <x v="0"/>
    <x v="3"/>
    <x v="2"/>
    <x v="3"/>
    <n v="4"/>
    <n v="5"/>
    <n v="5"/>
    <n v="5"/>
    <n v="4"/>
    <s v="Picnic"/>
    <x v="8"/>
    <x v="0"/>
    <x v="3"/>
    <s v="Efectivo"/>
    <s v="Facebook"/>
    <s v="Paquete 1: incluye la entrada al parque, recorrido por los senderos naturales, el museo del cacao, el taller chocolatero, juegos colombianos y todos los juegos mecánicos (Muro de escalar, Cuatrimotos, Buggies, Paintball, Tirolesa)"/>
    <s v="$60.000 a $70.000 COP"/>
    <s v="$30.000 a $$40.000 COP"/>
    <s v="20.000 pesos"/>
    <s v="25.000 pesos"/>
    <s v="20.000 pesos"/>
    <s v="20.000 pesos"/>
    <s v="20.000 pesos"/>
    <x v="2"/>
    <m/>
  </r>
  <r>
    <d v="2024-04-17T10:41:38"/>
    <x v="5"/>
    <x v="1"/>
    <x v="4"/>
    <x v="2"/>
    <x v="1"/>
    <x v="0"/>
    <x v="0"/>
    <x v="2"/>
    <x v="2"/>
    <x v="0"/>
    <x v="0"/>
    <n v="4"/>
    <n v="3"/>
    <n v="5"/>
    <n v="5"/>
    <n v="5"/>
    <s v="Zonas de descanso "/>
    <x v="20"/>
    <x v="2"/>
    <x v="2"/>
    <s v="Efectivo, Otro"/>
    <s v="Facebook, Correo electrónico, Llamada telefónica"/>
    <s v="Paquete 1: incluye la entrada al parque, recorrido por los senderos naturales, el museo del cacao, el taller chocolatero, juegos colombianos y todos los juegos mecánicos (Muro de escalar, Cuatrimotos, Buggies, Paintball, Tirolesa), Paquete 3 Personalizado: incluye el paquete 2 y el usuario puede pagar por el o los juegos mecánicos que desee realizar"/>
    <s v="$50.000 a $60.000 COP"/>
    <s v="$40.000 a $50.000 COP"/>
    <s v="40.000 pesos"/>
    <s v="30.000 pesos"/>
    <s v="35.000 pesos"/>
    <s v="40.000 pesos"/>
    <s v="40.000 pesos"/>
    <x v="3"/>
    <m/>
  </r>
  <r>
    <d v="2024-04-17T10:45:45"/>
    <x v="3"/>
    <x v="0"/>
    <x v="0"/>
    <x v="1"/>
    <x v="3"/>
    <x v="0"/>
    <x v="2"/>
    <x v="2"/>
    <x v="4"/>
    <x v="4"/>
    <x v="3"/>
    <n v="5"/>
    <n v="3"/>
    <n v="5"/>
    <n v="4"/>
    <n v="4"/>
    <s v="Tours las plantaciones del cacao "/>
    <x v="24"/>
    <x v="0"/>
    <x v="3"/>
    <s v="Efectivo"/>
    <s v="Página web, Facebook"/>
    <s v="Paquete 3 Personalizado: incluye el paquete 2 y el usuario puede pagar por el o los juegos mecánicos que desee realizar"/>
    <s v="$50.000 a $60.000 COP"/>
    <s v="$30.000 a $$40.000 COP"/>
    <s v="35.000 pesos"/>
    <s v="35.000 pesos"/>
    <s v="35.000 pesos"/>
    <s v="25.000 pesos"/>
    <s v="35.000 pesos"/>
    <x v="0"/>
    <m/>
  </r>
  <r>
    <d v="2024-04-17T10:48:09"/>
    <x v="2"/>
    <x v="1"/>
    <x v="2"/>
    <x v="0"/>
    <x v="3"/>
    <x v="0"/>
    <x v="3"/>
    <x v="2"/>
    <x v="0"/>
    <x v="3"/>
    <x v="0"/>
    <n v="4"/>
    <n v="4"/>
    <n v="5"/>
    <n v="5"/>
    <n v="4"/>
    <s v="Talleres del cacao "/>
    <x v="4"/>
    <x v="0"/>
    <x v="2"/>
    <s v="Efectivo, Billeteras digitales (Nequi, ahorro a la mano, Daviplata, etc.)"/>
    <s v="Página web, Facebook, Instagram, Llamada telefónica"/>
    <s v="Paquete 1: incluye la entrada al parque, recorrido por los senderos naturales, el museo del cacao, el taller chocolatero, juegos colombianos y todos los juegos mecánicos (Muro de escalar, Cuatrimotos, Buggies, Paintball, Tirolesa)"/>
    <s v="$50.000 a $60.000 COP"/>
    <s v="$30.000 a $$40.000 COP"/>
    <s v="30.000 pesos"/>
    <s v="40.000 pesos"/>
    <s v="30.000 pesos"/>
    <s v="40.000 pesos"/>
    <s v="40.000 pesos"/>
    <x v="3"/>
    <m/>
  </r>
  <r>
    <d v="2024-04-17T10:51:26"/>
    <x v="3"/>
    <x v="0"/>
    <x v="3"/>
    <x v="3"/>
    <x v="1"/>
    <x v="0"/>
    <x v="2"/>
    <x v="2"/>
    <x v="4"/>
    <x v="4"/>
    <x v="2"/>
    <n v="3"/>
    <n v="3"/>
    <n v="3"/>
    <n v="3"/>
    <n v="2"/>
    <s v="Degustaciones "/>
    <x v="23"/>
    <x v="0"/>
    <x v="4"/>
    <s v="Efectivo, Billeteras digitales (Nequi, ahorro a la mano, Daviplata, etc.)"/>
    <s v="Página web, TikTok"/>
    <s v="Paquete 1: incluye la entrada al parque, recorrido por los senderos naturales, el museo del cacao, el taller chocolatero, juegos colombianos y todos los juegos mecánicos (Muro de escalar, Cuatrimotos, Buggies, Paintball, Tirolesa), Paquete 3 Personalizado: incluye el paquete 2 y el usuario puede pagar por el o los juegos mecánicos que desee realizar"/>
    <s v="$50.000 a $60.000 COP"/>
    <s v="$60.000 a $70.000 COP"/>
    <s v="15.000 pesos"/>
    <s v="25.000 pesos"/>
    <s v="20.000 pesos"/>
    <s v="25.000 pesos"/>
    <s v="25.000 pesos"/>
    <x v="0"/>
    <m/>
  </r>
  <r>
    <d v="2024-04-17T12:12:16"/>
    <x v="5"/>
    <x v="1"/>
    <x v="1"/>
    <x v="2"/>
    <x v="2"/>
    <x v="0"/>
    <x v="0"/>
    <x v="0"/>
    <x v="5"/>
    <x v="0"/>
    <x v="0"/>
    <n v="5"/>
    <n v="5"/>
    <n v="5"/>
    <n v="5"/>
    <n v="5"/>
    <s v="S"/>
    <x v="3"/>
    <x v="4"/>
    <x v="0"/>
    <s v="Efectivo, Tarjeta de crédito o debito"/>
    <s v="Correo electrónico, Llamada telefónica"/>
    <s v="Paquete 1: incluye la entrada al parque, recorrido por los senderos naturales, el museo del cacao, el taller chocolatero, juegos colombianos y todos los juegos mecánicos (Muro de escalar, Cuatrimotos, Buggies, Paintball, Tirolesa)"/>
    <s v="$40.000 a $50.000 COP"/>
    <s v="$40.000 a $50.000 COP"/>
    <s v="20.000 pesos"/>
    <s v="20.000 pesos"/>
    <s v="20.000 pesos"/>
    <s v="20.000 pesos"/>
    <s v="20.000 pesos"/>
    <x v="0"/>
    <m/>
  </r>
  <r>
    <d v="2024-04-17T13:50:29"/>
    <x v="0"/>
    <x v="1"/>
    <x v="0"/>
    <x v="0"/>
    <x v="0"/>
    <x v="0"/>
    <x v="2"/>
    <x v="3"/>
    <x v="4"/>
    <x v="0"/>
    <x v="2"/>
    <n v="3"/>
    <n v="3"/>
    <n v="3"/>
    <n v="3"/>
    <n v="3"/>
    <s v="No se "/>
    <x v="10"/>
    <x v="0"/>
    <x v="3"/>
    <s v="Efectivo"/>
    <s v="Página web"/>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Paquete 3 Personalizado: incluye el paquete 2 y el usuario puede pagar por el o los juegos mecánicos que desee realizar"/>
    <s v="$50.000 a $60.000 COP"/>
    <s v="$40.000 a $50.000 COP"/>
    <s v="15.000 pesos"/>
    <s v="20.000 pesos"/>
    <s v="20.000 pesos"/>
    <s v="20.000 pesos"/>
    <s v="20.000 pesos"/>
    <x v="4"/>
    <m/>
  </r>
  <r>
    <d v="2024-04-17T14:59:10"/>
    <x v="2"/>
    <x v="1"/>
    <x v="0"/>
    <x v="1"/>
    <x v="3"/>
    <x v="0"/>
    <x v="3"/>
    <x v="4"/>
    <x v="3"/>
    <x v="0"/>
    <x v="3"/>
    <n v="4"/>
    <n v="5"/>
    <n v="5"/>
    <n v="5"/>
    <n v="5"/>
    <s v="Montaña rusa "/>
    <x v="10"/>
    <x v="2"/>
    <x v="0"/>
    <s v="Efectivo, Billeteras digitales (Nequi, ahorro a la mano, Daviplata, etc.)"/>
    <s v="Facebook"/>
    <s v="Paquete 1: incluye la entrada al parque, recorrido por los senderos naturales, el museo del cacao, el taller chocolatero, juegos colombianos y todos los juegos mecánicos (Muro de escalar, Cuatrimotos, Buggies, Paintball, Tirolesa)"/>
    <s v="$30.000 a $$40.000 COP"/>
    <m/>
    <m/>
    <m/>
    <m/>
    <m/>
    <m/>
    <x v="0"/>
    <m/>
  </r>
  <r>
    <d v="2024-04-17T15:32:57"/>
    <x v="1"/>
    <x v="0"/>
    <x v="1"/>
    <x v="2"/>
    <x v="0"/>
    <x v="0"/>
    <x v="2"/>
    <x v="4"/>
    <x v="3"/>
    <x v="0"/>
    <x v="0"/>
    <n v="5"/>
    <n v="5"/>
    <n v="4"/>
    <n v="3"/>
    <n v="2"/>
    <s v="Ninguna "/>
    <x v="13"/>
    <x v="4"/>
    <x v="4"/>
    <s v="Efectivo, Tarjeta de crédito o debito"/>
    <s v="Página web, Facebook, Correo electrónico"/>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Paquete 3 Personalizado: incluye el paquete 2 y el usuario puede pagar por el o los juegos mecánicos que desee realizar"/>
    <s v="$60.000 a $70.000 COP"/>
    <s v="$40.000 a $50.000 COP"/>
    <s v="10.000 pesos"/>
    <s v="20.000 pesos"/>
    <s v="20.000 pesos"/>
    <s v="20.000 pesos"/>
    <s v="20.000 pesos"/>
    <x v="0"/>
    <m/>
  </r>
  <r>
    <d v="2024-04-18T13:19:06"/>
    <x v="0"/>
    <x v="2"/>
    <x v="2"/>
    <x v="3"/>
    <x v="1"/>
    <x v="0"/>
    <x v="3"/>
    <x v="3"/>
    <x v="4"/>
    <x v="2"/>
    <x v="0"/>
    <n v="4"/>
    <n v="4"/>
    <n v="5"/>
    <n v="5"/>
    <n v="5"/>
    <s v="Zona infantil "/>
    <x v="15"/>
    <x v="0"/>
    <x v="3"/>
    <s v="Efectivo"/>
    <s v="Facebook, Instagram, TikTok, Llamada telefónica"/>
    <s v="Paquete 2: incluye la entrada al parque, recorrido por los senderos naturales, el museo del cacao, el taller chocolatero y juegos colombianos, Paquete 3 Personalizado: incluye el paquete 2 y el usuario puede pagar por el o los juegos mecánicos que desee realizar"/>
    <s v="$60.000 a $70.000 COP"/>
    <s v="$40.000 a $50.000 COP"/>
    <s v="25.000 pesos"/>
    <s v="35.000 pesos"/>
    <s v="35.000 pesos"/>
    <s v="35.000 pesos"/>
    <s v="25.000 pesos"/>
    <x v="2"/>
    <m/>
  </r>
  <r>
    <d v="2024-04-18T14:56:41"/>
    <x v="4"/>
    <x v="0"/>
    <x v="3"/>
    <x v="3"/>
    <x v="3"/>
    <x v="0"/>
    <x v="0"/>
    <x v="2"/>
    <x v="3"/>
    <x v="2"/>
    <x v="3"/>
    <n v="4"/>
    <n v="4"/>
    <n v="4"/>
    <n v="3"/>
    <n v="4"/>
    <s v="Toboganes "/>
    <x v="19"/>
    <x v="2"/>
    <x v="0"/>
    <s v="Efectivo, Billeteras digitales (Nequi, ahorro a la mano, Daviplata, etc.)"/>
    <s v="Facebook, Instagram, Llamada telefónica"/>
    <s v="Paquete 1: incluye la entrada al parque, recorrido por los senderos naturales, el museo del cacao, el taller chocolatero, juegos colombianos y todos los juegos mecánicos (Muro de escalar, Cuatrimotos, Buggies, Paintball, Tirolesa)"/>
    <s v="$60.000 a $70.000 COP"/>
    <s v="$30.000 a $$40.000 COP"/>
    <s v="30.000 pesos"/>
    <s v="35.000 pesos"/>
    <s v="35.000 pesos"/>
    <s v="35.000 pesos"/>
    <s v="35.000 pesos"/>
    <x v="0"/>
    <m/>
  </r>
  <r>
    <d v="2024-04-18T14:59:25"/>
    <x v="2"/>
    <x v="1"/>
    <x v="0"/>
    <x v="1"/>
    <x v="0"/>
    <x v="0"/>
    <x v="2"/>
    <x v="0"/>
    <x v="0"/>
    <x v="3"/>
    <x v="3"/>
    <n v="5"/>
    <n v="5"/>
    <n v="2"/>
    <n v="4"/>
    <n v="5"/>
    <s v="Muro de escalar con cascada "/>
    <x v="15"/>
    <x v="2"/>
    <x v="5"/>
    <s v="Efectivo, Tarjeta de crédito o debito"/>
    <s v="Facebook, Instagram, TikTok, Llamada telefónica"/>
    <s v="Paquete 2: incluye la entrada al parque, recorrido por los senderos naturales, el museo del cacao, el taller chocolatero y juegos colombianos, Paquete 3 Personalizado: incluye el paquete 2 y el usuario puede pagar por el o los juegos mecánicos que desee realizar"/>
    <s v="$50.000 a $60.000 COP"/>
    <s v="$30.000 a $$40.000 COP"/>
    <s v="40.000 pesos"/>
    <s v="35.000 pesos"/>
    <s v="40.000 pesos"/>
    <s v="40.000 pesos"/>
    <s v="40.000 pesos"/>
    <x v="0"/>
    <m/>
  </r>
  <r>
    <d v="2024-04-18T15:01:47"/>
    <x v="3"/>
    <x v="1"/>
    <x v="1"/>
    <x v="2"/>
    <x v="3"/>
    <x v="0"/>
    <x v="0"/>
    <x v="2"/>
    <x v="0"/>
    <x v="0"/>
    <x v="0"/>
    <n v="4"/>
    <n v="5"/>
    <n v="5"/>
    <n v="5"/>
    <n v="4"/>
    <s v="Tours por plantaciones del cacao "/>
    <x v="0"/>
    <x v="4"/>
    <x v="5"/>
    <s v="Efectivo, Tarjeta de crédito o debito, Billeteras digitales (Nequi, ahorro a la mano, Daviplata, etc.)"/>
    <s v="Página web, Facebook, Correo electrónico, Llamada telefónica"/>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Paquete 3 Personalizado: incluye el paquete 2 y el usuario puede pagar por el o los juegos mecánicos que desee realizar"/>
    <s v="$60.000 a $70.000 COP"/>
    <s v="$40.000 a $50.000 COP"/>
    <s v="40.000 pesos"/>
    <s v="35.000 pesos"/>
    <s v="30.000 pesos"/>
    <s v="40.000 pesos"/>
    <s v="40.000 pesos"/>
    <x v="5"/>
    <m/>
  </r>
  <r>
    <d v="2024-04-18T15:03:47"/>
    <x v="4"/>
    <x v="1"/>
    <x v="0"/>
    <x v="1"/>
    <x v="0"/>
    <x v="0"/>
    <x v="0"/>
    <x v="2"/>
    <x v="4"/>
    <x v="2"/>
    <x v="0"/>
    <n v="4"/>
    <n v="5"/>
    <n v="5"/>
    <n v="5"/>
    <n v="5"/>
    <s v="Degustaciones de chocolate "/>
    <x v="0"/>
    <x v="0"/>
    <x v="3"/>
    <s v="Efectivo, Billeteras digitales (Nequi, ahorro a la mano, Daviplata, etc.), Otro"/>
    <s v="Página web, Facebook, TikTok"/>
    <s v="Paquete 1: incluye la entrada al parque, recorrido por los senderos naturales, el museo del cacao, el taller chocolatero, juegos colombianos y todos los juegos mecánicos (Muro de escalar, Cuatrimotos, Buggies, Paintball, Tirolesa), Paquete 3 Personalizado: incluye el paquete 2 y el usuario puede pagar por el o los juegos mecánicos que desee realizar"/>
    <s v="$60.000 a $70.000 COP"/>
    <s v="$30.000 a $$40.000 COP"/>
    <s v="20.000 pesos"/>
    <s v="20.000 pesos"/>
    <s v="25.000 pesos"/>
    <s v="20.000 pesos"/>
    <s v="20.000 pesos"/>
    <x v="3"/>
    <m/>
  </r>
  <r>
    <d v="2024-04-18T15:05:27"/>
    <x v="3"/>
    <x v="0"/>
    <x v="2"/>
    <x v="3"/>
    <x v="2"/>
    <x v="0"/>
    <x v="3"/>
    <x v="3"/>
    <x v="0"/>
    <x v="3"/>
    <x v="0"/>
    <n v="4"/>
    <n v="5"/>
    <n v="5"/>
    <n v="5"/>
    <n v="5"/>
    <s v="Exhibiciones sobre la historia del cacao "/>
    <x v="8"/>
    <x v="0"/>
    <x v="3"/>
    <s v="Efectivo"/>
    <s v="Facebook, TikTok, Llamada telefónica"/>
    <s v="Paquete 2: incluye la entrada al parque, recorrido por los senderos naturales, el museo del cacao, el taller chocolatero y juegos colombianos, Paquete 3 Personalizado: incluye el paquete 2 y el usuario puede pagar por el o los juegos mecánicos que desee realizar"/>
    <s v="$60.000 a $70.000 COP"/>
    <s v="$30.000 a $$40.000 COP"/>
    <s v="40.000 pesos"/>
    <s v="30.000 pesos"/>
    <s v="40.000 pesos"/>
    <s v="35.000 pesos"/>
    <s v="35.000 pesos"/>
    <x v="2"/>
    <m/>
  </r>
  <r>
    <d v="2024-04-18T15:07:04"/>
    <x v="2"/>
    <x v="2"/>
    <x v="0"/>
    <x v="0"/>
    <x v="0"/>
    <x v="0"/>
    <x v="0"/>
    <x v="2"/>
    <x v="3"/>
    <x v="3"/>
    <x v="0"/>
    <n v="4"/>
    <n v="5"/>
    <n v="5"/>
    <n v="4"/>
    <n v="5"/>
    <s v="Actividades para niños "/>
    <x v="19"/>
    <x v="2"/>
    <x v="0"/>
    <s v="Efectivo, Billeteras digitales (Nequi, ahorro a la mano, Daviplata, etc.)"/>
    <s v="Página web, Facebook, Instagram, Llamada telefónica"/>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s v="$60.000 a $70.000 COP"/>
    <s v="$30.000 a $$40.000 COP"/>
    <s v="40.000 pesos"/>
    <s v="35.000 pesos"/>
    <s v="25.000 pesos"/>
    <s v="25.000 pesos"/>
    <s v="40.000 pesos"/>
    <x v="4"/>
    <m/>
  </r>
  <r>
    <d v="2024-04-18T16:07:56"/>
    <x v="1"/>
    <x v="1"/>
    <x v="1"/>
    <x v="1"/>
    <x v="3"/>
    <x v="0"/>
    <x v="3"/>
    <x v="0"/>
    <x v="3"/>
    <x v="0"/>
    <x v="0"/>
    <n v="5"/>
    <n v="5"/>
    <n v="5"/>
    <n v="5"/>
    <n v="2"/>
    <s v="Bolo criollo"/>
    <x v="3"/>
    <x v="5"/>
    <x v="4"/>
    <s v="Efectivo, Tarjeta de crédito o debito"/>
    <s v="Página web"/>
    <s v="Paquete 2: incluye la entrada al parque, recorrido por los senderos naturales, el museo del cacao, el taller chocolatero y juegos colombianos"/>
    <s v="$60.000 a $70.000 COP"/>
    <s v="$50.000 a $60.000 COP"/>
    <m/>
    <m/>
    <m/>
    <m/>
    <m/>
    <x v="3"/>
    <m/>
  </r>
  <r>
    <d v="2024-04-18T16:10:07"/>
    <x v="4"/>
    <x v="1"/>
    <x v="3"/>
    <x v="1"/>
    <x v="2"/>
    <x v="0"/>
    <x v="2"/>
    <x v="2"/>
    <x v="3"/>
    <x v="0"/>
    <x v="3"/>
    <n v="5"/>
    <n v="4"/>
    <n v="5"/>
    <n v="5"/>
    <n v="4"/>
    <s v="N/A"/>
    <x v="3"/>
    <x v="4"/>
    <x v="4"/>
    <s v="Tarjeta de crédito o debito, Billeteras digitales (Nequi, ahorro a la mano, Daviplata, etc.)"/>
    <s v="Página web, Facebook, Instagram, TikTok"/>
    <s v="Paquete 1: incluye la entrada al parque, recorrido por los senderos naturales, el museo del cacao, el taller chocolatero, juegos colombianos y todos los juegos mecánicos (Muro de escalar, Cuatrimotos, Buggies, Paintball, Tirolesa)"/>
    <s v="$60.000 a $70.000 COP"/>
    <s v="$50.000 a $60.000 COP"/>
    <m/>
    <m/>
    <m/>
    <m/>
    <m/>
    <x v="0"/>
    <m/>
  </r>
  <r>
    <d v="2024-04-18T16:12:05"/>
    <x v="4"/>
    <x v="1"/>
    <x v="1"/>
    <x v="1"/>
    <x v="2"/>
    <x v="0"/>
    <x v="3"/>
    <x v="2"/>
    <x v="3"/>
    <x v="0"/>
    <x v="4"/>
    <n v="3"/>
    <n v="4"/>
    <n v="5"/>
    <n v="5"/>
    <n v="5"/>
    <s v="Probar cacao"/>
    <x v="3"/>
    <x v="3"/>
    <x v="2"/>
    <s v="Efectivo, Tarjeta de crédito o debito"/>
    <s v="Instagram, TikTok"/>
    <s v="Paquete 1: incluye la entrada al parque, recorrido por los senderos naturales, el museo del cacao, el taller chocolatero, juegos colombianos y todos los juegos mecánicos (Muro de escalar, Cuatrimotos, Buggies, Paintball, Tirolesa)"/>
    <s v="$50.000 a $60.000 COP"/>
    <s v="$40.000 a $50.000 COP"/>
    <m/>
    <m/>
    <m/>
    <m/>
    <m/>
    <x v="3"/>
    <m/>
  </r>
  <r>
    <d v="2024-04-18T18:53:50"/>
    <x v="5"/>
    <x v="0"/>
    <x v="1"/>
    <x v="2"/>
    <x v="2"/>
    <x v="0"/>
    <x v="0"/>
    <x v="2"/>
    <x v="5"/>
    <x v="0"/>
    <x v="0"/>
    <n v="3"/>
    <n v="4"/>
    <n v="5"/>
    <n v="4"/>
    <n v="4"/>
    <s v="Espacios recreativos "/>
    <x v="8"/>
    <x v="2"/>
    <x v="2"/>
    <s v="Efectivo, Billeteras digitales (Nequi, ahorro a la mano, Daviplata, etc.)"/>
    <s v="Página web, Facebook, TikTok, Correo electrónico, Llamada telefónica"/>
    <s v="Paquete 1: incluye la entrada al parque, recorrido por los senderos naturales, el museo del cacao, el taller chocolatero, juegos colombianos y todos los juegos mecánicos (Muro de escalar, Cuatrimotos, Buggies, Paintball, Tirolesa)"/>
    <s v="$60.000 a $70.000 COP"/>
    <s v="$40.000 a $50.000 COP"/>
    <s v="40.000 pesos"/>
    <s v="35.000 pesos"/>
    <s v="35.000 pesos"/>
    <s v="40.000 pesos"/>
    <s v="35.000 pesos"/>
    <x v="0"/>
    <m/>
  </r>
  <r>
    <d v="2024-04-18T18:57:35"/>
    <x v="4"/>
    <x v="1"/>
    <x v="3"/>
    <x v="3"/>
    <x v="0"/>
    <x v="0"/>
    <x v="0"/>
    <x v="2"/>
    <x v="3"/>
    <x v="4"/>
    <x v="0"/>
    <n v="4"/>
    <n v="5"/>
    <n v="5"/>
    <n v="4"/>
    <n v="4"/>
    <s v="Espacios para hacer almuerzos o parecidos "/>
    <x v="20"/>
    <x v="2"/>
    <x v="0"/>
    <s v="Efectivo, Otro"/>
    <s v="Facebook, TikTok, Llamada telefónica"/>
    <s v="Paquete 1: incluye la entrada al parque, recorrido por los senderos naturales, el museo del cacao, el taller chocolatero, juegos colombianos y todos los juegos mecánicos (Muro de escalar, Cuatrimotos, Buggies, Paintball, Tirolesa), Paquete 3 Personalizado: incluye el paquete 2 y el usuario puede pagar por el o los juegos mecánicos que desee realizar"/>
    <s v="$50.000 a $60.000 COP"/>
    <s v="$30.000 a $$40.000 COP"/>
    <s v="25.000 pesos"/>
    <s v="25.000 pesos"/>
    <s v="25.000 pesos"/>
    <s v="40.000 pesos"/>
    <s v="40.000 pesos"/>
    <x v="0"/>
    <m/>
  </r>
  <r>
    <d v="2024-04-18T19:01:08"/>
    <x v="3"/>
    <x v="1"/>
    <x v="0"/>
    <x v="2"/>
    <x v="3"/>
    <x v="0"/>
    <x v="2"/>
    <x v="2"/>
    <x v="3"/>
    <x v="4"/>
    <x v="3"/>
    <n v="4"/>
    <n v="4"/>
    <n v="4"/>
    <n v="5"/>
    <n v="5"/>
    <s v="Áreas de picnic "/>
    <x v="0"/>
    <x v="2"/>
    <x v="4"/>
    <s v="Efectivo, Otro"/>
    <s v="Página web, Facebook, Correo electrónico, Llamada telefónica"/>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s v="$60.000 a $70.000 COP"/>
    <s v="$30.000 a $$40.000 COP"/>
    <s v="30.000 pesos"/>
    <s v="40.000 pesos"/>
    <s v="40.000 pesos"/>
    <s v="40.000 pesos"/>
    <s v="40.000 pesos"/>
    <x v="3"/>
    <m/>
  </r>
  <r>
    <d v="2024-04-19T08:55:03"/>
    <x v="4"/>
    <x v="1"/>
    <x v="0"/>
    <x v="1"/>
    <x v="1"/>
    <x v="0"/>
    <x v="3"/>
    <x v="3"/>
    <x v="4"/>
    <x v="2"/>
    <x v="0"/>
    <n v="4"/>
    <n v="5"/>
    <n v="4"/>
    <n v="5"/>
    <n v="4"/>
    <s v="Talleres "/>
    <x v="13"/>
    <x v="4"/>
    <x v="4"/>
    <s v="Efectivo, Billeteras digitales (Nequi, ahorro a la mano, Daviplata, etc.)"/>
    <s v="Página web, Facebook, TikTok, Correo electrónico"/>
    <s v="Paquete 2: incluye la entrada al parque, recorrido por los senderos naturales, el museo del cacao, el taller chocolatero y juegos colombianos, Paquete 3 Personalizado: incluye el paquete 2 y el usuario puede pagar por el o los juegos mecánicos que desee realizar"/>
    <s v="$50.000 a $60.000 COP"/>
    <s v="$30.000 a $$40.000 COP"/>
    <s v="30.000 pesos"/>
    <s v="30.000 pesos"/>
    <s v="25.000 pesos"/>
    <s v="30.000 pesos"/>
    <s v="30.000 pesos"/>
    <x v="3"/>
    <m/>
  </r>
  <r>
    <d v="2024-04-20T18:23:12"/>
    <x v="4"/>
    <x v="0"/>
    <x v="1"/>
    <x v="1"/>
    <x v="3"/>
    <x v="0"/>
    <x v="3"/>
    <x v="0"/>
    <x v="4"/>
    <x v="0"/>
    <x v="0"/>
    <n v="4"/>
    <n v="5"/>
    <n v="4"/>
    <n v="3"/>
    <n v="5"/>
    <s v="Cultivo de cacao"/>
    <x v="3"/>
    <x v="3"/>
    <x v="4"/>
    <s v="Tarjeta de crédito o debito, Billeteras digitales (Nequi, ahorro a la mano, Daviplata, etc.)"/>
    <s v="Instagram, TikTok"/>
    <s v="Paquete 1: incluye la entrada al parque, recorrido por los senderos naturales, el museo del cacao, el taller chocolatero, juegos colombianos y todos los juegos mecánicos (Muro de escalar, Cuatrimotos, Buggies, Paintball, Tirolesa)"/>
    <s v="$60.000 a $70.000 COP"/>
    <s v="$50.000 a $60.000 COP"/>
    <m/>
    <m/>
    <m/>
    <m/>
    <m/>
    <x v="2"/>
    <m/>
  </r>
  <r>
    <d v="2024-04-23T15:13:53"/>
    <x v="4"/>
    <x v="1"/>
    <x v="5"/>
    <x v="1"/>
    <x v="3"/>
    <x v="0"/>
    <x v="0"/>
    <x v="4"/>
    <x v="5"/>
    <x v="0"/>
    <x v="0"/>
    <n v="5"/>
    <n v="5"/>
    <n v="5"/>
    <n v="5"/>
    <n v="5"/>
    <s v="Probar el chocolate"/>
    <x v="7"/>
    <x v="5"/>
    <x v="4"/>
    <s v="Tarjeta de crédito o debito, Billeteras digitales (Nequi, ahorro a la mano, Daviplata, etc.)"/>
    <s v="Instagram, TikTok"/>
    <s v="Paquete 1: incluye la entrada al parque, recorrido por los senderos naturales, el museo del cacao, el taller chocolatero, juegos colombianos y todos los juegos mecánicos (Muro de escalar, Cuatrimotos, Buggies, Paintball, Tirolesa)"/>
    <s v="$60.000 a $70.000 COP"/>
    <s v="$50.000 a $60.000 COP"/>
    <m/>
    <m/>
    <m/>
    <m/>
    <m/>
    <x v="3"/>
    <m/>
  </r>
  <r>
    <d v="2024-04-24T15:01:18"/>
    <x v="1"/>
    <x v="0"/>
    <x v="1"/>
    <x v="2"/>
    <x v="0"/>
    <x v="0"/>
    <x v="3"/>
    <x v="0"/>
    <x v="3"/>
    <x v="0"/>
    <x v="0"/>
    <n v="5"/>
    <n v="5"/>
    <n v="5"/>
    <n v="4"/>
    <n v="3"/>
    <s v="Aerobicos"/>
    <x v="23"/>
    <x v="2"/>
    <x v="2"/>
    <s v="Efectivo, Tarjeta de crédito o debito, Billeteras digitales (Nequi, ahorro a la mano, Daviplata, etc.)"/>
    <s v="Página web, Facebook, Correo electrónico, Llamada telefónica"/>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s v="$60.000 a $70.000 COP"/>
    <s v="$50.000 a $60.000 COP"/>
    <m/>
    <m/>
    <m/>
    <m/>
    <m/>
    <x v="0"/>
    <m/>
  </r>
  <r>
    <d v="2024-04-25T07:49:32"/>
    <x v="3"/>
    <x v="1"/>
    <x v="1"/>
    <x v="1"/>
    <x v="1"/>
    <x v="0"/>
    <x v="2"/>
    <x v="2"/>
    <x v="4"/>
    <x v="0"/>
    <x v="3"/>
    <n v="4"/>
    <n v="5"/>
    <n v="5"/>
    <n v="4"/>
    <n v="3"/>
    <s v="No"/>
    <x v="0"/>
    <x v="2"/>
    <x v="0"/>
    <s v="Efectivo, Tarjeta de crédito o debito"/>
    <s v="Página web, Facebook, Instagram, TikTok, Correo electrónico"/>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Paquete 3 Personalizado: incluye el paquete 2 y el usuario puede pagar por el o los juegos mecánicos que desee realizar"/>
    <s v="$60.000 a $70.000 COP"/>
    <s v="$40.000 a $50.000 COP"/>
    <s v="15.000 pesos"/>
    <s v="25.000 pesos"/>
    <s v="25.000 pesos"/>
    <s v="20.000 pesos"/>
    <s v="30.000 pesos"/>
    <x v="0"/>
    <m/>
  </r>
  <r>
    <d v="2024-04-30T08:23:06"/>
    <x v="4"/>
    <x v="1"/>
    <x v="0"/>
    <x v="1"/>
    <x v="2"/>
    <x v="0"/>
    <x v="3"/>
    <x v="0"/>
    <x v="0"/>
    <x v="2"/>
    <x v="0"/>
    <n v="4"/>
    <n v="4"/>
    <n v="4"/>
    <n v="5"/>
    <n v="3"/>
    <s v="nn"/>
    <x v="3"/>
    <x v="2"/>
    <x v="0"/>
    <s v="Efectivo, Billeteras digitales (Nequi, ahorro a la mano, Daviplata, etc.)"/>
    <s v="Instagram, TikTok"/>
    <s v="Paquete 1: incluye la entrada al parque, recorrido por los senderos naturales, el museo del cacao, el taller chocolatero, juegos colombianos y todos los juegos mecánicos (Muro de escalar, Cuatrimotos, Buggies, Paintball, Tirolesa)"/>
    <s v="$50.000 a $60.000 COP"/>
    <s v="$30.000 a $$40.000 COP"/>
    <m/>
    <m/>
    <m/>
    <m/>
    <m/>
    <x v="2"/>
    <m/>
  </r>
  <r>
    <d v="2024-04-30T08:25:08"/>
    <x v="1"/>
    <x v="0"/>
    <x v="3"/>
    <x v="1"/>
    <x v="2"/>
    <x v="0"/>
    <x v="3"/>
    <x v="0"/>
    <x v="4"/>
    <x v="0"/>
    <x v="0"/>
    <n v="5"/>
    <n v="5"/>
    <n v="5"/>
    <n v="3"/>
    <n v="2"/>
    <s v="NN"/>
    <x v="7"/>
    <x v="4"/>
    <x v="2"/>
    <s v="Tarjeta de crédito o debito"/>
    <s v="Llamada telefónica"/>
    <s v="Paquete 2: incluye la entrada al parque, recorrido por los senderos naturales, el museo del cacao, el taller chocolatero y juegos colombianos"/>
    <s v="$60.000 a $70.000 COP"/>
    <s v="$40.000 a $50.000 COP"/>
    <m/>
    <m/>
    <m/>
    <m/>
    <m/>
    <x v="0"/>
    <m/>
  </r>
  <r>
    <d v="2024-04-30T08:27:26"/>
    <x v="4"/>
    <x v="0"/>
    <x v="1"/>
    <x v="1"/>
    <x v="2"/>
    <x v="0"/>
    <x v="2"/>
    <x v="0"/>
    <x v="4"/>
    <x v="0"/>
    <x v="0"/>
    <n v="5"/>
    <n v="5"/>
    <n v="5"/>
    <n v="1"/>
    <n v="1"/>
    <s v="Probar cacao"/>
    <x v="13"/>
    <x v="3"/>
    <x v="2"/>
    <s v="Efectivo, Tarjeta de crédito o debito"/>
    <s v="Página web, Facebook, Llamada telefónica"/>
    <s v="Paquete 3 Personalizado: incluye el paquete 2 y el usuario puede pagar por el o los juegos mecánicos que desee realizar"/>
    <s v="$60.000 a $70.000 COP"/>
    <s v="$40.000 a $50.000 COP"/>
    <s v="10.000 pesos"/>
    <s v="10.000 pesos"/>
    <s v="10.000 pesos"/>
    <s v="10.000 pesos"/>
    <s v="10.000 pesos"/>
    <x v="3"/>
    <m/>
  </r>
  <r>
    <d v="2024-04-30T09:23:13"/>
    <x v="1"/>
    <x v="0"/>
    <x v="2"/>
    <x v="1"/>
    <x v="2"/>
    <x v="0"/>
    <x v="2"/>
    <x v="2"/>
    <x v="3"/>
    <x v="2"/>
    <x v="0"/>
    <n v="5"/>
    <n v="4"/>
    <n v="3"/>
    <n v="5"/>
    <n v="5"/>
    <s v="no sé"/>
    <x v="3"/>
    <x v="2"/>
    <x v="0"/>
    <s v="Efectivo, Billeteras digitales (Nequi, ahorro a la mano, Daviplata, etc.)"/>
    <s v="Instagram, TikTok"/>
    <s v="Paquete 1: incluye la entrada al parque, recorrido por los senderos naturales, el museo del cacao, el taller chocolatero, juegos colombianos y todos los juegos mecánicos (Muro de escalar, Cuatrimotos, Buggies, Paintball, Tirolesa)"/>
    <s v="$50.000 a $60.000 COP"/>
    <s v="$30.000 a $$40.000 COP"/>
    <m/>
    <m/>
    <m/>
    <m/>
    <m/>
    <x v="2"/>
    <m/>
  </r>
  <r>
    <d v="2024-05-01T18:08:55"/>
    <x v="4"/>
    <x v="1"/>
    <x v="5"/>
    <x v="1"/>
    <x v="2"/>
    <x v="0"/>
    <x v="0"/>
    <x v="4"/>
    <x v="4"/>
    <x v="0"/>
    <x v="0"/>
    <n v="5"/>
    <n v="5"/>
    <n v="5"/>
    <n v="5"/>
    <n v="5"/>
    <s v="nn"/>
    <x v="10"/>
    <x v="6"/>
    <x v="5"/>
    <s v="Tarjeta de crédito o debito, Billeteras digitales (Nequi, ahorro a la mano, Daviplata, etc.)"/>
    <s v="Facebook, Instagram, TikTok"/>
    <s v="Paquete 1: incluye la entrada al parque, recorrido por los senderos naturales, el museo del cacao, el taller chocolatero, juegos colombianos y todos los juegos mecánicos (Muro de escalar, Cuatrimotos, Buggies, Paintball, Tirolesa)"/>
    <s v="$60.000 a $70.000 COP"/>
    <s v="$50.000 a $60.000 COP"/>
    <m/>
    <m/>
    <m/>
    <m/>
    <m/>
    <x v="3"/>
    <m/>
  </r>
  <r>
    <d v="2024-05-01T19:12:35"/>
    <x v="4"/>
    <x v="1"/>
    <x v="1"/>
    <x v="1"/>
    <x v="0"/>
    <x v="0"/>
    <x v="0"/>
    <x v="0"/>
    <x v="5"/>
    <x v="0"/>
    <x v="0"/>
    <n v="5"/>
    <n v="4"/>
    <n v="5"/>
    <n v="5"/>
    <n v="4"/>
    <s v="N/a"/>
    <x v="15"/>
    <x v="2"/>
    <x v="2"/>
    <s v="Efectivo, Tarjeta de crédito o debito, Billeteras digitales (Nequi, ahorro a la mano, Daviplata, etc.)"/>
    <s v="Página web, Facebook, Instagram, TikTok, Correo electrónico"/>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Paquete 3 Personalizado: incluye el paquete 2 y el usuario puede pagar por el o los juegos mecánicos que desee realizar"/>
    <s v="$60.000 a $70.000 COP"/>
    <s v="$40.000 a $50.000 COP"/>
    <s v="10.000 pesos"/>
    <s v="20.000 pesos"/>
    <s v="15.000 pesos"/>
    <s v="20.000 pesos"/>
    <s v="20.000 pesos"/>
    <x v="0"/>
    <m/>
  </r>
  <r>
    <d v="2024-05-01T19:14:10"/>
    <x v="1"/>
    <x v="0"/>
    <x v="1"/>
    <x v="2"/>
    <x v="0"/>
    <x v="0"/>
    <x v="3"/>
    <x v="4"/>
    <x v="4"/>
    <x v="0"/>
    <x v="0"/>
    <n v="5"/>
    <n v="5"/>
    <n v="5"/>
    <n v="5"/>
    <n v="3"/>
    <s v="No sé "/>
    <x v="0"/>
    <x v="2"/>
    <x v="0"/>
    <s v="Efectivo, Tarjeta de crédito o debito, Billeteras digitales (Nequi, ahorro a la mano, Daviplata, etc.)"/>
    <s v="Página web, Facebook, Correo electrónico, Llamada telefónica"/>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Paquete 3 Personalizado: incluye el paquete 2 y el usuario puede pagar por el o los juegos mecánicos que desee realizar"/>
    <s v="$60.000 a $70.000 COP"/>
    <s v="$40.000 a $50.000 COP"/>
    <s v="10.000 pesos"/>
    <s v="20.000 pesos"/>
    <s v="20.000 pesos"/>
    <s v="20.000 pesos"/>
    <s v="20.000 pesos"/>
    <x v="0"/>
    <m/>
  </r>
  <r>
    <d v="2024-05-01T19:15:34"/>
    <x v="4"/>
    <x v="0"/>
    <x v="3"/>
    <x v="1"/>
    <x v="0"/>
    <x v="0"/>
    <x v="0"/>
    <x v="4"/>
    <x v="4"/>
    <x v="2"/>
    <x v="0"/>
    <n v="5"/>
    <n v="5"/>
    <n v="5"/>
    <n v="4"/>
    <n v="4"/>
    <s v="Bailoterapia"/>
    <x v="0"/>
    <x v="2"/>
    <x v="0"/>
    <s v="Efectivo, Tarjeta de crédito o debito, Billeteras digitales (Nequi, ahorro a la mano, Daviplata, etc.)"/>
    <s v="Página web, Facebook, Instagram, Correo electrónico"/>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Paquete 3 Personalizado: incluye el paquete 2 y el usuario puede pagar por el o los juegos mecánicos que desee realizar"/>
    <s v="$60.000 a $70.000 COP"/>
    <s v="$40.000 a $50.000 COP"/>
    <s v="10.000 pesos"/>
    <s v="25.000 pesos"/>
    <s v="25.000 pesos"/>
    <s v="25.000 pesos"/>
    <s v="25.000 pesos"/>
    <x v="0"/>
    <m/>
  </r>
  <r>
    <d v="2024-05-01T19:17:47"/>
    <x v="1"/>
    <x v="0"/>
    <x v="1"/>
    <x v="2"/>
    <x v="0"/>
    <x v="0"/>
    <x v="0"/>
    <x v="0"/>
    <x v="4"/>
    <x v="0"/>
    <x v="0"/>
    <n v="5"/>
    <n v="5"/>
    <n v="5"/>
    <n v="4"/>
    <n v="3"/>
    <s v="Pscina"/>
    <x v="0"/>
    <x v="4"/>
    <x v="2"/>
    <s v="Efectivo, Tarjeta de crédito o debito, Billeteras digitales (Nequi, ahorro a la mano, Daviplata, etc.)"/>
    <s v="Página web, Facebook, Instagram, TikTok, Correo electrónico"/>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Paquete 3 Personalizado: incluye el paquete 2 y el usuario puede pagar por el o los juegos mecánicos que desee realizar"/>
    <s v="$60.000 a $70.000 COP"/>
    <s v="$40.000 a $50.000 COP"/>
    <s v="20.000 pesos"/>
    <s v="25.000 pesos"/>
    <s v="20.000 pesos"/>
    <s v="25.000 pesos"/>
    <s v="25.000 pesos"/>
    <x v="2"/>
    <m/>
  </r>
  <r>
    <d v="2024-05-01T19:19:50"/>
    <x v="4"/>
    <x v="0"/>
    <x v="1"/>
    <x v="1"/>
    <x v="0"/>
    <x v="0"/>
    <x v="3"/>
    <x v="0"/>
    <x v="4"/>
    <x v="4"/>
    <x v="0"/>
    <n v="5"/>
    <n v="5"/>
    <n v="4"/>
    <n v="4"/>
    <n v="4"/>
    <s v="Psicina"/>
    <x v="0"/>
    <x v="2"/>
    <x v="2"/>
    <s v="Efectivo, Tarjeta de crédito o debito, Billeteras digitales (Nequi, ahorro a la mano, Daviplata, etc.)"/>
    <s v="Página web, Facebook, Instagram, Correo electrónico, Llamada telefónica"/>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Paquete 3 Personalizado: incluye el paquete 2 y el usuario puede pagar por el o los juegos mecánicos que desee realizar"/>
    <s v="$60.000 a $70.000 COP"/>
    <s v="$40.000 a $50.000 COP"/>
    <s v="15.000 pesos"/>
    <s v="20.000 pesos"/>
    <s v="20.000 pesos"/>
    <s v="20.000 pesos"/>
    <s v="25.000 pesos"/>
    <x v="0"/>
    <m/>
  </r>
  <r>
    <d v="2024-05-01T19:22:50"/>
    <x v="4"/>
    <x v="1"/>
    <x v="3"/>
    <x v="1"/>
    <x v="1"/>
    <x v="0"/>
    <x v="0"/>
    <x v="4"/>
    <x v="4"/>
    <x v="0"/>
    <x v="0"/>
    <n v="5"/>
    <n v="5"/>
    <n v="5"/>
    <n v="5"/>
    <n v="4"/>
    <s v="Psicina"/>
    <x v="0"/>
    <x v="4"/>
    <x v="2"/>
    <s v="Efectivo, Tarjeta de crédito o debito, Billeteras digitales (Nequi, ahorro a la mano, Daviplata, etc.)"/>
    <s v="Página web, Facebook, Instagram, Correo electrónico, Llamada telefónica"/>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Paquete 3 Personalizado: incluye el paquete 2 y el usuario puede pagar por el o los juegos mecánicos que desee realizar"/>
    <s v="$60.000 a $70.000 COP"/>
    <s v="$50.000 a $60.000 COP"/>
    <s v="10.000 pesos"/>
    <s v="25.000 pesos"/>
    <s v="20.000 pesos"/>
    <s v="20.000 pesos"/>
    <s v="25.000 pesos"/>
    <x v="0"/>
    <m/>
  </r>
  <r>
    <d v="2024-05-01T19:42:44"/>
    <x v="4"/>
    <x v="0"/>
    <x v="3"/>
    <x v="1"/>
    <x v="0"/>
    <x v="0"/>
    <x v="3"/>
    <x v="0"/>
    <x v="4"/>
    <x v="2"/>
    <x v="0"/>
    <n v="5"/>
    <n v="5"/>
    <n v="5"/>
    <n v="4"/>
    <n v="3"/>
    <s v="Psicina "/>
    <x v="0"/>
    <x v="2"/>
    <x v="0"/>
    <s v="Efectivo, Tarjeta de crédito o debito, Billeteras digitales (Nequi, ahorro a la mano, Daviplata, etc.)"/>
    <s v="Página web, Facebook, Instagram, Correo electrónico"/>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Paquete 3 Personalizado: incluye el paquete 2 y el usuario puede pagar por el o los juegos mecánicos que desee realizar"/>
    <s v="$60.000 a $70.000 COP"/>
    <s v="$40.000 a $50.000 COP"/>
    <s v="15.000 pesos"/>
    <s v="20.000 pesos"/>
    <s v="20.000 pesos"/>
    <s v="20.000 pesos"/>
    <s v="20.000 pesos"/>
    <x v="0"/>
    <m/>
  </r>
  <r>
    <d v="2024-05-01T19:45:18"/>
    <x v="3"/>
    <x v="0"/>
    <x v="1"/>
    <x v="2"/>
    <x v="0"/>
    <x v="0"/>
    <x v="0"/>
    <x v="4"/>
    <x v="5"/>
    <x v="0"/>
    <x v="0"/>
    <n v="5"/>
    <n v="5"/>
    <n v="5"/>
    <n v="4"/>
    <n v="3"/>
    <s v="Psicina "/>
    <x v="0"/>
    <x v="2"/>
    <x v="0"/>
    <s v="Efectivo, Tarjeta de crédito o debito, Billeteras digitales (Nequi, ahorro a la mano, Daviplata, etc.)"/>
    <s v="Página web, Facebook, Instagram, Correo electrónico, Llamada telefónica"/>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Paquete 3 Personalizado: incluye el paquete 2 y el usuario puede pagar por el o los juegos mecánicos que desee realizar"/>
    <s v="$60.000 a $70.000 COP"/>
    <s v="$40.000 a $50.000 COP"/>
    <s v="10.000 pesos"/>
    <s v="20.000 pesos"/>
    <s v="20.000 pesos"/>
    <s v="20.000 pesos"/>
    <s v="25.000 pesos"/>
    <x v="0"/>
    <m/>
  </r>
  <r>
    <d v="2024-05-01T19:49:22"/>
    <x v="1"/>
    <x v="1"/>
    <x v="1"/>
    <x v="2"/>
    <x v="1"/>
    <x v="0"/>
    <x v="0"/>
    <x v="4"/>
    <x v="5"/>
    <x v="0"/>
    <x v="0"/>
    <n v="5"/>
    <n v="5"/>
    <n v="5"/>
    <n v="5"/>
    <n v="4"/>
    <s v="Psicina "/>
    <x v="0"/>
    <x v="2"/>
    <x v="2"/>
    <s v="Efectivo, Tarjeta de crédito o debito, Billeteras digitales (Nequi, ahorro a la mano, Daviplata, etc.)"/>
    <s v="Página web, Facebook, Instagram, TikTok, Correo electrónico, Llamada telefónica"/>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Paquete 3 Personalizado: incluye el paquete 2 y el usuario puede pagar por el o los juegos mecánicos que desee realizar"/>
    <s v="$60.000 a $70.000 COP"/>
    <s v="$40.000 a $50.000 COP"/>
    <s v="15.000 pesos"/>
    <s v="20.000 pesos"/>
    <s v="25.000 pesos"/>
    <s v="20.000 pesos"/>
    <s v="25.000 pesos"/>
    <x v="0"/>
    <m/>
  </r>
  <r>
    <d v="2024-05-01T20:05:20"/>
    <x v="4"/>
    <x v="1"/>
    <x v="3"/>
    <x v="3"/>
    <x v="1"/>
    <x v="0"/>
    <x v="3"/>
    <x v="4"/>
    <x v="4"/>
    <x v="4"/>
    <x v="0"/>
    <n v="5"/>
    <n v="5"/>
    <n v="5"/>
    <n v="4"/>
    <n v="3"/>
    <s v="No sé "/>
    <x v="0"/>
    <x v="4"/>
    <x v="0"/>
    <s v="Efectivo, Tarjeta de crédito o debito, Billeteras digitales (Nequi, ahorro a la mano, Daviplata, etc.)"/>
    <s v="Página web, Facebook, Instagram, TikTok, Correo electrónico, Llamada telefónica"/>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Paquete 3 Personalizado: incluye el paquete 2 y el usuario puede pagar por el o los juegos mecánicos que desee realizar"/>
    <s v="$60.000 a $70.000 COP"/>
    <s v="$40.000 a $50.000 COP"/>
    <s v="15.000 pesos"/>
    <s v="25.000 pesos"/>
    <s v="20.000 pesos"/>
    <s v="25.000 pesos"/>
    <s v="25.000 pesos"/>
    <x v="0"/>
    <m/>
  </r>
  <r>
    <d v="2024-05-02T08:24:51"/>
    <x v="1"/>
    <x v="0"/>
    <x v="0"/>
    <x v="1"/>
    <x v="2"/>
    <x v="0"/>
    <x v="3"/>
    <x v="2"/>
    <x v="3"/>
    <x v="2"/>
    <x v="3"/>
    <n v="4"/>
    <n v="4"/>
    <n v="4"/>
    <n v="4"/>
    <n v="4"/>
    <s v="Chocolate de la región"/>
    <x v="7"/>
    <x v="2"/>
    <x v="0"/>
    <s v="Tarjeta de crédito o debito, Billeteras digitales (Nequi, ahorro a la mano, Daviplata, etc.)"/>
    <s v="Página web, Facebook"/>
    <s v="Paquete 2: incluye la entrada al parque, recorrido por los senderos naturales, el museo del cacao, el taller chocolatero y juegos colombianos"/>
    <s v="$50.000 a $60.000 COP"/>
    <s v="$30.000 a $$40.000 COP"/>
    <m/>
    <m/>
    <m/>
    <m/>
    <m/>
    <x v="0"/>
    <m/>
  </r>
  <r>
    <d v="2024-05-06T11:51:38"/>
    <x v="2"/>
    <x v="1"/>
    <x v="3"/>
    <x v="1"/>
    <x v="0"/>
    <x v="0"/>
    <x v="3"/>
    <x v="2"/>
    <x v="2"/>
    <x v="0"/>
    <x v="3"/>
    <n v="4"/>
    <n v="5"/>
    <n v="4"/>
    <n v="4"/>
    <n v="4"/>
    <s v="-"/>
    <x v="17"/>
    <x v="6"/>
    <x v="3"/>
    <s v="Efectivo, Billeteras digitales (Nequi, ahorro a la mano, Daviplata, etc.)"/>
    <s v="Página web, Facebook, Instagram"/>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Paquete 3 Personalizado: incluye el paquete 2 y el usuario puede pagar por el o los juegos mecánicos que desee realizar"/>
    <s v="$60.000 a $70.000 COP"/>
    <s v="$30.000 a $$40.000 COP"/>
    <s v="15.000 pesos"/>
    <s v="40.000 pesos"/>
    <s v="30.000 pesos"/>
    <s v="35.000 pesos"/>
    <s v="40.000 pesos"/>
    <x v="3"/>
    <m/>
  </r>
  <r>
    <d v="2024-05-06T16:13:22"/>
    <x v="3"/>
    <x v="1"/>
    <x v="5"/>
    <x v="2"/>
    <x v="2"/>
    <x v="0"/>
    <x v="3"/>
    <x v="4"/>
    <x v="4"/>
    <x v="0"/>
    <x v="0"/>
    <n v="5"/>
    <n v="5"/>
    <n v="5"/>
    <n v="1"/>
    <n v="1"/>
    <s v="Creo que los juegos sobrán"/>
    <x v="7"/>
    <x v="6"/>
    <x v="5"/>
    <s v="Efectivo, Tarjeta de crédito o debito"/>
    <s v="Llamada telefónica"/>
    <s v="Paquete 2: incluye la entrada al parque, recorrido por los senderos naturales, el museo del cacao, el taller chocolatero y juegos colombianos"/>
    <s v="$60.000 a $70.000 COP"/>
    <s v="$50.000 a $60.000 COP"/>
    <m/>
    <m/>
    <m/>
    <m/>
    <m/>
    <x v="3"/>
    <m/>
  </r>
  <r>
    <d v="2024-05-06T16:15:27"/>
    <x v="1"/>
    <x v="1"/>
    <x v="2"/>
    <x v="1"/>
    <x v="3"/>
    <x v="0"/>
    <x v="3"/>
    <x v="2"/>
    <x v="4"/>
    <x v="2"/>
    <x v="3"/>
    <n v="3"/>
    <n v="4"/>
    <n v="4"/>
    <n v="5"/>
    <n v="2"/>
    <s v="Comer cacao"/>
    <x v="7"/>
    <x v="2"/>
    <x v="3"/>
    <s v="Efectivo, Tarjeta de crédito o debito"/>
    <s v="Correo electrónico, Llamada telefónica"/>
    <s v="Paquete 2: incluye la entrada al parque, recorrido por los senderos naturales, el museo del cacao, el taller chocolatero y juegos colombianos"/>
    <s v="$40.000 a $50.000 COP"/>
    <s v="$30.000 a $$40.000 COP"/>
    <m/>
    <m/>
    <m/>
    <m/>
    <m/>
    <x v="3"/>
    <m/>
  </r>
  <r>
    <d v="2024-05-06T16:25:19"/>
    <x v="1"/>
    <x v="1"/>
    <x v="0"/>
    <x v="1"/>
    <x v="3"/>
    <x v="0"/>
    <x v="2"/>
    <x v="0"/>
    <x v="3"/>
    <x v="4"/>
    <x v="3"/>
    <n v="4"/>
    <n v="4"/>
    <n v="4"/>
    <n v="4"/>
    <n v="4"/>
    <s v="no se"/>
    <x v="3"/>
    <x v="2"/>
    <x v="0"/>
    <s v="Tarjeta de crédito o debito, Billeteras digitales (Nequi, ahorro a la mano, Daviplata, etc.)"/>
    <s v="Instagram"/>
    <s v="Paquete 1: incluye la entrada al parque, recorrido por los senderos naturales, el museo del cacao, el taller chocolatero, juegos colombianos y todos los juegos mecánicos (Muro de escalar, Cuatrimotos, Buggies, Paintball, Tirolesa)"/>
    <s v="$50.000 a $60.000 COP"/>
    <s v="$40.000 a $50.000 COP"/>
    <m/>
    <m/>
    <m/>
    <m/>
    <m/>
    <x v="3"/>
    <m/>
  </r>
  <r>
    <d v="2024-05-06T16:34:43"/>
    <x v="3"/>
    <x v="0"/>
    <x v="3"/>
    <x v="1"/>
    <x v="2"/>
    <x v="0"/>
    <x v="3"/>
    <x v="4"/>
    <x v="3"/>
    <x v="0"/>
    <x v="3"/>
    <n v="5"/>
    <n v="5"/>
    <n v="3"/>
    <n v="1"/>
    <n v="1"/>
    <s v="Comida tipica colombiana no solo santandereana"/>
    <x v="16"/>
    <x v="4"/>
    <x v="2"/>
    <s v="Efectivo, Tarjeta de crédito o debito"/>
    <s v="Página web, Instagram, Llamada telefónica"/>
    <s v="Paquete 2: incluye la entrada al parque, recorrido por los senderos naturales, el museo del cacao, el taller chocolatero y juegos colombianos"/>
    <s v="$60.000 a $70.000 COP"/>
    <s v="$40.000 a $50.000 COP"/>
    <m/>
    <m/>
    <m/>
    <m/>
    <m/>
    <x v="0"/>
    <m/>
  </r>
  <r>
    <d v="2024-05-06T17:57:06"/>
    <x v="0"/>
    <x v="0"/>
    <x v="3"/>
    <x v="0"/>
    <x v="0"/>
    <x v="0"/>
    <x v="0"/>
    <x v="2"/>
    <x v="0"/>
    <x v="0"/>
    <x v="4"/>
    <n v="5"/>
    <n v="5"/>
    <n v="5"/>
    <n v="5"/>
    <n v="5"/>
    <s v="Muestreo gastronómico "/>
    <x v="3"/>
    <x v="0"/>
    <x v="3"/>
    <s v="Billeteras digitales (Nequi, ahorro a la mano, Daviplata, etc.)"/>
    <s v="Instagram, TikTok"/>
    <s v="Paquete 1: incluye la entrada al parque, recorrido por los senderos naturales, el museo del cacao, el taller chocolatero, juegos colombianos y todos los juegos mecánicos (Muro de escalar, Cuatrimotos, Buggies, Paintball, Tirolesa)"/>
    <s v="$40.000 a $50.000 COP"/>
    <m/>
    <s v="10.000 pesos"/>
    <s v="10.000 pesos"/>
    <s v="10.000 pesos"/>
    <s v="10.000 pesos"/>
    <s v="10.000 pesos"/>
    <x v="3"/>
    <m/>
  </r>
  <r>
    <d v="2024-05-06T17:57:36"/>
    <x v="0"/>
    <x v="1"/>
    <x v="0"/>
    <x v="3"/>
    <x v="0"/>
    <x v="0"/>
    <x v="2"/>
    <x v="3"/>
    <x v="3"/>
    <x v="2"/>
    <x v="5"/>
    <n v="5"/>
    <n v="4"/>
    <n v="5"/>
    <n v="4"/>
    <n v="5"/>
    <s v="Carritos "/>
    <x v="12"/>
    <x v="2"/>
    <x v="0"/>
    <s v="Efectivo"/>
    <s v="Página web, Facebook, Instagram"/>
    <s v="Paquete 1: incluye la entrada al parque, recorrido por los senderos naturales, el museo del cacao, el taller chocolatero, juegos colombianos y todos los juegos mecánicos (Muro de escalar, Cuatrimotos, Buggies, Paintball, Tirolesa)"/>
    <s v="$60.000 a $70.000 COP"/>
    <m/>
    <s v="15.000 pesos"/>
    <s v="10.000 pesos"/>
    <s v="15.000 pesos"/>
    <s v="10.000 pesos"/>
    <s v="10.000 pesos"/>
    <x v="2"/>
    <m/>
  </r>
  <r>
    <d v="2024-05-06T18:00:07"/>
    <x v="0"/>
    <x v="0"/>
    <x v="3"/>
    <x v="1"/>
    <x v="0"/>
    <x v="0"/>
    <x v="2"/>
    <x v="0"/>
    <x v="0"/>
    <x v="2"/>
    <x v="2"/>
    <n v="3"/>
    <n v="3"/>
    <n v="3"/>
    <n v="2"/>
    <n v="3"/>
    <s v="Piscina "/>
    <x v="8"/>
    <x v="2"/>
    <x v="4"/>
    <s v="Efectivo, Billeteras digitales (Nequi, ahorro a la mano, Daviplata, etc.)"/>
    <s v="Facebook, Instagram"/>
    <s v="Paquete 2: incluye la entrada al parque, recorrido por los senderos naturales, el museo del cacao, el taller chocolatero y juegos colombianos"/>
    <s v="$40.000 a $50.000 COP"/>
    <m/>
    <m/>
    <m/>
    <m/>
    <m/>
    <m/>
    <x v="0"/>
    <m/>
  </r>
  <r>
    <d v="2024-05-06T18:00:30"/>
    <x v="0"/>
    <x v="0"/>
    <x v="2"/>
    <x v="0"/>
    <x v="0"/>
    <x v="0"/>
    <x v="3"/>
    <x v="4"/>
    <x v="3"/>
    <x v="2"/>
    <x v="0"/>
    <n v="3"/>
    <n v="5"/>
    <n v="3"/>
    <n v="3"/>
    <n v="3"/>
    <s v="Actividades lúdicas"/>
    <x v="9"/>
    <x v="0"/>
    <x v="3"/>
    <s v="Efectivo"/>
    <s v="Instagram"/>
    <s v="Paquete 1: incluye la entrada al parque, recorrido por los senderos naturales, el museo del cacao, el taller chocolatero, juegos colombianos y todos los juegos mecánicos (Muro de escalar, Cuatrimotos, Buggies, Paintball, Tirolesa)"/>
    <s v="$40.000 a $50.000 COP"/>
    <s v="$30.000 a $$40.000 COP"/>
    <s v="10.000 pesos"/>
    <s v="15.000 pesos"/>
    <s v="15.000 pesos"/>
    <s v="10.000 pesos"/>
    <s v="10.000 pesos"/>
    <x v="0"/>
    <m/>
  </r>
  <r>
    <d v="2024-05-06T18:24:49"/>
    <x v="2"/>
    <x v="0"/>
    <x v="1"/>
    <x v="0"/>
    <x v="0"/>
    <x v="0"/>
    <x v="0"/>
    <x v="3"/>
    <x v="3"/>
    <x v="0"/>
    <x v="3"/>
    <n v="4"/>
    <n v="4"/>
    <n v="4"/>
    <n v="4"/>
    <n v="4"/>
    <s v="Piscina "/>
    <x v="24"/>
    <x v="0"/>
    <x v="3"/>
    <s v="Efectivo"/>
    <s v="Página web"/>
    <s v="Paquete 2: incluye la entrada al parque, recorrido por los senderos naturales, el museo del cacao, el taller chocolatero y juegos colombianos"/>
    <m/>
    <s v="$30.000 a $$40.000 COP"/>
    <s v="10.000 pesos"/>
    <s v="10.000 pesos"/>
    <s v="10.000 pesos"/>
    <s v="10.000 pesos"/>
    <s v="10.000 pesos"/>
    <x v="0"/>
    <m/>
  </r>
  <r>
    <d v="2024-05-06T18:25:29"/>
    <x v="2"/>
    <x v="1"/>
    <x v="0"/>
    <x v="1"/>
    <x v="0"/>
    <x v="0"/>
    <x v="3"/>
    <x v="4"/>
    <x v="3"/>
    <x v="2"/>
    <x v="0"/>
    <n v="5"/>
    <n v="5"/>
    <n v="5"/>
    <n v="5"/>
    <n v="5"/>
    <s v="Algo con las mascotas "/>
    <x v="6"/>
    <x v="4"/>
    <x v="0"/>
    <s v="Efectivo"/>
    <s v="Instagram"/>
    <s v="Paquete 2: incluye la entrada al parque, recorrido por los senderos naturales, el museo del cacao, el taller chocolatero y juegos colombianos"/>
    <s v="$50.000 a $60.000 COP"/>
    <s v="$30.000 a $$40.000 COP"/>
    <s v="10.000 pesos"/>
    <s v="10.000 pesos"/>
    <s v="10.000 pesos"/>
    <s v="10.000 pesos"/>
    <s v="10.000 pesos"/>
    <x v="0"/>
    <m/>
  </r>
  <r>
    <d v="2024-05-06T19:47:27"/>
    <x v="2"/>
    <x v="1"/>
    <x v="0"/>
    <x v="3"/>
    <x v="1"/>
    <x v="0"/>
    <x v="4"/>
    <x v="4"/>
    <x v="2"/>
    <x v="4"/>
    <x v="0"/>
    <n v="5"/>
    <n v="3"/>
    <n v="4"/>
    <n v="4"/>
    <n v="4"/>
    <s v="No lo sé, todo está bastante completo "/>
    <x v="20"/>
    <x v="2"/>
    <x v="0"/>
    <s v="Efectivo, Tarjeta de crédito o debito"/>
    <s v="Página web, Facebook, Instagram, Correo electrónico, Llamada telefónica"/>
    <s v="Paquete 1: incluye la entrada al parque, recorrido por los senderos naturales, el museo del cacao, el taller chocolatero, juegos colombianos y todos los juegos mecánicos (Muro de escalar, Cuatrimotos, Buggies, Paintball, Tirolesa), Paquete 3 Personalizado: incluye el paquete 2 y el usuario puede pagar por el o los juegos mecánicos que desee realizar"/>
    <s v="$60.000 a $70.000 COP"/>
    <s v="$50.000 a $60.000 COP"/>
    <s v="40.000 pesos"/>
    <s v="35.000 pesos"/>
    <s v="40.000 pesos"/>
    <s v="35.000 pesos"/>
    <s v="40.000 pesos"/>
    <x v="2"/>
    <m/>
  </r>
  <r>
    <d v="2024-05-06T19:49:50"/>
    <x v="1"/>
    <x v="0"/>
    <x v="3"/>
    <x v="2"/>
    <x v="0"/>
    <x v="0"/>
    <x v="0"/>
    <x v="2"/>
    <x v="5"/>
    <x v="3"/>
    <x v="0"/>
    <n v="4"/>
    <n v="5"/>
    <n v="5"/>
    <n v="4"/>
    <n v="5"/>
    <s v="No lo sé, todo está bastante completo "/>
    <x v="19"/>
    <x v="2"/>
    <x v="0"/>
    <s v="Efectivo, Tarjeta de crédito o debito, Billeteras digitales (Nequi, ahorro a la mano, Daviplata, etc.)"/>
    <s v="Página web, Facebook, Llamada telefónica"/>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s v="$60.000 a $70.000 COP"/>
    <s v="$50.000 a $60.000 COP"/>
    <s v="40.000 pesos"/>
    <s v="35.000 pesos"/>
    <s v="40.000 pesos"/>
    <s v="35.000 pesos"/>
    <s v="35.000 pesos"/>
    <x v="0"/>
    <m/>
  </r>
  <r>
    <d v="2024-05-06T19:51:40"/>
    <x v="5"/>
    <x v="1"/>
    <x v="4"/>
    <x v="1"/>
    <x v="1"/>
    <x v="0"/>
    <x v="3"/>
    <x v="4"/>
    <x v="0"/>
    <x v="0"/>
    <x v="0"/>
    <n v="4"/>
    <n v="5"/>
    <n v="5"/>
    <n v="5"/>
    <n v="5"/>
    <s v="No lo sé, todo está bastante completo "/>
    <x v="2"/>
    <x v="5"/>
    <x v="5"/>
    <s v="Tarjeta de crédito o debito, Billeteras digitales (Nequi, ahorro a la mano, Daviplata, etc.)"/>
    <s v="Página web, Instagram, TikTok, Correo electrónico, Llamada telefónica"/>
    <s v="Paquete 1: incluye la entrada al parque, recorrido por los senderos naturales, el museo del cacao, el taller chocolatero, juegos colombianos y todos los juegos mecánicos (Muro de escalar, Cuatrimotos, Buggies, Paintball, Tirolesa), Paquete 3 Personalizado: incluye el paquete 2 y el usuario puede pagar por el o los juegos mecánicos que desee realizar"/>
    <s v="$60.000 a $70.000 COP"/>
    <s v="$30.000 a $$40.000 COP"/>
    <s v="40.000 pesos"/>
    <s v="40.000 pesos"/>
    <s v="40.000 pesos"/>
    <s v="40.000 pesos"/>
    <s v="40.000 pesos"/>
    <x v="5"/>
    <m/>
  </r>
  <r>
    <d v="2024-05-06T19:54:17"/>
    <x v="2"/>
    <x v="0"/>
    <x v="0"/>
    <x v="2"/>
    <x v="1"/>
    <x v="0"/>
    <x v="2"/>
    <x v="3"/>
    <x v="0"/>
    <x v="0"/>
    <x v="0"/>
    <n v="5"/>
    <n v="5"/>
    <n v="5"/>
    <n v="5"/>
    <n v="5"/>
    <s v="No lo sé, todo está bastante completo "/>
    <x v="20"/>
    <x v="0"/>
    <x v="3"/>
    <s v="Tarjeta de crédito o debito"/>
    <s v="Página web, Facebook, TikTok, Correo electrónico, Llamada telefónica"/>
    <s v="Paquete 2: incluye la entrada al parque, recorrido por los senderos naturales, el museo del cacao, el taller chocolatero y juegos colombianos, Paquete 3 Personalizado: incluye el paquete 2 y el usuario puede pagar por el o los juegos mecánicos que desee realizar"/>
    <s v="$60.000 a $70.000 COP"/>
    <s v="$40.000 a $50.000 COP"/>
    <s v="40.000 pesos"/>
    <s v="35.000 pesos"/>
    <s v="35.000 pesos"/>
    <s v="35.000 pesos"/>
    <s v="40.000 pesos"/>
    <x v="2"/>
    <m/>
  </r>
  <r>
    <d v="2024-05-06T19:57:26"/>
    <x v="4"/>
    <x v="0"/>
    <x v="3"/>
    <x v="1"/>
    <x v="2"/>
    <x v="0"/>
    <x v="3"/>
    <x v="0"/>
    <x v="3"/>
    <x v="0"/>
    <x v="0"/>
    <n v="4"/>
    <n v="5"/>
    <n v="5"/>
    <n v="5"/>
    <n v="4"/>
    <s v="No lo sé, todo está bastante completo "/>
    <x v="24"/>
    <x v="2"/>
    <x v="2"/>
    <s v="Efectivo, Billeteras digitales (Nequi, ahorro a la mano, Daviplata, etc.)"/>
    <s v="Página web, Facebook, Llamada telefónica"/>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s v="$60.000 a $70.000 COP"/>
    <s v="$40.000 a $50.000 COP"/>
    <s v="40.000 pesos"/>
    <s v="40.000 pesos"/>
    <s v="30.000 pesos"/>
    <s v="40.000 pesos"/>
    <s v="40.000 pesos"/>
    <x v="0"/>
    <m/>
  </r>
  <r>
    <d v="2024-05-06T20:00:19"/>
    <x v="2"/>
    <x v="0"/>
    <x v="2"/>
    <x v="1"/>
    <x v="3"/>
    <x v="0"/>
    <x v="3"/>
    <x v="3"/>
    <x v="4"/>
    <x v="2"/>
    <x v="0"/>
    <n v="4"/>
    <n v="5"/>
    <n v="5"/>
    <n v="5"/>
    <n v="5"/>
    <s v="No lo sé, todo está bastante completo "/>
    <x v="2"/>
    <x v="0"/>
    <x v="0"/>
    <s v="Efectivo, Tarjeta de crédito o debito"/>
    <s v="Página web, Instagram, TikTok, Correo electrónico, Llamada telefónica"/>
    <s v="Paquete 1: incluye la entrada al parque, recorrido por los senderos naturales, el museo del cacao, el taller chocolatero, juegos colombianos y todos los juegos mecánicos (Muro de escalar, Cuatrimotos, Buggies, Paintball, Tirolesa), Paquete 3 Personalizado: incluye el paquete 2 y el usuario puede pagar por el o los juegos mecánicos que desee realizar"/>
    <s v="$60.000 a $70.000 COP"/>
    <s v="$40.000 a $50.000 COP"/>
    <s v="30.000 pesos"/>
    <s v="40.000 pesos"/>
    <s v="30.000 pesos"/>
    <s v="40.000 pesos"/>
    <s v="40.000 pesos"/>
    <x v="2"/>
    <m/>
  </r>
  <r>
    <d v="2024-05-06T20:03:30"/>
    <x v="0"/>
    <x v="2"/>
    <x v="2"/>
    <x v="2"/>
    <x v="2"/>
    <x v="0"/>
    <x v="0"/>
    <x v="3"/>
    <x v="0"/>
    <x v="4"/>
    <x v="0"/>
    <n v="5"/>
    <n v="5"/>
    <n v="5"/>
    <n v="3"/>
    <n v="5"/>
    <s v="No lo sé, todo está bastante completo "/>
    <x v="19"/>
    <x v="0"/>
    <x v="0"/>
    <s v="Tarjeta de crédito o debito, Billeteras digitales (Nequi, ahorro a la mano, Daviplata, etc.)"/>
    <s v="Página web, Facebook, Instagram, TikTok, Llamada telefónica"/>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s v="$60.000 a $70.000 COP"/>
    <s v="$40.000 a $50.000 COP"/>
    <s v="40.000 pesos"/>
    <s v="30.000 pesos"/>
    <m/>
    <s v="40.000 pesos"/>
    <s v="40.000 pesos"/>
    <x v="0"/>
    <m/>
  </r>
  <r>
    <d v="2024-05-06T20:06:53"/>
    <x v="1"/>
    <x v="2"/>
    <x v="4"/>
    <x v="2"/>
    <x v="3"/>
    <x v="0"/>
    <x v="2"/>
    <x v="2"/>
    <x v="2"/>
    <x v="4"/>
    <x v="0"/>
    <n v="5"/>
    <n v="5"/>
    <n v="5"/>
    <n v="5"/>
    <n v="4"/>
    <s v="No lo sé, todo está bastante completo "/>
    <x v="8"/>
    <x v="3"/>
    <x v="5"/>
    <s v="Efectivo, Tarjeta de crédito o debito, Billeteras digitales (Nequi, ahorro a la mano, Daviplata, etc.)"/>
    <s v="Página web, Facebook, TikTok, Llamada telefónica"/>
    <s v="Paquete 1: incluye la entrada al parque, recorrido por los senderos naturales, el museo del cacao, el taller chocolatero, juegos colombianos y todos los juegos mecánicos (Muro de escalar, Cuatrimotos, Buggies, Paintball, Tirolesa), Paquete 3 Personalizado: incluye el paquete 2 y el usuario puede pagar por el o los juegos mecánicos que desee realizar"/>
    <s v="$60.000 a $70.000 COP"/>
    <s v="$50.000 a $60.000 COP"/>
    <s v="25.000 pesos"/>
    <s v="40.000 pesos"/>
    <s v="35.000 pesos"/>
    <s v="40.000 pesos"/>
    <s v="40.000 pesos"/>
    <x v="3"/>
    <m/>
  </r>
  <r>
    <d v="2024-05-07T14:37:54"/>
    <x v="4"/>
    <x v="0"/>
    <x v="1"/>
    <x v="1"/>
    <x v="3"/>
    <x v="0"/>
    <x v="2"/>
    <x v="2"/>
    <x v="3"/>
    <x v="2"/>
    <x v="0"/>
    <n v="4"/>
    <n v="3"/>
    <n v="4"/>
    <n v="5"/>
    <n v="4"/>
    <s v="Nn"/>
    <x v="7"/>
    <x v="4"/>
    <x v="0"/>
    <s v="Tarjeta de crédito o debito, Billeteras digitales (Nequi, ahorro a la mano, Daviplata, etc.)"/>
    <s v="Instagram, TikTok"/>
    <s v="Paquete 1: incluye la entrada al parque, recorrido por los senderos naturales, el museo del cacao, el taller chocolatero, juegos colombianos y todos los juegos mecánicos (Muro de escalar, Cuatrimotos, Buggies, Paintball, Tirolesa)"/>
    <s v="$60.000 a $70.000 COP"/>
    <s v="$40.000 a $50.000 COP"/>
    <m/>
    <m/>
    <m/>
    <m/>
    <m/>
    <x v="3"/>
    <m/>
  </r>
  <r>
    <d v="2024-05-07T14:58:18"/>
    <x v="4"/>
    <x v="0"/>
    <x v="1"/>
    <x v="1"/>
    <x v="2"/>
    <x v="0"/>
    <x v="3"/>
    <x v="0"/>
    <x v="3"/>
    <x v="0"/>
    <x v="0"/>
    <n v="5"/>
    <n v="5"/>
    <n v="5"/>
    <n v="5"/>
    <n v="5"/>
    <s v="Chocolate artesanal del municipio"/>
    <x v="7"/>
    <x v="3"/>
    <x v="2"/>
    <s v="Tarjeta de crédito o debito"/>
    <s v="Página web, Instagram"/>
    <s v="Paquete 2: incluye la entrada al parque, recorrido por los senderos naturales, el museo del cacao, el taller chocolatero y juegos colombianos"/>
    <s v="$60.000 a $70.000 COP"/>
    <s v="$50.000 a $60.000 COP"/>
    <m/>
    <m/>
    <m/>
    <m/>
    <m/>
    <x v="0"/>
    <m/>
  </r>
  <r>
    <d v="2024-05-07T15:08:36"/>
    <x v="0"/>
    <x v="0"/>
    <x v="0"/>
    <x v="0"/>
    <x v="0"/>
    <x v="0"/>
    <x v="3"/>
    <x v="0"/>
    <x v="0"/>
    <x v="2"/>
    <x v="0"/>
    <n v="5"/>
    <n v="4"/>
    <n v="3"/>
    <n v="2"/>
    <n v="4"/>
    <s v="Poder probar distintos tipos de cacao "/>
    <x v="16"/>
    <x v="0"/>
    <x v="0"/>
    <s v="Billeteras digitales (Nequi, ahorro a la mano, Daviplata, etc.)"/>
    <s v="Página web"/>
    <s v="Paquete 3 Personalizado: incluye el paquete 2 y el usuario puede pagar por el o los juegos mecánicos que desee realizar"/>
    <s v="$50.000 a $60.000 COP"/>
    <s v="$30.000 a $$40.000 COP"/>
    <s v="10.000 pesos"/>
    <s v="15.000 pesos"/>
    <s v="10.000 pesos"/>
    <s v="15.000 pesos"/>
    <s v="15.000 pesos"/>
    <x v="2"/>
    <m/>
  </r>
  <r>
    <d v="2024-05-07T15:09:53"/>
    <x v="0"/>
    <x v="1"/>
    <x v="1"/>
    <x v="0"/>
    <x v="0"/>
    <x v="0"/>
    <x v="3"/>
    <x v="0"/>
    <x v="0"/>
    <x v="0"/>
    <x v="4"/>
    <n v="4"/>
    <n v="5"/>
    <n v="5"/>
    <n v="5"/>
    <n v="5"/>
    <s v="No se "/>
    <x v="3"/>
    <x v="2"/>
    <x v="4"/>
    <s v="Efectivo, Tarjeta de crédito o debito"/>
    <s v="Página web, Facebook, Instagram, TikTok"/>
    <s v="Paquete 1: incluye la entrada al parque, recorrido por los senderos naturales, el museo del cacao, el taller chocolatero, juegos colombianos y todos los juegos mecánicos (Muro de escalar, Cuatrimotos, Buggies, Paintball, Tirolesa)"/>
    <s v="$50.000 a $60.000 COP"/>
    <s v="$30.000 a $$40.000 COP"/>
    <s v="10.000 pesos"/>
    <s v="20.000 pesos"/>
    <s v="10.000 pesos"/>
    <s v="15.000 pesos"/>
    <s v="15.000 pesos"/>
    <x v="2"/>
    <m/>
  </r>
  <r>
    <d v="2024-05-07T15:09:55"/>
    <x v="0"/>
    <x v="0"/>
    <x v="3"/>
    <x v="0"/>
    <x v="0"/>
    <x v="0"/>
    <x v="3"/>
    <x v="0"/>
    <x v="0"/>
    <x v="2"/>
    <x v="4"/>
    <n v="5"/>
    <n v="5"/>
    <n v="4"/>
    <n v="5"/>
    <n v="5"/>
    <s v="C"/>
    <x v="3"/>
    <x v="2"/>
    <x v="4"/>
    <s v="Tarjeta de crédito o debito"/>
    <s v="TikTok"/>
    <s v="Paquete 1: incluye la entrada al parque, recorrido por los senderos naturales, el museo del cacao, el taller chocolatero, juegos colombianos y todos los juegos mecánicos (Muro de escalar, Cuatrimotos, Buggies, Paintball, Tirolesa)"/>
    <s v="$40.000 a $50.000 COP"/>
    <m/>
    <m/>
    <m/>
    <m/>
    <m/>
    <m/>
    <x v="5"/>
    <m/>
  </r>
  <r>
    <d v="2024-05-07T15:15:30"/>
    <x v="2"/>
    <x v="1"/>
    <x v="1"/>
    <x v="0"/>
    <x v="2"/>
    <x v="0"/>
    <x v="0"/>
    <x v="0"/>
    <x v="4"/>
    <x v="2"/>
    <x v="0"/>
    <n v="5"/>
    <n v="5"/>
    <n v="4"/>
    <n v="4"/>
    <n v="3"/>
    <s v="Museo arte relacionado al cacao"/>
    <x v="8"/>
    <x v="4"/>
    <x v="2"/>
    <s v="Efectivo, Tarjeta de crédito o debito"/>
    <s v="Facebook, Instagram, TikTok"/>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s v="$60.000 a $70.000 COP"/>
    <s v="$40.000 a $50.000 COP"/>
    <m/>
    <m/>
    <m/>
    <m/>
    <m/>
    <x v="0"/>
    <m/>
  </r>
  <r>
    <d v="2024-05-07T15:19:46"/>
    <x v="0"/>
    <x v="1"/>
    <x v="0"/>
    <x v="0"/>
    <x v="0"/>
    <x v="0"/>
    <x v="3"/>
    <x v="2"/>
    <x v="3"/>
    <x v="2"/>
    <x v="0"/>
    <n v="5"/>
    <n v="5"/>
    <n v="5"/>
    <n v="5"/>
    <n v="5"/>
    <s v="Zona picnic"/>
    <x v="9"/>
    <x v="2"/>
    <x v="0"/>
    <s v="Billeteras digitales (Nequi, ahorro a la mano, Daviplata, etc.)"/>
    <s v="Instagram"/>
    <s v="Paquete 1: incluye la entrada al parque, recorrido por los senderos naturales, el museo del cacao, el taller chocolatero, juegos colombianos y todos los juegos mecánicos (Muro de escalar, Cuatrimotos, Buggies, Paintball, Tirolesa)"/>
    <s v="$40.000 a $50.000 COP"/>
    <s v="$30.000 a $$40.000 COP"/>
    <m/>
    <m/>
    <m/>
    <m/>
    <m/>
    <x v="0"/>
    <m/>
  </r>
  <r>
    <d v="2024-05-07T15:31:39"/>
    <x v="0"/>
    <x v="0"/>
    <x v="0"/>
    <x v="1"/>
    <x v="0"/>
    <x v="0"/>
    <x v="0"/>
    <x v="0"/>
    <x v="3"/>
    <x v="2"/>
    <x v="4"/>
    <n v="4"/>
    <n v="4"/>
    <n v="4"/>
    <n v="4"/>
    <n v="4"/>
    <s v="Piscina "/>
    <x v="6"/>
    <x v="2"/>
    <x v="2"/>
    <s v="Efectivo, Tarjeta de crédito o debito, Billeteras digitales (Nequi, ahorro a la mano, Daviplata, etc.)"/>
    <s v="Facebook, Instagram"/>
    <s v="Paquete 1: incluye la entrada al parque, recorrido por los senderos naturales, el museo del cacao, el taller chocolatero, juegos colombianos y todos los juegos mecánicos (Muro de escalar, Cuatrimotos, Buggies, Paintball, Tirolesa)"/>
    <s v="$60.000 a $70.000 COP"/>
    <s v="$30.000 a $$40.000 COP"/>
    <s v="15.000 pesos"/>
    <s v="20.000 pesos"/>
    <s v="20.000 pesos"/>
    <s v="20.000 pesos"/>
    <s v="20.000 pesos"/>
    <x v="5"/>
    <m/>
  </r>
  <r>
    <d v="2024-05-07T15:33:02"/>
    <x v="2"/>
    <x v="0"/>
    <x v="3"/>
    <x v="1"/>
    <x v="0"/>
    <x v="0"/>
    <x v="3"/>
    <x v="4"/>
    <x v="4"/>
    <x v="0"/>
    <x v="3"/>
    <n v="5"/>
    <n v="4"/>
    <n v="4"/>
    <n v="4"/>
    <n v="3"/>
    <s v="CERCA ALGUNA QUEBRADA"/>
    <x v="10"/>
    <x v="4"/>
    <x v="0"/>
    <s v="Billeteras digitales (Nequi, ahorro a la mano, Daviplata, etc.)"/>
    <s v="TikTok"/>
    <s v="Paquete 1: incluye la entrada al parque, recorrido por los senderos naturales, el museo del cacao, el taller chocolatero, juegos colombianos y todos los juegos mecánicos (Muro de escalar, Cuatrimotos, Buggies, Paintball, Tirolesa)"/>
    <s v="$40.000 a $50.000 COP"/>
    <s v="$30.000 a $$40.000 COP"/>
    <s v="15.000 pesos"/>
    <s v="20.000 pesos"/>
    <s v="25.000 pesos"/>
    <s v="20.000 pesos"/>
    <s v="25.000 pesos"/>
    <x v="3"/>
    <m/>
  </r>
  <r>
    <d v="2024-05-07T15:33:36"/>
    <x v="0"/>
    <x v="0"/>
    <x v="3"/>
    <x v="0"/>
    <x v="0"/>
    <x v="0"/>
    <x v="0"/>
    <x v="0"/>
    <x v="3"/>
    <x v="0"/>
    <x v="0"/>
    <n v="5"/>
    <n v="5"/>
    <n v="5"/>
    <n v="5"/>
    <n v="5"/>
    <s v="Paseo por la naturaleza"/>
    <x v="3"/>
    <x v="0"/>
    <x v="3"/>
    <s v="Billeteras digitales (Nequi, ahorro a la mano, Daviplata, etc.)"/>
    <s v="Instagram, Correo electrónico"/>
    <s v="Paquete 3 Personalizado: incluye el paquete 2 y el usuario puede pagar por el o los juegos mecánicos que desee realizar"/>
    <s v="$60.000 a $70.000 COP"/>
    <s v="$40.000 a $50.000 COP"/>
    <s v="15.000 pesos"/>
    <s v="25.000 pesos"/>
    <s v="20.000 pesos"/>
    <s v="20.000 pesos"/>
    <s v="25.000 pesos"/>
    <x v="4"/>
    <m/>
  </r>
  <r>
    <d v="2024-05-07T15:41:24"/>
    <x v="0"/>
    <x v="0"/>
    <x v="2"/>
    <x v="0"/>
    <x v="0"/>
    <x v="0"/>
    <x v="2"/>
    <x v="0"/>
    <x v="0"/>
    <x v="4"/>
    <x v="3"/>
    <n v="3"/>
    <n v="4"/>
    <n v="4"/>
    <n v="2"/>
    <n v="4"/>
    <s v="Cataciones"/>
    <x v="3"/>
    <x v="2"/>
    <x v="0"/>
    <s v="Billeteras digitales (Nequi, ahorro a la mano, Daviplata, etc.)"/>
    <s v="Instagram"/>
    <s v="Paquete 1: incluye la entrada al parque, recorrido por los senderos naturales, el museo del cacao, el taller chocolatero, juegos colombianos y todos los juegos mecánicos (Muro de escalar, Cuatrimotos, Buggies, Paintball, Tirolesa)"/>
    <s v="$40.000 a $50.000 COP"/>
    <s v="$30.000 a $$40.000 COP"/>
    <s v="10.000 pesos"/>
    <s v="10.000 pesos"/>
    <s v="10.000 pesos"/>
    <s v="10.000 pesos"/>
    <s v="10.000 pesos"/>
    <x v="0"/>
    <m/>
  </r>
  <r>
    <d v="2024-05-07T15:41:58"/>
    <x v="0"/>
    <x v="1"/>
    <x v="3"/>
    <x v="1"/>
    <x v="0"/>
    <x v="0"/>
    <x v="2"/>
    <x v="0"/>
    <x v="3"/>
    <x v="0"/>
    <x v="2"/>
    <n v="3"/>
    <n v="4"/>
    <n v="4"/>
    <n v="4"/>
    <n v="4"/>
    <s v="Planes que conecten más con la naturaleza "/>
    <x v="15"/>
    <x v="2"/>
    <x v="4"/>
    <s v="Billeteras digitales (Nequi, ahorro a la mano, Daviplata, etc.)"/>
    <s v="Página web"/>
    <s v="Paquete 1: incluye la entrada al parque, recorrido por los senderos naturales, el museo del cacao, el taller chocolatero, juegos colombianos y todos los juegos mecánicos (Muro de escalar, Cuatrimotos, Buggies, Paintball, Tirolesa)"/>
    <s v="$40.000 a $50.000 COP"/>
    <s v="$30.000 a $$40.000 COP"/>
    <m/>
    <m/>
    <m/>
    <m/>
    <m/>
    <x v="0"/>
    <m/>
  </r>
  <r>
    <d v="2024-05-07T15:54:17"/>
    <x v="0"/>
    <x v="0"/>
    <x v="2"/>
    <x v="0"/>
    <x v="0"/>
    <x v="0"/>
    <x v="3"/>
    <x v="0"/>
    <x v="3"/>
    <x v="2"/>
    <x v="4"/>
    <n v="5"/>
    <n v="4"/>
    <n v="4"/>
    <n v="4"/>
    <n v="4"/>
    <s v="."/>
    <x v="3"/>
    <x v="0"/>
    <x v="3"/>
    <s v="Efectivo, Billeteras digitales (Nequi, ahorro a la mano, Daviplata, etc.)"/>
    <s v="Página web, Facebook, Correo electrónico"/>
    <s v="Paquete 2: incluye la entrada al parque, recorrido por los senderos naturales, el museo del cacao, el taller chocolatero y juegos colombianos, Paquete 3 Personalizado: incluye el paquete 2 y el usuario puede pagar por el o los juegos mecánicos que desee realizar"/>
    <s v="$60.000 a $70.000 COP"/>
    <s v="$40.000 a $50.000 COP"/>
    <s v="10.000 pesos"/>
    <s v="15.000 pesos"/>
    <s v="10.000 pesos"/>
    <s v="15.000 pesos"/>
    <s v="20.000 pesos"/>
    <x v="2"/>
    <m/>
  </r>
  <r>
    <d v="2024-05-07T15:56:35"/>
    <x v="0"/>
    <x v="0"/>
    <x v="3"/>
    <x v="0"/>
    <x v="0"/>
    <x v="0"/>
    <x v="3"/>
    <x v="2"/>
    <x v="0"/>
    <x v="2"/>
    <x v="2"/>
    <n v="4"/>
    <n v="5"/>
    <n v="5"/>
    <n v="2"/>
    <n v="4"/>
    <s v="Con esas actividades está súper "/>
    <x v="3"/>
    <x v="2"/>
    <x v="3"/>
    <s v="Efectivo, Tarjeta de crédito o debito, Billeteras digitales (Nequi, ahorro a la mano, Daviplata, etc.)"/>
    <s v="Página web, Instagram"/>
    <s v="Paquete 3 Personalizado: incluye el paquete 2 y el usuario puede pagar por el o los juegos mecánicos que desee realizar"/>
    <s v="$50.000 a $60.000 COP"/>
    <s v="$30.000 a $$40.000 COP"/>
    <s v="10.000 pesos"/>
    <s v="20.000 pesos"/>
    <s v="15.000 pesos"/>
    <s v="15.000 pesos"/>
    <s v="20.000 pesos"/>
    <x v="0"/>
    <m/>
  </r>
  <r>
    <d v="2024-05-07T15:57:12"/>
    <x v="0"/>
    <x v="0"/>
    <x v="0"/>
    <x v="0"/>
    <x v="0"/>
    <x v="0"/>
    <x v="3"/>
    <x v="0"/>
    <x v="0"/>
    <x v="2"/>
    <x v="3"/>
    <n v="4"/>
    <n v="4"/>
    <n v="4"/>
    <n v="4"/>
    <n v="4"/>
    <s v="Degustación de chocolate "/>
    <x v="10"/>
    <x v="2"/>
    <x v="0"/>
    <s v="Efectivo"/>
    <s v="Instagram"/>
    <s v="Paquete 1: incluye la entrada al parque, recorrido por los senderos naturales, el museo del cacao, el taller chocolatero, juegos colombianos y todos los juegos mecánicos (Muro de escalar, Cuatrimotos, Buggies, Paintball, Tirolesa)"/>
    <s v="$30.000 a $$40.000 COP"/>
    <m/>
    <s v="10.000 pesos"/>
    <s v="10.000 pesos"/>
    <s v="10.000 pesos"/>
    <s v="10.000 pesos"/>
    <s v="10.000 pesos"/>
    <x v="0"/>
    <m/>
  </r>
  <r>
    <d v="2024-05-07T16:09:25"/>
    <x v="0"/>
    <x v="1"/>
    <x v="4"/>
    <x v="0"/>
    <x v="0"/>
    <x v="0"/>
    <x v="3"/>
    <x v="4"/>
    <x v="3"/>
    <x v="0"/>
    <x v="4"/>
    <n v="5"/>
    <n v="5"/>
    <n v="5"/>
    <n v="4"/>
    <n v="5"/>
    <s v="Sitios de descanso, amagas, kioscos, etc…"/>
    <x v="0"/>
    <x v="5"/>
    <x v="0"/>
    <s v="Tarjeta de crédito o debito, Billeteras digitales (Nequi, ahorro a la mano, Daviplata, etc.)"/>
    <s v="Instagram"/>
    <s v="Paquete 3 Personalizado: incluye el paquete 2 y el usuario puede pagar por el o los juegos mecánicos que desee realizar"/>
    <s v="$60.000 a $70.000 COP"/>
    <s v="$40.000 a $50.000 COP"/>
    <s v="15.000 pesos"/>
    <s v="25.000 pesos"/>
    <s v="20.000 pesos"/>
    <s v="25.000 pesos"/>
    <s v="30.000 pesos"/>
    <x v="3"/>
    <m/>
  </r>
  <r>
    <d v="2024-05-07T16:12:02"/>
    <x v="0"/>
    <x v="1"/>
    <x v="3"/>
    <x v="0"/>
    <x v="1"/>
    <x v="0"/>
    <x v="3"/>
    <x v="2"/>
    <x v="3"/>
    <x v="2"/>
    <x v="5"/>
    <n v="3"/>
    <n v="2"/>
    <n v="2"/>
    <n v="2"/>
    <n v="1"/>
    <s v=" Visita guiada al museo"/>
    <x v="17"/>
    <x v="0"/>
    <x v="0"/>
    <s v="Tarjeta de crédito o debito"/>
    <s v="Página web"/>
    <s v="Paquete 1: incluye la entrada al parque, recorrido por los senderos naturales, el museo del cacao, el taller chocolatero, juegos colombianos y todos los juegos mecánicos (Muro de escalar, Cuatrimotos, Buggies, Paintball, Tirolesa)"/>
    <s v="$50.000 a $60.000 COP"/>
    <s v="$30.000 a $$40.000 COP"/>
    <m/>
    <m/>
    <m/>
    <m/>
    <m/>
    <x v="2"/>
    <m/>
  </r>
  <r>
    <d v="2024-05-07T16:16:29"/>
    <x v="0"/>
    <x v="0"/>
    <x v="0"/>
    <x v="1"/>
    <x v="1"/>
    <x v="1"/>
    <x v="1"/>
    <x v="1"/>
    <x v="1"/>
    <x v="1"/>
    <x v="1"/>
    <m/>
    <m/>
    <m/>
    <m/>
    <m/>
    <m/>
    <x v="1"/>
    <x v="1"/>
    <x v="1"/>
    <m/>
    <m/>
    <m/>
    <m/>
    <m/>
    <m/>
    <m/>
    <m/>
    <m/>
    <m/>
    <x v="1"/>
    <s v="No tengo tiempo ni transporte para llegar "/>
  </r>
  <r>
    <d v="2024-05-07T16:17:21"/>
    <x v="2"/>
    <x v="1"/>
    <x v="2"/>
    <x v="3"/>
    <x v="0"/>
    <x v="1"/>
    <x v="1"/>
    <x v="1"/>
    <x v="1"/>
    <x v="1"/>
    <x v="1"/>
    <m/>
    <m/>
    <m/>
    <m/>
    <m/>
    <m/>
    <x v="1"/>
    <x v="1"/>
    <x v="1"/>
    <m/>
    <m/>
    <m/>
    <m/>
    <m/>
    <m/>
    <m/>
    <m/>
    <m/>
    <m/>
    <x v="1"/>
    <s v="Suena aburrido "/>
  </r>
  <r>
    <d v="2024-05-07T16:17:56"/>
    <x v="1"/>
    <x v="1"/>
    <x v="0"/>
    <x v="1"/>
    <x v="1"/>
    <x v="0"/>
    <x v="0"/>
    <x v="4"/>
    <x v="5"/>
    <x v="2"/>
    <x v="4"/>
    <n v="2"/>
    <n v="3"/>
    <n v="4"/>
    <n v="2"/>
    <n v="3"/>
    <s v="Danzas"/>
    <x v="13"/>
    <x v="2"/>
    <x v="2"/>
    <s v="Tarjeta de crédito o debito"/>
    <s v="TikTok"/>
    <s v="Paquete 2: incluye la entrada al parque, recorrido por los senderos naturales, el museo del cacao, el taller chocolatero y juegos colombianos"/>
    <s v="$60.000 a $70.000 COP"/>
    <s v="$30.000 a $$40.000 COP"/>
    <s v="15.000 pesos"/>
    <s v="20.000 pesos"/>
    <s v="25.000 pesos"/>
    <s v="15.000 pesos"/>
    <s v="10.000 pesos"/>
    <x v="0"/>
    <m/>
  </r>
  <r>
    <d v="2024-05-07T16:18:07"/>
    <x v="0"/>
    <x v="0"/>
    <x v="3"/>
    <x v="1"/>
    <x v="3"/>
    <x v="0"/>
    <x v="0"/>
    <x v="3"/>
    <x v="3"/>
    <x v="0"/>
    <x v="3"/>
    <n v="5"/>
    <n v="5"/>
    <n v="5"/>
    <n v="5"/>
    <n v="3"/>
    <s v="Hospedaje "/>
    <x v="17"/>
    <x v="2"/>
    <x v="4"/>
    <s v="Tarjeta de crédito o debito"/>
    <s v="Página web"/>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s v="$60.000 a $70.000 COP"/>
    <s v="$30.000 a $$40.000 COP"/>
    <m/>
    <m/>
    <m/>
    <m/>
    <m/>
    <x v="3"/>
    <m/>
  </r>
  <r>
    <d v="2024-05-07T16:27:34"/>
    <x v="0"/>
    <x v="1"/>
    <x v="0"/>
    <x v="0"/>
    <x v="0"/>
    <x v="0"/>
    <x v="3"/>
    <x v="0"/>
    <x v="3"/>
    <x v="0"/>
    <x v="3"/>
    <n v="4"/>
    <n v="3"/>
    <n v="3"/>
    <n v="4"/>
    <n v="4"/>
    <s v="Picnic"/>
    <x v="3"/>
    <x v="2"/>
    <x v="0"/>
    <s v="Efectivo"/>
    <s v="Facebook"/>
    <s v="Paquete 1: incluye la entrada al parque, recorrido por los senderos naturales, el museo del cacao, el taller chocolatero, juegos colombianos y todos los juegos mecánicos (Muro de escalar, Cuatrimotos, Buggies, Paintball, Tirolesa)"/>
    <s v="$50.000 a $60.000 COP"/>
    <s v="$30.000 a $$40.000 COP"/>
    <m/>
    <m/>
    <m/>
    <m/>
    <m/>
    <x v="0"/>
    <m/>
  </r>
  <r>
    <d v="2024-05-07T16:30:22"/>
    <x v="2"/>
    <x v="1"/>
    <x v="1"/>
    <x v="1"/>
    <x v="1"/>
    <x v="0"/>
    <x v="0"/>
    <x v="0"/>
    <x v="3"/>
    <x v="3"/>
    <x v="0"/>
    <n v="5"/>
    <n v="5"/>
    <n v="5"/>
    <n v="5"/>
    <n v="5"/>
    <s v="Algo también emblemático respecto al aguacate, ya que está excelente el cacao pero si se pueden combinar para mostrar excelente "/>
    <x v="0"/>
    <x v="3"/>
    <x v="3"/>
    <s v="Efectivo, Tarjeta de crédito o debito"/>
    <s v="Facebook, Instagram"/>
    <s v="Paquete 1: incluye la entrada al parque, recorrido por los senderos naturales, el museo del cacao, el taller chocolatero, juegos colombianos y todos los juegos mecánicos (Muro de escalar, Cuatrimotos, Buggies, Paintball, Tirolesa)"/>
    <s v="$50.000 a $60.000 COP"/>
    <s v="$40.000 a $50.000 COP"/>
    <m/>
    <m/>
    <m/>
    <m/>
    <m/>
    <x v="0"/>
    <m/>
  </r>
  <r>
    <d v="2024-05-07T16:34:54"/>
    <x v="0"/>
    <x v="0"/>
    <x v="3"/>
    <x v="0"/>
    <x v="1"/>
    <x v="0"/>
    <x v="0"/>
    <x v="0"/>
    <x v="4"/>
    <x v="0"/>
    <x v="0"/>
    <n v="5"/>
    <n v="5"/>
    <n v="5"/>
    <n v="5"/>
    <n v="5"/>
    <s v="Montaña rusa"/>
    <x v="13"/>
    <x v="2"/>
    <x v="0"/>
    <s v="Efectivo, Billeteras digitales (Nequi, ahorro a la mano, Daviplata, etc.)"/>
    <s v="Página web, TikTok"/>
    <s v="Paquete 1: incluye la entrada al parque, recorrido por los senderos naturales, el museo del cacao, el taller chocolatero, juegos colombianos y todos los juegos mecánicos (Muro de escalar, Cuatrimotos, Buggies, Paintball, Tirolesa)"/>
    <s v="$50.000 a $60.000 COP"/>
    <s v="$40.000 a $50.000 COP"/>
    <m/>
    <m/>
    <m/>
    <m/>
    <m/>
    <x v="0"/>
    <m/>
  </r>
  <r>
    <d v="2024-05-07T16:42:37"/>
    <x v="0"/>
    <x v="0"/>
    <x v="4"/>
    <x v="0"/>
    <x v="0"/>
    <x v="0"/>
    <x v="2"/>
    <x v="2"/>
    <x v="3"/>
    <x v="0"/>
    <x v="4"/>
    <n v="4"/>
    <n v="4"/>
    <n v="4"/>
    <n v="3"/>
    <n v="3"/>
    <s v="Ninguna mas, me parecen adecuadas las propuestas anteriormente "/>
    <x v="23"/>
    <x v="2"/>
    <x v="2"/>
    <s v="Billeteras digitales (Nequi, ahorro a la mano, Daviplata, etc.)"/>
    <s v="Instagram"/>
    <s v="Paquete 1: incluye la entrada al parque, recorrido por los senderos naturales, el museo del cacao, el taller chocolatero, juegos colombianos y todos los juegos mecánicos (Muro de escalar, Cuatrimotos, Buggies, Paintball, Tirolesa)"/>
    <s v="$40.000 a $50.000 COP"/>
    <s v="$30.000 a $$40.000 COP"/>
    <s v="10.000 pesos"/>
    <s v="15.000 pesos"/>
    <s v="15.000 pesos"/>
    <s v="15.000 pesos"/>
    <s v="15.000 pesos"/>
    <x v="0"/>
    <m/>
  </r>
  <r>
    <d v="2024-05-07T16:43:19"/>
    <x v="0"/>
    <x v="0"/>
    <x v="2"/>
    <x v="1"/>
    <x v="1"/>
    <x v="0"/>
    <x v="3"/>
    <x v="2"/>
    <x v="0"/>
    <x v="3"/>
    <x v="3"/>
    <n v="5"/>
    <n v="5"/>
    <n v="5"/>
    <n v="5"/>
    <n v="5"/>
    <s v="Caminata cascasa"/>
    <x v="13"/>
    <x v="2"/>
    <x v="3"/>
    <s v="Efectivo, Billeteras digitales (Nequi, ahorro a la mano, Daviplata, etc.)"/>
    <s v="Instagram"/>
    <s v="Paquete 1: incluye la entrada al parque, recorrido por los senderos naturales, el museo del cacao, el taller chocolatero, juegos colombianos y todos los juegos mecánicos (Muro de escalar, Cuatrimotos, Buggies, Paintball, Tirolesa), Paquete 3 Personalizado: incluye el paquete 2 y el usuario puede pagar por el o los juegos mecánicos que desee realizar"/>
    <s v="$50.000 a $60.000 COP"/>
    <s v="$30.000 a $$40.000 COP"/>
    <s v="10.000 pesos"/>
    <s v="20.000 pesos"/>
    <s v="15.000 pesos"/>
    <s v="10.000 pesos"/>
    <s v="20.000 pesos"/>
    <x v="2"/>
    <m/>
  </r>
  <r>
    <d v="2024-05-07T16:50:48"/>
    <x v="2"/>
    <x v="1"/>
    <x v="3"/>
    <x v="1"/>
    <x v="1"/>
    <x v="0"/>
    <x v="2"/>
    <x v="2"/>
    <x v="2"/>
    <x v="0"/>
    <x v="4"/>
    <n v="4"/>
    <n v="4"/>
    <n v="4"/>
    <n v="4"/>
    <n v="4"/>
    <s v="Proceso de producción "/>
    <x v="13"/>
    <x v="4"/>
    <x v="2"/>
    <s v="Efectivo, Tarjeta de crédito o debito, Billeteras digitales (Nequi, ahorro a la mano, Daviplata, etc.)"/>
    <s v="Facebook, Instagram, TikTok"/>
    <s v="Paquete 1: incluye la entrada al parque, recorrido por los senderos naturales, el museo del cacao, el taller chocolatero, juegos colombianos y todos los juegos mecánicos (Muro de escalar, Cuatrimotos, Buggies, Paintball, Tirolesa)"/>
    <s v="$60.000 a $70.000 COP"/>
    <s v="$30.000 a $$40.000 COP"/>
    <m/>
    <m/>
    <m/>
    <m/>
    <m/>
    <x v="2"/>
    <m/>
  </r>
  <r>
    <d v="2024-05-07T16:57:34"/>
    <x v="0"/>
    <x v="1"/>
    <x v="2"/>
    <x v="1"/>
    <x v="1"/>
    <x v="0"/>
    <x v="0"/>
    <x v="2"/>
    <x v="3"/>
    <x v="0"/>
    <x v="0"/>
    <n v="5"/>
    <n v="5"/>
    <n v="5"/>
    <n v="5"/>
    <n v="4"/>
    <s v="Cultura de la región "/>
    <x v="17"/>
    <x v="0"/>
    <x v="3"/>
    <s v="Tarjeta de crédito o debito"/>
    <s v="TikTok"/>
    <s v="Paquete 1: incluye la entrada al parque, recorrido por los senderos naturales, el museo del cacao, el taller chocolatero, juegos colombianos y todos los juegos mecánicos (Muro de escalar, Cuatrimotos, Buggies, Paintball, Tirolesa)"/>
    <s v="$60.000 a $70.000 COP"/>
    <s v="$40.000 a $50.000 COP"/>
    <m/>
    <m/>
    <m/>
    <m/>
    <m/>
    <x v="2"/>
    <m/>
  </r>
  <r>
    <d v="2024-05-07T17:00:20"/>
    <x v="0"/>
    <x v="0"/>
    <x v="3"/>
    <x v="1"/>
    <x v="0"/>
    <x v="0"/>
    <x v="0"/>
    <x v="4"/>
    <x v="3"/>
    <x v="0"/>
    <x v="0"/>
    <n v="5"/>
    <n v="5"/>
    <n v="5"/>
    <n v="5"/>
    <n v="5"/>
    <s v="Restaurante con comidas en cafe"/>
    <x v="3"/>
    <x v="2"/>
    <x v="4"/>
    <s v="Efectivo, Tarjeta de crédito o debito, Billeteras digitales (Nequi, ahorro a la mano, Daviplata, etc.)"/>
    <s v="TikTok"/>
    <s v="Paquete 1: incluye la entrada al parque, recorrido por los senderos naturales, el museo del cacao, el taller chocolatero, juegos colombianos y todos los juegos mecánicos (Muro de escalar, Cuatrimotos, Buggies, Paintball, Tirolesa)"/>
    <s v="$60.000 a $70.000 COP"/>
    <m/>
    <s v="35.000 pesos"/>
    <s v="35.000 pesos"/>
    <s v="35.000 pesos"/>
    <s v="35.000 pesos"/>
    <s v="35.000 pesos"/>
    <x v="2"/>
    <m/>
  </r>
  <r>
    <d v="2024-05-07T17:01:07"/>
    <x v="0"/>
    <x v="1"/>
    <x v="0"/>
    <x v="0"/>
    <x v="0"/>
    <x v="0"/>
    <x v="3"/>
    <x v="0"/>
    <x v="3"/>
    <x v="2"/>
    <x v="0"/>
    <n v="5"/>
    <n v="5"/>
    <n v="5"/>
    <n v="5"/>
    <n v="5"/>
    <s v="Cata de chocolate "/>
    <x v="0"/>
    <x v="2"/>
    <x v="0"/>
    <s v="Billeteras digitales (Nequi, ahorro a la mano, Daviplata, etc.)"/>
    <s v="Instagram, TikTok"/>
    <s v="Paquete 1: incluye la entrada al parque, recorrido por los senderos naturales, el museo del cacao, el taller chocolatero, juegos colombianos y todos los juegos mecánicos (Muro de escalar, Cuatrimotos, Buggies, Paintball, Tirolesa)"/>
    <s v="$60.000 a $70.000 COP"/>
    <s v="$50.000 a $60.000 COP"/>
    <m/>
    <m/>
    <m/>
    <m/>
    <m/>
    <x v="3"/>
    <m/>
  </r>
  <r>
    <d v="2024-05-07T17:03:15"/>
    <x v="2"/>
    <x v="0"/>
    <x v="0"/>
    <x v="1"/>
    <x v="0"/>
    <x v="0"/>
    <x v="3"/>
    <x v="2"/>
    <x v="6"/>
    <x v="0"/>
    <x v="4"/>
    <n v="4"/>
    <n v="5"/>
    <n v="5"/>
    <n v="5"/>
    <n v="5"/>
    <s v="Un aculago"/>
    <x v="9"/>
    <x v="2"/>
    <x v="3"/>
    <s v="Efectivo"/>
    <s v="Página web"/>
    <s v="Paquete 1: incluye la entrada al parque, recorrido por los senderos naturales, el museo del cacao, el taller chocolatero, juegos colombianos y todos los juegos mecánicos (Muro de escalar, Cuatrimotos, Buggies, Paintball, Tirolesa)"/>
    <s v="$60.000 a $70.000 COP"/>
    <m/>
    <m/>
    <m/>
    <m/>
    <m/>
    <m/>
    <x v="2"/>
    <m/>
  </r>
  <r>
    <d v="2024-05-07T17:06:11"/>
    <x v="1"/>
    <x v="0"/>
    <x v="0"/>
    <x v="3"/>
    <x v="0"/>
    <x v="0"/>
    <x v="0"/>
    <x v="0"/>
    <x v="0"/>
    <x v="2"/>
    <x v="2"/>
    <n v="2"/>
    <n v="2"/>
    <n v="2"/>
    <n v="2"/>
    <n v="2"/>
    <s v="Q hubiese tures a las fincas cacaoteras"/>
    <x v="7"/>
    <x v="0"/>
    <x v="3"/>
    <s v="Efectivo"/>
    <s v="Facebook, Correo electrónico"/>
    <s v="Paquete 2: incluye la entrada al parque, recorrido por los senderos naturales, el museo del cacao, el taller chocolatero y juegos colombianos"/>
    <s v="$30.000 a $$40.000 COP"/>
    <m/>
    <m/>
    <m/>
    <m/>
    <m/>
    <m/>
    <x v="2"/>
    <m/>
  </r>
  <r>
    <d v="2024-05-07T17:07:41"/>
    <x v="0"/>
    <x v="0"/>
    <x v="3"/>
    <x v="1"/>
    <x v="0"/>
    <x v="0"/>
    <x v="0"/>
    <x v="2"/>
    <x v="3"/>
    <x v="0"/>
    <x v="4"/>
    <n v="5"/>
    <n v="5"/>
    <n v="5"/>
    <n v="4"/>
    <n v="5"/>
    <s v="."/>
    <x v="9"/>
    <x v="2"/>
    <x v="2"/>
    <s v="Tarjeta de crédito o debito, Billeteras digitales (Nequi, ahorro a la mano, Daviplata, etc.)"/>
    <s v="Página web, Instagram"/>
    <s v="Paquete 1: incluye la entrada al parque, recorrido por los senderos naturales, el museo del cacao, el taller chocolatero, juegos colombianos y todos los juegos mecánicos (Muro de escalar, Cuatrimotos, Buggies, Paintball, Tirolesa)"/>
    <s v="$60.000 a $70.000 COP"/>
    <s v="$30.000 a $$40.000 COP"/>
    <m/>
    <m/>
    <m/>
    <m/>
    <m/>
    <x v="0"/>
    <m/>
  </r>
  <r>
    <d v="2024-05-07T17:18:02"/>
    <x v="1"/>
    <x v="1"/>
    <x v="3"/>
    <x v="1"/>
    <x v="0"/>
    <x v="0"/>
    <x v="0"/>
    <x v="2"/>
    <x v="2"/>
    <x v="0"/>
    <x v="3"/>
    <n v="4"/>
    <n v="2"/>
    <n v="4"/>
    <n v="3"/>
    <n v="3"/>
    <s v="Todo el proceso del cacao, talleres culinarios básicos con cacao"/>
    <x v="8"/>
    <x v="3"/>
    <x v="2"/>
    <s v="Efectivo, Tarjeta de crédito o debito"/>
    <s v="Página web, Facebook, Instagram, TikTok"/>
    <s v="Paquete 2: incluye la entrada al parque, recorrido por los senderos naturales, el museo del cacao, el taller chocolatero y juegos colombianos, Paquete 3 Personalizado: incluye el paquete 2 y el usuario puede pagar por el o los juegos mecánicos que desee realizar"/>
    <s v="$50.000 a $60.000 COP"/>
    <s v="$30.000 a $$40.000 COP"/>
    <s v="20.000 pesos"/>
    <s v="20.000 pesos"/>
    <s v="25.000 pesos"/>
    <s v="25.000 pesos"/>
    <s v="20.000 pesos"/>
    <x v="3"/>
    <m/>
  </r>
  <r>
    <d v="2024-05-07T17:27:43"/>
    <x v="2"/>
    <x v="0"/>
    <x v="3"/>
    <x v="1"/>
    <x v="0"/>
    <x v="0"/>
    <x v="3"/>
    <x v="0"/>
    <x v="0"/>
    <x v="0"/>
    <x v="4"/>
    <n v="4"/>
    <n v="2"/>
    <n v="4"/>
    <n v="3"/>
    <n v="3"/>
    <s v="Gastronomía hecha con cacao"/>
    <x v="10"/>
    <x v="4"/>
    <x v="0"/>
    <s v="Billeteras digitales (Nequi, ahorro a la mano, Daviplata, etc.)"/>
    <s v="Instagram"/>
    <s v="Paquete 1: incluye la entrada al parque, recorrido por los senderos naturales, el museo del cacao, el taller chocolatero, juegos colombianos y todos los juegos mecánicos (Muro de escalar, Cuatrimotos, Buggies, Paintball, Tirolesa)"/>
    <s v="$30.000 a $$40.000 COP"/>
    <m/>
    <m/>
    <m/>
    <s v="15.000 pesos"/>
    <m/>
    <m/>
    <x v="2"/>
    <m/>
  </r>
  <r>
    <d v="2024-05-07T18:16:32"/>
    <x v="2"/>
    <x v="1"/>
    <x v="3"/>
    <x v="1"/>
    <x v="3"/>
    <x v="0"/>
    <x v="0"/>
    <x v="0"/>
    <x v="3"/>
    <x v="0"/>
    <x v="3"/>
    <n v="1"/>
    <n v="3"/>
    <n v="3"/>
    <n v="3"/>
    <n v="3"/>
    <s v="Muestra del proceso"/>
    <x v="17"/>
    <x v="4"/>
    <x v="0"/>
    <s v="Efectivo, Tarjeta de crédito o debito, Billeteras digitales (Nequi, ahorro a la mano, Daviplata, etc.)"/>
    <s v="Facebook, Instagram, Correo electrónico"/>
    <s v="Paquete 1: incluye la entrada al parque, recorrido por los senderos naturales, el museo del cacao, el taller chocolatero, juegos colombianos y todos los juegos mecánicos (Muro de escalar, Cuatrimotos, Buggies, Paintball, Tirolesa)"/>
    <s v="$50.000 a $60.000 COP"/>
    <m/>
    <m/>
    <m/>
    <m/>
    <m/>
    <m/>
    <x v="2"/>
    <m/>
  </r>
  <r>
    <d v="2024-05-07T18:59:25"/>
    <x v="0"/>
    <x v="0"/>
    <x v="0"/>
    <x v="3"/>
    <x v="0"/>
    <x v="0"/>
    <x v="0"/>
    <x v="3"/>
    <x v="0"/>
    <x v="2"/>
    <x v="0"/>
    <n v="5"/>
    <n v="4"/>
    <n v="5"/>
    <n v="5"/>
    <n v="5"/>
    <s v="Charlas"/>
    <x v="9"/>
    <x v="0"/>
    <x v="3"/>
    <s v="Efectivo, Billeteras digitales (Nequi, ahorro a la mano, Daviplata, etc.)"/>
    <s v="Página web, Facebook, TikTok, Llamada telefónica"/>
    <s v="Paquete 1: incluye la entrada al parque, recorrido por los senderos naturales, el museo del cacao, el taller chocolatero, juegos colombianos y todos los juegos mecánicos (Muro de escalar, Cuatrimotos, Buggies, Paintball, Tirolesa)"/>
    <s v="$40.000 a $50.000 COP"/>
    <s v="$30.000 a $$40.000 COP"/>
    <s v="10.000 pesos"/>
    <s v="10.000 pesos"/>
    <s v="15.000 pesos"/>
    <s v="10.000 pesos"/>
    <s v="15.000 pesos"/>
    <x v="2"/>
    <m/>
  </r>
  <r>
    <d v="2024-05-07T19:04:50"/>
    <x v="0"/>
    <x v="0"/>
    <x v="0"/>
    <x v="0"/>
    <x v="0"/>
    <x v="0"/>
    <x v="3"/>
    <x v="0"/>
    <x v="0"/>
    <x v="2"/>
    <x v="0"/>
    <n v="4"/>
    <n v="5"/>
    <n v="5"/>
    <n v="3"/>
    <n v="3"/>
    <s v="Música tradicional colombiana "/>
    <x v="8"/>
    <x v="0"/>
    <x v="0"/>
    <s v="Efectivo, Billeteras digitales (Nequi, ahorro a la mano, Daviplata, etc.)"/>
    <s v="Instagram, TikTok, Llamada telefónica"/>
    <s v="Paquete 2: incluye la entrada al parque, recorrido por los senderos naturales, el museo del cacao, el taller chocolatero y juegos colombianos, Paquete 3 Personalizado: incluye el paquete 2 y el usuario puede pagar por el o los juegos mecánicos que desee realizar"/>
    <s v="$50.000 a $60.000 COP"/>
    <s v="$40.000 a $50.000 COP"/>
    <s v="10.000 pesos"/>
    <s v="20.000 pesos"/>
    <s v="20.000 pesos"/>
    <s v="15.000 pesos"/>
    <s v="20.000 pesos"/>
    <x v="2"/>
    <m/>
  </r>
  <r>
    <d v="2024-05-07T19:18:56"/>
    <x v="0"/>
    <x v="1"/>
    <x v="2"/>
    <x v="0"/>
    <x v="0"/>
    <x v="0"/>
    <x v="3"/>
    <x v="2"/>
    <x v="3"/>
    <x v="0"/>
    <x v="0"/>
    <n v="5"/>
    <n v="5"/>
    <n v="5"/>
    <n v="4"/>
    <n v="5"/>
    <s v="Juegos temáticos en relación al cacao"/>
    <x v="4"/>
    <x v="0"/>
    <x v="2"/>
    <s v="Tarjeta de crédito o debito, Billeteras digitales (Nequi, ahorro a la mano, Daviplata, etc.)"/>
    <s v="Página web, Instagram, Correo electrónico"/>
    <s v="Paquete 1: incluye la entrada al parque, recorrido por los senderos naturales, el museo del cacao, el taller chocolatero, juegos colombianos y todos los juegos mecánicos (Muro de escalar, Cuatrimotos, Buggies, Paintball, Tirolesa)"/>
    <s v="$50.000 a $60.000 COP"/>
    <s v="$30.000 a $$40.000 COP"/>
    <m/>
    <m/>
    <m/>
    <m/>
    <m/>
    <x v="2"/>
    <m/>
  </r>
  <r>
    <d v="2024-05-07T19:32:09"/>
    <x v="0"/>
    <x v="1"/>
    <x v="4"/>
    <x v="1"/>
    <x v="0"/>
    <x v="1"/>
    <x v="1"/>
    <x v="1"/>
    <x v="1"/>
    <x v="1"/>
    <x v="1"/>
    <m/>
    <m/>
    <m/>
    <m/>
    <m/>
    <m/>
    <x v="1"/>
    <x v="1"/>
    <x v="1"/>
    <m/>
    <m/>
    <m/>
    <m/>
    <m/>
    <m/>
    <m/>
    <m/>
    <m/>
    <m/>
    <x v="1"/>
    <s v="No me llama la atención básicamente, tendría que ser un parque espectacular tipo parque del café o algo así, pero no lo veo ✌🏼"/>
  </r>
  <r>
    <d v="2024-05-07T19:40:38"/>
    <x v="0"/>
    <x v="1"/>
    <x v="1"/>
    <x v="0"/>
    <x v="0"/>
    <x v="0"/>
    <x v="3"/>
    <x v="2"/>
    <x v="2"/>
    <x v="4"/>
    <x v="3"/>
    <n v="5"/>
    <n v="4"/>
    <n v="3"/>
    <n v="3"/>
    <n v="5"/>
    <s v="Taller en el que se enseñe a cultivar y cosechar cacao"/>
    <x v="13"/>
    <x v="0"/>
    <x v="3"/>
    <s v="Efectivo, Billeteras digitales (Nequi, ahorro a la mano, Daviplata, etc.)"/>
    <s v="Página web, Instagram, Correo electrónico"/>
    <s v="Paquete 3 Personalizado: incluye el paquete 2 y el usuario puede pagar por el o los juegos mecánicos que desee realizar"/>
    <m/>
    <m/>
    <m/>
    <s v="30.000 pesos"/>
    <s v="15.000 pesos"/>
    <m/>
    <s v="25.000 pesos"/>
    <x v="0"/>
    <m/>
  </r>
  <r>
    <d v="2024-05-07T20:03:11"/>
    <x v="4"/>
    <x v="1"/>
    <x v="0"/>
    <x v="1"/>
    <x v="0"/>
    <x v="0"/>
    <x v="3"/>
    <x v="2"/>
    <x v="0"/>
    <x v="0"/>
    <x v="3"/>
    <n v="4"/>
    <n v="5"/>
    <n v="5"/>
    <n v="4"/>
    <n v="3"/>
    <s v="Venta de survenir, artículos comestibles de la región "/>
    <x v="6"/>
    <x v="2"/>
    <x v="0"/>
    <s v="Efectivo"/>
    <s v="Página web"/>
    <s v="Paquete 3 Personalizado: incluye el paquete 2 y el usuario puede pagar por el o los juegos mecánicos que desee realizar"/>
    <s v="$50.000 a $60.000 COP"/>
    <s v="$30.000 a $$40.000 COP"/>
    <s v="20.000 pesos"/>
    <s v="30.000 pesos"/>
    <s v="25.000 pesos"/>
    <s v="35.000 pesos"/>
    <s v="40.000 pesos"/>
    <x v="2"/>
    <m/>
  </r>
  <r>
    <d v="2024-05-07T20:14:20"/>
    <x v="0"/>
    <x v="0"/>
    <x v="3"/>
    <x v="1"/>
    <x v="0"/>
    <x v="0"/>
    <x v="3"/>
    <x v="2"/>
    <x v="0"/>
    <x v="0"/>
    <x v="3"/>
    <n v="5"/>
    <n v="5"/>
    <n v="5"/>
    <n v="5"/>
    <n v="5"/>
    <s v="Spa de chocolate o en su defecto beneficios cosmetológicos "/>
    <x v="15"/>
    <x v="2"/>
    <x v="2"/>
    <s v="Efectivo, Tarjeta de crédito o debito, Billeteras digitales (Nequi, ahorro a la mano, Daviplata, etc.)"/>
    <s v="TikTok"/>
    <s v="Paquete 1: incluye la entrada al parque, recorrido por los senderos naturales, el museo del cacao, el taller chocolatero, juegos colombianos y todos los juegos mecánicos (Muro de escalar, Cuatrimotos, Buggies, Paintball, Tirolesa)"/>
    <s v="$60.000 a $70.000 COP"/>
    <s v="$40.000 a $50.000 COP"/>
    <m/>
    <m/>
    <m/>
    <m/>
    <m/>
    <x v="0"/>
    <m/>
  </r>
  <r>
    <d v="2024-05-07T20:23:07"/>
    <x v="2"/>
    <x v="0"/>
    <x v="0"/>
    <x v="1"/>
    <x v="0"/>
    <x v="0"/>
    <x v="3"/>
    <x v="2"/>
    <x v="3"/>
    <x v="2"/>
    <x v="0"/>
    <n v="5"/>
    <n v="5"/>
    <n v="5"/>
    <n v="5"/>
    <n v="5"/>
    <s v="Piscinas naturales"/>
    <x v="8"/>
    <x v="0"/>
    <x v="3"/>
    <s v="Billeteras digitales (Nequi, ahorro a la mano, Daviplata, etc.)"/>
    <s v="Correo electrónico"/>
    <s v="Paquete 1: incluye la entrada al parque, recorrido por los senderos naturales, el museo del cacao, el taller chocolatero, juegos colombianos y todos los juegos mecánicos (Muro de escalar, Cuatrimotos, Buggies, Paintball, Tirolesa)"/>
    <s v="$60.000 a $70.000 COP"/>
    <m/>
    <m/>
    <m/>
    <m/>
    <m/>
    <m/>
    <x v="2"/>
    <m/>
  </r>
  <r>
    <d v="2024-05-07T20:46:25"/>
    <x v="2"/>
    <x v="0"/>
    <x v="4"/>
    <x v="3"/>
    <x v="0"/>
    <x v="0"/>
    <x v="3"/>
    <x v="0"/>
    <x v="3"/>
    <x v="0"/>
    <x v="4"/>
    <n v="4"/>
    <n v="2"/>
    <n v="3"/>
    <n v="1"/>
    <n v="3"/>
    <s v="Na"/>
    <x v="3"/>
    <x v="4"/>
    <x v="2"/>
    <s v="Tarjeta de crédito o debito"/>
    <s v="Instagram"/>
    <s v="Paquete 1: incluye la entrada al parque, recorrido por los senderos naturales, el museo del cacao, el taller chocolatero, juegos colombianos y todos los juegos mecánicos (Muro de escalar, Cuatrimotos, Buggies, Paintball, Tirolesa)"/>
    <s v="$50.000 a $60.000 COP"/>
    <s v="$30.000 a $$40.000 COP"/>
    <m/>
    <m/>
    <m/>
    <m/>
    <m/>
    <x v="0"/>
    <m/>
  </r>
  <r>
    <d v="2024-05-07T20:55:39"/>
    <x v="3"/>
    <x v="1"/>
    <x v="3"/>
    <x v="1"/>
    <x v="0"/>
    <x v="0"/>
    <x v="2"/>
    <x v="2"/>
    <x v="5"/>
    <x v="0"/>
    <x v="4"/>
    <n v="4"/>
    <n v="4"/>
    <n v="3"/>
    <n v="1"/>
    <n v="2"/>
    <s v="Pesca deportiva "/>
    <x v="10"/>
    <x v="0"/>
    <x v="3"/>
    <s v="Efectivo"/>
    <s v="Facebook"/>
    <s v="Paquete 3 Personalizado: incluye el paquete 2 y el usuario puede pagar por el o los juegos mecánicos que desee realizar"/>
    <s v="$30.000 a $$40.000 COP"/>
    <m/>
    <m/>
    <m/>
    <m/>
    <m/>
    <m/>
    <x v="2"/>
    <m/>
  </r>
  <r>
    <d v="2024-05-07T21:18:25"/>
    <x v="0"/>
    <x v="1"/>
    <x v="3"/>
    <x v="1"/>
    <x v="0"/>
    <x v="0"/>
    <x v="3"/>
    <x v="2"/>
    <x v="0"/>
    <x v="0"/>
    <x v="3"/>
    <n v="4"/>
    <n v="4"/>
    <n v="4"/>
    <n v="3"/>
    <n v="4"/>
    <s v="Procesamiento, cultivo y transformación del cacao"/>
    <x v="13"/>
    <x v="2"/>
    <x v="0"/>
    <s v="Efectivo, Billeteras digitales (Nequi, ahorro a la mano, Daviplata, etc.)"/>
    <s v="Facebook, Instagram, Llamada telefónica"/>
    <s v="Paquete 1: incluye la entrada al parque, recorrido por los senderos naturales, el museo del cacao, el taller chocolatero, juegos colombianos y todos los juegos mecánicos (Muro de escalar, Cuatrimotos, Buggies, Paintball, Tirolesa)"/>
    <s v="$60.000 a $70.000 COP"/>
    <m/>
    <m/>
    <m/>
    <m/>
    <m/>
    <m/>
    <x v="2"/>
    <m/>
  </r>
  <r>
    <d v="2024-05-07T21:23:28"/>
    <x v="2"/>
    <x v="1"/>
    <x v="0"/>
    <x v="1"/>
    <x v="0"/>
    <x v="0"/>
    <x v="0"/>
    <x v="0"/>
    <x v="3"/>
    <x v="0"/>
    <x v="0"/>
    <n v="5"/>
    <n v="5"/>
    <n v="5"/>
    <n v="5"/>
    <n v="5"/>
    <s v="Atracciones "/>
    <x v="20"/>
    <x v="3"/>
    <x v="5"/>
    <s v="Efectivo, Tarjeta de crédito o debito, Billeteras digitales (Nequi, ahorro a la mano, Daviplata, etc.)"/>
    <s v="Facebook, Instagram, TikTok, Correo electrónico"/>
    <s v="Paquete 1: incluye la entrada al parque, recorrido por los senderos naturales, el museo del cacao, el taller chocolatero, juegos colombianos y todos los juegos mecánicos (Muro de escalar, Cuatrimotos, Buggies, Paintball, Tirolesa)"/>
    <s v="$50.000 a $60.000 COP"/>
    <m/>
    <s v="10.000 pesos"/>
    <s v="40.000 pesos"/>
    <s v="30.000 pesos"/>
    <s v="30.000 pesos"/>
    <s v="30.000 pesos"/>
    <x v="2"/>
    <m/>
  </r>
  <r>
    <d v="2024-05-07T21:59:44"/>
    <x v="4"/>
    <x v="0"/>
    <x v="0"/>
    <x v="1"/>
    <x v="0"/>
    <x v="0"/>
    <x v="0"/>
    <x v="4"/>
    <x v="0"/>
    <x v="2"/>
    <x v="0"/>
    <n v="5"/>
    <n v="5"/>
    <n v="5"/>
    <n v="5"/>
    <n v="5"/>
    <s v="Proceso de elaboración del chocolate "/>
    <x v="6"/>
    <x v="2"/>
    <x v="3"/>
    <s v="Billeteras digitales (Nequi, ahorro a la mano, Daviplata, etc.)"/>
    <s v="Facebook"/>
    <s v="Paquete 3 Personalizado: incluye el paquete 2 y el usuario puede pagar por el o los juegos mecánicos que desee realizar"/>
    <m/>
    <s v="$30.000 a $$40.000 COP"/>
    <m/>
    <m/>
    <m/>
    <m/>
    <m/>
    <x v="0"/>
    <m/>
  </r>
  <r>
    <d v="2024-05-07T22:24:25"/>
    <x v="4"/>
    <x v="1"/>
    <x v="4"/>
    <x v="1"/>
    <x v="0"/>
    <x v="0"/>
    <x v="3"/>
    <x v="4"/>
    <x v="4"/>
    <x v="0"/>
    <x v="3"/>
    <n v="4"/>
    <n v="2"/>
    <n v="4"/>
    <n v="4"/>
    <n v="4"/>
    <s v="Tiro al blanco "/>
    <x v="6"/>
    <x v="5"/>
    <x v="3"/>
    <s v="Efectivo, Tarjeta de crédito o debito, Billeteras digitales (Nequi, ahorro a la mano, Daviplata, etc.)"/>
    <s v="Instagram, Correo electrónico"/>
    <s v="Paquete 1: incluye la entrada al parque, recorrido por los senderos naturales, el museo del cacao, el taller chocolatero, juegos colombianos y todos los juegos mecánicos (Muro de escalar, Cuatrimotos, Buggies, Paintball, Tirolesa)"/>
    <s v="$60.000 a $70.000 COP"/>
    <s v="$30.000 a $$40.000 COP"/>
    <s v="10.000 pesos"/>
    <s v="20.000 pesos"/>
    <s v="15.000 pesos"/>
    <s v="25.000 pesos"/>
    <s v="10.000 pesos"/>
    <x v="5"/>
    <m/>
  </r>
  <r>
    <d v="2024-05-07T23:53:30"/>
    <x v="2"/>
    <x v="1"/>
    <x v="1"/>
    <x v="1"/>
    <x v="1"/>
    <x v="0"/>
    <x v="0"/>
    <x v="4"/>
    <x v="4"/>
    <x v="0"/>
    <x v="3"/>
    <n v="4"/>
    <n v="5"/>
    <n v="5"/>
    <n v="4"/>
    <n v="4"/>
    <s v="Cata de cacao"/>
    <x v="7"/>
    <x v="4"/>
    <x v="5"/>
    <s v="Efectivo"/>
    <s v="Página web"/>
    <s v="Paquete 1: incluye la entrada al parque, recorrido por los senderos naturales, el museo del cacao, el taller chocolatero, juegos colombianos y todos los juegos mecánicos (Muro de escalar, Cuatrimotos, Buggies, Paintball, Tirolesa)"/>
    <s v="$60.000 a $70.000 COP"/>
    <s v="$40.000 a $50.000 COP"/>
    <m/>
    <m/>
    <m/>
    <m/>
    <m/>
    <x v="3"/>
    <m/>
  </r>
  <r>
    <d v="2024-05-08T06:47:42"/>
    <x v="2"/>
    <x v="0"/>
    <x v="1"/>
    <x v="1"/>
    <x v="0"/>
    <x v="0"/>
    <x v="0"/>
    <x v="0"/>
    <x v="3"/>
    <x v="4"/>
    <x v="0"/>
    <n v="5"/>
    <n v="5"/>
    <n v="5"/>
    <n v="5"/>
    <n v="5"/>
    <s v="Juegos Infantiles Actividades dirigidas a niños"/>
    <x v="3"/>
    <x v="2"/>
    <x v="0"/>
    <s v="Tarjeta de crédito o debito"/>
    <s v="Correo electrónico"/>
    <s v="Paquete 1: incluye la entrada al parque, recorrido por los senderos naturales, el museo del cacao, el taller chocolatero, juegos colombianos y todos los juegos mecánicos (Muro de escalar, Cuatrimotos, Buggies, Paintball, Tirolesa)"/>
    <s v="$60.000 a $70.000 COP"/>
    <s v="$40.000 a $50.000 COP"/>
    <m/>
    <m/>
    <m/>
    <m/>
    <m/>
    <x v="0"/>
    <m/>
  </r>
  <r>
    <d v="2024-05-08T08:28:47"/>
    <x v="0"/>
    <x v="1"/>
    <x v="2"/>
    <x v="0"/>
    <x v="0"/>
    <x v="0"/>
    <x v="3"/>
    <x v="4"/>
    <x v="4"/>
    <x v="2"/>
    <x v="0"/>
    <n v="5"/>
    <n v="5"/>
    <n v="5"/>
    <n v="5"/>
    <n v="5"/>
    <s v="Venta de Recuerdos "/>
    <x v="3"/>
    <x v="2"/>
    <x v="3"/>
    <s v="Efectivo, Billeteras digitales (Nequi, ahorro a la mano, Daviplata, etc.)"/>
    <s v="Correo electrónico"/>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s v="$50.000 a $60.000 COP"/>
    <s v="$30.000 a $$40.000 COP"/>
    <s v="10.000 pesos"/>
    <s v="20.000 pesos"/>
    <s v="30.000 pesos"/>
    <s v="30.000 pesos"/>
    <s v="20.000 pesos"/>
    <x v="0"/>
    <m/>
  </r>
  <r>
    <d v="2024-05-08T08:37:10"/>
    <x v="0"/>
    <x v="0"/>
    <x v="0"/>
    <x v="1"/>
    <x v="1"/>
    <x v="0"/>
    <x v="2"/>
    <x v="3"/>
    <x v="4"/>
    <x v="0"/>
    <x v="2"/>
    <n v="4"/>
    <n v="3"/>
    <n v="3"/>
    <n v="2"/>
    <n v="2"/>
    <s v="Poder ver e involucrarse en el proceso de cacao"/>
    <x v="3"/>
    <x v="2"/>
    <x v="0"/>
    <s v="Billeteras digitales (Nequi, ahorro a la mano, Daviplata, etc.)"/>
    <s v="Página web, Instagram"/>
    <s v="Paquete 2: incluye la entrada al parque, recorrido por los senderos naturales, el museo del cacao, el taller chocolatero y juegos colombianos"/>
    <s v="$50.000 a $60.000 COP"/>
    <s v="$30.000 a $$40.000 COP"/>
    <s v="10.000 pesos"/>
    <s v="20.000 pesos"/>
    <s v="20.000 pesos"/>
    <s v="20.000 pesos"/>
    <s v="25.000 pesos"/>
    <x v="5"/>
    <m/>
  </r>
  <r>
    <d v="2024-05-08T08:47:24"/>
    <x v="2"/>
    <x v="0"/>
    <x v="3"/>
    <x v="1"/>
    <x v="0"/>
    <x v="0"/>
    <x v="0"/>
    <x v="4"/>
    <x v="4"/>
    <x v="2"/>
    <x v="3"/>
    <n v="4"/>
    <n v="4"/>
    <n v="4"/>
    <n v="4"/>
    <n v="4"/>
    <s v="Natación."/>
    <x v="22"/>
    <x v="2"/>
    <x v="3"/>
    <s v="Billeteras digitales (Nequi, ahorro a la mano, Daviplata, etc.)"/>
    <s v="Llamada telefónica"/>
    <s v="Paquete 1: incluye la entrada al parque, recorrido por los senderos naturales, el museo del cacao, el taller chocolatero, juegos colombianos y todos los juegos mecánicos (Muro de escalar, Cuatrimotos, Buggies, Paintball, Tirolesa)"/>
    <s v="$50.000 a $60.000 COP"/>
    <s v="$60.000 a $70.000 COP"/>
    <s v="30.000 pesos"/>
    <s v="20.000 pesos"/>
    <s v="20.000 pesos"/>
    <s v="20.000 pesos"/>
    <s v="30.000 pesos"/>
    <x v="2"/>
    <m/>
  </r>
  <r>
    <d v="2024-05-08T09:26:37"/>
    <x v="2"/>
    <x v="1"/>
    <x v="3"/>
    <x v="3"/>
    <x v="0"/>
    <x v="0"/>
    <x v="3"/>
    <x v="0"/>
    <x v="3"/>
    <x v="2"/>
    <x v="2"/>
    <n v="2"/>
    <n v="2"/>
    <n v="2"/>
    <n v="2"/>
    <n v="2"/>
    <s v="Piscina "/>
    <x v="17"/>
    <x v="4"/>
    <x v="0"/>
    <s v="Billeteras digitales (Nequi, ahorro a la mano, Daviplata, etc.)"/>
    <s v="Instagram"/>
    <s v="Paquete 3 Personalizado: incluye el paquete 2 y el usuario puede pagar por el o los juegos mecánicos que desee realizar"/>
    <m/>
    <s v="$40.000 a $50.000 COP"/>
    <s v="10.000 pesos"/>
    <m/>
    <m/>
    <m/>
    <m/>
    <x v="0"/>
    <m/>
  </r>
  <r>
    <d v="2024-05-08T10:02:58"/>
    <x v="1"/>
    <x v="0"/>
    <x v="3"/>
    <x v="1"/>
    <x v="3"/>
    <x v="0"/>
    <x v="2"/>
    <x v="2"/>
    <x v="4"/>
    <x v="4"/>
    <x v="3"/>
    <n v="5"/>
    <n v="4"/>
    <n v="5"/>
    <n v="4"/>
    <n v="3"/>
    <s v="Psicina "/>
    <x v="0"/>
    <x v="0"/>
    <x v="0"/>
    <s v="Efectivo, Tarjeta de crédito o debito, Billeteras digitales (Nequi, ahorro a la mano, Daviplata, etc.)"/>
    <s v="Página web, Facebook, Correo electrónico, Llamada telefónica"/>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Paquete 3 Personalizado: incluye el paquete 2 y el usuario puede pagar por el o los juegos mecánicos que desee realizar"/>
    <s v="$60.000 a $70.000 COP"/>
    <s v="$40.000 a $50.000 COP"/>
    <s v="15.000 pesos"/>
    <s v="20.000 pesos"/>
    <s v="20.000 pesos"/>
    <s v="20.000 pesos"/>
    <s v="20.000 pesos"/>
    <x v="2"/>
    <m/>
  </r>
  <r>
    <d v="2024-05-08T11:14:30"/>
    <x v="3"/>
    <x v="1"/>
    <x v="3"/>
    <x v="2"/>
    <x v="3"/>
    <x v="1"/>
    <x v="1"/>
    <x v="1"/>
    <x v="1"/>
    <x v="1"/>
    <x v="1"/>
    <m/>
    <m/>
    <m/>
    <m/>
    <m/>
    <m/>
    <x v="1"/>
    <x v="1"/>
    <x v="1"/>
    <m/>
    <m/>
    <m/>
    <m/>
    <m/>
    <m/>
    <m/>
    <m/>
    <m/>
    <m/>
    <x v="1"/>
    <s v="No me llama la atención "/>
  </r>
  <r>
    <d v="2024-05-08T11:23:29"/>
    <x v="1"/>
    <x v="0"/>
    <x v="3"/>
    <x v="1"/>
    <x v="2"/>
    <x v="1"/>
    <x v="1"/>
    <x v="1"/>
    <x v="1"/>
    <x v="1"/>
    <x v="1"/>
    <m/>
    <m/>
    <m/>
    <m/>
    <m/>
    <m/>
    <x v="1"/>
    <x v="1"/>
    <x v="1"/>
    <m/>
    <m/>
    <m/>
    <m/>
    <m/>
    <m/>
    <m/>
    <m/>
    <m/>
    <m/>
    <x v="1"/>
    <s v="No me interesa "/>
  </r>
  <r>
    <d v="2024-05-08T11:25:08"/>
    <x v="3"/>
    <x v="0"/>
    <x v="3"/>
    <x v="1"/>
    <x v="0"/>
    <x v="0"/>
    <x v="3"/>
    <x v="2"/>
    <x v="3"/>
    <x v="4"/>
    <x v="0"/>
    <n v="5"/>
    <n v="5"/>
    <n v="4"/>
    <n v="2"/>
    <n v="2"/>
    <s v="Aerobicos"/>
    <x v="8"/>
    <x v="2"/>
    <x v="0"/>
    <s v="Efectivo, Tarjeta de crédito o debito, Billeteras digitales (Nequi, ahorro a la mano, Daviplata, etc.)"/>
    <s v="Página web, Facebook, Correo electrónico, Llamada telefónica"/>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s v="$60.000 a $70.000 COP"/>
    <s v="$40.000 a $50.000 COP"/>
    <m/>
    <m/>
    <m/>
    <m/>
    <m/>
    <x v="2"/>
    <m/>
  </r>
  <r>
    <d v="2024-05-08T11:55:01"/>
    <x v="2"/>
    <x v="1"/>
    <x v="2"/>
    <x v="1"/>
    <x v="0"/>
    <x v="0"/>
    <x v="3"/>
    <x v="2"/>
    <x v="0"/>
    <x v="2"/>
    <x v="0"/>
    <n v="5"/>
    <n v="5"/>
    <n v="5"/>
    <n v="5"/>
    <n v="5"/>
    <s v="No"/>
    <x v="25"/>
    <x v="2"/>
    <x v="3"/>
    <s v="Efectivo"/>
    <s v="Correo electrónico"/>
    <s v="Paquete 1: incluye la entrada al parque, recorrido por los senderos naturales, el museo del cacao, el taller chocolatero, juegos colombianos y todos los juegos mecánicos (Muro de escalar, Cuatrimotos, Buggies, Paintball, Tirolesa)"/>
    <s v="$60.000 a $70.000 COP"/>
    <s v="$50.000 a $60.000 COP"/>
    <s v="10.000 pesos"/>
    <s v="20.000 pesos"/>
    <s v="15.000 pesos"/>
    <s v="30.000 pesos"/>
    <s v="40.000 pesos"/>
    <x v="0"/>
    <m/>
  </r>
  <r>
    <d v="2024-05-08T13:04:04"/>
    <x v="0"/>
    <x v="0"/>
    <x v="3"/>
    <x v="0"/>
    <x v="0"/>
    <x v="0"/>
    <x v="2"/>
    <x v="2"/>
    <x v="2"/>
    <x v="2"/>
    <x v="4"/>
    <n v="4"/>
    <n v="3"/>
    <n v="4"/>
    <n v="3"/>
    <n v="3"/>
    <s v="Manualidades "/>
    <x v="0"/>
    <x v="0"/>
    <x v="3"/>
    <s v="Efectivo, Billeteras digitales (Nequi, ahorro a la mano, Daviplata, etc.)"/>
    <s v="Página web, Instagram"/>
    <s v="Paquete 2: incluye la entrada al parque, recorrido por los senderos naturales, el museo del cacao, el taller chocolatero y juegos colombianos, Paquete 3 Personalizado: incluye el paquete 2 y el usuario puede pagar por el o los juegos mecánicos que desee realizar"/>
    <s v="$50.000 a $60.000 COP"/>
    <s v="$40.000 a $50.000 COP"/>
    <s v="10.000 pesos"/>
    <s v="15.000 pesos"/>
    <s v="15.000 pesos"/>
    <s v="15.000 pesos"/>
    <s v="20.000 pesos"/>
    <x v="2"/>
    <m/>
  </r>
  <r>
    <d v="2024-05-09T14:18:33"/>
    <x v="3"/>
    <x v="0"/>
    <x v="4"/>
    <x v="2"/>
    <x v="2"/>
    <x v="0"/>
    <x v="2"/>
    <x v="2"/>
    <x v="3"/>
    <x v="0"/>
    <x v="3"/>
    <n v="3"/>
    <n v="3"/>
    <n v="4"/>
    <n v="3"/>
    <n v="1"/>
    <s v="todo esta bien"/>
    <x v="7"/>
    <x v="5"/>
    <x v="2"/>
    <s v="Tarjeta de crédito o debito, Billeteras digitales (Nequi, ahorro a la mano, Daviplata, etc.)"/>
    <s v="Página web, Llamada telefónica"/>
    <s v="Paquete 2: incluye la entrada al parque, recorrido por los senderos naturales, el museo del cacao, el taller chocolatero y juegos colombianos"/>
    <s v="$60.000 a $70.000 COP"/>
    <s v="$40.000 a $50.000 COP"/>
    <m/>
    <m/>
    <m/>
    <m/>
    <m/>
    <x v="0"/>
    <m/>
  </r>
  <r>
    <d v="2024-05-09T14:46:44"/>
    <x v="1"/>
    <x v="1"/>
    <x v="3"/>
    <x v="1"/>
    <x v="0"/>
    <x v="0"/>
    <x v="2"/>
    <x v="0"/>
    <x v="3"/>
    <x v="0"/>
    <x v="3"/>
    <n v="4"/>
    <n v="4"/>
    <n v="4"/>
    <n v="4"/>
    <n v="4"/>
    <s v="Todo esta bien"/>
    <x v="3"/>
    <x v="4"/>
    <x v="0"/>
    <s v="Tarjeta de crédito o debito, Billeteras digitales (Nequi, ahorro a la mano, Daviplata, etc.)"/>
    <s v="Página web, Llamada telefónica"/>
    <s v="Paquete 2: incluye la entrada al parque, recorrido por los senderos naturales, el museo del cacao, el taller chocolatero y juegos colombianos"/>
    <s v="$60.000 a $70.000 COP"/>
    <s v="$40.000 a $50.000 COP"/>
    <m/>
    <m/>
    <m/>
    <m/>
    <m/>
    <x v="2"/>
    <m/>
  </r>
  <r>
    <d v="2024-05-09T16:05:33"/>
    <x v="3"/>
    <x v="1"/>
    <x v="1"/>
    <x v="1"/>
    <x v="0"/>
    <x v="1"/>
    <x v="1"/>
    <x v="1"/>
    <x v="1"/>
    <x v="1"/>
    <x v="1"/>
    <m/>
    <m/>
    <m/>
    <m/>
    <m/>
    <m/>
    <x v="1"/>
    <x v="1"/>
    <x v="1"/>
    <m/>
    <m/>
    <m/>
    <m/>
    <m/>
    <m/>
    <m/>
    <m/>
    <m/>
    <m/>
    <x v="1"/>
    <s v="No conozco San Vicente"/>
  </r>
  <r>
    <d v="2024-05-09T16:06:51"/>
    <x v="5"/>
    <x v="0"/>
    <x v="1"/>
    <x v="2"/>
    <x v="1"/>
    <x v="1"/>
    <x v="1"/>
    <x v="1"/>
    <x v="1"/>
    <x v="1"/>
    <x v="1"/>
    <m/>
    <m/>
    <m/>
    <m/>
    <m/>
    <m/>
    <x v="1"/>
    <x v="1"/>
    <x v="1"/>
    <m/>
    <m/>
    <m/>
    <m/>
    <m/>
    <m/>
    <m/>
    <m/>
    <m/>
    <m/>
    <x v="1"/>
    <s v="No me gusta"/>
  </r>
  <r>
    <d v="2024-05-09T16:07:57"/>
    <x v="4"/>
    <x v="1"/>
    <x v="5"/>
    <x v="1"/>
    <x v="0"/>
    <x v="0"/>
    <x v="0"/>
    <x v="4"/>
    <x v="4"/>
    <x v="0"/>
    <x v="0"/>
    <n v="5"/>
    <n v="5"/>
    <n v="5"/>
    <n v="5"/>
    <n v="5"/>
    <s v="Esta perfecto"/>
    <x v="3"/>
    <x v="6"/>
    <x v="4"/>
    <s v="Efectivo, Tarjeta de crédito o debito, Billeteras digitales (Nequi, ahorro a la mano, Daviplata, etc.)"/>
    <s v="Instagram, TikTok"/>
    <s v="Paquete 1: incluye la entrada al parque, recorrido por los senderos naturales, el museo del cacao, el taller chocolatero, juegos colombianos y todos los juegos mecánicos (Muro de escalar, Cuatrimotos, Buggies, Paintball, Tirolesa)"/>
    <s v="$60.000 a $70.000 COP"/>
    <s v="$50.000 a $60.000 COP"/>
    <m/>
    <m/>
    <m/>
    <m/>
    <m/>
    <x v="3"/>
    <m/>
  </r>
  <r>
    <d v="2024-05-09T16:08:48"/>
    <x v="1"/>
    <x v="0"/>
    <x v="3"/>
    <x v="1"/>
    <x v="1"/>
    <x v="0"/>
    <x v="3"/>
    <x v="4"/>
    <x v="4"/>
    <x v="0"/>
    <x v="3"/>
    <n v="4"/>
    <n v="5"/>
    <n v="3"/>
    <n v="2"/>
    <n v="3"/>
    <s v="nn"/>
    <x v="7"/>
    <x v="4"/>
    <x v="2"/>
    <s v="Tarjeta de crédito o debito, Billeteras digitales (Nequi, ahorro a la mano, Daviplata, etc.)"/>
    <s v="Página web, Facebook, Instagram, TikTok"/>
    <s v="Paquete 1: incluye la entrada al parque, recorrido por los senderos naturales, el museo del cacao, el taller chocolatero, juegos colombianos y todos los juegos mecánicos (Muro de escalar, Cuatrimotos, Buggies, Paintball, Tirolesa)"/>
    <s v="$60.000 a $70.000 COP"/>
    <s v="$50.000 a $60.000 COP"/>
    <m/>
    <m/>
    <m/>
    <m/>
    <m/>
    <x v="0"/>
    <m/>
  </r>
  <r>
    <d v="2024-05-09T16:11:02"/>
    <x v="4"/>
    <x v="1"/>
    <x v="0"/>
    <x v="1"/>
    <x v="3"/>
    <x v="0"/>
    <x v="2"/>
    <x v="2"/>
    <x v="4"/>
    <x v="2"/>
    <x v="3"/>
    <n v="4"/>
    <n v="4"/>
    <n v="4"/>
    <n v="4"/>
    <n v="4"/>
    <s v="Me gusta "/>
    <x v="3"/>
    <x v="2"/>
    <x v="0"/>
    <s v="Efectivo"/>
    <s v="Página web, Llamada telefónica"/>
    <s v="Paquete 1: incluye la entrada al parque, recorrido por los senderos naturales, el museo del cacao, el taller chocolatero, juegos colombianos y todos los juegos mecánicos (Muro de escalar, Cuatrimotos, Buggies, Paintball, Tirolesa)"/>
    <s v="$60.000 a $70.000 COP"/>
    <s v="$40.000 a $50.000 COP"/>
    <m/>
    <m/>
    <m/>
    <m/>
    <m/>
    <x v="2"/>
    <m/>
  </r>
  <r>
    <d v="2024-05-09T19:46:24"/>
    <x v="0"/>
    <x v="1"/>
    <x v="3"/>
    <x v="1"/>
    <x v="2"/>
    <x v="0"/>
    <x v="0"/>
    <x v="2"/>
    <x v="3"/>
    <x v="0"/>
    <x v="0"/>
    <n v="3"/>
    <n v="3"/>
    <n v="5"/>
    <n v="2"/>
    <n v="5"/>
    <s v="Así está bien "/>
    <x v="3"/>
    <x v="2"/>
    <x v="0"/>
    <s v="Tarjeta de crédito o debito"/>
    <s v="Página web"/>
    <s v="Paquete 1: incluye la entrada al parque, recorrido por los senderos naturales, el museo del cacao, el taller chocolatero, juegos colombianos y todos los juegos mecánicos (Muro de escalar, Cuatrimotos, Buggies, Paintball, Tirolesa)"/>
    <s v="$50.000 a $60.000 COP"/>
    <s v="$30.000 a $$40.000 COP"/>
    <s v="10.000 pesos"/>
    <s v="15.000 pesos"/>
    <s v="15.000 pesos"/>
    <s v="20.000 pesos"/>
    <s v="25.000 pesos"/>
    <x v="2"/>
    <m/>
  </r>
  <r>
    <d v="2024-05-14T14:18:03"/>
    <x v="0"/>
    <x v="1"/>
    <x v="0"/>
    <x v="1"/>
    <x v="0"/>
    <x v="0"/>
    <x v="3"/>
    <x v="4"/>
    <x v="2"/>
    <x v="3"/>
    <x v="2"/>
    <n v="2"/>
    <n v="3"/>
    <n v="2"/>
    <n v="4"/>
    <n v="4"/>
    <s v="Caminata en naturaleza "/>
    <x v="7"/>
    <x v="0"/>
    <x v="0"/>
    <s v="Efectivo"/>
    <s v="TikTok"/>
    <s v="Paquete 3 Personalizado: incluye el paquete 2 y el usuario puede pagar por el o los juegos mecánicos que desee realizar"/>
    <s v="$40.000 a $50.000 COP"/>
    <s v="$40.000 a $50.000 COP"/>
    <s v="10.000 pesos"/>
    <s v="10.000 pesos"/>
    <s v="10.000 pesos"/>
    <s v="10.000 pesos"/>
    <s v="10.000 pesos"/>
    <x v="2"/>
    <m/>
  </r>
  <r>
    <d v="2024-05-14T14:18:48"/>
    <x v="4"/>
    <x v="0"/>
    <x v="1"/>
    <x v="1"/>
    <x v="1"/>
    <x v="0"/>
    <x v="3"/>
    <x v="0"/>
    <x v="3"/>
    <x v="0"/>
    <x v="4"/>
    <n v="4"/>
    <n v="5"/>
    <n v="4"/>
    <n v="5"/>
    <n v="2"/>
    <s v="Esta muy completo"/>
    <x v="7"/>
    <x v="3"/>
    <x v="4"/>
    <s v="Tarjeta de crédito o debito, Billeteras digitales (Nequi, ahorro a la mano, Daviplata, etc.)"/>
    <s v="Página web, Instagram"/>
    <s v="Paquete 2: incluye la entrada al parque, recorrido por los senderos naturales, el museo del cacao, el taller chocolatero y juegos colombianos"/>
    <s v="$60.000 a $70.000 COP"/>
    <s v="$50.000 a $60.000 COP"/>
    <m/>
    <m/>
    <m/>
    <m/>
    <m/>
    <x v="0"/>
    <m/>
  </r>
  <r>
    <d v="2024-05-14T14:18:59"/>
    <x v="2"/>
    <x v="1"/>
    <x v="3"/>
    <x v="1"/>
    <x v="1"/>
    <x v="0"/>
    <x v="3"/>
    <x v="0"/>
    <x v="4"/>
    <x v="0"/>
    <x v="0"/>
    <n v="5"/>
    <n v="5"/>
    <n v="5"/>
    <n v="5"/>
    <n v="5"/>
    <s v="Canotaje o un algún deporte acuatico"/>
    <x v="15"/>
    <x v="4"/>
    <x v="3"/>
    <s v="Tarjeta de crédito o debito"/>
    <s v="Página web, Facebook, Instagram, Correo electrónico"/>
    <s v="Paquete 1: incluye la entrada al parque, recorrido por los senderos naturales, el museo del cacao, el taller chocolatero, juegos colombianos y todos los juegos mecánicos (Muro de escalar, Cuatrimotos, Buggies, Paintball, Tirolesa)"/>
    <s v="$30.000 a $$40.000 COP"/>
    <m/>
    <s v="10.000 pesos"/>
    <s v="15.000 pesos"/>
    <s v="10.000 pesos"/>
    <s v="10.000 pesos"/>
    <s v="10.000 pesos"/>
    <x v="2"/>
    <m/>
  </r>
  <r>
    <d v="2024-05-14T14:23:42"/>
    <x v="2"/>
    <x v="1"/>
    <x v="0"/>
    <x v="1"/>
    <x v="0"/>
    <x v="0"/>
    <x v="3"/>
    <x v="4"/>
    <x v="3"/>
    <x v="0"/>
    <x v="2"/>
    <n v="3"/>
    <n v="5"/>
    <n v="4"/>
    <n v="5"/>
    <n v="4"/>
    <s v="Con los anteriores esta bien"/>
    <x v="23"/>
    <x v="2"/>
    <x v="4"/>
    <s v="Billeteras digitales (Nequi, ahorro a la mano, Daviplata, etc.)"/>
    <s v="Instagram"/>
    <s v="Paquete 1: incluye la entrada al parque, recorrido por los senderos naturales, el museo del cacao, el taller chocolatero, juegos colombianos y todos los juegos mecánicos (Muro de escalar, Cuatrimotos, Buggies, Paintball, Tirolesa)"/>
    <s v="$60.000 a $70.000 COP"/>
    <s v="$40.000 a $50.000 COP"/>
    <m/>
    <m/>
    <m/>
    <m/>
    <m/>
    <x v="0"/>
    <m/>
  </r>
  <r>
    <d v="2024-05-14T14:24:40"/>
    <x v="2"/>
    <x v="1"/>
    <x v="3"/>
    <x v="1"/>
    <x v="3"/>
    <x v="0"/>
    <x v="0"/>
    <x v="0"/>
    <x v="0"/>
    <x v="0"/>
    <x v="3"/>
    <n v="5"/>
    <n v="5"/>
    <n v="4"/>
    <n v="5"/>
    <n v="5"/>
    <s v="Experiencia desde la recolección hasta su preciso final "/>
    <x v="3"/>
    <x v="2"/>
    <x v="2"/>
    <s v="Billeteras digitales (Nequi, ahorro a la mano, Daviplata, etc.)"/>
    <s v="Facebook, Instagram, TikTok"/>
    <s v="Paquete 1: incluye la entrada al parque, recorrido por los senderos naturales, el museo del cacao, el taller chocolatero, juegos colombianos y todos los juegos mecánicos (Muro de escalar, Cuatrimotos, Buggies, Paintball, Tirolesa)"/>
    <s v="$60.000 a $70.000 COP"/>
    <s v="$40.000 a $50.000 COP"/>
    <s v="10.000 pesos"/>
    <s v="20.000 pesos"/>
    <s v="10.000 pesos"/>
    <s v="20.000 pesos"/>
    <s v="20.000 pesos"/>
    <x v="3"/>
    <m/>
  </r>
  <r>
    <d v="2024-05-14T14:31:37"/>
    <x v="0"/>
    <x v="1"/>
    <x v="2"/>
    <x v="0"/>
    <x v="0"/>
    <x v="0"/>
    <x v="0"/>
    <x v="2"/>
    <x v="3"/>
    <x v="2"/>
    <x v="3"/>
    <n v="4"/>
    <n v="4"/>
    <n v="4"/>
    <n v="4"/>
    <n v="4"/>
    <s v="Acuaparque "/>
    <x v="21"/>
    <x v="2"/>
    <x v="3"/>
    <s v="Efectivo"/>
    <s v="Página web"/>
    <s v="Paquete 1: incluye la entrada al parque, recorrido por los senderos naturales, el museo del cacao, el taller chocolatero, juegos colombianos y todos los juegos mecánicos (Muro de escalar, Cuatrimotos, Buggies, Paintball, Tirolesa)"/>
    <s v="$40.000 a $50.000 COP"/>
    <m/>
    <m/>
    <m/>
    <m/>
    <m/>
    <m/>
    <x v="0"/>
    <m/>
  </r>
  <r>
    <d v="2024-05-14T14:33:03"/>
    <x v="0"/>
    <x v="0"/>
    <x v="3"/>
    <x v="0"/>
    <x v="1"/>
    <x v="0"/>
    <x v="3"/>
    <x v="2"/>
    <x v="0"/>
    <x v="0"/>
    <x v="4"/>
    <n v="4"/>
    <n v="4"/>
    <n v="4"/>
    <n v="3"/>
    <n v="4"/>
    <s v="Taller de pintura"/>
    <x v="3"/>
    <x v="0"/>
    <x v="3"/>
    <s v="Billeteras digitales (Nequi, ahorro a la mano, Daviplata, etc.)"/>
    <s v="Instagram"/>
    <s v="Paquete 1: incluye la entrada al parque, recorrido por los senderos naturales, el museo del cacao, el taller chocolatero, juegos colombianos y todos los juegos mecánicos (Muro de escalar, Cuatrimotos, Buggies, Paintball, Tirolesa)"/>
    <s v="$40.000 a $50.000 COP"/>
    <s v="$30.000 a $$40.000 COP"/>
    <m/>
    <m/>
    <m/>
    <m/>
    <m/>
    <x v="2"/>
    <m/>
  </r>
  <r>
    <d v="2024-05-14T14:34:03"/>
    <x v="2"/>
    <x v="1"/>
    <x v="0"/>
    <x v="1"/>
    <x v="0"/>
    <x v="0"/>
    <x v="0"/>
    <x v="0"/>
    <x v="3"/>
    <x v="0"/>
    <x v="0"/>
    <n v="5"/>
    <n v="5"/>
    <n v="5"/>
    <n v="5"/>
    <n v="5"/>
    <s v="Turismo por la ciudad"/>
    <x v="3"/>
    <x v="2"/>
    <x v="0"/>
    <s v="Efectivo, Tarjeta de crédito o debito"/>
    <s v="Correo electrónico"/>
    <s v="Paquete 1: incluye la entrada al parque, recorrido por los senderos naturales, el museo del cacao, el taller chocolatero, juegos colombianos y todos los juegos mecánicos (Muro de escalar, Cuatrimotos, Buggies, Paintball, Tirolesa)"/>
    <s v="$60.000 a $70.000 COP"/>
    <s v="$40.000 a $50.000 COP"/>
    <m/>
    <m/>
    <m/>
    <m/>
    <m/>
    <x v="0"/>
    <m/>
  </r>
  <r>
    <d v="2024-05-14T14:34:18"/>
    <x v="0"/>
    <x v="0"/>
    <x v="0"/>
    <x v="0"/>
    <x v="0"/>
    <x v="0"/>
    <x v="2"/>
    <x v="2"/>
    <x v="0"/>
    <x v="2"/>
    <x v="3"/>
    <n v="4"/>
    <n v="4"/>
    <n v="4"/>
    <n v="4"/>
    <n v="4"/>
    <s v="Stand en el que vendan cacao de la región"/>
    <x v="4"/>
    <x v="0"/>
    <x v="3"/>
    <s v="Efectivo, Billeteras digitales (Nequi, ahorro a la mano, Daviplata, etc.)"/>
    <s v="Facebook, Instagram, Correo electrónico"/>
    <s v="Paquete 1: incluye la entrada al parque, recorrido por los senderos naturales, el museo del cacao, el taller chocolatero, juegos colombianos y todos los juegos mecánicos (Muro de escalar, Cuatrimotos, Buggies, Paintball, Tirolesa)"/>
    <s v="$40.000 a $50.000 COP"/>
    <m/>
    <s v="10.000 pesos"/>
    <s v="20.000 pesos"/>
    <s v="15.000 pesos"/>
    <s v="20.000 pesos"/>
    <s v="20.000 pesos"/>
    <x v="0"/>
    <m/>
  </r>
  <r>
    <d v="2024-05-14T14:35:50"/>
    <x v="0"/>
    <x v="1"/>
    <x v="0"/>
    <x v="1"/>
    <x v="0"/>
    <x v="0"/>
    <x v="3"/>
    <x v="0"/>
    <x v="3"/>
    <x v="0"/>
    <x v="4"/>
    <n v="5"/>
    <n v="4"/>
    <n v="5"/>
    <n v="4"/>
    <n v="5"/>
    <s v="Por el momento así."/>
    <x v="14"/>
    <x v="3"/>
    <x v="0"/>
    <s v="Efectivo"/>
    <s v="Instagram"/>
    <s v="Paquete 1: incluye la entrada al parque, recorrido por los senderos naturales, el museo del cacao, el taller chocolatero, juegos colombianos y todos los juegos mecánicos (Muro de escalar, Cuatrimotos, Buggies, Paintball, Tirolesa)"/>
    <s v="$50.000 a $60.000 COP"/>
    <m/>
    <m/>
    <m/>
    <m/>
    <m/>
    <m/>
    <x v="4"/>
    <m/>
  </r>
  <r>
    <d v="2024-05-14T14:47:57"/>
    <x v="2"/>
    <x v="1"/>
    <x v="0"/>
    <x v="1"/>
    <x v="0"/>
    <x v="0"/>
    <x v="2"/>
    <x v="2"/>
    <x v="0"/>
    <x v="0"/>
    <x v="3"/>
    <n v="5"/>
    <n v="5"/>
    <n v="4"/>
    <n v="2"/>
    <n v="5"/>
    <s v="Degustasion de productos del cacao"/>
    <x v="3"/>
    <x v="2"/>
    <x v="3"/>
    <s v="Efectivo"/>
    <s v="Página web, Facebook, Instagram"/>
    <s v="Paquete 1: incluye la entrada al parque, recorrido por los senderos naturales, el museo del cacao, el taller chocolatero, juegos colombianos y todos los juegos mecánicos (Muro de escalar, Cuatrimotos, Buggies, Paintball, Tirolesa), Paquete 3 Personalizado: incluye el paquete 2 y el usuario puede pagar por el o los juegos mecánicos que desee realizar"/>
    <s v="$50.000 a $60.000 COP"/>
    <s v="$30.000 a $$40.000 COP"/>
    <m/>
    <m/>
    <m/>
    <m/>
    <m/>
    <x v="4"/>
    <m/>
  </r>
  <r>
    <d v="2024-05-14T14:57:02"/>
    <x v="0"/>
    <x v="1"/>
    <x v="2"/>
    <x v="1"/>
    <x v="0"/>
    <x v="0"/>
    <x v="3"/>
    <x v="3"/>
    <x v="3"/>
    <x v="0"/>
    <x v="2"/>
    <n v="4"/>
    <n v="4"/>
    <n v="4"/>
    <n v="4"/>
    <n v="4"/>
    <s v="Deportes acuaticos"/>
    <x v="9"/>
    <x v="2"/>
    <x v="3"/>
    <s v="Efectivo"/>
    <s v="TikTok"/>
    <s v="Paquete 3 Personalizado: incluye el paquete 2 y el usuario puede pagar por el o los juegos mecánicos que desee realizar"/>
    <s v="$60.000 a $70.000 COP"/>
    <s v="$40.000 a $50.000 COP"/>
    <s v="10.000 pesos"/>
    <s v="10.000 pesos"/>
    <s v="10.000 pesos"/>
    <s v="10.000 pesos"/>
    <s v="10.000 pesos"/>
    <x v="2"/>
    <m/>
  </r>
  <r>
    <d v="2024-05-14T15:07:04"/>
    <x v="0"/>
    <x v="1"/>
    <x v="1"/>
    <x v="0"/>
    <x v="0"/>
    <x v="0"/>
    <x v="2"/>
    <x v="2"/>
    <x v="2"/>
    <x v="0"/>
    <x v="3"/>
    <n v="4"/>
    <n v="4"/>
    <n v="5"/>
    <n v="3"/>
    <n v="5"/>
    <s v="representación de fauna de la region"/>
    <x v="10"/>
    <x v="2"/>
    <x v="4"/>
    <s v="Efectivo"/>
    <s v="Instagram"/>
    <s v="Paquete 1: incluye la entrada al parque, recorrido por los senderos naturales, el museo del cacao, el taller chocolatero, juegos colombianos y todos los juegos mecánicos (Muro de escalar, Cuatrimotos, Buggies, Paintball, Tirolesa)"/>
    <s v="$40.000 a $50.000 COP"/>
    <m/>
    <m/>
    <s v="20.000 pesos"/>
    <m/>
    <m/>
    <m/>
    <x v="0"/>
    <m/>
  </r>
  <r>
    <d v="2024-05-14T15:09:06"/>
    <x v="2"/>
    <x v="1"/>
    <x v="0"/>
    <x v="1"/>
    <x v="1"/>
    <x v="0"/>
    <x v="3"/>
    <x v="4"/>
    <x v="3"/>
    <x v="0"/>
    <x v="0"/>
    <n v="5"/>
    <n v="5"/>
    <n v="5"/>
    <n v="5"/>
    <n v="5"/>
    <s v="Cars "/>
    <x v="17"/>
    <x v="2"/>
    <x v="0"/>
    <s v="Efectivo, Billeteras digitales (Nequi, ahorro a la mano, Daviplata, etc.)"/>
    <s v="Facebook"/>
    <s v="Paquete 1: incluye la entrada al parque, recorrido por los senderos naturales, el museo del cacao, el taller chocolatero, juegos colombianos y todos los juegos mecánicos (Muro de escalar, Cuatrimotos, Buggies, Paintball, Tirolesa)"/>
    <s v="$40.000 a $50.000 COP"/>
    <m/>
    <m/>
    <m/>
    <m/>
    <m/>
    <m/>
    <x v="0"/>
    <m/>
  </r>
  <r>
    <d v="2024-05-14T15:19:51"/>
    <x v="0"/>
    <x v="0"/>
    <x v="0"/>
    <x v="1"/>
    <x v="0"/>
    <x v="0"/>
    <x v="3"/>
    <x v="4"/>
    <x v="3"/>
    <x v="0"/>
    <x v="4"/>
    <n v="4"/>
    <n v="3"/>
    <n v="4"/>
    <n v="4"/>
    <n v="4"/>
    <s v="Juegos de mesa "/>
    <x v="3"/>
    <x v="0"/>
    <x v="3"/>
    <s v="Efectivo"/>
    <s v="Instagram"/>
    <s v="Paquete 1: incluye la entrada al parque, recorrido por los senderos naturales, el museo del cacao, el taller chocolatero, juegos colombianos y todos los juegos mecánicos (Muro de escalar, Cuatrimotos, Buggies, Paintball, Tirolesa)"/>
    <s v="$40.000 a $50.000 COP"/>
    <m/>
    <m/>
    <m/>
    <m/>
    <m/>
    <m/>
    <x v="2"/>
    <m/>
  </r>
  <r>
    <d v="2024-05-14T15:50:41"/>
    <x v="4"/>
    <x v="1"/>
    <x v="4"/>
    <x v="2"/>
    <x v="1"/>
    <x v="0"/>
    <x v="2"/>
    <x v="2"/>
    <x v="3"/>
    <x v="0"/>
    <x v="3"/>
    <n v="4"/>
    <n v="4"/>
    <n v="4"/>
    <n v="4"/>
    <n v="3"/>
    <s v="Nn"/>
    <x v="9"/>
    <x v="5"/>
    <x v="4"/>
    <s v="Tarjeta de crédito o debito"/>
    <s v="Página web, Correo electrónico, Llamada telefónica"/>
    <s v="Paquete 2: incluye la entrada al parque, recorrido por los senderos naturales, el museo del cacao, el taller chocolatero y juegos colombianos"/>
    <s v="$60.000 a $70.000 COP"/>
    <s v="$50.000 a $60.000 COP"/>
    <m/>
    <m/>
    <m/>
    <m/>
    <m/>
    <x v="0"/>
    <m/>
  </r>
  <r>
    <d v="2024-05-14T15:58:33"/>
    <x v="0"/>
    <x v="0"/>
    <x v="0"/>
    <x v="0"/>
    <x v="0"/>
    <x v="0"/>
    <x v="0"/>
    <x v="0"/>
    <x v="3"/>
    <x v="2"/>
    <x v="0"/>
    <n v="5"/>
    <n v="5"/>
    <n v="4"/>
    <n v="3"/>
    <n v="5"/>
    <s v="Muestra de cómo se realiza el procedimiento de recoleccion y preparacion frente al cacao"/>
    <x v="13"/>
    <x v="0"/>
    <x v="0"/>
    <s v="Efectivo, Billeteras digitales (Nequi, ahorro a la mano, Daviplata, etc.)"/>
    <s v="Página web, Instagram, Correo electrónico"/>
    <s v="Paquete 1: incluye la entrada al parque, recorrido por los senderos naturales, el museo del cacao, el taller chocolatero, juegos colombianos y todos los juegos mecánicos (Muro de escalar, Cuatrimotos, Buggies, Paintball, Tirolesa)"/>
    <s v="$50.000 a $60.000 COP"/>
    <s v="$30.000 a $$40.000 COP"/>
    <m/>
    <m/>
    <m/>
    <m/>
    <m/>
    <x v="2"/>
    <m/>
  </r>
  <r>
    <d v="2024-05-14T16:10:48"/>
    <x v="2"/>
    <x v="1"/>
    <x v="3"/>
    <x v="1"/>
    <x v="1"/>
    <x v="0"/>
    <x v="2"/>
    <x v="2"/>
    <x v="3"/>
    <x v="2"/>
    <x v="2"/>
    <n v="3"/>
    <n v="3"/>
    <n v="4"/>
    <n v="3"/>
    <n v="4"/>
    <s v="Cata de Café ☕"/>
    <x v="10"/>
    <x v="2"/>
    <x v="3"/>
    <s v="Efectivo, Billeteras digitales (Nequi, ahorro a la mano, Daviplata, etc.)"/>
    <s v="Página web, Facebook, Instagram, Correo electrónico"/>
    <s v="Paquete 1: incluye la entrada al parque, recorrido por los senderos naturales, el museo del cacao, el taller chocolatero, juegos colombianos y todos los juegos mecánicos (Muro de escalar, Cuatrimotos, Buggies, Paintball, Tirolesa)"/>
    <s v="$40.000 a $50.000 COP"/>
    <m/>
    <m/>
    <m/>
    <m/>
    <m/>
    <m/>
    <x v="0"/>
    <m/>
  </r>
  <r>
    <d v="2024-05-14T16:50:25"/>
    <x v="0"/>
    <x v="0"/>
    <x v="0"/>
    <x v="0"/>
    <x v="0"/>
    <x v="0"/>
    <x v="2"/>
    <x v="2"/>
    <x v="3"/>
    <x v="2"/>
    <x v="4"/>
    <n v="5"/>
    <n v="5"/>
    <n v="5"/>
    <n v="4"/>
    <n v="5"/>
    <s v="De momento no se"/>
    <x v="9"/>
    <x v="2"/>
    <x v="4"/>
    <s v="Billeteras digitales (Nequi, ahorro a la mano, Daviplata, etc.)"/>
    <s v="Instagram"/>
    <s v="Paquete 1: incluye la entrada al parque, recorrido por los senderos naturales, el museo del cacao, el taller chocolatero, juegos colombianos y todos los juegos mecánicos (Muro de escalar, Cuatrimotos, Buggies, Paintball, Tirolesa)"/>
    <s v="$60.000 a $70.000 COP"/>
    <s v="$30.000 a $$40.000 COP"/>
    <s v="15.000 pesos"/>
    <s v="15.000 pesos"/>
    <s v="15.000 pesos"/>
    <m/>
    <s v="20.000 pesos"/>
    <x v="2"/>
    <m/>
  </r>
  <r>
    <d v="2024-05-14T17:06:51"/>
    <x v="0"/>
    <x v="1"/>
    <x v="3"/>
    <x v="1"/>
    <x v="0"/>
    <x v="0"/>
    <x v="3"/>
    <x v="4"/>
    <x v="4"/>
    <x v="0"/>
    <x v="0"/>
    <n v="5"/>
    <n v="5"/>
    <n v="5"/>
    <n v="5"/>
    <n v="5"/>
    <s v="Mejor puntuación en los diferentes juegos y atracciones que hay y reconocer de alguna manera a la persona que tiene el record en dicha atracción "/>
    <x v="16"/>
    <x v="2"/>
    <x v="5"/>
    <s v="Efectivo, Tarjeta de crédito o debito"/>
    <s v="Página web, Facebook"/>
    <s v="Paquete 1: incluye la entrada al parque, recorrido por los senderos naturales, el museo del cacao, el taller chocolatero, juegos colombianos y todos los juegos mecánicos (Muro de escalar, Cuatrimotos, Buggies, Paintball, Tirolesa)"/>
    <s v="$60.000 a $70.000 COP"/>
    <s v="$40.000 a $50.000 COP"/>
    <s v="30.000 pesos"/>
    <s v="30.000 pesos"/>
    <s v="20.000 pesos"/>
    <s v="35.000 pesos"/>
    <s v="35.000 pesos"/>
    <x v="5"/>
    <m/>
  </r>
  <r>
    <d v="2024-05-14T21:00:17"/>
    <x v="4"/>
    <x v="0"/>
    <x v="0"/>
    <x v="1"/>
    <x v="0"/>
    <x v="0"/>
    <x v="3"/>
    <x v="2"/>
    <x v="0"/>
    <x v="3"/>
    <x v="3"/>
    <n v="3"/>
    <n v="5"/>
    <n v="4"/>
    <n v="5"/>
    <n v="4"/>
    <s v="Dinamicas"/>
    <x v="17"/>
    <x v="2"/>
    <x v="0"/>
    <s v="Billeteras digitales (Nequi, ahorro a la mano, Daviplata, etc.)"/>
    <s v="Correo electrónico"/>
    <s v="Paquete 1: incluye la entrada al parque, recorrido por los senderos naturales, el museo del cacao, el taller chocolatero, juegos colombianos y todos los juegos mecánicos (Muro de escalar, Cuatrimotos, Buggies, Paintball, Tirolesa)"/>
    <s v="$40.000 a $50.000 COP"/>
    <m/>
    <s v="10.000 pesos"/>
    <s v="10.000 pesos"/>
    <m/>
    <m/>
    <s v="10.000 pesos"/>
    <x v="0"/>
    <m/>
  </r>
  <r>
    <d v="2024-05-14T21:18:06"/>
    <x v="0"/>
    <x v="0"/>
    <x v="3"/>
    <x v="0"/>
    <x v="0"/>
    <x v="0"/>
    <x v="2"/>
    <x v="4"/>
    <x v="3"/>
    <x v="0"/>
    <x v="2"/>
    <n v="4"/>
    <n v="3"/>
    <n v="4"/>
    <n v="2"/>
    <n v="4"/>
    <s v="Montar a caballo"/>
    <x v="6"/>
    <x v="0"/>
    <x v="0"/>
    <s v="Billeteras digitales (Nequi, ahorro a la mano, Daviplata, etc.)"/>
    <s v="Página web, Instagram, Llamada telefónica"/>
    <s v="Paquete 1: incluye la entrada al parque, recorrido por los senderos naturales, el museo del cacao, el taller chocolatero, juegos colombianos y todos los juegos mecánicos (Muro de escalar, Cuatrimotos, Buggies, Paintball, Tirolesa)"/>
    <s v="$60.000 a $70.000 COP"/>
    <s v="$30.000 a $$40.000 COP"/>
    <s v="15.000 pesos"/>
    <m/>
    <m/>
    <m/>
    <m/>
    <x v="2"/>
    <m/>
  </r>
  <r>
    <d v="2024-05-14T21:52:25"/>
    <x v="0"/>
    <x v="0"/>
    <x v="0"/>
    <x v="1"/>
    <x v="2"/>
    <x v="0"/>
    <x v="0"/>
    <x v="0"/>
    <x v="4"/>
    <x v="0"/>
    <x v="3"/>
    <n v="4"/>
    <n v="4"/>
    <n v="4"/>
    <n v="3"/>
    <n v="4"/>
    <s v="Espacio cultural, presentaciones, musicales, danza, teatro entre otros...."/>
    <x v="3"/>
    <x v="2"/>
    <x v="0"/>
    <s v="Tarjeta de crédito o debito, Billeteras digitales (Nequi, ahorro a la mano, Daviplata, etc.)"/>
    <s v="Página web, Facebook, Instagram, TikTok"/>
    <s v="Paquete 1: incluye la entrada al parque, recorrido por los senderos naturales, el museo del cacao, el taller chocolatero, juegos colombianos y todos los juegos mecánicos (Muro de escalar, Cuatrimotos, Buggies, Paintball, Tirolesa)"/>
    <s v="$40.000 a $50.000 COP"/>
    <m/>
    <m/>
    <m/>
    <m/>
    <m/>
    <m/>
    <x v="2"/>
    <m/>
  </r>
  <r>
    <d v="2024-05-15T14:04:52"/>
    <x v="0"/>
    <x v="0"/>
    <x v="2"/>
    <x v="1"/>
    <x v="0"/>
    <x v="0"/>
    <x v="3"/>
    <x v="4"/>
    <x v="0"/>
    <x v="2"/>
    <x v="3"/>
    <n v="4"/>
    <n v="4"/>
    <n v="4"/>
    <n v="4"/>
    <n v="4"/>
    <s v="Pozos naturales, piscinas, cabañas"/>
    <x v="0"/>
    <x v="2"/>
    <x v="2"/>
    <s v="Efectivo, Billeteras digitales (Nequi, ahorro a la mano, Daviplata, etc.)"/>
    <s v="Página web, Instagram, TikTok, Correo electrónico, Llamada telefónica"/>
    <s v="Paquete 1: incluye la entrada al parque, recorrido por los senderos naturales, el museo del cacao, el taller chocolatero, juegos colombianos y todos los juegos mecánicos (Muro de escalar, Cuatrimotos, Buggies, Paintball, Tirolesa)"/>
    <s v="$50.000 a $60.000 COP"/>
    <m/>
    <m/>
    <m/>
    <m/>
    <m/>
    <m/>
    <x v="0"/>
    <m/>
  </r>
  <r>
    <d v="2024-05-15T17:39:59"/>
    <x v="0"/>
    <x v="0"/>
    <x v="0"/>
    <x v="1"/>
    <x v="1"/>
    <x v="0"/>
    <x v="2"/>
    <x v="0"/>
    <x v="3"/>
    <x v="0"/>
    <x v="0"/>
    <n v="5"/>
    <n v="5"/>
    <n v="5"/>
    <n v="5"/>
    <n v="5"/>
    <s v="Así está bien "/>
    <x v="13"/>
    <x v="4"/>
    <x v="3"/>
    <s v="Efectivo, Tarjeta de crédito o debito"/>
    <s v="Instagram, TikTok"/>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s v="$60.000 a $70.000 COP"/>
    <s v="$50.000 a $60.000 COP"/>
    <s v="15.000 pesos"/>
    <m/>
    <s v="20.000 pesos"/>
    <s v="25.000 pesos"/>
    <s v="30.000 pesos"/>
    <x v="0"/>
    <m/>
  </r>
  <r>
    <d v="2024-05-20T09:40:12"/>
    <x v="1"/>
    <x v="0"/>
    <x v="3"/>
    <x v="1"/>
    <x v="0"/>
    <x v="0"/>
    <x v="3"/>
    <x v="2"/>
    <x v="4"/>
    <x v="2"/>
    <x v="0"/>
    <n v="5"/>
    <n v="5"/>
    <n v="5"/>
    <n v="3"/>
    <n v="3"/>
    <s v="Psicina "/>
    <x v="15"/>
    <x v="0"/>
    <x v="3"/>
    <s v="Efectivo, Billeteras digitales (Nequi, ahorro a la mano, Daviplata, etc.)"/>
    <s v="Página web, Facebook, Instagram, Correo electrónico, Llamada telefónica"/>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s v="$50.000 a $60.000 COP"/>
    <s v="$40.000 a $50.000 COP"/>
    <m/>
    <m/>
    <m/>
    <m/>
    <m/>
    <x v="2"/>
    <m/>
  </r>
  <r>
    <d v="2024-05-20T09:41:46"/>
    <x v="4"/>
    <x v="1"/>
    <x v="1"/>
    <x v="1"/>
    <x v="1"/>
    <x v="0"/>
    <x v="3"/>
    <x v="2"/>
    <x v="4"/>
    <x v="0"/>
    <x v="0"/>
    <n v="5"/>
    <n v="5"/>
    <n v="5"/>
    <n v="5"/>
    <n v="3"/>
    <s v="Pesca"/>
    <x v="13"/>
    <x v="2"/>
    <x v="0"/>
    <s v="Efectivo, Tarjeta de crédito o debito, Billeteras digitales (Nequi, ahorro a la mano, Daviplata, etc.)"/>
    <s v="Página web, Facebook, Correo electrónico, Llamada telefónica"/>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Paquete 3 Personalizado: incluye el paquete 2 y el usuario puede pagar por el o los juegos mecánicos que desee realizar"/>
    <s v="$60.000 a $70.000 COP"/>
    <s v="$50.000 a $60.000 COP"/>
    <s v="15.000 pesos"/>
    <s v="20.000 pesos"/>
    <s v="20.000 pesos"/>
    <s v="20.000 pesos"/>
    <s v="25.000 pesos"/>
    <x v="0"/>
    <m/>
  </r>
  <r>
    <d v="2024-05-20T09:45:44"/>
    <x v="1"/>
    <x v="0"/>
    <x v="1"/>
    <x v="1"/>
    <x v="0"/>
    <x v="0"/>
    <x v="0"/>
    <x v="0"/>
    <x v="4"/>
    <x v="0"/>
    <x v="0"/>
    <n v="5"/>
    <n v="5"/>
    <n v="4"/>
    <n v="3"/>
    <n v="2"/>
    <s v="Aerobicos "/>
    <x v="0"/>
    <x v="2"/>
    <x v="0"/>
    <s v="Efectivo, Tarjeta de crédito o debito, Billeteras digitales (Nequi, ahorro a la mano, Daviplata, etc.)"/>
    <s v="Página web, Facebook, Instagram, TikTok, Correo electrónico, Llamada telefónica"/>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Paquete 3 Personalizado: incluye el paquete 2 y el usuario puede pagar por el o los juegos mecánicos que desee realizar"/>
    <s v="$60.000 a $70.000 COP"/>
    <s v="$40.000 a $50.000 COP"/>
    <s v="10.000 pesos"/>
    <s v="15.000 pesos"/>
    <s v="20.000 pesos"/>
    <s v="20.000 pesos"/>
    <s v="20.000 pesos"/>
    <x v="0"/>
    <m/>
  </r>
  <r>
    <d v="2024-05-20T10:04:18"/>
    <x v="4"/>
    <x v="0"/>
    <x v="3"/>
    <x v="1"/>
    <x v="0"/>
    <x v="0"/>
    <x v="3"/>
    <x v="0"/>
    <x v="3"/>
    <x v="2"/>
    <x v="0"/>
    <n v="5"/>
    <n v="5"/>
    <n v="5"/>
    <n v="4"/>
    <n v="3"/>
    <s v="Psicina "/>
    <x v="0"/>
    <x v="3"/>
    <x v="0"/>
    <s v="Efectivo, Tarjeta de crédito o debito, Billeteras digitales (Nequi, ahorro a la mano, Daviplata, etc.)"/>
    <s v="Página web, Facebook, Instagram, TikTok, Correo electrónico, Llamada telefónica"/>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Paquete 3 Personalizado: incluye el paquete 2 y el usuario puede pagar por el o los juegos mecánicos que desee realizar"/>
    <s v="$60.000 a $70.000 COP"/>
    <s v="$40.000 a $50.000 COP"/>
    <s v="15.000 pesos"/>
    <s v="25.000 pesos"/>
    <s v="25.000 pesos"/>
    <s v="25.000 pesos"/>
    <s v="25.000 pesos"/>
    <x v="0"/>
    <m/>
  </r>
  <r>
    <d v="2024-05-21T15:19:28"/>
    <x v="4"/>
    <x v="1"/>
    <x v="4"/>
    <x v="1"/>
    <x v="1"/>
    <x v="0"/>
    <x v="2"/>
    <x v="2"/>
    <x v="4"/>
    <x v="0"/>
    <x v="0"/>
    <n v="4"/>
    <n v="4"/>
    <n v="4"/>
    <n v="4"/>
    <n v="4"/>
    <s v="Nn"/>
    <x v="3"/>
    <x v="5"/>
    <x v="2"/>
    <s v="Efectivo"/>
    <s v="Instagram"/>
    <s v="Paquete 1: incluye la entrada al parque, recorrido por los senderos naturales, el museo del cacao, el taller chocolatero, juegos colombianos y todos los juegos mecánicos (Muro de escalar, Cuatrimotos, Buggies, Paintball, Tirolesa)"/>
    <s v="$60.000 a $70.000 COP"/>
    <s v="$50.000 a $60.000 COP"/>
    <m/>
    <m/>
    <m/>
    <m/>
    <m/>
    <x v="0"/>
    <m/>
  </r>
  <r>
    <d v="2024-05-21T15:26:37"/>
    <x v="1"/>
    <x v="0"/>
    <x v="4"/>
    <x v="1"/>
    <x v="1"/>
    <x v="1"/>
    <x v="1"/>
    <x v="1"/>
    <x v="1"/>
    <x v="1"/>
    <x v="1"/>
    <m/>
    <m/>
    <m/>
    <m/>
    <m/>
    <m/>
    <x v="1"/>
    <x v="1"/>
    <x v="1"/>
    <m/>
    <m/>
    <m/>
    <m/>
    <m/>
    <m/>
    <m/>
    <m/>
    <m/>
    <m/>
    <x v="1"/>
    <s v="No conozco San Vicente "/>
  </r>
  <r>
    <d v="2024-05-21T15:27:38"/>
    <x v="1"/>
    <x v="0"/>
    <x v="4"/>
    <x v="1"/>
    <x v="1"/>
    <x v="0"/>
    <x v="4"/>
    <x v="2"/>
    <x v="2"/>
    <x v="0"/>
    <x v="3"/>
    <n v="4"/>
    <n v="4"/>
    <n v="4"/>
    <n v="4"/>
    <n v="4"/>
    <s v="Autentico chocolate"/>
    <x v="13"/>
    <x v="5"/>
    <x v="2"/>
    <s v="Tarjeta de crédito o debito"/>
    <s v="Página web, Llamada telefónica"/>
    <s v="Paquete 2: incluye la entrada al parque, recorrido por los senderos naturales, el museo del cacao, el taller chocolatero y juegos colombianos"/>
    <s v="$60.000 a $70.000 COP"/>
    <s v="$50.000 a $60.000 COP"/>
    <m/>
    <m/>
    <m/>
    <m/>
    <m/>
    <x v="0"/>
    <m/>
  </r>
  <r>
    <d v="2024-05-21T15:28:53"/>
    <x v="4"/>
    <x v="0"/>
    <x v="1"/>
    <x v="1"/>
    <x v="1"/>
    <x v="0"/>
    <x v="2"/>
    <x v="2"/>
    <x v="3"/>
    <x v="0"/>
    <x v="4"/>
    <n v="4"/>
    <n v="4"/>
    <n v="4"/>
    <n v="4"/>
    <n v="3"/>
    <s v="No se "/>
    <x v="26"/>
    <x v="3"/>
    <x v="2"/>
    <s v="Efectivo"/>
    <s v="Página web"/>
    <s v="Paquete 2: incluye la entrada al parque, recorrido por los senderos naturales, el museo del cacao, el taller chocolatero y juegos colombianos"/>
    <s v="$60.000 a $70.000 COP"/>
    <s v="$50.000 a $60.000 COP"/>
    <m/>
    <m/>
    <m/>
    <m/>
    <m/>
    <x v="0"/>
    <m/>
  </r>
  <r>
    <d v="2024-05-21T15:29:49"/>
    <x v="4"/>
    <x v="1"/>
    <x v="3"/>
    <x v="1"/>
    <x v="1"/>
    <x v="1"/>
    <x v="1"/>
    <x v="1"/>
    <x v="1"/>
    <x v="1"/>
    <x v="1"/>
    <m/>
    <m/>
    <m/>
    <m/>
    <m/>
    <m/>
    <x v="1"/>
    <x v="1"/>
    <x v="1"/>
    <m/>
    <m/>
    <m/>
    <m/>
    <m/>
    <m/>
    <m/>
    <m/>
    <m/>
    <m/>
    <x v="1"/>
    <s v="No me gusta el chocolate"/>
  </r>
  <r>
    <d v="2024-05-22T19:04:29"/>
    <x v="4"/>
    <x v="1"/>
    <x v="3"/>
    <x v="1"/>
    <x v="1"/>
    <x v="0"/>
    <x v="3"/>
    <x v="0"/>
    <x v="3"/>
    <x v="0"/>
    <x v="3"/>
    <n v="4"/>
    <n v="4"/>
    <n v="4"/>
    <n v="4"/>
    <n v="4"/>
    <s v="Hacer algo con los animales "/>
    <x v="7"/>
    <x v="4"/>
    <x v="2"/>
    <s v="Efectivo, Tarjeta de crédito o debito"/>
    <s v="Página web, TikTok"/>
    <s v="Paquete 1: incluye la entrada al parque, recorrido por los senderos naturales, el museo del cacao, el taller chocolatero, juegos colombianos y todos los juegos mecánicos (Muro de escalar, Cuatrimotos, Buggies, Paintball, Tirolesa)"/>
    <s v="$60.000 a $70.000 COP"/>
    <s v="$50.000 a $60.000 COP"/>
    <m/>
    <m/>
    <m/>
    <m/>
    <m/>
    <x v="0"/>
    <m/>
  </r>
  <r>
    <d v="2024-05-24T11:57:17"/>
    <x v="0"/>
    <x v="0"/>
    <x v="0"/>
    <x v="0"/>
    <x v="1"/>
    <x v="0"/>
    <x v="0"/>
    <x v="3"/>
    <x v="0"/>
    <x v="4"/>
    <x v="0"/>
    <n v="5"/>
    <n v="5"/>
    <n v="4"/>
    <n v="3"/>
    <n v="5"/>
    <s v="Exhibiciones interactivas sobre la historia y el impacto del cacao"/>
    <x v="15"/>
    <x v="0"/>
    <x v="3"/>
    <s v="Efectivo, Billeteras digitales (Nequi, ahorro a la mano, Daviplata, etc.)"/>
    <s v="Facebook, Instagram, TikTok, Llamada telefónica"/>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s v="$60.000 a $70.000 COP"/>
    <s v="$40.000 a $50.000 COP"/>
    <s v="25.000 pesos"/>
    <s v="35.000 pesos"/>
    <s v="25.000 pesos"/>
    <s v="35.000 pesos"/>
    <s v="35.000 pesos"/>
    <x v="2"/>
    <m/>
  </r>
  <r>
    <d v="2024-05-24T11:59:22"/>
    <x v="2"/>
    <x v="1"/>
    <x v="0"/>
    <x v="1"/>
    <x v="1"/>
    <x v="0"/>
    <x v="3"/>
    <x v="2"/>
    <x v="3"/>
    <x v="0"/>
    <x v="0"/>
    <n v="5"/>
    <n v="5"/>
    <n v="5"/>
    <n v="3"/>
    <n v="3"/>
    <s v="Actividades para niños "/>
    <x v="0"/>
    <x v="2"/>
    <x v="0"/>
    <s v="Efectivo, Tarjeta de crédito o debito, Billeteras digitales (Nequi, ahorro a la mano, Daviplata, etc.)"/>
    <s v="Página web, Facebook, Instagram, Llamada telefónica"/>
    <s v="Paquete 1: incluye la entrada al parque, recorrido por los senderos naturales, el museo del cacao, el taller chocolatero, juegos colombianos y todos los juegos mecánicos (Muro de escalar, Cuatrimotos, Buggies, Paintball, Tirolesa), Paquete 3 Personalizado: incluye el paquete 2 y el usuario puede pagar por el o los juegos mecánicos que desee realizar"/>
    <s v="$50.000 a $60.000 COP"/>
    <s v="$30.000 a $$40.000 COP"/>
    <s v="25.000 pesos"/>
    <s v="40.000 pesos"/>
    <s v="40.000 pesos"/>
    <s v="40.000 pesos"/>
    <s v="40.000 pesos"/>
    <x v="0"/>
    <m/>
  </r>
  <r>
    <d v="2024-05-24T12:01:37"/>
    <x v="3"/>
    <x v="1"/>
    <x v="1"/>
    <x v="2"/>
    <x v="3"/>
    <x v="0"/>
    <x v="2"/>
    <x v="2"/>
    <x v="4"/>
    <x v="0"/>
    <x v="0"/>
    <n v="5"/>
    <n v="5"/>
    <n v="5"/>
    <n v="5"/>
    <n v="5"/>
    <s v="Áreas para hacer almuerzos o cosas así "/>
    <x v="15"/>
    <x v="4"/>
    <x v="2"/>
    <s v="Efectivo, Tarjeta de crédito o debito, Billeteras digitales (Nequi, ahorro a la mano, Daviplata, etc.)"/>
    <s v="Página web, Facebook, TikTok, Llamada telefónica"/>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Paquete 3 Personalizado: incluye el paquete 2 y el usuario puede pagar por el o los juegos mecánicos que desee realizar"/>
    <s v="$60.000 a $70.000 COP"/>
    <s v="$40.000 a $50.000 COP"/>
    <s v="20.000 pesos"/>
    <s v="40.000 pesos"/>
    <s v="25.000 pesos"/>
    <s v="40.000 pesos"/>
    <s v="40.000 pesos"/>
    <x v="3"/>
    <m/>
  </r>
  <r>
    <d v="2024-05-24T12:05:06"/>
    <x v="1"/>
    <x v="0"/>
    <x v="0"/>
    <x v="3"/>
    <x v="1"/>
    <x v="0"/>
    <x v="0"/>
    <x v="3"/>
    <x v="0"/>
    <x v="3"/>
    <x v="0"/>
    <n v="5"/>
    <n v="5"/>
    <n v="5"/>
    <n v="5"/>
    <n v="3"/>
    <s v="Eventos temáticos del cacao "/>
    <x v="15"/>
    <x v="2"/>
    <x v="0"/>
    <s v="Efectivo, Billeteras digitales (Nequi, ahorro a la mano, Daviplata, etc.), Otro"/>
    <s v="Página web, Facebook, TikTok, Llamada telefónica"/>
    <s v="Paquete 1: incluye la entrada al parque, recorrido por los senderos naturales, el museo del cacao, el taller chocolatero, juegos colombianos y todos los juegos mecánicos (Muro de escalar, Cuatrimotos, Buggies, Paintball, Tirolesa), Paquete 3 Personalizado: incluye el paquete 2 y el usuario puede pagar por el o los juegos mecánicos que desee realizar"/>
    <s v="$60.000 a $70.000 COP"/>
    <s v="$40.000 a $50.000 COP"/>
    <s v="35.000 pesos"/>
    <s v="40.000 pesos"/>
    <s v="25.000 pesos"/>
    <s v="40.000 pesos"/>
    <s v="40.000 pesos"/>
    <x v="2"/>
    <m/>
  </r>
  <r>
    <d v="2024-05-24T12:09:16"/>
    <x v="5"/>
    <x v="0"/>
    <x v="3"/>
    <x v="2"/>
    <x v="3"/>
    <x v="0"/>
    <x v="3"/>
    <x v="2"/>
    <x v="0"/>
    <x v="3"/>
    <x v="0"/>
    <n v="5"/>
    <n v="5"/>
    <n v="5"/>
    <n v="2"/>
    <n v="2"/>
    <s v="Clases para hacer chocolate "/>
    <x v="13"/>
    <x v="4"/>
    <x v="4"/>
    <s v="Efectivo, Tarjeta de crédito o debito, Otro"/>
    <s v="Página web, Facebook, TikTok, Llamada telefónica"/>
    <s v="Paquete 2: incluye la entrada al parque, recorrido por los senderos naturales, el museo del cacao, el taller chocolatero y juegos colombianos, Paquete 3 Personalizado: incluye el paquete 2 y el usuario puede pagar por el o los juegos mecánicos que desee realizar"/>
    <s v="$50.000 a $60.000 COP"/>
    <s v="$40.000 a $50.000 COP"/>
    <s v="30.000 pesos"/>
    <s v="40.000 pesos"/>
    <s v="30.000 pesos"/>
    <s v="35.000 pesos"/>
    <s v="40.000 pesos"/>
    <x v="3"/>
    <m/>
  </r>
  <r>
    <d v="2024-05-24T12:13:46"/>
    <x v="2"/>
    <x v="2"/>
    <x v="0"/>
    <x v="1"/>
    <x v="1"/>
    <x v="0"/>
    <x v="0"/>
    <x v="0"/>
    <x v="2"/>
    <x v="4"/>
    <x v="0"/>
    <n v="5"/>
    <n v="5"/>
    <n v="5"/>
    <n v="2"/>
    <n v="4"/>
    <s v="Presentaciones culturales "/>
    <x v="15"/>
    <x v="2"/>
    <x v="3"/>
    <s v="Efectivo"/>
    <s v="Facebook, Instagram, TikTok, Llamada telefónica"/>
    <s v="Paquete 1: incluye la entrada al parque, recorrido por los senderos naturales, el museo del cacao, el taller chocolatero, juegos colombianos y todos los juegos mecánicos (Muro de escalar, Cuatrimotos, Buggies, Paintball, Tirolesa), Paquete 3 Personalizado: incluye el paquete 2 y el usuario puede pagar por el o los juegos mecánicos que desee realizar"/>
    <s v="$60.000 a $70.000 COP"/>
    <s v="$40.000 a $50.000 COP"/>
    <s v="30.000 pesos"/>
    <s v="40.000 pesos"/>
    <s v="30.000 pesos"/>
    <s v="40.000 pesos"/>
    <s v="40.000 pesos"/>
    <x v="3"/>
    <m/>
  </r>
  <r>
    <d v="2024-05-24T12:19:54"/>
    <x v="3"/>
    <x v="1"/>
    <x v="1"/>
    <x v="2"/>
    <x v="3"/>
    <x v="0"/>
    <x v="2"/>
    <x v="2"/>
    <x v="4"/>
    <x v="0"/>
    <x v="0"/>
    <n v="5"/>
    <n v="5"/>
    <n v="5"/>
    <n v="5"/>
    <n v="2"/>
    <s v="Todo está muy completo "/>
    <x v="23"/>
    <x v="3"/>
    <x v="5"/>
    <s v="Efectivo, Tarjeta de crédito o debito, Billeteras digitales (Nequi, ahorro a la mano, Daviplata, etc.), Otro"/>
    <s v="Página web, Facebook, Llamada telefónica"/>
    <s v="Paquete 2: incluye la entrada al parque, recorrido por los senderos naturales, el museo del cacao, el taller chocolatero y juegos colombianos, Paquete 3 Personalizado: incluye el paquete 2 y el usuario puede pagar por el o los juegos mecánicos que desee realizar"/>
    <s v="$60.000 a $70.000 COP"/>
    <s v="$40.000 a $50.000 COP"/>
    <s v="25.000 pesos"/>
    <s v="25.000 pesos"/>
    <s v="15.000 pesos"/>
    <s v="25.000 pesos"/>
    <s v="25.000 pesos"/>
    <x v="3"/>
    <m/>
  </r>
  <r>
    <d v="2024-05-24T12:26:18"/>
    <x v="0"/>
    <x v="2"/>
    <x v="3"/>
    <x v="0"/>
    <x v="1"/>
    <x v="0"/>
    <x v="0"/>
    <x v="4"/>
    <x v="0"/>
    <x v="3"/>
    <x v="3"/>
    <n v="4"/>
    <n v="5"/>
    <n v="5"/>
    <n v="2"/>
    <n v="5"/>
    <s v="Actividades de ecoturismo "/>
    <x v="27"/>
    <x v="3"/>
    <x v="4"/>
    <s v="Efectivo, Billeteras digitales (Nequi, ahorro a la mano, Daviplata, etc.)"/>
    <s v="Facebook, Instagram, TikTok"/>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s v="$60.000 a $70.000 COP"/>
    <s v="$40.000 a $50.000 COP"/>
    <s v="30.000 pesos"/>
    <s v="40.000 pesos"/>
    <s v="35.000 pesos"/>
    <s v="40.000 pesos"/>
    <s v="40.000 pesos"/>
    <x v="3"/>
    <m/>
  </r>
  <r>
    <d v="2024-05-24T12:37:22"/>
    <x v="2"/>
    <x v="0"/>
    <x v="3"/>
    <x v="1"/>
    <x v="1"/>
    <x v="0"/>
    <x v="3"/>
    <x v="3"/>
    <x v="0"/>
    <x v="3"/>
    <x v="0"/>
    <n v="5"/>
    <n v="5"/>
    <n v="5"/>
    <n v="2"/>
    <n v="5"/>
    <s v="Todo está bastante completo "/>
    <x v="0"/>
    <x v="3"/>
    <x v="4"/>
    <s v="Efectivo, Billeteras digitales (Nequi, ahorro a la mano, Daviplata, etc.)"/>
    <s v="Página web, Facebook, Instagram, Correo electrónico"/>
    <s v="Paquete 1: incluye la entrada al parque, recorrido por los senderos naturales, el museo del cacao, el taller chocolatero, juegos colombianos y todos los juegos mecánicos (Muro de escalar, Cuatrimotos, Buggies, Paintball, Tirolesa), Paquete 3 Personalizado: incluye el paquete 2 y el usuario puede pagar por el o los juegos mecánicos que desee realizar"/>
    <s v="$60.000 a $70.000 COP"/>
    <s v="$30.000 a $$40.000 COP"/>
    <s v="40.000 pesos"/>
    <s v="35.000 pesos"/>
    <s v="35.000 pesos"/>
    <s v="40.000 pesos"/>
    <s v="40.000 pesos"/>
    <x v="0"/>
    <m/>
  </r>
  <r>
    <d v="2024-05-24T12:52:33"/>
    <x v="4"/>
    <x v="0"/>
    <x v="2"/>
    <x v="1"/>
    <x v="3"/>
    <x v="0"/>
    <x v="2"/>
    <x v="3"/>
    <x v="0"/>
    <x v="4"/>
    <x v="0"/>
    <n v="4"/>
    <n v="5"/>
    <n v="5"/>
    <n v="5"/>
    <n v="5"/>
    <s v="Todo está bastante completo "/>
    <x v="6"/>
    <x v="2"/>
    <x v="0"/>
    <s v="Efectivo, Otro"/>
    <s v="Facebook, Instagram, TikTok, Correo electrónico"/>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s v="$50.000 a $60.000 COP"/>
    <s v="$30.000 a $$40.000 COP"/>
    <s v="40.000 pesos"/>
    <s v="30.000 pesos"/>
    <s v="30.000 pesos"/>
    <s v="40.000 pesos"/>
    <m/>
    <x v="3"/>
    <m/>
  </r>
  <r>
    <d v="2024-05-24T12:56:31"/>
    <x v="2"/>
    <x v="1"/>
    <x v="0"/>
    <x v="3"/>
    <x v="1"/>
    <x v="0"/>
    <x v="2"/>
    <x v="3"/>
    <x v="0"/>
    <x v="4"/>
    <x v="0"/>
    <n v="4"/>
    <n v="5"/>
    <n v="3"/>
    <n v="4"/>
    <n v="5"/>
    <s v="Todo está bastante completo "/>
    <x v="24"/>
    <x v="2"/>
    <x v="0"/>
    <s v="Efectivo"/>
    <s v="Página web, Facebook, Instagram, Llamada telefónica"/>
    <s v="Paquete 1: incluye la entrada al parque, recorrido por los senderos naturales, el museo del cacao, el taller chocolatero, juegos colombianos y todos los juegos mecánicos (Muro de escalar, Cuatrimotos, Buggies, Paintball, Tirolesa), Paquete 3 Personalizado: incluye el paquete 2 y el usuario puede pagar por el o los juegos mecánicos que desee realizar"/>
    <s v="$60.000 a $70.000 COP"/>
    <s v="$40.000 a $50.000 COP"/>
    <s v="40.000 pesos"/>
    <s v="35.000 pesos"/>
    <s v="40.000 pesos"/>
    <s v="40.000 pesos"/>
    <s v="40.000 pesos"/>
    <x v="0"/>
    <m/>
  </r>
  <r>
    <d v="2024-05-24T13:02:46"/>
    <x v="3"/>
    <x v="1"/>
    <x v="1"/>
    <x v="2"/>
    <x v="3"/>
    <x v="0"/>
    <x v="3"/>
    <x v="3"/>
    <x v="2"/>
    <x v="3"/>
    <x v="0"/>
    <n v="4"/>
    <n v="5"/>
    <n v="5"/>
    <n v="5"/>
    <n v="5"/>
    <s v="Todo está bien completo "/>
    <x v="9"/>
    <x v="4"/>
    <x v="2"/>
    <s v="Tarjeta de crédito o debito"/>
    <s v="Instagram, TikTok, Correo electrónico, Llamada telefónica"/>
    <s v="Paquete 1: incluye la entrada al parque, recorrido por los senderos naturales, el museo del cacao, el taller chocolatero, juegos colombianos y todos los juegos mecánicos (Muro de escalar, Cuatrimotos, Buggies, Paintball, Tirolesa), Paquete 3 Personalizado: incluye el paquete 2 y el usuario puede pagar por el o los juegos mecánicos que desee realizar"/>
    <s v="$60.000 a $70.000 COP"/>
    <s v="$40.000 a $50.000 COP"/>
    <s v="25.000 pesos"/>
    <s v="10.000 pesos"/>
    <s v="15.000 pesos"/>
    <s v="25.000 pesos"/>
    <s v="25.000 pesos"/>
    <x v="0"/>
    <m/>
  </r>
  <r>
    <d v="2024-05-24T14:04:18"/>
    <x v="2"/>
    <x v="2"/>
    <x v="1"/>
    <x v="3"/>
    <x v="1"/>
    <x v="0"/>
    <x v="3"/>
    <x v="3"/>
    <x v="0"/>
    <x v="4"/>
    <x v="0"/>
    <n v="5"/>
    <n v="4"/>
    <n v="4"/>
    <n v="5"/>
    <n v="5"/>
    <s v="Todo está bien completo "/>
    <x v="0"/>
    <x v="2"/>
    <x v="0"/>
    <s v="Efectivo, Otro"/>
    <s v="Página web, Facebook, TikTok, Correo electrónico"/>
    <s v="Paquete 1: incluye la entrada al parque, recorrido por los senderos naturales, el museo del cacao, el taller chocolatero, juegos colombianos y todos los juegos mecánicos (Muro de escalar, Cuatrimotos, Buggies, Paintball, Tirolesa), Paquete 3 Personalizado: incluye el paquete 2 y el usuario puede pagar por el o los juegos mecánicos que desee realizar"/>
    <s v="$60.000 a $70.000 COP"/>
    <s v="$30.000 a $$40.000 COP"/>
    <s v="40.000 pesos"/>
    <s v="30.000 pesos"/>
    <s v="40.000 pesos"/>
    <s v="40.000 pesos"/>
    <s v="40.000 pesos"/>
    <x v="0"/>
    <m/>
  </r>
  <r>
    <d v="2024-05-24T14:05:28"/>
    <x v="4"/>
    <x v="1"/>
    <x v="2"/>
    <x v="1"/>
    <x v="3"/>
    <x v="0"/>
    <x v="3"/>
    <x v="2"/>
    <x v="3"/>
    <x v="0"/>
    <x v="0"/>
    <n v="5"/>
    <n v="4"/>
    <n v="5"/>
    <n v="5"/>
    <n v="4"/>
    <s v="Todo está bastante completo "/>
    <x v="4"/>
    <x v="0"/>
    <x v="3"/>
    <s v="Efectivo, Tarjeta de crédito o debito"/>
    <s v="Página web, Facebook, Correo electrónico, Llamada telefónica"/>
    <s v="Paquete 2: incluye la entrada al parque, recorrido por los senderos naturales, el museo del cacao, el taller chocolatero y juegos colombianos, Paquete 3 Personalizado: incluye el paquete 2 y el usuario puede pagar por el o los juegos mecánicos que desee realizar"/>
    <s v="$60.000 a $70.000 COP"/>
    <s v="$40.000 a $50.000 COP"/>
    <s v="35.000 pesos"/>
    <s v="30.000 pesos"/>
    <s v="40.000 pesos"/>
    <s v="40.000 pesos"/>
    <s v="40.000 pesos"/>
    <x v="4"/>
    <m/>
  </r>
  <r>
    <d v="2024-05-24T14:07:14"/>
    <x v="0"/>
    <x v="1"/>
    <x v="0"/>
    <x v="0"/>
    <x v="1"/>
    <x v="0"/>
    <x v="0"/>
    <x v="4"/>
    <x v="4"/>
    <x v="3"/>
    <x v="0"/>
    <n v="3"/>
    <n v="5"/>
    <n v="5"/>
    <n v="5"/>
    <n v="5"/>
    <s v="Todo está bastante completo "/>
    <x v="19"/>
    <x v="2"/>
    <x v="2"/>
    <s v="Efectivo, Billeteras digitales (Nequi, ahorro a la mano, Daviplata, etc.)"/>
    <s v="Página web, Facebook, Instagram, TikTok"/>
    <s v="Paquete 1: incluye la entrada al parque, recorrido por los senderos naturales, el museo del cacao, el taller chocolatero, juegos colombianos y todos los juegos mecánicos (Muro de escalar, Cuatrimotos, Buggies, Paintball, Tirolesa)"/>
    <s v="$60.000 a $70.000 COP"/>
    <s v="$40.000 a $50.000 COP"/>
    <s v="40.000 pesos"/>
    <s v="30.000 pesos"/>
    <s v="40.000 pesos"/>
    <s v="35.000 pesos"/>
    <s v="40.000 pesos"/>
    <x v="4"/>
    <m/>
  </r>
  <r>
    <d v="2024-05-24T14:09:06"/>
    <x v="5"/>
    <x v="0"/>
    <x v="1"/>
    <x v="2"/>
    <x v="3"/>
    <x v="0"/>
    <x v="2"/>
    <x v="2"/>
    <x v="6"/>
    <x v="0"/>
    <x v="0"/>
    <n v="5"/>
    <n v="5"/>
    <n v="5"/>
    <n v="5"/>
    <n v="2"/>
    <s v="Todo está bien completo "/>
    <x v="0"/>
    <x v="4"/>
    <x v="2"/>
    <s v="Efectivo, Tarjeta de crédito o debito, Billeteras digitales (Nequi, ahorro a la mano, Daviplata, etc.)"/>
    <s v="Página web, Facebook, Llamada telefónica"/>
    <s v="Paquete 3 Personalizado: incluye el paquete 2 y el usuario puede pagar por el o los juegos mecánicos que desee realizar"/>
    <s v="$60.000 a $70.000 COP"/>
    <s v="$30.000 a $$40.000 COP"/>
    <s v="35.000 pesos"/>
    <s v="35.000 pesos"/>
    <s v="25.000 pesos"/>
    <s v="35.000 pesos"/>
    <s v="35.000 pesos"/>
    <x v="4"/>
    <m/>
  </r>
  <r>
    <d v="2024-05-24T14:10:43"/>
    <x v="4"/>
    <x v="1"/>
    <x v="0"/>
    <x v="3"/>
    <x v="3"/>
    <x v="0"/>
    <x v="3"/>
    <x v="0"/>
    <x v="0"/>
    <x v="2"/>
    <x v="0"/>
    <n v="4"/>
    <n v="5"/>
    <n v="5"/>
    <n v="5"/>
    <n v="4"/>
    <s v="Todo está bien completo "/>
    <x v="19"/>
    <x v="2"/>
    <x v="0"/>
    <s v="Efectivo, Otro"/>
    <s v="Página web, Facebook, Instagram, Correo electrónico, Llamada telefónica"/>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s v="$60.000 a $70.000 COP"/>
    <s v="$40.000 a $50.000 COP"/>
    <s v="35.000 pesos"/>
    <s v="40.000 pesos"/>
    <s v="35.000 pesos"/>
    <s v="40.000 pesos"/>
    <s v="40.000 pesos"/>
    <x v="2"/>
    <m/>
  </r>
  <r>
    <d v="2024-05-24T14:12:23"/>
    <x v="0"/>
    <x v="0"/>
    <x v="2"/>
    <x v="1"/>
    <x v="1"/>
    <x v="0"/>
    <x v="0"/>
    <x v="3"/>
    <x v="2"/>
    <x v="4"/>
    <x v="0"/>
    <n v="5"/>
    <n v="5"/>
    <n v="5"/>
    <n v="3"/>
    <n v="5"/>
    <s v="Todo está bastante completo "/>
    <x v="20"/>
    <x v="2"/>
    <x v="0"/>
    <s v="Efectivo, Billeteras digitales (Nequi, ahorro a la mano, Daviplata, etc.)"/>
    <s v="Página web, Facebook, Instagram, Llamada telefónica"/>
    <s v="Paquete 1: incluye la entrada al parque, recorrido por los senderos naturales, el museo del cacao, el taller chocolatero, juegos colombianos y todos los juegos mecánicos (Muro de escalar, Cuatrimotos, Buggies, Paintball, Tirolesa), Paquete 3 Personalizado: incluye el paquete 2 y el usuario puede pagar por el o los juegos mecánicos que desee realizar"/>
    <s v="$60.000 a $70.000 COP"/>
    <s v="$30.000 a $$40.000 COP"/>
    <s v="40.000 pesos"/>
    <s v="35.000 pesos"/>
    <s v="40.000 pesos"/>
    <s v="35.000 pesos"/>
    <s v="30.000 pesos"/>
    <x v="2"/>
    <m/>
  </r>
  <r>
    <d v="2024-05-24T14:14:18"/>
    <x v="1"/>
    <x v="0"/>
    <x v="4"/>
    <x v="1"/>
    <x v="1"/>
    <x v="0"/>
    <x v="3"/>
    <x v="2"/>
    <x v="4"/>
    <x v="0"/>
    <x v="0"/>
    <n v="5"/>
    <n v="5"/>
    <n v="5"/>
    <n v="5"/>
    <n v="3"/>
    <s v="Todo está bien completo "/>
    <x v="19"/>
    <x v="3"/>
    <x v="5"/>
    <s v="Tarjeta de crédito o debito, Billeteras digitales (Nequi, ahorro a la mano, Daviplata, etc.), Otro"/>
    <s v="Página web, Facebook, Llamada telefónica"/>
    <s v="Paquete 2: incluye la entrada al parque, recorrido por los senderos naturales, el museo del cacao, el taller chocolatero y juegos colombianos"/>
    <s v="$60.000 a $70.000 COP"/>
    <s v="$40.000 a $50.000 COP"/>
    <s v="40.000 pesos"/>
    <s v="30.000 pesos"/>
    <s v="40.000 pesos"/>
    <s v="40.000 pesos"/>
    <s v="40.000 pesos"/>
    <x v="3"/>
    <m/>
  </r>
  <r>
    <d v="2024-05-24T14:15:36"/>
    <x v="4"/>
    <x v="1"/>
    <x v="3"/>
    <x v="1"/>
    <x v="3"/>
    <x v="0"/>
    <x v="2"/>
    <x v="0"/>
    <x v="4"/>
    <x v="4"/>
    <x v="3"/>
    <n v="5"/>
    <n v="4"/>
    <n v="5"/>
    <n v="4"/>
    <n v="5"/>
    <s v="Todo está bastante completo "/>
    <x v="20"/>
    <x v="2"/>
    <x v="2"/>
    <s v="Efectivo, Billeteras digitales (Nequi, ahorro a la mano, Daviplata, etc.)"/>
    <s v="Página web, Facebook, TikTok, Llamada telefónica"/>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s v="$60.000 a $70.000 COP"/>
    <s v="$50.000 a $60.000 COP"/>
    <s v="40.000 pesos"/>
    <s v="35.000 pesos"/>
    <s v="40.000 pesos"/>
    <s v="40.000 pesos"/>
    <s v="40.000 pesos"/>
    <x v="0"/>
    <m/>
  </r>
  <r>
    <d v="2024-05-24T14:17:03"/>
    <x v="2"/>
    <x v="2"/>
    <x v="1"/>
    <x v="3"/>
    <x v="1"/>
    <x v="0"/>
    <x v="3"/>
    <x v="2"/>
    <x v="0"/>
    <x v="3"/>
    <x v="3"/>
    <n v="3"/>
    <n v="3"/>
    <n v="4"/>
    <n v="3"/>
    <n v="3"/>
    <s v="Todo está bien completo "/>
    <x v="0"/>
    <x v="4"/>
    <x v="4"/>
    <s v="Billeteras digitales (Nequi, ahorro a la mano, Daviplata, etc.)"/>
    <s v="Página web, Facebook, Correo electrónico, Llamada telefónica"/>
    <s v="Paquete 1: incluye la entrada al parque, recorrido por los senderos naturales, el museo del cacao, el taller chocolatero, juegos colombianos y todos los juegos mecánicos (Muro de escalar, Cuatrimotos, Buggies, Paintball, Tirolesa)"/>
    <s v="$60.000 a $70.000 COP"/>
    <s v="$50.000 a $60.000 COP"/>
    <s v="40.000 pesos"/>
    <s v="35.000 pesos"/>
    <s v="35.000 pesos"/>
    <s v="40.000 pesos"/>
    <s v="40.000 pesos"/>
    <x v="3"/>
    <m/>
  </r>
  <r>
    <d v="2024-05-24T14:18:15"/>
    <x v="3"/>
    <x v="0"/>
    <x v="0"/>
    <x v="3"/>
    <x v="1"/>
    <x v="0"/>
    <x v="2"/>
    <x v="2"/>
    <x v="0"/>
    <x v="0"/>
    <x v="0"/>
    <n v="3"/>
    <n v="5"/>
    <n v="5"/>
    <n v="5"/>
    <n v="3"/>
    <s v="Todo está bastante completo "/>
    <x v="8"/>
    <x v="2"/>
    <x v="2"/>
    <s v="Efectivo, Tarjeta de crédito o debito"/>
    <s v="Página web, Facebook, TikTok, Llamada telefónica"/>
    <s v="Paquete 1: incluye la entrada al parque, recorrido por los senderos naturales, el museo del cacao, el taller chocolatero, juegos colombianos y todos los juegos mecánicos (Muro de escalar, Cuatrimotos, Buggies, Paintball, Tirolesa), Paquete 3 Personalizado: incluye el paquete 2 y el usuario puede pagar por el o los juegos mecánicos que desee realizar"/>
    <s v="$60.000 a $70.000 COP"/>
    <s v="$40.000 a $50.000 COP"/>
    <s v="40.000 pesos"/>
    <s v="30.000 pesos"/>
    <s v="40.000 pesos"/>
    <s v="40.000 pesos"/>
    <s v="30.000 pesos"/>
    <x v="4"/>
    <m/>
  </r>
  <r>
    <d v="2024-05-24T14:19:41"/>
    <x v="5"/>
    <x v="1"/>
    <x v="2"/>
    <x v="3"/>
    <x v="3"/>
    <x v="0"/>
    <x v="0"/>
    <x v="3"/>
    <x v="4"/>
    <x v="0"/>
    <x v="0"/>
    <n v="4"/>
    <n v="5"/>
    <n v="5"/>
    <n v="5"/>
    <n v="4"/>
    <s v="Todo está bien completo "/>
    <x v="19"/>
    <x v="0"/>
    <x v="2"/>
    <s v="Efectivo, Billeteras digitales (Nequi, ahorro a la mano, Daviplata, etc.)"/>
    <s v="Página web, Facebook, Instagram, TikTok, Llamada telefónica"/>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s v="$60.000 a $70.000 COP"/>
    <s v="$40.000 a $50.000 COP"/>
    <s v="40.000 pesos"/>
    <s v="30.000 pesos"/>
    <s v="40.000 pesos"/>
    <s v="35.000 pesos"/>
    <s v="40.000 pesos"/>
    <x v="0"/>
    <m/>
  </r>
  <r>
    <d v="2024-05-24T14:21:24"/>
    <x v="2"/>
    <x v="0"/>
    <x v="0"/>
    <x v="1"/>
    <x v="1"/>
    <x v="0"/>
    <x v="3"/>
    <x v="0"/>
    <x v="4"/>
    <x v="0"/>
    <x v="0"/>
    <n v="4"/>
    <n v="5"/>
    <n v="5"/>
    <n v="5"/>
    <n v="4"/>
    <s v="Todo está bien completo "/>
    <x v="4"/>
    <x v="2"/>
    <x v="3"/>
    <s v="Efectivo, Billeteras digitales (Nequi, ahorro a la mano, Daviplata, etc.)"/>
    <s v="Página web, Facebook, TikTok, Llamada telefónica"/>
    <s v="Paquete 2: incluye la entrada al parque, recorrido por los senderos naturales, el museo del cacao, el taller chocolatero y juegos colombianos, Paquete 3 Personalizado: incluye el paquete 2 y el usuario puede pagar por el o los juegos mecánicos que desee realizar"/>
    <s v="$60.000 a $70.000 COP"/>
    <s v="$40.000 a $50.000 COP"/>
    <s v="40.000 pesos"/>
    <s v="30.000 pesos"/>
    <s v="40.000 pesos"/>
    <s v="40.000 pesos"/>
    <s v="40.000 pesos"/>
    <x v="3"/>
    <m/>
  </r>
  <r>
    <d v="2024-05-24T14:22:30"/>
    <x v="3"/>
    <x v="0"/>
    <x v="3"/>
    <x v="1"/>
    <x v="1"/>
    <x v="0"/>
    <x v="2"/>
    <x v="2"/>
    <x v="2"/>
    <x v="2"/>
    <x v="0"/>
    <n v="4"/>
    <n v="5"/>
    <n v="5"/>
    <n v="5"/>
    <n v="4"/>
    <s v="Todo está bastante completo "/>
    <x v="2"/>
    <x v="2"/>
    <x v="0"/>
    <s v="Efectivo, Billeteras digitales (Nequi, ahorro a la mano, Daviplata, etc.)"/>
    <s v="Página web, Facebook, Llamada telefónica"/>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s v="$60.000 a $70.000 COP"/>
    <s v="$40.000 a $50.000 COP"/>
    <s v="40.000 pesos"/>
    <s v="35.000 pesos"/>
    <s v="40.000 pesos"/>
    <s v="40.000 pesos"/>
    <s v="35.000 pesos"/>
    <x v="2"/>
    <m/>
  </r>
  <r>
    <d v="2024-05-24T14:23:43"/>
    <x v="4"/>
    <x v="1"/>
    <x v="0"/>
    <x v="1"/>
    <x v="1"/>
    <x v="0"/>
    <x v="0"/>
    <x v="3"/>
    <x v="4"/>
    <x v="4"/>
    <x v="0"/>
    <n v="3"/>
    <n v="5"/>
    <n v="5"/>
    <n v="4"/>
    <n v="5"/>
    <s v="Todo está bastante completo "/>
    <x v="24"/>
    <x v="2"/>
    <x v="0"/>
    <s v="Efectivo, Billeteras digitales (Nequi, ahorro a la mano, Daviplata, etc.)"/>
    <s v="Página web, Facebook, Correo electrónico, Llamada telefónica"/>
    <s v="Paquete 2: incluye la entrada al parque, recorrido por los senderos naturales, el museo del cacao, el taller chocolatero y juegos colombianos"/>
    <s v="$60.000 a $70.000 COP"/>
    <s v="$40.000 a $50.000 COP"/>
    <s v="40.000 pesos"/>
    <s v="35.000 pesos"/>
    <s v="40.000 pesos"/>
    <s v="40.000 pesos"/>
    <s v="40.000 pesos"/>
    <x v="0"/>
    <m/>
  </r>
  <r>
    <d v="2024-05-24T14:24:54"/>
    <x v="1"/>
    <x v="2"/>
    <x v="1"/>
    <x v="2"/>
    <x v="3"/>
    <x v="0"/>
    <x v="3"/>
    <x v="3"/>
    <x v="4"/>
    <x v="0"/>
    <x v="0"/>
    <n v="4"/>
    <n v="4"/>
    <n v="3"/>
    <n v="4"/>
    <n v="5"/>
    <s v="Todo está bastante completo "/>
    <x v="8"/>
    <x v="2"/>
    <x v="2"/>
    <s v="Efectivo, Tarjeta de crédito o debito, Otro"/>
    <s v="Página web, Facebook, Instagram, Correo electrónico, Llamada telefónica"/>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s v="$60.000 a $70.000 COP"/>
    <s v="$40.000 a $50.000 COP"/>
    <s v="40.000 pesos"/>
    <s v="30.000 pesos"/>
    <s v="40.000 pesos"/>
    <s v="40.000 pesos"/>
    <s v="40.000 pesos"/>
    <x v="0"/>
    <m/>
  </r>
  <r>
    <d v="2024-05-24T14:28:04"/>
    <x v="4"/>
    <x v="0"/>
    <x v="2"/>
    <x v="3"/>
    <x v="1"/>
    <x v="0"/>
    <x v="0"/>
    <x v="3"/>
    <x v="0"/>
    <x v="3"/>
    <x v="0"/>
    <n v="3"/>
    <n v="5"/>
    <n v="5"/>
    <n v="5"/>
    <n v="4"/>
    <s v="Todo está bastante completo "/>
    <x v="19"/>
    <x v="2"/>
    <x v="0"/>
    <s v="Efectivo"/>
    <s v="Página web, Facebook, Instagram, Llamada telefónica"/>
    <s v="Paquete 1: incluye la entrada al parque, recorrido por los senderos naturales, el museo del cacao, el taller chocolatero, juegos colombianos y todos los juegos mecánicos (Muro de escalar, Cuatrimotos, Buggies, Paintball, Tirolesa)"/>
    <s v="$60.000 a $70.000 COP"/>
    <s v="$40.000 a $50.000 COP"/>
    <s v="35.000 pesos"/>
    <s v="40.000 pesos"/>
    <s v="30.000 pesos"/>
    <s v="40.000 pesos"/>
    <s v="40.000 pesos"/>
    <x v="3"/>
    <m/>
  </r>
  <r>
    <d v="2024-05-24T14:30:08"/>
    <x v="1"/>
    <x v="0"/>
    <x v="1"/>
    <x v="1"/>
    <x v="3"/>
    <x v="0"/>
    <x v="0"/>
    <x v="2"/>
    <x v="3"/>
    <x v="4"/>
    <x v="0"/>
    <n v="3"/>
    <n v="5"/>
    <n v="5"/>
    <n v="5"/>
    <n v="4"/>
    <s v="Muy completo "/>
    <x v="20"/>
    <x v="2"/>
    <x v="0"/>
    <s v="Efectivo, Billeteras digitales (Nequi, ahorro a la mano, Daviplata, etc.)"/>
    <s v="Página web, Facebook, TikTok, Correo electrónico, Llamada telefónica"/>
    <s v="Paquete 2: incluye la entrada al parque, recorrido por los senderos naturales, el museo del cacao, el taller chocolatero y juegos colombianos, Paquete 3 Personalizado: incluye el paquete 2 y el usuario puede pagar por el o los juegos mecánicos que desee realizar"/>
    <s v="$60.000 a $70.000 COP"/>
    <s v="$40.000 a $50.000 COP"/>
    <s v="30.000 pesos"/>
    <s v="40.000 pesos"/>
    <s v="30.000 pesos"/>
    <s v="40.000 pesos"/>
    <s v="40.000 pesos"/>
    <x v="4"/>
    <m/>
  </r>
  <r>
    <d v="2024-05-24T14:32:05"/>
    <x v="5"/>
    <x v="0"/>
    <x v="1"/>
    <x v="1"/>
    <x v="1"/>
    <x v="0"/>
    <x v="2"/>
    <x v="4"/>
    <x v="5"/>
    <x v="0"/>
    <x v="0"/>
    <n v="4"/>
    <n v="5"/>
    <n v="5"/>
    <n v="4"/>
    <n v="4"/>
    <s v="Está bastante completo "/>
    <x v="2"/>
    <x v="3"/>
    <x v="5"/>
    <s v="Efectivo, Tarjeta de crédito o debito, Billeteras digitales (Nequi, ahorro a la mano, Daviplata, etc.)"/>
    <s v="Página web, Facebook, TikTok, Llamada telefónica"/>
    <s v="Paquete 1: incluye la entrada al parque, recorrido por los senderos naturales, el museo del cacao, el taller chocolatero, juegos colombianos y todos los juegos mecánicos (Muro de escalar, Cuatrimotos, Buggies, Paintball, Tirolesa), Paquete 3 Personalizado: incluye el paquete 2 y el usuario puede pagar por el o los juegos mecánicos que desee realizar"/>
    <s v="$60.000 a $70.000 COP"/>
    <s v="$30.000 a $$40.000 COP"/>
    <s v="30.000 pesos"/>
    <s v="40.000 pesos"/>
    <s v="30.000 pesos"/>
    <s v="40.000 pesos"/>
    <s v="40.000 pesos"/>
    <x v="0"/>
    <m/>
  </r>
  <r>
    <d v="2024-05-24T17:10:36"/>
    <x v="4"/>
    <x v="1"/>
    <x v="3"/>
    <x v="1"/>
    <x v="0"/>
    <x v="0"/>
    <x v="2"/>
    <x v="0"/>
    <x v="3"/>
    <x v="0"/>
    <x v="3"/>
    <n v="4"/>
    <n v="4"/>
    <n v="4"/>
    <n v="3"/>
    <n v="5"/>
    <s v="No sé "/>
    <x v="3"/>
    <x v="4"/>
    <x v="2"/>
    <s v="Efectivo, Tarjeta de crédito o debito"/>
    <s v="Página web, Facebook, Instagram"/>
    <s v="Paquete 1: incluye la entrada al parque, recorrido por los senderos naturales, el museo del cacao, el taller chocolatero, juegos colombianos y todos los juegos mecánicos (Muro de escalar, Cuatrimotos, Buggies, Paintball, Tirolesa)"/>
    <s v="$60.000 a $70.000 COP"/>
    <s v="$50.000 a $60.000 COP"/>
    <m/>
    <m/>
    <m/>
    <m/>
    <m/>
    <x v="0"/>
    <m/>
  </r>
  <r>
    <d v="2024-05-24T17:11:10"/>
    <x v="4"/>
    <x v="1"/>
    <x v="4"/>
    <x v="1"/>
    <x v="0"/>
    <x v="1"/>
    <x v="1"/>
    <x v="1"/>
    <x v="1"/>
    <x v="1"/>
    <x v="1"/>
    <m/>
    <m/>
    <m/>
    <m/>
    <m/>
    <m/>
    <x v="1"/>
    <x v="1"/>
    <x v="1"/>
    <m/>
    <m/>
    <m/>
    <m/>
    <m/>
    <m/>
    <m/>
    <m/>
    <m/>
    <m/>
    <x v="1"/>
    <s v="No conozco "/>
  </r>
  <r>
    <d v="2024-05-24T19:02:06"/>
    <x v="1"/>
    <x v="1"/>
    <x v="2"/>
    <x v="3"/>
    <x v="1"/>
    <x v="0"/>
    <x v="0"/>
    <x v="3"/>
    <x v="0"/>
    <x v="2"/>
    <x v="0"/>
    <n v="4"/>
    <n v="5"/>
    <n v="4"/>
    <n v="5"/>
    <n v="5"/>
    <s v="Está bien completo "/>
    <x v="0"/>
    <x v="2"/>
    <x v="3"/>
    <s v="Efectivo, Billeteras digitales (Nequi, ahorro a la mano, Daviplata, etc.)"/>
    <s v="Página web, Facebook, TikTok, Llamada telefónica"/>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s v="$50.000 a $60.000 COP"/>
    <s v="$30.000 a $$40.000 COP"/>
    <s v="30.000 pesos"/>
    <s v="40.000 pesos"/>
    <s v="25.000 pesos"/>
    <s v="40.000 pesos"/>
    <s v="40.000 pesos"/>
    <x v="0"/>
    <m/>
  </r>
  <r>
    <d v="2024-05-24T19:03:22"/>
    <x v="0"/>
    <x v="0"/>
    <x v="3"/>
    <x v="1"/>
    <x v="1"/>
    <x v="0"/>
    <x v="3"/>
    <x v="2"/>
    <x v="4"/>
    <x v="3"/>
    <x v="0"/>
    <n v="4"/>
    <n v="5"/>
    <n v="5"/>
    <n v="5"/>
    <n v="5"/>
    <s v="Está bastante completo "/>
    <x v="19"/>
    <x v="4"/>
    <x v="2"/>
    <s v="Efectivo, Tarjeta de crédito o debito"/>
    <s v="Página web, Facebook, Instagram, TikTok"/>
    <s v="Paquete 2: incluye la entrada al parque, recorrido por los senderos naturales, el museo del cacao, el taller chocolatero y juegos colombianos, Paquete 3 Personalizado: incluye el paquete 2 y el usuario puede pagar por el o los juegos mecánicos que desee realizar"/>
    <s v="$60.000 a $70.000 COP"/>
    <s v="$50.000 a $60.000 COP"/>
    <s v="30.000 pesos"/>
    <s v="40.000 pesos"/>
    <s v="40.000 pesos"/>
    <s v="30.000 pesos"/>
    <s v="40.000 pesos"/>
    <x v="0"/>
    <m/>
  </r>
  <r>
    <d v="2024-05-24T19:06:08"/>
    <x v="4"/>
    <x v="0"/>
    <x v="0"/>
    <x v="1"/>
    <x v="1"/>
    <x v="0"/>
    <x v="0"/>
    <x v="0"/>
    <x v="5"/>
    <x v="0"/>
    <x v="0"/>
    <n v="4"/>
    <n v="5"/>
    <n v="5"/>
    <n v="4"/>
    <n v="5"/>
    <s v="Está súper completo "/>
    <x v="19"/>
    <x v="2"/>
    <x v="2"/>
    <s v="Efectivo, Billeteras digitales (Nequi, ahorro a la mano, Daviplata, etc.)"/>
    <s v="Página web, Facebook, Instagram, Correo electrónico, Llamada telefónica"/>
    <s v="Paquete 1: incluye la entrada al parque, recorrido por los senderos naturales, el museo del cacao, el taller chocolatero, juegos colombianos y todos los juegos mecánicos (Muro de escalar, Cuatrimotos, Buggies, Paintball, Tirolesa)"/>
    <s v="$60.000 a $70.000 COP"/>
    <s v="$40.000 a $50.000 COP"/>
    <s v="30.000 pesos"/>
    <s v="40.000 pesos"/>
    <s v="40.000 pesos"/>
    <s v="40.000 pesos"/>
    <s v="40.000 pesos"/>
    <x v="2"/>
    <m/>
  </r>
  <r>
    <d v="2024-05-24T19:07:53"/>
    <x v="5"/>
    <x v="1"/>
    <x v="1"/>
    <x v="3"/>
    <x v="1"/>
    <x v="0"/>
    <x v="0"/>
    <x v="2"/>
    <x v="0"/>
    <x v="3"/>
    <x v="0"/>
    <n v="5"/>
    <n v="5"/>
    <n v="5"/>
    <n v="5"/>
    <n v="3"/>
    <s v="Está muy completo "/>
    <x v="0"/>
    <x v="3"/>
    <x v="5"/>
    <s v="Efectivo, Tarjeta de crédito o debito, Otro"/>
    <s v="Página web, Facebook, Instagram, Correo electrónico, Llamada telefónica"/>
    <s v="Paquete 1: incluye la entrada al parque, recorrido por los senderos naturales, el museo del cacao, el taller chocolatero, juegos colombianos y todos los juegos mecánicos (Muro de escalar, Cuatrimotos, Buggies, Paintball, Tirolesa), Paquete 3 Personalizado: incluye el paquete 2 y el usuario puede pagar por el o los juegos mecánicos que desee realizar"/>
    <s v="$60.000 a $70.000 COP"/>
    <s v="$40.000 a $50.000 COP"/>
    <s v="30.000 pesos"/>
    <s v="40.000 pesos"/>
    <s v="40.000 pesos"/>
    <s v="30.000 pesos"/>
    <s v="40.000 pesos"/>
    <x v="5"/>
    <m/>
  </r>
  <r>
    <d v="2024-05-24T19:09:57"/>
    <x v="1"/>
    <x v="0"/>
    <x v="0"/>
    <x v="1"/>
    <x v="1"/>
    <x v="0"/>
    <x v="2"/>
    <x v="3"/>
    <x v="4"/>
    <x v="0"/>
    <x v="0"/>
    <n v="5"/>
    <n v="4"/>
    <n v="5"/>
    <n v="5"/>
    <n v="4"/>
    <s v="Estás bastante completo "/>
    <x v="20"/>
    <x v="2"/>
    <x v="2"/>
    <s v="Efectivo, Billeteras digitales (Nequi, ahorro a la mano, Daviplata, etc.)"/>
    <s v="Página web, Facebook, TikTok, Llamada telefónica"/>
    <s v="Paquete 1: incluye la entrada al parque, recorrido por los senderos naturales, el museo del cacao, el taller chocolatero, juegos colombianos y todos los juegos mecánicos (Muro de escalar, Cuatrimotos, Buggies, Paintball, Tirolesa), Paquete 3 Personalizado: incluye el paquete 2 y el usuario puede pagar por el o los juegos mecánicos que desee realizar"/>
    <s v="$60.000 a $70.000 COP"/>
    <s v="$30.000 a $$40.000 COP"/>
    <s v="40.000 pesos"/>
    <s v="25.000 pesos"/>
    <s v="30.000 pesos"/>
    <s v="40.000 pesos"/>
    <s v="40.000 pesos"/>
    <x v="4"/>
    <m/>
  </r>
  <r>
    <d v="2024-05-24T19:12:32"/>
    <x v="3"/>
    <x v="1"/>
    <x v="3"/>
    <x v="3"/>
    <x v="1"/>
    <x v="0"/>
    <x v="3"/>
    <x v="2"/>
    <x v="3"/>
    <x v="4"/>
    <x v="0"/>
    <n v="4"/>
    <n v="5"/>
    <n v="5"/>
    <n v="5"/>
    <n v="4"/>
    <s v="estás muy completo "/>
    <x v="15"/>
    <x v="2"/>
    <x v="3"/>
    <s v="Efectivo, Billeteras digitales (Nequi, ahorro a la mano, Daviplata, etc.)"/>
    <s v="Página web, Facebook, TikTok, Correo electrónico, Llamada telefónica"/>
    <s v="Paquete 2: incluye la entrada al parque, recorrido por los senderos naturales, el museo del cacao, el taller chocolatero y juegos colombianos, Paquete 3 Personalizado: incluye el paquete 2 y el usuario puede pagar por el o los juegos mecánicos que desee realizar"/>
    <s v="$60.000 a $70.000 COP"/>
    <s v="$40.000 a $50.000 COP"/>
    <s v="40.000 pesos"/>
    <s v="35.000 pesos"/>
    <s v="40.000 pesos"/>
    <s v="40.000 pesos"/>
    <s v="40.000 pesos"/>
    <x v="4"/>
    <m/>
  </r>
  <r>
    <d v="2024-05-24T19:15:29"/>
    <x v="0"/>
    <x v="1"/>
    <x v="0"/>
    <x v="0"/>
    <x v="1"/>
    <x v="0"/>
    <x v="0"/>
    <x v="3"/>
    <x v="0"/>
    <x v="3"/>
    <x v="0"/>
    <n v="4"/>
    <n v="5"/>
    <n v="5"/>
    <n v="4"/>
    <n v="5"/>
    <s v="Está muy completa "/>
    <x v="15"/>
    <x v="2"/>
    <x v="3"/>
    <s v="Efectivo, Billeteras digitales (Nequi, ahorro a la mano, Daviplata, etc.)"/>
    <s v="Página web, Facebook, Instagram, Correo electrónico"/>
    <s v="Paquete 3 Personalizado: incluye el paquete 2 y el usuario puede pagar por el o los juegos mecánicos que desee realizar"/>
    <s v="$60.000 a $70.000 COP"/>
    <s v="$40.000 a $50.000 COP"/>
    <s v="25.000 pesos"/>
    <s v="35.000 pesos"/>
    <s v="25.000 pesos"/>
    <s v="35.000 pesos"/>
    <s v="40.000 pesos"/>
    <x v="2"/>
    <m/>
  </r>
  <r>
    <d v="2024-05-24T19:19:26"/>
    <x v="1"/>
    <x v="0"/>
    <x v="2"/>
    <x v="1"/>
    <x v="1"/>
    <x v="0"/>
    <x v="0"/>
    <x v="3"/>
    <x v="4"/>
    <x v="3"/>
    <x v="0"/>
    <n v="5"/>
    <n v="4"/>
    <n v="5"/>
    <n v="4"/>
    <n v="5"/>
    <s v="Está bastante completo "/>
    <x v="28"/>
    <x v="2"/>
    <x v="3"/>
    <s v="Efectivo, Billeteras digitales (Nequi, ahorro a la mano, Daviplata, etc.)"/>
    <s v="Página web, Facebook, TikTok, Llamada telefónica"/>
    <s v="Paquete 1: incluye la entrada al parque, recorrido por los senderos naturales, el museo del cacao, el taller chocolatero, juegos colombianos y todos los juegos mecánicos (Muro de escalar, Cuatrimotos, Buggies, Paintball, Tirolesa), Paquete 3 Personalizado: incluye el paquete 2 y el usuario puede pagar por el o los juegos mecánicos que desee realizar"/>
    <s v="$60.000 a $70.000 COP"/>
    <s v="$40.000 a $50.000 COP"/>
    <s v="30.000 pesos"/>
    <s v="40.000 pesos"/>
    <s v="30.000 pesos"/>
    <s v="40.000 pesos"/>
    <s v="40.000 pesos"/>
    <x v="2"/>
    <m/>
  </r>
  <r>
    <d v="2024-05-24T19:22:26"/>
    <x v="1"/>
    <x v="1"/>
    <x v="3"/>
    <x v="1"/>
    <x v="1"/>
    <x v="0"/>
    <x v="3"/>
    <x v="2"/>
    <x v="4"/>
    <x v="4"/>
    <x v="0"/>
    <n v="5"/>
    <n v="3"/>
    <n v="5"/>
    <n v="5"/>
    <n v="5"/>
    <s v="Está muy completo "/>
    <x v="20"/>
    <x v="2"/>
    <x v="3"/>
    <s v="Tarjeta de crédito o debito, Billeteras digitales (Nequi, ahorro a la mano, Daviplata, etc.)"/>
    <s v="Facebook, Instagram, TikTok, Llamada telefónica"/>
    <s v="Paquete 1: incluye la entrada al parque, recorrido por los senderos naturales, el museo del cacao, el taller chocolatero, juegos colombianos y todos los juegos mecánicos (Muro de escalar, Cuatrimotos, Buggies, Paintball, Tirolesa), Paquete 3 Personalizado: incluye el paquete 2 y el usuario puede pagar por el o los juegos mecánicos que desee realizar"/>
    <s v="$60.000 a $70.000 COP"/>
    <s v="$40.000 a $50.000 COP"/>
    <s v="40.000 pesos"/>
    <s v="35.000 pesos"/>
    <s v="40.000 pesos"/>
    <s v="40.000 pesos"/>
    <s v="40.000 pesos"/>
    <x v="3"/>
    <m/>
  </r>
  <r>
    <d v="2024-05-24T19:31:49"/>
    <x v="2"/>
    <x v="0"/>
    <x v="3"/>
    <x v="1"/>
    <x v="1"/>
    <x v="0"/>
    <x v="3"/>
    <x v="2"/>
    <x v="2"/>
    <x v="2"/>
    <x v="0"/>
    <n v="4"/>
    <n v="5"/>
    <n v="3"/>
    <n v="5"/>
    <n v="4"/>
    <s v="Está bien completo "/>
    <x v="15"/>
    <x v="4"/>
    <x v="0"/>
    <s v="Efectivo"/>
    <s v="Página web, Facebook, Instagram, TikTok, Llamada telefónica"/>
    <s v="Paquete 1: incluye la entrada al parque, recorrido por los senderos naturales, el museo del cacao, el taller chocolatero, juegos colombianos y todos los juegos mecánicos (Muro de escalar, Cuatrimotos, Buggies, Paintball, Tirolesa), Paquete 2: incluye la entrada al parque, recorrido por los senderos naturales, el museo del cacao, el taller chocolatero y juegos colombianos"/>
    <s v="$60.000 a $70.000 COP"/>
    <s v="$30.000 a $$40.000 COP"/>
    <s v="40.000 pesos"/>
    <s v="30.000 pesos"/>
    <s v="30.000 pesos"/>
    <s v="40.000 pesos"/>
    <s v="40.000 pesos"/>
    <x v="0"/>
    <m/>
  </r>
  <r>
    <d v="2024-05-24T19:34:28"/>
    <x v="4"/>
    <x v="1"/>
    <x v="0"/>
    <x v="3"/>
    <x v="1"/>
    <x v="0"/>
    <x v="3"/>
    <x v="3"/>
    <x v="0"/>
    <x v="3"/>
    <x v="0"/>
    <n v="4"/>
    <n v="5"/>
    <n v="5"/>
    <n v="5"/>
    <n v="5"/>
    <s v="Está bastante completo "/>
    <x v="15"/>
    <x v="2"/>
    <x v="0"/>
    <s v="Efectivo, Billeteras digitales (Nequi, ahorro a la mano, Daviplata, etc.)"/>
    <s v="Página web, Facebook, Instagram, TikTok, Llamada telefónica"/>
    <s v="Paquete 1: incluye la entrada al parque, recorrido por los senderos naturales, el museo del cacao, el taller chocolatero, juegos colombianos y todos los juegos mecánicos (Muro de escalar, Cuatrimotos, Buggies, Paintball, Tirolesa)"/>
    <s v="$60.000 a $70.000 COP"/>
    <s v="$40.000 a $50.000 COP"/>
    <s v="30.000 pesos"/>
    <s v="40.000 pesos"/>
    <s v="40.000 pesos"/>
    <s v="35.000 pesos"/>
    <s v="40.000 pesos"/>
    <x v="3"/>
    <m/>
  </r>
  <r>
    <d v="2024-05-24T19:36:52"/>
    <x v="0"/>
    <x v="1"/>
    <x v="0"/>
    <x v="0"/>
    <x v="1"/>
    <x v="0"/>
    <x v="2"/>
    <x v="3"/>
    <x v="3"/>
    <x v="3"/>
    <x v="0"/>
    <n v="4"/>
    <n v="5"/>
    <n v="5"/>
    <n v="5"/>
    <n v="5"/>
    <s v="Está bien completo "/>
    <x v="15"/>
    <x v="2"/>
    <x v="3"/>
    <s v="Efectivo"/>
    <s v="Página web, Facebook, Instagram, Correo electrónico, Llamada telefónica"/>
    <s v="Paquete 1: incluye la entrada al parque, recorrido por los senderos naturales, el museo del cacao, el taller chocolatero, juegos colombianos y todos los juegos mecánicos (Muro de escalar, Cuatrimotos, Buggies, Paintball, Tirolesa), Paquete 3 Personalizado: incluye el paquete 2 y el usuario puede pagar por el o los juegos mecánicos que desee realizar"/>
    <s v="$60.000 a $70.000 COP"/>
    <s v="$30.000 a $$40.000 COP"/>
    <s v="40.000 pesos"/>
    <s v="35.000 pesos"/>
    <s v="40.000 pesos"/>
    <s v="40.000 pesos"/>
    <s v="40.000 pesos"/>
    <x v="3"/>
    <m/>
  </r>
  <r>
    <d v="2024-05-24T19:38:08"/>
    <x v="3"/>
    <x v="0"/>
    <x v="3"/>
    <x v="3"/>
    <x v="1"/>
    <x v="0"/>
    <x v="0"/>
    <x v="2"/>
    <x v="5"/>
    <x v="0"/>
    <x v="0"/>
    <n v="4"/>
    <n v="4"/>
    <n v="5"/>
    <n v="5"/>
    <n v="5"/>
    <s v="Está muy completo "/>
    <x v="8"/>
    <x v="4"/>
    <x v="4"/>
    <s v="Efectivo, Tarjeta de crédito o debito"/>
    <s v="Página web, Facebook, Instagram, TikTok, Llamada telefónica"/>
    <s v="Paquete 1: incluye la entrada al parque, recorrido por los senderos naturales, el museo del cacao, el taller chocolatero, juegos colombianos y todos los juegos mecánicos (Muro de escalar, Cuatrimotos, Buggies, Paintball, Tirolesa), Paquete 3 Personalizado: incluye el paquete 2 y el usuario puede pagar por el o los juegos mecánicos que desee realizar"/>
    <s v="$60.000 a $70.000 COP"/>
    <s v="$40.000 a $50.000 COP"/>
    <s v="30.000 pesos"/>
    <s v="40.000 pesos"/>
    <s v="40.000 pesos"/>
    <s v="40.000 pesos"/>
    <s v="40.000 pesos"/>
    <x v="5"/>
    <m/>
  </r>
  <r>
    <d v="2024-05-24T19:39:28"/>
    <x v="0"/>
    <x v="1"/>
    <x v="3"/>
    <x v="0"/>
    <x v="1"/>
    <x v="0"/>
    <x v="3"/>
    <x v="0"/>
    <x v="0"/>
    <x v="3"/>
    <x v="0"/>
    <n v="4"/>
    <n v="5"/>
    <n v="5"/>
    <n v="5"/>
    <n v="5"/>
    <s v="Estás bastante completo "/>
    <x v="15"/>
    <x v="4"/>
    <x v="0"/>
    <s v="Efectivo, Billeteras digitales (Nequi, ahorro a la mano, Daviplata, etc.)"/>
    <s v="Página web, Facebook, Instagram, TikTok, Llamada telefónica"/>
    <s v="Paquete 3 Personalizado: incluye el paquete 2 y el usuario puede pagar por el o los juegos mecánicos que desee realizar"/>
    <s v="$60.000 a $70.000 COP"/>
    <s v="$40.000 a $50.000 COP"/>
    <s v="30.000 pesos"/>
    <s v="40.000 pesos"/>
    <s v="30.000 pesos"/>
    <s v="40.000 pesos"/>
    <s v="40.000 pesos"/>
    <x v="0"/>
    <m/>
  </r>
  <r>
    <d v="2024-05-25T16:48:25"/>
    <x v="4"/>
    <x v="0"/>
    <x v="3"/>
    <x v="1"/>
    <x v="0"/>
    <x v="0"/>
    <x v="3"/>
    <x v="0"/>
    <x v="4"/>
    <x v="0"/>
    <x v="3"/>
    <n v="4"/>
    <n v="4"/>
    <n v="4"/>
    <n v="4"/>
    <n v="4"/>
    <s v="Nn"/>
    <x v="3"/>
    <x v="4"/>
    <x v="2"/>
    <s v="Efectivo"/>
    <s v="Página web, Llamada telefónica"/>
    <s v="Paquete 1: incluye la entrada al parque, recorrido por los senderos naturales, el museo del cacao, el taller chocolatero, juegos colombianos y todos los juegos mecánicos (Muro de escalar, Cuatrimotos, Buggies, Paintball, Tirolesa)"/>
    <s v="$60.000 a $70.000 COP"/>
    <s v="$40.000 a $50.000 COP"/>
    <m/>
    <m/>
    <m/>
    <m/>
    <m/>
    <x v="0"/>
    <m/>
  </r>
  <r>
    <d v="2024-05-25T16:48:51"/>
    <x v="1"/>
    <x v="1"/>
    <x v="1"/>
    <x v="1"/>
    <x v="0"/>
    <x v="1"/>
    <x v="1"/>
    <x v="1"/>
    <x v="1"/>
    <x v="1"/>
    <x v="1"/>
    <m/>
    <m/>
    <m/>
    <m/>
    <m/>
    <m/>
    <x v="1"/>
    <x v="1"/>
    <x v="1"/>
    <m/>
    <m/>
    <m/>
    <m/>
    <m/>
    <m/>
    <m/>
    <m/>
    <m/>
    <m/>
    <x v="1"/>
    <s v="No conozco allá "/>
  </r>
  <r>
    <d v="2024-05-25T16:49:47"/>
    <x v="3"/>
    <x v="0"/>
    <x v="4"/>
    <x v="2"/>
    <x v="0"/>
    <x v="0"/>
    <x v="3"/>
    <x v="4"/>
    <x v="4"/>
    <x v="0"/>
    <x v="0"/>
    <n v="5"/>
    <n v="5"/>
    <n v="5"/>
    <n v="3"/>
    <n v="1"/>
    <s v="Algo para la tercera edad"/>
    <x v="3"/>
    <x v="5"/>
    <x v="4"/>
    <s v="Efectivo, Tarjeta de crédito o debito"/>
    <s v="Página web, Facebook"/>
    <s v="Paquete 1: incluye la entrada al parque, recorrido por los senderos naturales, el museo del cacao, el taller chocolatero, juegos colombianos y todos los juegos mecánicos (Muro de escalar, Cuatrimotos, Buggies, Paintball, Tirolesa)"/>
    <s v="$60.000 a $70.000 COP"/>
    <s v="$40.000 a $50.000 COP"/>
    <m/>
    <m/>
    <m/>
    <m/>
    <m/>
    <x v="0"/>
    <m/>
  </r>
  <r>
    <d v="2024-05-25T16:50:47"/>
    <x v="1"/>
    <x v="0"/>
    <x v="1"/>
    <x v="1"/>
    <x v="0"/>
    <x v="0"/>
    <x v="3"/>
    <x v="0"/>
    <x v="3"/>
    <x v="0"/>
    <x v="3"/>
    <n v="4"/>
    <n v="4"/>
    <n v="4"/>
    <n v="1"/>
    <n v="1"/>
    <s v="Actividades culturales "/>
    <x v="3"/>
    <x v="3"/>
    <x v="2"/>
    <s v="Efectivo, Tarjeta de crédito o debito"/>
    <s v="Página web, Facebook, Correo electrónico, Llamada telefónica"/>
    <s v="Paquete 1: incluye la entrada al parque, recorrido por los senderos naturales, el museo del cacao, el taller chocolatero, juegos colombianos y todos los juegos mecánicos (Muro de escalar, Cuatrimotos, Buggies, Paintball, Tirolesa)"/>
    <s v="$60.000 a $70.000 COP"/>
    <s v="$50.000 a $60.000 COP"/>
    <m/>
    <m/>
    <m/>
    <m/>
    <m/>
    <x v="0"/>
    <m/>
  </r>
  <r>
    <d v="2024-05-25T16:52:52"/>
    <x v="4"/>
    <x v="1"/>
    <x v="2"/>
    <x v="1"/>
    <x v="0"/>
    <x v="1"/>
    <x v="1"/>
    <x v="1"/>
    <x v="1"/>
    <x v="1"/>
    <x v="1"/>
    <m/>
    <m/>
    <m/>
    <m/>
    <m/>
    <m/>
    <x v="1"/>
    <x v="1"/>
    <x v="1"/>
    <m/>
    <m/>
    <m/>
    <m/>
    <m/>
    <m/>
    <m/>
    <m/>
    <m/>
    <m/>
    <x v="1"/>
    <s v="Creo que será costoso"/>
  </r>
  <r>
    <d v="2024-05-25T16:54:02"/>
    <x v="4"/>
    <x v="1"/>
    <x v="0"/>
    <x v="1"/>
    <x v="0"/>
    <x v="0"/>
    <x v="0"/>
    <x v="4"/>
    <x v="5"/>
    <x v="4"/>
    <x v="0"/>
    <n v="5"/>
    <n v="5"/>
    <n v="4"/>
    <n v="5"/>
    <n v="5"/>
    <s v="Mas deportes extremos"/>
    <x v="3"/>
    <x v="2"/>
    <x v="2"/>
    <s v="Efectivo"/>
    <s v="Instagram"/>
    <s v="Paquete 3 Personalizado: incluye el paquete 2 y el usuario puede pagar por el o los juegos mecánicos que desee realizar"/>
    <s v="$60.000 a $70.000 COP"/>
    <s v="$40.000 a $50.000 COP"/>
    <s v="10.000 pesos"/>
    <s v="20.000 pesos"/>
    <s v="10.000 pesos"/>
    <s v="20.000 pesos"/>
    <s v="20.000 pesos"/>
    <x v="0"/>
    <m/>
  </r>
  <r>
    <d v="2024-05-25T16:54:53"/>
    <x v="4"/>
    <x v="1"/>
    <x v="1"/>
    <x v="1"/>
    <x v="0"/>
    <x v="0"/>
    <x v="2"/>
    <x v="0"/>
    <x v="4"/>
    <x v="0"/>
    <x v="3"/>
    <n v="5"/>
    <n v="4"/>
    <n v="5"/>
    <n v="4"/>
    <n v="5"/>
    <s v="No sé "/>
    <x v="3"/>
    <x v="2"/>
    <x v="0"/>
    <s v="Efectivo"/>
    <s v="Facebook, Instagram"/>
    <s v="Paquete 1: incluye la entrada al parque, recorrido por los senderos naturales, el museo del cacao, el taller chocolatero, juegos colombianos y todos los juegos mecánicos (Muro de escalar, Cuatrimotos, Buggies, Paintball, Tirolesa)"/>
    <s v="$60.000 a $70.000 COP"/>
    <s v="$50.000 a $60.000 COP"/>
    <m/>
    <m/>
    <m/>
    <m/>
    <m/>
    <x v="0"/>
    <m/>
  </r>
  <r>
    <d v="2024-05-25T16:56:47"/>
    <x v="4"/>
    <x v="1"/>
    <x v="3"/>
    <x v="3"/>
    <x v="0"/>
    <x v="1"/>
    <x v="1"/>
    <x v="1"/>
    <x v="1"/>
    <x v="1"/>
    <x v="1"/>
    <m/>
    <m/>
    <m/>
    <m/>
    <m/>
    <m/>
    <x v="1"/>
    <x v="1"/>
    <x v="1"/>
    <m/>
    <m/>
    <m/>
    <m/>
    <m/>
    <m/>
    <m/>
    <m/>
    <m/>
    <m/>
    <x v="1"/>
    <s v="No tengo dinero"/>
  </r>
  <r>
    <d v="2024-05-25T16:58:29"/>
    <x v="4"/>
    <x v="0"/>
    <x v="4"/>
    <x v="1"/>
    <x v="0"/>
    <x v="0"/>
    <x v="2"/>
    <x v="0"/>
    <x v="3"/>
    <x v="0"/>
    <x v="0"/>
    <n v="5"/>
    <n v="5"/>
    <n v="5"/>
    <n v="5"/>
    <n v="5"/>
    <s v="No sé "/>
    <x v="3"/>
    <x v="3"/>
    <x v="2"/>
    <s v="Efectivo, Billeteras digitales (Nequi, ahorro a la mano, Daviplata, etc.)"/>
    <s v="Instagram, TikTok"/>
    <s v="Paquete 1: incluye la entrada al parque, recorrido por los senderos naturales, el museo del cacao, el taller chocolatero, juegos colombianos y todos los juegos mecánicos (Muro de escalar, Cuatrimotos, Buggies, Paintball, Tirolesa)"/>
    <s v="$60.000 a $70.000 COP"/>
    <s v="$40.000 a $50.000 COP"/>
    <m/>
    <m/>
    <m/>
    <m/>
    <m/>
    <x v="0"/>
    <m/>
  </r>
  <r>
    <d v="2024-05-25T17:00:06"/>
    <x v="4"/>
    <x v="1"/>
    <x v="3"/>
    <x v="1"/>
    <x v="0"/>
    <x v="0"/>
    <x v="2"/>
    <x v="0"/>
    <x v="3"/>
    <x v="0"/>
    <x v="3"/>
    <n v="4"/>
    <n v="4"/>
    <n v="4"/>
    <n v="4"/>
    <n v="4"/>
    <s v="Más actividades culturales"/>
    <x v="3"/>
    <x v="4"/>
    <x v="2"/>
    <s v="Efectivo"/>
    <s v="Página web, Facebook"/>
    <s v="Paquete 1: incluye la entrada al parque, recorrido por los senderos naturales, el museo del cacao, el taller chocolatero, juegos colombianos y todos los juegos mecánicos (Muro de escalar, Cuatrimotos, Buggies, Paintball, Tirolesa)"/>
    <s v="$60.000 a $70.000 COP"/>
    <s v="$50.000 a $60.000 COP"/>
    <m/>
    <m/>
    <m/>
    <m/>
    <m/>
    <x v="3"/>
    <m/>
  </r>
  <r>
    <d v="2024-05-25T17:01:23"/>
    <x v="1"/>
    <x v="0"/>
    <x v="3"/>
    <x v="1"/>
    <x v="0"/>
    <x v="0"/>
    <x v="3"/>
    <x v="0"/>
    <x v="3"/>
    <x v="0"/>
    <x v="3"/>
    <n v="3"/>
    <n v="4"/>
    <n v="4"/>
    <n v="5"/>
    <n v="4"/>
    <s v="Nn"/>
    <x v="3"/>
    <x v="3"/>
    <x v="2"/>
    <s v="Efectivo, Billeteras digitales (Nequi, ahorro a la mano, Daviplata, etc.)"/>
    <s v="Página web, TikTok"/>
    <s v="Paquete 1: incluye la entrada al parque, recorrido por los senderos naturales, el museo del cacao, el taller chocolatero, juegos colombianos y todos los juegos mecánicos (Muro de escalar, Cuatrimotos, Buggies, Paintball, Tirolesa)"/>
    <s v="$60.000 a $70.000 COP"/>
    <s v="$40.000 a $50.000 COP"/>
    <m/>
    <m/>
    <m/>
    <m/>
    <m/>
    <x v="0"/>
    <m/>
  </r>
  <r>
    <d v="2024-05-25T17:03:02"/>
    <x v="4"/>
    <x v="0"/>
    <x v="1"/>
    <x v="1"/>
    <x v="0"/>
    <x v="1"/>
    <x v="1"/>
    <x v="1"/>
    <x v="1"/>
    <x v="1"/>
    <x v="1"/>
    <m/>
    <m/>
    <m/>
    <m/>
    <m/>
    <m/>
    <x v="1"/>
    <x v="1"/>
    <x v="1"/>
    <m/>
    <m/>
    <m/>
    <m/>
    <m/>
    <m/>
    <m/>
    <m/>
    <m/>
    <m/>
    <x v="1"/>
    <s v="No me llama la atención "/>
  </r>
  <r>
    <d v="2024-05-25T17:04:23"/>
    <x v="1"/>
    <x v="1"/>
    <x v="3"/>
    <x v="1"/>
    <x v="0"/>
    <x v="0"/>
    <x v="2"/>
    <x v="0"/>
    <x v="3"/>
    <x v="0"/>
    <x v="3"/>
    <n v="4"/>
    <n v="4"/>
    <n v="4"/>
    <n v="4"/>
    <n v="4"/>
    <s v="Actividad física "/>
    <x v="7"/>
    <x v="4"/>
    <x v="2"/>
    <s v="Efectivo, Billeteras digitales (Nequi, ahorro a la mano, Daviplata, etc.)"/>
    <s v="Facebook, Instagram"/>
    <s v="Paquete 2: incluye la entrada al parque, recorrido por los senderos naturales, el museo del cacao, el taller chocolatero y juegos colombianos"/>
    <s v="$60.000 a $70.000 COP"/>
    <s v="$50.000 a $60.000 COP"/>
    <m/>
    <m/>
    <m/>
    <m/>
    <m/>
    <x v="2"/>
    <m/>
  </r>
  <r>
    <d v="2024-05-25T17:06:33"/>
    <x v="4"/>
    <x v="0"/>
    <x v="3"/>
    <x v="2"/>
    <x v="0"/>
    <x v="1"/>
    <x v="1"/>
    <x v="1"/>
    <x v="1"/>
    <x v="1"/>
    <x v="1"/>
    <m/>
    <m/>
    <m/>
    <m/>
    <m/>
    <m/>
    <x v="1"/>
    <x v="1"/>
    <x v="1"/>
    <m/>
    <m/>
    <m/>
    <m/>
    <m/>
    <m/>
    <m/>
    <m/>
    <m/>
    <m/>
    <x v="1"/>
    <s v="Tengo discapacidad"/>
  </r>
  <r>
    <d v="2024-05-25T17:07:32"/>
    <x v="1"/>
    <x v="0"/>
    <x v="1"/>
    <x v="1"/>
    <x v="0"/>
    <x v="0"/>
    <x v="2"/>
    <x v="0"/>
    <x v="3"/>
    <x v="0"/>
    <x v="3"/>
    <n v="4"/>
    <n v="4"/>
    <n v="4"/>
    <n v="4"/>
    <n v="4"/>
    <s v="Gimnasio al aire libre"/>
    <x v="7"/>
    <x v="3"/>
    <x v="6"/>
    <s v="Efectivo, Billeteras digitales (Nequi, ahorro a la mano, Daviplata, etc.)"/>
    <s v="Correo electrónico, Llamada telefónica"/>
    <s v="Paquete 2: incluye la entrada al parque, recorrido por los senderos naturales, el museo del cacao, el taller chocolatero y juegos colombianos"/>
    <s v="$60.000 a $70.000 COP"/>
    <s v="$40.000 a $50.000 COP"/>
    <m/>
    <m/>
    <m/>
    <m/>
    <m/>
    <x v="0"/>
    <m/>
  </r>
  <r>
    <d v="2024-05-25T17:08:34"/>
    <x v="4"/>
    <x v="2"/>
    <x v="3"/>
    <x v="1"/>
    <x v="0"/>
    <x v="0"/>
    <x v="4"/>
    <x v="2"/>
    <x v="2"/>
    <x v="4"/>
    <x v="3"/>
    <n v="3"/>
    <n v="3"/>
    <n v="3"/>
    <n v="4"/>
    <n v="1"/>
    <s v="Nada"/>
    <x v="2"/>
    <x v="3"/>
    <x v="2"/>
    <s v="Efectivo, Billeteras digitales (Nequi, ahorro a la mano, Daviplata, etc.)"/>
    <s v="Facebook, Instagram"/>
    <s v="Paquete 2: incluye la entrada al parque, recorrido por los senderos naturales, el museo del cacao, el taller chocolatero y juegos colombianos"/>
    <s v="$60.000 a $70.000 COP"/>
    <s v="$30.000 a $$40.000 COP"/>
    <m/>
    <m/>
    <m/>
    <m/>
    <m/>
    <x v="2"/>
    <m/>
  </r>
  <r>
    <d v="2024-05-25T17:26:47"/>
    <x v="1"/>
    <x v="0"/>
    <x v="1"/>
    <x v="1"/>
    <x v="0"/>
    <x v="0"/>
    <x v="4"/>
    <x v="2"/>
    <x v="2"/>
    <x v="4"/>
    <x v="3"/>
    <n v="3"/>
    <n v="3"/>
    <n v="4"/>
    <n v="1"/>
    <n v="1"/>
    <s v="Actividades culturales"/>
    <x v="3"/>
    <x v="3"/>
    <x v="0"/>
    <s v="Efectivo"/>
    <s v="Instagram, Llamada telefónica"/>
    <s v="Paquete 2: incluye la entrada al parque, recorrido por los senderos naturales, el museo del cacao, el taller chocolatero y juegos colombianos"/>
    <s v="$60.000 a $70.000 COP"/>
    <s v="$30.000 a $$40.000 COP"/>
    <m/>
    <m/>
    <m/>
    <m/>
    <m/>
    <x v="2"/>
    <m/>
  </r>
  <r>
    <d v="2024-05-25T17:27:38"/>
    <x v="4"/>
    <x v="0"/>
    <x v="3"/>
    <x v="1"/>
    <x v="0"/>
    <x v="0"/>
    <x v="2"/>
    <x v="2"/>
    <x v="3"/>
    <x v="0"/>
    <x v="3"/>
    <n v="4"/>
    <n v="4"/>
    <n v="4"/>
    <n v="4"/>
    <n v="4"/>
    <s v="No se "/>
    <x v="25"/>
    <x v="4"/>
    <x v="2"/>
    <s v="Efectivo"/>
    <s v="Página web, Facebook, Instagram"/>
    <s v="Paquete 1: incluye la entrada al parque, recorrido por los senderos naturales, el museo del cacao, el taller chocolatero, juegos colombianos y todos los juegos mecánicos (Muro de escalar, Cuatrimotos, Buggies, Paintball, Tirolesa)"/>
    <s v="$60.000 a $70.000 COP"/>
    <s v="$30.000 a $$40.000 COP"/>
    <m/>
    <m/>
    <m/>
    <m/>
    <m/>
    <x v="2"/>
    <m/>
  </r>
  <r>
    <d v="2024-05-25T17:28:21"/>
    <x v="4"/>
    <x v="1"/>
    <x v="3"/>
    <x v="1"/>
    <x v="0"/>
    <x v="0"/>
    <x v="2"/>
    <x v="0"/>
    <x v="3"/>
    <x v="4"/>
    <x v="0"/>
    <n v="4"/>
    <n v="4"/>
    <n v="4"/>
    <n v="5"/>
    <n v="4"/>
    <s v="Nn"/>
    <x v="16"/>
    <x v="3"/>
    <x v="0"/>
    <s v="Efectivo"/>
    <s v="Página web, Facebook, Instagram, TikTok, Correo electrónico, Llamada telefónica"/>
    <s v="Paquete 1: incluye la entrada al parque, recorrido por los senderos naturales, el museo del cacao, el taller chocolatero, juegos colombianos y todos los juegos mecánicos (Muro de escalar, Cuatrimotos, Buggies, Paintball, Tirolesa)"/>
    <s v="$50.000 a $60.000 COP"/>
    <s v="$30.000 a $$40.000 COP"/>
    <m/>
    <m/>
    <m/>
    <m/>
    <m/>
    <x v="4"/>
    <m/>
  </r>
  <r>
    <d v="2024-05-25T17:32:59"/>
    <x v="4"/>
    <x v="0"/>
    <x v="1"/>
    <x v="1"/>
    <x v="0"/>
    <x v="0"/>
    <x v="2"/>
    <x v="0"/>
    <x v="3"/>
    <x v="0"/>
    <x v="3"/>
    <n v="4"/>
    <n v="4"/>
    <n v="4"/>
    <n v="3"/>
    <n v="3"/>
    <s v="No nada"/>
    <x v="7"/>
    <x v="3"/>
    <x v="2"/>
    <s v="Efectivo, Tarjeta de crédito o debito"/>
    <s v="Página web, Facebook, Instagram, Correo electrónico, Llamada telefónica"/>
    <s v="Paquete 2: incluye la entrada al parque, recorrido por los senderos naturales, el museo del cacao, el taller chocolatero y juegos colombianos"/>
    <s v="$60.000 a $70.000 COP"/>
    <s v="$40.000 a $50.000 COP"/>
    <m/>
    <m/>
    <m/>
    <m/>
    <m/>
    <x v="2"/>
    <m/>
  </r>
  <r>
    <d v="2024-05-25T17:33:52"/>
    <x v="3"/>
    <x v="0"/>
    <x v="1"/>
    <x v="2"/>
    <x v="0"/>
    <x v="0"/>
    <x v="2"/>
    <x v="0"/>
    <x v="3"/>
    <x v="0"/>
    <x v="4"/>
    <n v="4"/>
    <n v="3"/>
    <n v="4"/>
    <n v="1"/>
    <n v="1"/>
    <s v="Actividades al aire libre"/>
    <x v="9"/>
    <x v="3"/>
    <x v="2"/>
    <s v="Efectivo"/>
    <s v="Página web, Correo electrónico, Llamada telefónica"/>
    <s v="Paquete 2: incluye la entrada al parque, recorrido por los senderos naturales, el museo del cacao, el taller chocolatero y juegos colombianos"/>
    <s v="$60.000 a $70.000 COP"/>
    <s v="$40.000 a $50.000 COP"/>
    <m/>
    <m/>
    <m/>
    <m/>
    <m/>
    <x v="3"/>
    <m/>
  </r>
  <r>
    <d v="2024-05-25T17:34:23"/>
    <x v="5"/>
    <x v="0"/>
    <x v="5"/>
    <x v="2"/>
    <x v="0"/>
    <x v="1"/>
    <x v="1"/>
    <x v="1"/>
    <x v="1"/>
    <x v="1"/>
    <x v="1"/>
    <m/>
    <m/>
    <m/>
    <m/>
    <m/>
    <m/>
    <x v="1"/>
    <x v="1"/>
    <x v="1"/>
    <m/>
    <m/>
    <m/>
    <m/>
    <m/>
    <m/>
    <m/>
    <m/>
    <m/>
    <m/>
    <x v="1"/>
    <s v="No me gusta esas actividades "/>
  </r>
  <r>
    <d v="2024-05-25T18:27:13"/>
    <x v="4"/>
    <x v="1"/>
    <x v="3"/>
    <x v="1"/>
    <x v="2"/>
    <x v="0"/>
    <x v="4"/>
    <x v="2"/>
    <x v="2"/>
    <x v="2"/>
    <x v="3"/>
    <n v="4"/>
    <n v="4"/>
    <n v="5"/>
    <n v="4"/>
    <n v="5"/>
    <s v="Asi esta bien"/>
    <x v="2"/>
    <x v="4"/>
    <x v="0"/>
    <s v="Efectivo, Billeteras digitales (Nequi, ahorro a la mano, Daviplata, etc.)"/>
    <s v="Página web, Facebook, Instagram, Correo electrónico, Llamada telefónica"/>
    <s v="Paquete 1: incluye la entrada al parque, recorrido por los senderos naturales, el museo del cacao, el taller chocolatero, juegos colombianos y todos los juegos mecánicos (Muro de escalar, Cuatrimotos, Buggies, Paintball, Tirolesa)"/>
    <s v="$60.000 a $70.000 COP"/>
    <s v="$30.000 a $$40.000 COP"/>
    <m/>
    <m/>
    <m/>
    <m/>
    <m/>
    <x v="2"/>
    <m/>
  </r>
  <r>
    <d v="2024-05-25T18:28:09"/>
    <x v="1"/>
    <x v="0"/>
    <x v="1"/>
    <x v="1"/>
    <x v="2"/>
    <x v="0"/>
    <x v="2"/>
    <x v="0"/>
    <x v="3"/>
    <x v="4"/>
    <x v="3"/>
    <n v="5"/>
    <n v="4"/>
    <n v="5"/>
    <n v="4"/>
    <n v="5"/>
    <s v="Gym"/>
    <x v="3"/>
    <x v="3"/>
    <x v="2"/>
    <s v="Efectivo"/>
    <s v="Página web, Correo electrónico"/>
    <s v="Paquete 2: incluye la entrada al parque, recorrido por los senderos naturales, el museo del cacao, el taller chocolatero y juegos colombianos"/>
    <s v="$60.000 a $70.000 COP"/>
    <s v="$50.000 a $60.000 COP"/>
    <m/>
    <m/>
    <m/>
    <m/>
    <m/>
    <x v="0"/>
    <m/>
  </r>
  <r>
    <d v="2024-05-25T18:28:34"/>
    <x v="3"/>
    <x v="0"/>
    <x v="4"/>
    <x v="2"/>
    <x v="2"/>
    <x v="1"/>
    <x v="1"/>
    <x v="1"/>
    <x v="1"/>
    <x v="1"/>
    <x v="1"/>
    <m/>
    <m/>
    <m/>
    <m/>
    <m/>
    <m/>
    <x v="1"/>
    <x v="1"/>
    <x v="1"/>
    <m/>
    <m/>
    <m/>
    <m/>
    <m/>
    <m/>
    <m/>
    <m/>
    <m/>
    <m/>
    <x v="1"/>
    <s v="No me gusta salir lejos"/>
  </r>
  <r>
    <d v="2024-05-25T18:35:45"/>
    <x v="5"/>
    <x v="0"/>
    <x v="4"/>
    <x v="2"/>
    <x v="2"/>
    <x v="0"/>
    <x v="3"/>
    <x v="4"/>
    <x v="4"/>
    <x v="0"/>
    <x v="3"/>
    <n v="5"/>
    <n v="4"/>
    <n v="5"/>
    <n v="4"/>
    <n v="5"/>
    <s v="Actividad fisica para viejitos"/>
    <x v="3"/>
    <x v="5"/>
    <x v="6"/>
    <s v="Efectivo"/>
    <s v="Página web, Llamada telefónica"/>
    <s v="Paquete 2: incluye la entrada al parque, recorrido por los senderos naturales, el museo del cacao, el taller chocolatero y juegos colombianos"/>
    <s v="$60.000 a $70.000 COP"/>
    <s v="$40.000 a $50.000 COP"/>
    <m/>
    <m/>
    <m/>
    <m/>
    <m/>
    <x v="0"/>
    <m/>
  </r>
  <r>
    <d v="2024-05-25T18:42:20"/>
    <x v="1"/>
    <x v="0"/>
    <x v="0"/>
    <x v="1"/>
    <x v="2"/>
    <x v="0"/>
    <x v="4"/>
    <x v="2"/>
    <x v="2"/>
    <x v="4"/>
    <x v="3"/>
    <n v="4"/>
    <n v="5"/>
    <n v="4"/>
    <n v="5"/>
    <n v="1"/>
    <s v="Aire libre"/>
    <x v="7"/>
    <x v="4"/>
    <x v="0"/>
    <s v="Efectivo"/>
    <s v="Página web, Llamada telefónica"/>
    <s v="Paquete 2: incluye la entrada al parque, recorrido por los senderos naturales, el museo del cacao, el taller chocolatero y juegos colombianos"/>
    <s v="$60.000 a $70.000 COP"/>
    <s v="$40.000 a $50.000 COP"/>
    <m/>
    <m/>
    <m/>
    <m/>
    <m/>
    <x v="0"/>
    <m/>
  </r>
  <r>
    <d v="2024-05-27T06:21:54"/>
    <x v="4"/>
    <x v="1"/>
    <x v="3"/>
    <x v="1"/>
    <x v="2"/>
    <x v="0"/>
    <x v="3"/>
    <x v="0"/>
    <x v="2"/>
    <x v="4"/>
    <x v="3"/>
    <n v="5"/>
    <n v="4"/>
    <n v="5"/>
    <n v="4"/>
    <n v="5"/>
    <s v="Gimnasio"/>
    <x v="6"/>
    <x v="4"/>
    <x v="2"/>
    <s v="Efectivo, Otro"/>
    <s v="Página web, Facebook, Llamada telefónica"/>
    <s v="Paquete 1: incluye la entrada al parque, recorrido por los senderos naturales, el museo del cacao, el taller chocolatero, juegos colombianos y todos los juegos mecánicos (Muro de escalar, Cuatrimotos, Buggies, Paintball, Tirolesa)"/>
    <s v="$60.000 a $70.000 COP"/>
    <s v="$50.000 a $60.000 COP"/>
    <m/>
    <m/>
    <m/>
    <m/>
    <m/>
    <x v="0"/>
    <m/>
  </r>
  <r>
    <d v="2024-05-27T06:24:31"/>
    <x v="1"/>
    <x v="1"/>
    <x v="1"/>
    <x v="1"/>
    <x v="2"/>
    <x v="0"/>
    <x v="2"/>
    <x v="2"/>
    <x v="3"/>
    <x v="4"/>
    <x v="3"/>
    <n v="4"/>
    <n v="4"/>
    <n v="5"/>
    <n v="5"/>
    <n v="4"/>
    <s v="Nn"/>
    <x v="25"/>
    <x v="3"/>
    <x v="0"/>
    <s v="Efectivo, Billeteras digitales (Nequi, ahorro a la mano, Daviplata, etc.)"/>
    <s v="Página web, Llamada telefónica"/>
    <s v="Paquete 2: incluye la entrada al parque, recorrido por los senderos naturales, el museo del cacao, el taller chocolatero y juegos colombianos"/>
    <s v="$60.000 a $70.000 COP"/>
    <s v="$40.000 a $50.000 COP"/>
    <m/>
    <m/>
    <m/>
    <m/>
    <m/>
    <x v="0"/>
    <m/>
  </r>
  <r>
    <d v="2024-05-27T06:25:40"/>
    <x v="3"/>
    <x v="0"/>
    <x v="4"/>
    <x v="2"/>
    <x v="2"/>
    <x v="0"/>
    <x v="3"/>
    <x v="4"/>
    <x v="3"/>
    <x v="0"/>
    <x v="0"/>
    <n v="5"/>
    <n v="5"/>
    <n v="4"/>
    <n v="5"/>
    <n v="2"/>
    <s v="Actividades para la 3 edad"/>
    <x v="29"/>
    <x v="5"/>
    <x v="0"/>
    <s v="Efectivo"/>
    <s v="Página web, Llamada telefónica"/>
    <s v="Paquete 2: incluye la entrada al parque, recorrido por los senderos naturales, el museo del cacao, el taller chocolatero y juegos colombianos"/>
    <s v="$60.000 a $70.000 COP"/>
    <s v="$40.000 a $50.000 COP"/>
    <m/>
    <m/>
    <m/>
    <m/>
    <m/>
    <x v="0"/>
    <m/>
  </r>
  <r>
    <d v="2024-05-27T06:26:46"/>
    <x v="1"/>
    <x v="0"/>
    <x v="3"/>
    <x v="1"/>
    <x v="2"/>
    <x v="0"/>
    <x v="2"/>
    <x v="2"/>
    <x v="3"/>
    <x v="4"/>
    <x v="4"/>
    <n v="3"/>
    <n v="3"/>
    <n v="3"/>
    <n v="3"/>
    <n v="1"/>
    <s v="Nada más "/>
    <x v="7"/>
    <x v="3"/>
    <x v="0"/>
    <s v="Efectivo"/>
    <s v="Página web, Facebook"/>
    <s v="Paquete 2: incluye la entrada al parque, recorrido por los senderos naturales, el museo del cacao, el taller chocolatero y juegos colombianos"/>
    <s v="$60.000 a $70.000 COP"/>
    <s v="$40.000 a $50.000 COP"/>
    <m/>
    <m/>
    <m/>
    <m/>
    <m/>
    <x v="2"/>
    <m/>
  </r>
  <r>
    <d v="2024-05-27T06:27:56"/>
    <x v="4"/>
    <x v="0"/>
    <x v="0"/>
    <x v="1"/>
    <x v="2"/>
    <x v="0"/>
    <x v="3"/>
    <x v="0"/>
    <x v="3"/>
    <x v="2"/>
    <x v="3"/>
    <n v="5"/>
    <n v="4"/>
    <n v="5"/>
    <n v="4"/>
    <n v="5"/>
    <s v="Karts"/>
    <x v="16"/>
    <x v="2"/>
    <x v="0"/>
    <s v="Efectivo"/>
    <s v="Página web, Facebook, Instagram"/>
    <s v="Paquete 1: incluye la entrada al parque, recorrido por los senderos naturales, el museo del cacao, el taller chocolatero, juegos colombianos y todos los juegos mecánicos (Muro de escalar, Cuatrimotos, Buggies, Paintball, Tirolesa)"/>
    <s v="$50.000 a $60.000 COP"/>
    <s v="$30.000 a $$40.000 COP"/>
    <m/>
    <m/>
    <m/>
    <m/>
    <m/>
    <x v="2"/>
    <m/>
  </r>
  <r>
    <d v="2024-05-27T06:49:43"/>
    <x v="3"/>
    <x v="0"/>
    <x v="4"/>
    <x v="2"/>
    <x v="2"/>
    <x v="0"/>
    <x v="2"/>
    <x v="0"/>
    <x v="3"/>
    <x v="0"/>
    <x v="3"/>
    <n v="5"/>
    <n v="4"/>
    <n v="4"/>
    <n v="4"/>
    <n v="4"/>
    <s v="Actividades de esparcimiento "/>
    <x v="29"/>
    <x v="5"/>
    <x v="0"/>
    <s v="Efectivo"/>
    <s v="Página web, Facebook, Instagram"/>
    <s v="Paquete 2: incluye la entrada al parque, recorrido por los senderos naturales, el museo del cacao, el taller chocolatero y juegos colombianos"/>
    <s v="$60.000 a $70.000 COP"/>
    <s v="$40.000 a $50.000 COP"/>
    <m/>
    <m/>
    <m/>
    <m/>
    <m/>
    <x v="2"/>
    <m/>
  </r>
  <r>
    <d v="2024-05-27T07:45:31"/>
    <x v="4"/>
    <x v="0"/>
    <x v="3"/>
    <x v="1"/>
    <x v="2"/>
    <x v="0"/>
    <x v="2"/>
    <x v="2"/>
    <x v="3"/>
    <x v="0"/>
    <x v="0"/>
    <n v="5"/>
    <n v="3"/>
    <n v="3"/>
    <n v="1"/>
    <n v="1"/>
    <s v="Menos juegos"/>
    <x v="2"/>
    <x v="4"/>
    <x v="0"/>
    <s v="Efectivo"/>
    <s v="Página web, Facebook, Llamada telefónica"/>
    <s v="Paquete 3 Personalizado: incluye el paquete 2 y el usuario puede pagar por el o los juegos mecánicos que desee realizar"/>
    <s v="$60.000 a $70.000 COP"/>
    <s v="$40.000 a $50.000 COP"/>
    <s v="10.000 pesos"/>
    <s v="20.000 pesos"/>
    <s v="10.000 pesos"/>
    <s v="20.000 pesos"/>
    <s v="15.000 pesos"/>
    <x v="2"/>
    <m/>
  </r>
  <r>
    <d v="2024-05-27T08:17:43"/>
    <x v="1"/>
    <x v="0"/>
    <x v="3"/>
    <x v="1"/>
    <x v="2"/>
    <x v="0"/>
    <x v="2"/>
    <x v="2"/>
    <x v="3"/>
    <x v="0"/>
    <x v="3"/>
    <n v="5"/>
    <n v="4"/>
    <n v="5"/>
    <n v="4"/>
    <n v="5"/>
    <s v="Nn"/>
    <x v="16"/>
    <x v="4"/>
    <x v="0"/>
    <s v="Efectivo, Tarjeta de crédito o debito"/>
    <s v="Página web, Facebook, Llamada telefónica"/>
    <s v="Paquete 1: incluye la entrada al parque, recorrido por los senderos naturales, el museo del cacao, el taller chocolatero, juegos colombianos y todos los juegos mecánicos (Muro de escalar, Cuatrimotos, Buggies, Paintball, Tirolesa)"/>
    <s v="$60.000 a $70.000 COP"/>
    <s v="$40.000 a $50.000 COP"/>
    <m/>
    <m/>
    <m/>
    <m/>
    <m/>
    <x v="2"/>
    <m/>
  </r>
  <r>
    <d v="2024-05-27T08:18:57"/>
    <x v="4"/>
    <x v="0"/>
    <x v="2"/>
    <x v="1"/>
    <x v="2"/>
    <x v="0"/>
    <x v="2"/>
    <x v="2"/>
    <x v="3"/>
    <x v="2"/>
    <x v="3"/>
    <n v="4"/>
    <n v="4"/>
    <n v="4"/>
    <n v="4"/>
    <n v="4"/>
    <s v="Ruta dentro del parque"/>
    <x v="3"/>
    <x v="2"/>
    <x v="7"/>
    <s v="Efectivo"/>
    <s v="Página web, Facebook, Instagram, Llamada telefónica"/>
    <s v="Paquete 1: incluye la entrada al parque, recorrido por los senderos naturales, el museo del cacao, el taller chocolatero, juegos colombianos y todos los juegos mecánicos (Muro de escalar, Cuatrimotos, Buggies, Paintball, Tirolesa)"/>
    <s v="$60.000 a $70.000 COP"/>
    <s v="$40.000 a $50.000 COP"/>
    <m/>
    <m/>
    <m/>
    <m/>
    <m/>
    <x v="4"/>
    <m/>
  </r>
  <r>
    <d v="2024-05-27T08:20:02"/>
    <x v="3"/>
    <x v="0"/>
    <x v="5"/>
    <x v="2"/>
    <x v="2"/>
    <x v="0"/>
    <x v="3"/>
    <x v="4"/>
    <x v="4"/>
    <x v="0"/>
    <x v="0"/>
    <n v="5"/>
    <n v="5"/>
    <n v="5"/>
    <n v="5"/>
    <n v="2"/>
    <s v="Actividad fisica "/>
    <x v="29"/>
    <x v="6"/>
    <x v="6"/>
    <s v="Efectivo, Tarjeta de crédito o debito"/>
    <s v="Página web, Correo electrónico, Llamada telefónica"/>
    <s v="Paquete 2: incluye la entrada al parque, recorrido por los senderos naturales, el museo del cacao, el taller chocolatero y juegos colombianos"/>
    <s v="$60.000 a $70.000 COP"/>
    <s v="$50.000 a $60.000 COP"/>
    <m/>
    <m/>
    <m/>
    <m/>
    <m/>
    <x v="3"/>
    <m/>
  </r>
  <r>
    <d v="2024-05-27T08:21:31"/>
    <x v="1"/>
    <x v="1"/>
    <x v="3"/>
    <x v="1"/>
    <x v="2"/>
    <x v="0"/>
    <x v="2"/>
    <x v="2"/>
    <x v="3"/>
    <x v="4"/>
    <x v="4"/>
    <n v="3"/>
    <n v="3"/>
    <n v="3"/>
    <n v="3"/>
    <n v="3"/>
    <s v="No nada"/>
    <x v="3"/>
    <x v="4"/>
    <x v="0"/>
    <s v="Efectivo"/>
    <s v="Página web, Facebook, Instagram"/>
    <s v="Paquete 3 Personalizado: incluye el paquete 2 y el usuario puede pagar por el o los juegos mecánicos que desee realizar"/>
    <s v="$60.000 a $70.000 COP"/>
    <s v="$40.000 a $50.000 COP"/>
    <s v="10.000 pesos"/>
    <s v="20.000 pesos"/>
    <s v="10.000 pesos"/>
    <s v="20.000 pesos"/>
    <s v="20.000 pesos"/>
    <x v="0"/>
    <m/>
  </r>
  <r>
    <d v="2024-05-27T08:22:14"/>
    <x v="1"/>
    <x v="0"/>
    <x v="3"/>
    <x v="1"/>
    <x v="2"/>
    <x v="0"/>
    <x v="2"/>
    <x v="2"/>
    <x v="3"/>
    <x v="4"/>
    <x v="3"/>
    <n v="5"/>
    <n v="4"/>
    <n v="5"/>
    <n v="4"/>
    <n v="5"/>
    <s v="Nn"/>
    <x v="13"/>
    <x v="3"/>
    <x v="0"/>
    <s v="Efectivo"/>
    <s v="Página web, Facebook, Instagram"/>
    <s v="Paquete 2: incluye la entrada al parque, recorrido por los senderos naturales, el museo del cacao, el taller chocolatero y juegos colombianos"/>
    <s v="$60.000 a $70.000 COP"/>
    <s v="$40.000 a $50.000 COP"/>
    <m/>
    <m/>
    <m/>
    <m/>
    <m/>
    <x v="2"/>
    <m/>
  </r>
  <r>
    <d v="2024-05-27T08:22:43"/>
    <x v="3"/>
    <x v="1"/>
    <x v="1"/>
    <x v="1"/>
    <x v="2"/>
    <x v="1"/>
    <x v="1"/>
    <x v="1"/>
    <x v="1"/>
    <x v="1"/>
    <x v="1"/>
    <m/>
    <m/>
    <m/>
    <m/>
    <m/>
    <m/>
    <x v="1"/>
    <x v="1"/>
    <x v="1"/>
    <m/>
    <m/>
    <m/>
    <m/>
    <m/>
    <m/>
    <m/>
    <m/>
    <m/>
    <m/>
    <x v="1"/>
    <s v="No me gusta salir tan lejos"/>
  </r>
  <r>
    <d v="2024-05-27T08:23:44"/>
    <x v="4"/>
    <x v="0"/>
    <x v="1"/>
    <x v="1"/>
    <x v="2"/>
    <x v="0"/>
    <x v="3"/>
    <x v="0"/>
    <x v="3"/>
    <x v="4"/>
    <x v="3"/>
    <n v="5"/>
    <n v="4"/>
    <n v="5"/>
    <n v="4"/>
    <n v="5"/>
    <s v="Nada"/>
    <x v="29"/>
    <x v="3"/>
    <x v="0"/>
    <s v="Efectivo, Tarjeta de crédito o debito"/>
    <s v="Página web, Correo electrónico, Llamada telefónica"/>
    <s v="Paquete 2: incluye la entrada al parque, recorrido por los senderos naturales, el museo del cacao, el taller chocolatero y juegos colombianos"/>
    <s v="$60.000 a $70.000 COP"/>
    <s v="$40.000 a $50.000 COP"/>
    <m/>
    <m/>
    <m/>
    <m/>
    <m/>
    <x v="0"/>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3413520-54DE-4CE2-B711-FB18EBB2A745}" name="TablaDinámica10"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1">
  <location ref="AG58:AH63" firstHeaderRow="1" firstDataRow="1" firstDataCol="1"/>
  <pivotFields count="33">
    <pivotField numFmtId="164" showAll="0"/>
    <pivotField showAll="0"/>
    <pivotField showAll="0"/>
    <pivotField showAll="0"/>
    <pivotField showAll="0"/>
    <pivotField showAll="0"/>
    <pivotField showAll="0"/>
    <pivotField showAll="0"/>
    <pivotField showAll="0"/>
    <pivotField showAll="0"/>
    <pivotField axis="axisRow" dataField="1" showAll="0">
      <items count="6">
        <item x="4"/>
        <item x="0"/>
        <item x="3"/>
        <item x="2"/>
        <item h="1"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0"/>
  </rowFields>
  <rowItems count="5">
    <i>
      <x/>
    </i>
    <i>
      <x v="1"/>
    </i>
    <i>
      <x v="2"/>
    </i>
    <i>
      <x v="3"/>
    </i>
    <i t="grand">
      <x/>
    </i>
  </rowItems>
  <colItems count="1">
    <i/>
  </colItems>
  <dataFields count="1">
    <dataField name="Cuenta de 4. ¿Qué medio de transporte utilizaría para ir al parque?" fld="10" subtotal="count" baseField="0" baseItem="0"/>
  </dataFields>
  <chartFormats count="5">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10" count="1" selected="0">
            <x v="0"/>
          </reference>
        </references>
      </pivotArea>
    </chartFormat>
    <chartFormat chart="0" format="2">
      <pivotArea type="data" outline="0" fieldPosition="0">
        <references count="2">
          <reference field="4294967294" count="1" selected="0">
            <x v="0"/>
          </reference>
          <reference field="10" count="1" selected="0">
            <x v="1"/>
          </reference>
        </references>
      </pivotArea>
    </chartFormat>
    <chartFormat chart="0" format="3">
      <pivotArea type="data" outline="0" fieldPosition="0">
        <references count="2">
          <reference field="4294967294" count="1" selected="0">
            <x v="0"/>
          </reference>
          <reference field="10" count="1" selected="0">
            <x v="2"/>
          </reference>
        </references>
      </pivotArea>
    </chartFormat>
    <chartFormat chart="0" format="4">
      <pivotArea type="data" outline="0" fieldPosition="0">
        <references count="2">
          <reference field="4294967294" count="1" selected="0">
            <x v="0"/>
          </reference>
          <reference field="10"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084A1550-AF96-4674-8F76-FD28A70072EF}" name="TablaDinámica28"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1">
  <location ref="AP20:AQ25" firstHeaderRow="1" firstDataRow="1" firstDataCol="1"/>
  <pivotFields count="33">
    <pivotField numFmtId="164" showAll="0"/>
    <pivotField showAll="0"/>
    <pivotField showAll="0"/>
    <pivotField showAll="0"/>
    <pivotField axis="axisRow" dataField="1" showAll="0">
      <items count="5">
        <item x="3"/>
        <item x="1"/>
        <item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
  </rowFields>
  <rowItems count="5">
    <i>
      <x/>
    </i>
    <i>
      <x v="1"/>
    </i>
    <i>
      <x v="2"/>
    </i>
    <i>
      <x v="3"/>
    </i>
    <i t="grand">
      <x/>
    </i>
  </rowItems>
  <colItems count="1">
    <i/>
  </colItems>
  <dataFields count="1">
    <dataField name="Cuenta de ¿En qué situación laboral se encuentra? " fld="4" subtotal="count" baseField="0" baseItem="0"/>
  </dataFields>
  <chartFormats count="5">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4" count="1" selected="0">
            <x v="0"/>
          </reference>
        </references>
      </pivotArea>
    </chartFormat>
    <chartFormat chart="0" format="2">
      <pivotArea type="data" outline="0" fieldPosition="0">
        <references count="2">
          <reference field="4294967294" count="1" selected="0">
            <x v="0"/>
          </reference>
          <reference field="4" count="1" selected="0">
            <x v="1"/>
          </reference>
        </references>
      </pivotArea>
    </chartFormat>
    <chartFormat chart="0" format="3">
      <pivotArea type="data" outline="0" fieldPosition="0">
        <references count="2">
          <reference field="4294967294" count="1" selected="0">
            <x v="0"/>
          </reference>
          <reference field="4" count="1" selected="0">
            <x v="2"/>
          </reference>
        </references>
      </pivotArea>
    </chartFormat>
    <chartFormat chart="0" format="4">
      <pivotArea type="data" outline="0" fieldPosition="0">
        <references count="2">
          <reference field="4294967294" count="1" selected="0">
            <x v="0"/>
          </reference>
          <reference field="4"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750077AD-A6AE-42A8-AD2F-16157B7C4516}" name="TablaDinámica6"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1">
  <location ref="AG40:AH43" firstHeaderRow="1" firstDataRow="1" firstDataCol="1"/>
  <pivotFields count="33">
    <pivotField numFmtId="164" showAll="0"/>
    <pivotField showAll="0"/>
    <pivotField showAll="0"/>
    <pivotField showAll="0"/>
    <pivotField showAll="0"/>
    <pivotField showAll="0"/>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
  </rowFields>
  <rowItems count="3">
    <i>
      <x/>
    </i>
    <i>
      <x v="1"/>
    </i>
    <i t="grand">
      <x/>
    </i>
  </rowItems>
  <colItems count="1">
    <i/>
  </colItems>
  <dataFields count="1">
    <dataField name="Cuenta de ¿Iría a un parque turístico del Cacao ubicado en San Vicente de Chucurí donde se ofrece una experiencia de turismo diferente que combina el legado cultural con atracciones naturales y deportivas? " fld="6" subtotal="count" baseField="0" baseItem="0"/>
  </dataFields>
  <chartFormats count="3">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6" count="1" selected="0">
            <x v="0"/>
          </reference>
        </references>
      </pivotArea>
    </chartFormat>
    <chartFormat chart="0" format="2">
      <pivotArea type="data" outline="0" fieldPosition="0">
        <references count="2">
          <reference field="4294967294" count="1" selected="0">
            <x v="0"/>
          </reference>
          <reference field="6"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3F29383C-8161-444A-9684-C97F70943FD7}" name="TablaDinámica11"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1">
  <location ref="AJ55:AJ61" firstHeaderRow="1" firstDataRow="1" firstDataCol="1"/>
  <pivotFields count="33">
    <pivotField numFmtId="164" showAll="0"/>
    <pivotField showAll="0"/>
    <pivotField showAll="0"/>
    <pivotField showAll="0"/>
    <pivotField showAll="0"/>
    <pivotField showAll="0"/>
    <pivotField showAll="0"/>
    <pivotField showAll="0"/>
    <pivotField showAll="0"/>
    <pivotField showAll="0"/>
    <pivotField showAll="0"/>
    <pivotField name="Presencia de naturaleza" axis="axisRow" showAll="0">
      <items count="7">
        <item x="5"/>
        <item x="2"/>
        <item x="4"/>
        <item x="3"/>
        <item x="0"/>
        <item h="1"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1"/>
  </rowFields>
  <rowItems count="6">
    <i>
      <x/>
    </i>
    <i>
      <x v="1"/>
    </i>
    <i>
      <x v="2"/>
    </i>
    <i>
      <x v="3"/>
    </i>
    <i>
      <x v="4"/>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F34E8991-077C-44DF-A627-F676F7597893}" name="TablaDinámica25"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1">
  <location ref="AO12:AP16" firstHeaderRow="1" firstDataRow="1" firstDataCol="1"/>
  <pivotFields count="33">
    <pivotField numFmtId="164"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
  </rowFields>
  <rowItems count="4">
    <i>
      <x/>
    </i>
    <i>
      <x v="1"/>
    </i>
    <i>
      <x v="2"/>
    </i>
    <i t="grand">
      <x/>
    </i>
  </rowItems>
  <colItems count="1">
    <i/>
  </colItems>
  <dataFields count="1">
    <dataField name="Cuenta de Seleccione su genero" fld="2" subtotal="count" baseField="0" baseItem="0"/>
  </dataFields>
  <chartFormats count="4">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2" count="1" selected="0">
            <x v="0"/>
          </reference>
        </references>
      </pivotArea>
    </chartFormat>
    <chartFormat chart="0" format="2">
      <pivotArea type="data" outline="0" fieldPosition="0">
        <references count="2">
          <reference field="4294967294" count="1" selected="0">
            <x v="0"/>
          </reference>
          <reference field="2" count="1" selected="0">
            <x v="1"/>
          </reference>
        </references>
      </pivotArea>
    </chartFormat>
    <chartFormat chart="0" format="3">
      <pivotArea type="data" outline="0" fieldPosition="0">
        <references count="2">
          <reference field="4294967294" count="1" selected="0">
            <x v="0"/>
          </reference>
          <reference field="2"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594986C8-A3A1-4EF2-B15F-17DE0C9AFE75}" name="TablaDinámica14"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1">
  <location ref="AQ149:AU150" firstHeaderRow="0" firstDataRow="1" firstDataCol="0"/>
  <pivotFields count="33">
    <pivotField numFmtId="16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dataField="1" showAll="0"/>
    <pivotField dataField="1" showAll="0"/>
    <pivotField dataField="1" showAll="0"/>
    <pivotField showAll="0"/>
    <pivotField showAll="0"/>
  </pivotFields>
  <rowItems count="1">
    <i/>
  </rowItems>
  <colFields count="1">
    <field x="-2"/>
  </colFields>
  <colItems count="5">
    <i>
      <x/>
    </i>
    <i i="1">
      <x v="1"/>
    </i>
    <i i="2">
      <x v="2"/>
    </i>
    <i i="3">
      <x v="3"/>
    </i>
    <i i="4">
      <x v="4"/>
    </i>
  </colItems>
  <dataFields count="5">
    <dataField name="Cuenta de 14. Si su respuesta fue el paquete 3 ¿cuánto estaría dispuesto a pagar por cada uno de los juegos mecánicos? [Muro de escalar]" fld="26" subtotal="count" baseField="0" baseItem="0"/>
    <dataField name="Cuenta de 14. Si su respuesta fue el paquete 3 ¿cuánto estaría dispuesto a pagar por cada uno de los juegos mecánicos? [Paintball]" fld="30" subtotal="count" baseField="0" baseItem="0"/>
    <dataField name="Cuenta de 14. Si su respuesta fue el paquete 3 ¿cuánto estaría dispuesto a pagar por cada uno de los juegos mecánicos? [Buggies]" fld="29" subtotal="count" baseField="0" baseItem="0"/>
    <dataField name="Cuenta de 14. Si su respuesta fue el paquete 3 ¿cuánto estaría dispuesto a pagar por cada uno de los juegos mecánicos? [Tirolesa]" fld="28" subtotal="count" baseField="0" baseItem="0"/>
    <dataField name="Cuenta de 14. Si su respuesta fue el paquete 3 ¿cuánto estaría dispuesto a pagar por cada uno de los juegos mecánicos? [Cuatrimotos]" fld="2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6770FA37-9F0D-4BFB-BAC6-53326CA91E0A}" name="TablaDinámica29"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21">
  <location ref="AN32:AO37" firstHeaderRow="1" firstDataRow="1" firstDataCol="1"/>
  <pivotFields count="33">
    <pivotField numFmtId="164" showAll="0"/>
    <pivotField showAll="0"/>
    <pivotField showAll="0"/>
    <pivotField showAll="0"/>
    <pivotField showAll="0"/>
    <pivotField axis="axisRow" dataField="1" showAll="0">
      <items count="5">
        <item x="0"/>
        <item x="1"/>
        <item x="3"/>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
  </rowFields>
  <rowItems count="5">
    <i>
      <x/>
    </i>
    <i>
      <x v="1"/>
    </i>
    <i>
      <x v="2"/>
    </i>
    <i>
      <x v="3"/>
    </i>
    <i t="grand">
      <x/>
    </i>
  </rowItems>
  <colItems count="1">
    <i/>
  </colItems>
  <dataFields count="1">
    <dataField name="Cuenta de ¿Ciudad de residencia? " fld="5" subtotal="count" baseField="0" baseItem="0"/>
  </dataFields>
  <chartFormats count="5">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5" count="1" selected="0">
            <x v="0"/>
          </reference>
        </references>
      </pivotArea>
    </chartFormat>
    <chartFormat chart="0" format="2">
      <pivotArea type="data" outline="0" fieldPosition="0">
        <references count="2">
          <reference field="4294967294" count="1" selected="0">
            <x v="0"/>
          </reference>
          <reference field="5" count="1" selected="0">
            <x v="1"/>
          </reference>
        </references>
      </pivotArea>
    </chartFormat>
    <chartFormat chart="0" format="3">
      <pivotArea type="data" outline="0" fieldPosition="0">
        <references count="2">
          <reference field="4294967294" count="1" selected="0">
            <x v="0"/>
          </reference>
          <reference field="5" count="1" selected="0">
            <x v="2"/>
          </reference>
        </references>
      </pivotArea>
    </chartFormat>
    <chartFormat chart="0" format="4">
      <pivotArea type="data" outline="0" fieldPosition="0">
        <references count="2">
          <reference field="4294967294" count="1" selected="0">
            <x v="0"/>
          </reference>
          <reference field="5"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3685F34A-BA20-4F6E-9058-4C07061088A5}" name="TablaDinámica1"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1">
  <location ref="AN75:AS76" firstHeaderRow="0" firstDataRow="1" firstDataCol="0"/>
  <pivotFields count="33">
    <pivotField numFmtId="164"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dataField="1" showAll="0"/>
    <pivotField dataField="1"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2"/>
  </colFields>
  <colItems count="6">
    <i>
      <x/>
    </i>
    <i i="1">
      <x v="1"/>
    </i>
    <i i="2">
      <x v="2"/>
    </i>
    <i i="3">
      <x v="3"/>
    </i>
    <i i="4">
      <x v="4"/>
    </i>
    <i i="5">
      <x v="5"/>
    </i>
  </colItems>
  <dataFields count="6">
    <dataField name="Suma de 5. En una escala del 1 a 5,  donde 1 es lo que menos le llama la atención y 5 lo que más le llama la atención. ¿Qué orden les asignaría a las siguientes actividades?  [Museo del cacao]" fld="11" baseField="0" baseItem="0"/>
    <dataField name="Suma de 5. En una escala del 1 a 5,  donde 1 es lo que menos le llama la atención y 5 lo que más le llama la atención. ¿Qué orden les asignaría a las siguientes actividades?  [Taller chocolatero]" fld="12" baseField="0" baseItem="0"/>
    <dataField name="Suma de 5. En una escala del 1 a 5,  donde 1 es lo que menos le llama la atención y 5 lo que más le llama la atención. ¿Qué orden les asignaría a las siguientes actividades?  [Presencia de naturaleza]" fld="13" baseField="0" baseItem="0"/>
    <dataField name="Suma de 5. En una escala del 1 a 5,  donde 1 es lo que menos le llama la atención y 5 lo que más le llama la atención. ¿Qué orden les asignaría a las siguientes actividades?  [Gastronomía de la región]" fld="14" baseField="0" baseItem="0"/>
    <dataField name="Suma de 5. En una escala del 1 a 5,  donde 1 es lo que menos le llama la atención y 5 lo que más le llama la atención. ¿Qué orden les asignaría a las siguientes actividades?  [Juegos colombianos (mini tejo, boli rana y bolo criollo)]" fld="15" baseField="0" baseItem="0"/>
    <dataField name="Suma de 5. En una escala del 1 a 5,  donde 1 es lo que menos le llama la atención y 5 lo que más le llama la atención. ¿Qué orden les asignaría a las siguientes actividades?  [Juegos mecánicos (Muro de escalar, Cuatrimotos, Buggies, Paintball, Tirolesa)]" fld="1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585DE8E8-C31F-4561-883D-96794DE8F02F}" name="TablaDinámica15"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1">
  <location ref="AY151:AZ157" firstHeaderRow="1" firstDataRow="1" firstDataCol="1"/>
  <pivotFields count="33">
    <pivotField numFmtId="16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7">
        <item x="2"/>
        <item x="0"/>
        <item x="3"/>
        <item x="5"/>
        <item x="4"/>
        <item h="1" x="1"/>
        <item t="default"/>
      </items>
    </pivotField>
    <pivotField showAll="0"/>
  </pivotFields>
  <rowFields count="1">
    <field x="31"/>
  </rowFields>
  <rowItems count="6">
    <i>
      <x/>
    </i>
    <i>
      <x v="1"/>
    </i>
    <i>
      <x v="2"/>
    </i>
    <i>
      <x v="3"/>
    </i>
    <i>
      <x v="4"/>
    </i>
    <i t="grand">
      <x/>
    </i>
  </rowItems>
  <colItems count="1">
    <i/>
  </colItems>
  <dataFields count="1">
    <dataField name="Cuenta de 15. ¿Cuánto pagaría de más al paquete elegido anteriormente si este incluye un almuerzo sencillo?" fld="31" subtotal="count" baseField="0" baseItem="0"/>
  </dataFields>
  <chartFormats count="7">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31" count="1" selected="0">
            <x v="0"/>
          </reference>
        </references>
      </pivotArea>
    </chartFormat>
    <chartFormat chart="0" format="2">
      <pivotArea type="data" outline="0" fieldPosition="0">
        <references count="2">
          <reference field="4294967294" count="1" selected="0">
            <x v="0"/>
          </reference>
          <reference field="31" count="1" selected="0">
            <x v="1"/>
          </reference>
        </references>
      </pivotArea>
    </chartFormat>
    <chartFormat chart="0" format="3">
      <pivotArea type="data" outline="0" fieldPosition="0">
        <references count="2">
          <reference field="4294967294" count="1" selected="0">
            <x v="0"/>
          </reference>
          <reference field="31" count="1" selected="0">
            <x v="2"/>
          </reference>
        </references>
      </pivotArea>
    </chartFormat>
    <chartFormat chart="0" format="4">
      <pivotArea type="data" outline="0" fieldPosition="0">
        <references count="2">
          <reference field="4294967294" count="1" selected="0">
            <x v="0"/>
          </reference>
          <reference field="31" count="1" selected="0">
            <x v="3"/>
          </reference>
        </references>
      </pivotArea>
    </chartFormat>
    <chartFormat chart="0" format="5">
      <pivotArea type="data" outline="0" fieldPosition="0">
        <references count="2">
          <reference field="4294967294" count="1" selected="0">
            <x v="0"/>
          </reference>
          <reference field="31" count="1" selected="0">
            <x v="4"/>
          </reference>
        </references>
      </pivotArea>
    </chartFormat>
    <chartFormat chart="0" format="6">
      <pivotArea type="data" outline="0" fieldPosition="0">
        <references count="2">
          <reference field="4294967294" count="1" selected="0">
            <x v="0"/>
          </reference>
          <reference field="31"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8EC8580A-3D35-4BA9-8467-EBE3559C996D}" name="TablaDinámica4"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3">
  <location ref="AJ116:AK123" firstHeaderRow="1" firstDataRow="1" firstDataCol="1"/>
  <pivotFields count="33">
    <pivotField numFmtId="16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8">
        <item x="2"/>
        <item x="4"/>
        <item x="3"/>
        <item x="5"/>
        <item x="6"/>
        <item x="0"/>
        <item h="1"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9"/>
  </rowFields>
  <rowItems count="7">
    <i>
      <x/>
    </i>
    <i>
      <x v="1"/>
    </i>
    <i>
      <x v="2"/>
    </i>
    <i>
      <x v="3"/>
    </i>
    <i>
      <x v="4"/>
    </i>
    <i>
      <x v="5"/>
    </i>
    <i t="grand">
      <x/>
    </i>
  </rowItems>
  <colItems count="1">
    <i/>
  </colItems>
  <dataFields count="1">
    <dataField name="Cuenta de 8. ¿Cuántos son sus ingresos aproximados mensualmente?" fld="19" subtotal="count" baseField="0" baseItem="0"/>
  </dataFields>
  <chartFormats count="7">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19" count="1" selected="0">
            <x v="0"/>
          </reference>
        </references>
      </pivotArea>
    </chartFormat>
    <chartFormat chart="0" format="2">
      <pivotArea type="data" outline="0" fieldPosition="0">
        <references count="2">
          <reference field="4294967294" count="1" selected="0">
            <x v="0"/>
          </reference>
          <reference field="19" count="1" selected="0">
            <x v="1"/>
          </reference>
        </references>
      </pivotArea>
    </chartFormat>
    <chartFormat chart="0" format="3">
      <pivotArea type="data" outline="0" fieldPosition="0">
        <references count="2">
          <reference field="4294967294" count="1" selected="0">
            <x v="0"/>
          </reference>
          <reference field="19" count="1" selected="0">
            <x v="2"/>
          </reference>
        </references>
      </pivotArea>
    </chartFormat>
    <chartFormat chart="0" format="4">
      <pivotArea type="data" outline="0" fieldPosition="0">
        <references count="2">
          <reference field="4294967294" count="1" selected="0">
            <x v="0"/>
          </reference>
          <reference field="19" count="1" selected="0">
            <x v="3"/>
          </reference>
        </references>
      </pivotArea>
    </chartFormat>
    <chartFormat chart="0" format="5">
      <pivotArea type="data" outline="0" fieldPosition="0">
        <references count="2">
          <reference field="4294967294" count="1" selected="0">
            <x v="0"/>
          </reference>
          <reference field="19" count="1" selected="0">
            <x v="4"/>
          </reference>
        </references>
      </pivotArea>
    </chartFormat>
    <chartFormat chart="0" format="6">
      <pivotArea type="data" outline="0" fieldPosition="0">
        <references count="2">
          <reference field="4294967294" count="1" selected="0">
            <x v="0"/>
          </reference>
          <reference field="19"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95114B4E-1672-4941-AA0F-82CE4CDB92A4}" name="TablaDinámica27"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1">
  <location ref="AQ11:AR18" firstHeaderRow="1" firstDataRow="1" firstDataCol="1"/>
  <pivotFields count="33">
    <pivotField numFmtId="164" showAll="0"/>
    <pivotField showAll="0"/>
    <pivotField showAll="0"/>
    <pivotField axis="axisRow" dataField="1" showAll="0">
      <items count="7">
        <item x="2"/>
        <item x="0"/>
        <item x="3"/>
        <item x="1"/>
        <item x="4"/>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
  </rowFields>
  <rowItems count="7">
    <i>
      <x/>
    </i>
    <i>
      <x v="1"/>
    </i>
    <i>
      <x v="2"/>
    </i>
    <i>
      <x v="3"/>
    </i>
    <i>
      <x v="4"/>
    </i>
    <i>
      <x v="5"/>
    </i>
    <i t="grand">
      <x/>
    </i>
  </rowItems>
  <colItems count="1">
    <i/>
  </colItems>
  <dataFields count="1">
    <dataField name="Suma de ¿A qué estrato socioeconómico pertenece? " fld="3" baseField="0" baseItem="0"/>
  </dataFields>
  <chartFormats count="7">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3" count="1" selected="0">
            <x v="0"/>
          </reference>
        </references>
      </pivotArea>
    </chartFormat>
    <chartFormat chart="0" format="2">
      <pivotArea type="data" outline="0" fieldPosition="0">
        <references count="2">
          <reference field="4294967294" count="1" selected="0">
            <x v="0"/>
          </reference>
          <reference field="3" count="1" selected="0">
            <x v="1"/>
          </reference>
        </references>
      </pivotArea>
    </chartFormat>
    <chartFormat chart="0" format="3">
      <pivotArea type="data" outline="0" fieldPosition="0">
        <references count="2">
          <reference field="4294967294" count="1" selected="0">
            <x v="0"/>
          </reference>
          <reference field="3" count="1" selected="0">
            <x v="2"/>
          </reference>
        </references>
      </pivotArea>
    </chartFormat>
    <chartFormat chart="0" format="4">
      <pivotArea type="data" outline="0" fieldPosition="0">
        <references count="2">
          <reference field="4294967294" count="1" selected="0">
            <x v="0"/>
          </reference>
          <reference field="3" count="1" selected="0">
            <x v="3"/>
          </reference>
        </references>
      </pivotArea>
    </chartFormat>
    <chartFormat chart="0" format="5">
      <pivotArea type="data" outline="0" fieldPosition="0">
        <references count="2">
          <reference field="4294967294" count="1" selected="0">
            <x v="0"/>
          </reference>
          <reference field="3" count="1" selected="0">
            <x v="4"/>
          </reference>
        </references>
      </pivotArea>
    </chartFormat>
    <chartFormat chart="0" format="6">
      <pivotArea type="data" outline="0" fieldPosition="0">
        <references count="2">
          <reference field="4294967294" count="1" selected="0">
            <x v="0"/>
          </reference>
          <reference field="3"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E560EA02-EC43-4A37-AD84-FED19B044BF2}" name="TablaDinámica5"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3">
  <location ref="AK125:AL131" firstHeaderRow="1" firstDataRow="1" firstDataCol="1"/>
  <pivotFields count="33">
    <pivotField numFmtId="16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9">
        <item x="0"/>
        <item x="2"/>
        <item x="4"/>
        <item x="3"/>
        <item x="5"/>
        <item h="1" x="1"/>
        <item h="1" x="6"/>
        <item h="1" x="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s>
  <rowFields count="1">
    <field x="20"/>
  </rowFields>
  <rowItems count="6">
    <i>
      <x/>
    </i>
    <i>
      <x v="1"/>
    </i>
    <i>
      <x v="2"/>
    </i>
    <i>
      <x v="3"/>
    </i>
    <i>
      <x v="4"/>
    </i>
    <i t="grand">
      <x/>
    </i>
  </rowItems>
  <colItems count="1">
    <i/>
  </colItems>
  <dataFields count="1">
    <dataField name="Cuenta de 9. ¿Qué porcentaje de sus ingresos destina mensualmente a salidas turísticas?" fld="20" subtotal="count" baseField="0" baseItem="0"/>
  </dataFields>
  <chartFormats count="6">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20" count="1" selected="0">
            <x v="0"/>
          </reference>
        </references>
      </pivotArea>
    </chartFormat>
    <chartFormat chart="0" format="2">
      <pivotArea type="data" outline="0" fieldPosition="0">
        <references count="2">
          <reference field="4294967294" count="1" selected="0">
            <x v="0"/>
          </reference>
          <reference field="20" count="1" selected="0">
            <x v="1"/>
          </reference>
        </references>
      </pivotArea>
    </chartFormat>
    <chartFormat chart="0" format="3">
      <pivotArea type="data" outline="0" fieldPosition="0">
        <references count="2">
          <reference field="4294967294" count="1" selected="0">
            <x v="0"/>
          </reference>
          <reference field="20" count="1" selected="0">
            <x v="2"/>
          </reference>
        </references>
      </pivotArea>
    </chartFormat>
    <chartFormat chart="0" format="4">
      <pivotArea type="data" outline="0" fieldPosition="0">
        <references count="2">
          <reference field="4294967294" count="1" selected="0">
            <x v="0"/>
          </reference>
          <reference field="20" count="1" selected="0">
            <x v="3"/>
          </reference>
        </references>
      </pivotArea>
    </chartFormat>
    <chartFormat chart="0" format="5">
      <pivotArea type="data" outline="0" fieldPosition="0">
        <references count="2">
          <reference field="4294967294" count="1" selected="0">
            <x v="0"/>
          </reference>
          <reference field="20"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83B77540-88A2-421B-8FBD-62B561BC2AEF}" name="TablaDinámica12"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1">
  <location ref="AJ64:AJ65" firstHeaderRow="1" firstDataRow="1" firstDataCol="0" rowPageCount="1" colPageCount="1"/>
  <pivotFields count="33">
    <pivotField numFmtId="164" showAll="0"/>
    <pivotField showAll="0"/>
    <pivotField showAll="0"/>
    <pivotField showAll="0"/>
    <pivotField showAll="0"/>
    <pivotField showAll="0"/>
    <pivotField showAll="0"/>
    <pivotField showAll="0"/>
    <pivotField showAll="0"/>
    <pivotField showAll="0"/>
    <pivotField showAll="0"/>
    <pivotField axis="axisPage" dataField="1" multipleItemSelectionAllowed="1" showAll="0">
      <items count="7">
        <item x="5"/>
        <item x="2"/>
        <item x="4"/>
        <item x="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Items count="1">
    <i/>
  </colItems>
  <pageFields count="1">
    <pageField fld="11" hier="-1"/>
  </pageFields>
  <dataFields count="1">
    <dataField name="Suma de 5. En una escala del 1 a 5,  donde 1 es lo que menos le llama la atención y 5 lo que más le llama la atención. ¿Qué orden les asignaría a las siguientes actividades?  [Museo del cacao]" fld="1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A29A1C26-4AA4-44D7-9E83-34083DAED628}" name="TablaDinámica8"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1">
  <location ref="AG52:AH57" firstHeaderRow="1" firstDataRow="1" firstDataCol="1"/>
  <pivotFields count="33">
    <pivotField numFmtId="164" showAll="0"/>
    <pivotField showAll="0"/>
    <pivotField showAll="0"/>
    <pivotField showAll="0"/>
    <pivotField showAll="0"/>
    <pivotField showAll="0"/>
    <pivotField showAll="0"/>
    <pivotField showAll="0"/>
    <pivotField axis="axisRow" dataField="1" showAll="0">
      <items count="6">
        <item x="2"/>
        <item x="4"/>
        <item x="0"/>
        <item x="3"/>
        <item h="1"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
  </rowFields>
  <rowItems count="5">
    <i>
      <x/>
    </i>
    <i>
      <x v="1"/>
    </i>
    <i>
      <x v="2"/>
    </i>
    <i>
      <x v="3"/>
    </i>
    <i t="grand">
      <x/>
    </i>
  </rowItems>
  <colItems count="1">
    <i/>
  </colItems>
  <dataFields count="1">
    <dataField name="Cuenta de 2. ¿Con que frecuencia visita parques turísticos?" fld="8"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B9707C1-9DF5-4B94-BFE6-5F0C1520455B}" name="TablaDinámica9"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1">
  <location ref="AJ47:AK54" firstHeaderRow="1" firstDataRow="1" firstDataCol="1"/>
  <pivotFields count="33">
    <pivotField numFmtId="164" showAll="0"/>
    <pivotField showAll="0"/>
    <pivotField showAll="0"/>
    <pivotField showAll="0"/>
    <pivotField showAll="0"/>
    <pivotField showAll="0"/>
    <pivotField showAll="0"/>
    <pivotField showAll="0"/>
    <pivotField showAll="0"/>
    <pivotField axis="axisRow" dataField="1" showAll="0">
      <items count="8">
        <item x="2"/>
        <item x="4"/>
        <item x="6"/>
        <item x="5"/>
        <item x="3"/>
        <item x="0"/>
        <item h="1"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9"/>
  </rowFields>
  <rowItems count="7">
    <i>
      <x/>
    </i>
    <i>
      <x v="1"/>
    </i>
    <i>
      <x v="2"/>
    </i>
    <i>
      <x v="3"/>
    </i>
    <i>
      <x v="4"/>
    </i>
    <i>
      <x v="5"/>
    </i>
    <i t="grand">
      <x/>
    </i>
  </rowItems>
  <colItems count="1">
    <i/>
  </colItems>
  <dataFields count="1">
    <dataField name="Cuenta de 3. ¿Qué tan fácil considera el desplazamiento hasta el municipio de San Vicente de Chucurí?" fld="9"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F092A53E-EA7E-41EA-B445-6E1412989376}" name="TablaDinámica24"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1">
  <location ref="AL3:AM10" firstHeaderRow="1" firstDataRow="1" firstDataCol="1"/>
  <pivotFields count="33">
    <pivotField numFmtId="164" showAll="0"/>
    <pivotField axis="axisRow" dataField="1" multipleItemSelectionAllowed="1" showAll="0">
      <items count="7">
        <item x="0"/>
        <item x="2"/>
        <item x="4"/>
        <item x="1"/>
        <item x="3"/>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
  </rowFields>
  <rowItems count="7">
    <i>
      <x/>
    </i>
    <i>
      <x v="1"/>
    </i>
    <i>
      <x v="2"/>
    </i>
    <i>
      <x v="3"/>
    </i>
    <i>
      <x v="4"/>
    </i>
    <i>
      <x v="5"/>
    </i>
    <i t="grand">
      <x/>
    </i>
  </rowItems>
  <colItems count="1">
    <i/>
  </colItems>
  <dataFields count="1">
    <dataField name="Cuenta de Seleccione su rango de edad" fld="1" subtotal="count" baseField="0" baseItem="0"/>
  </dataFields>
  <chartFormats count="7">
    <chartFormat chart="0" format="7" series="1">
      <pivotArea type="data" outline="0" fieldPosition="0">
        <references count="1">
          <reference field="4294967294" count="1" selected="0">
            <x v="0"/>
          </reference>
        </references>
      </pivotArea>
    </chartFormat>
    <chartFormat chart="0" format="8">
      <pivotArea type="data" outline="0" fieldPosition="0">
        <references count="2">
          <reference field="4294967294" count="1" selected="0">
            <x v="0"/>
          </reference>
          <reference field="1" count="1" selected="0">
            <x v="0"/>
          </reference>
        </references>
      </pivotArea>
    </chartFormat>
    <chartFormat chart="0" format="9">
      <pivotArea type="data" outline="0" fieldPosition="0">
        <references count="2">
          <reference field="4294967294" count="1" selected="0">
            <x v="0"/>
          </reference>
          <reference field="1" count="1" selected="0">
            <x v="1"/>
          </reference>
        </references>
      </pivotArea>
    </chartFormat>
    <chartFormat chart="0" format="10">
      <pivotArea type="data" outline="0" fieldPosition="0">
        <references count="2">
          <reference field="4294967294" count="1" selected="0">
            <x v="0"/>
          </reference>
          <reference field="1" count="1" selected="0">
            <x v="2"/>
          </reference>
        </references>
      </pivotArea>
    </chartFormat>
    <chartFormat chart="0" format="11">
      <pivotArea type="data" outline="0" fieldPosition="0">
        <references count="2">
          <reference field="4294967294" count="1" selected="0">
            <x v="0"/>
          </reference>
          <reference field="1" count="1" selected="0">
            <x v="3"/>
          </reference>
        </references>
      </pivotArea>
    </chartFormat>
    <chartFormat chart="0" format="12">
      <pivotArea type="data" outline="0" fieldPosition="0">
        <references count="2">
          <reference field="4294967294" count="1" selected="0">
            <x v="0"/>
          </reference>
          <reference field="1" count="1" selected="0">
            <x v="4"/>
          </reference>
        </references>
      </pivotArea>
    </chartFormat>
    <chartFormat chart="0" format="13">
      <pivotArea type="data" outline="0" fieldPosition="0">
        <references count="2">
          <reference field="4294967294" count="1" selected="0">
            <x v="0"/>
          </reference>
          <reference field="1"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D9F147B2-4FB5-4ED4-9A8E-6C012581ED2D}" name="TablaDinámica2"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1">
  <location ref="AJ81:AK111" firstHeaderRow="1" firstDataRow="1" firstDataCol="1"/>
  <pivotFields count="33">
    <pivotField numFmtId="16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multipleItemSelectionAllowed="1" showAll="0">
      <items count="31">
        <item x="10"/>
        <item x="17"/>
        <item x="21"/>
        <item x="7"/>
        <item x="23"/>
        <item x="27"/>
        <item x="14"/>
        <item x="18"/>
        <item x="5"/>
        <item x="25"/>
        <item x="12"/>
        <item x="16"/>
        <item x="29"/>
        <item x="26"/>
        <item x="22"/>
        <item x="3"/>
        <item x="8"/>
        <item x="19"/>
        <item x="13"/>
        <item x="0"/>
        <item x="15"/>
        <item x="20"/>
        <item x="4"/>
        <item x="9"/>
        <item x="28"/>
        <item x="6"/>
        <item x="2"/>
        <item x="24"/>
        <item x="11"/>
        <item h="1"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8"/>
  </rowFields>
  <rowItems count="3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t="grand">
      <x/>
    </i>
  </rowItems>
  <colItems count="1">
    <i/>
  </colItems>
  <dataFields count="1">
    <dataField name="Cuenta de 7. ¿Qué aspectos (Indique al menos 2) valoras más en una experiencia turística?" fld="1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7CC46521-5594-4B01-B2B7-C04E5D5A3A06}" name="TablaDinámica7"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1">
  <location ref="AG44:AH50" firstHeaderRow="1" firstDataRow="1" firstDataCol="1"/>
  <pivotFields count="33">
    <pivotField numFmtId="164" showAll="0"/>
    <pivotField showAll="0"/>
    <pivotField showAll="0"/>
    <pivotField showAll="0"/>
    <pivotField showAll="0"/>
    <pivotField showAll="0"/>
    <pivotField showAll="0"/>
    <pivotField axis="axisRow" dataField="1" showAll="0">
      <items count="7">
        <item x="3"/>
        <item x="0"/>
        <item x="2"/>
        <item x="5"/>
        <item x="4"/>
        <item h="1"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7"/>
  </rowFields>
  <rowItems count="6">
    <i>
      <x/>
    </i>
    <i>
      <x v="1"/>
    </i>
    <i>
      <x v="2"/>
    </i>
    <i>
      <x v="3"/>
    </i>
    <i>
      <x v="4"/>
    </i>
    <i t="grand">
      <x/>
    </i>
  </rowItems>
  <colItems count="1">
    <i/>
  </colItems>
  <dataFields count="1">
    <dataField name="Cuenta de 1. ¿Qué tan interesado está usted en asistir al parque turístico del cacao en San Vicente de Chucurí?" fld="7" subtotal="count" baseField="0" baseItem="0"/>
  </dataFields>
  <chartFormats count="6">
    <chartFormat chart="0" format="1" series="1">
      <pivotArea type="data" outline="0" fieldPosition="0">
        <references count="1">
          <reference field="4294967294" count="1" selected="0">
            <x v="0"/>
          </reference>
        </references>
      </pivotArea>
    </chartFormat>
    <chartFormat chart="0" format="2">
      <pivotArea type="data" outline="0" fieldPosition="0">
        <references count="2">
          <reference field="4294967294" count="1" selected="0">
            <x v="0"/>
          </reference>
          <reference field="7" count="1" selected="0">
            <x v="0"/>
          </reference>
        </references>
      </pivotArea>
    </chartFormat>
    <chartFormat chart="0" format="3">
      <pivotArea type="data" outline="0" fieldPosition="0">
        <references count="2">
          <reference field="4294967294" count="1" selected="0">
            <x v="0"/>
          </reference>
          <reference field="7" count="1" selected="0">
            <x v="1"/>
          </reference>
        </references>
      </pivotArea>
    </chartFormat>
    <chartFormat chart="0" format="4">
      <pivotArea type="data" outline="0" fieldPosition="0">
        <references count="2">
          <reference field="4294967294" count="1" selected="0">
            <x v="0"/>
          </reference>
          <reference field="7" count="1" selected="0">
            <x v="2"/>
          </reference>
        </references>
      </pivotArea>
    </chartFormat>
    <chartFormat chart="0" format="5">
      <pivotArea type="data" outline="0" fieldPosition="0">
        <references count="2">
          <reference field="4294967294" count="1" selected="0">
            <x v="0"/>
          </reference>
          <reference field="7" count="1" selected="0">
            <x v="3"/>
          </reference>
        </references>
      </pivotArea>
    </chartFormat>
    <chartFormat chart="0" format="6">
      <pivotArea type="data" outline="0" fieldPosition="0">
        <references count="2">
          <reference field="4294967294" count="1" selected="0">
            <x v="0"/>
          </reference>
          <reference field="7"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C6077E5-E667-4EF1-8753-F0D51DE0D117}" name="Tabla1" displayName="Tabla1" ref="A1:AG386" totalsRowCount="1" headerRowDxfId="54">
  <autoFilter ref="A1:AG385" xr:uid="{CC6077E5-E667-4EF1-8753-F0D51DE0D117}"/>
  <tableColumns count="33">
    <tableColumn id="1" xr3:uid="{65106A65-B898-49C9-87A3-EFF0E833FF88}" name="Marca temporal" dataDxfId="53" totalsRowDxfId="52"/>
    <tableColumn id="2" xr3:uid="{847A0DE9-6CC7-4AB8-B348-18AD63598896}" name="Seleccione su rango de edad" dataDxfId="51" totalsRowDxfId="50"/>
    <tableColumn id="3" xr3:uid="{CD9EF1A4-5AE0-401B-9808-DFC2F99A4726}" name="Seleccione su genero" dataDxfId="49" totalsRowDxfId="48"/>
    <tableColumn id="4" xr3:uid="{82D8F2B4-62B3-4E61-8A1E-F408D6AE7EE4}" name="¿A qué estrato socioeconómico pertenece? " dataDxfId="47" totalsRowDxfId="46"/>
    <tableColumn id="5" xr3:uid="{D2AEB378-F2DC-449C-A934-5ECE7D006CE6}" name="¿En qué situación laboral se encuentra? " dataDxfId="45" totalsRowDxfId="44"/>
    <tableColumn id="6" xr3:uid="{67D14C36-73F1-4D86-B842-89CC52EE5355}" name="¿Ciudad de residencia? " dataDxfId="43" totalsRowDxfId="42"/>
    <tableColumn id="7" xr3:uid="{F8C26EA5-B2D4-4E41-B223-8ACA9DE31E52}" name="¿Iría a un parque turístico del Cacao ubicado en San Vicente de Chucurí donde se ofrece una experiencia de turismo diferente que combina el legado cultural con atracciones naturales y deportivas? " dataDxfId="41" totalsRowDxfId="40"/>
    <tableColumn id="8" xr3:uid="{C31A01EB-334D-49B6-87C4-7ABC83E46325}" name="1. ¿Qué tan interesado está usted en asistir al parque turístico del cacao en San Vicente de Chucurí?" dataDxfId="39" totalsRowDxfId="38"/>
    <tableColumn id="9" xr3:uid="{2E3FAD97-2EAD-4A33-800A-53CF5877AE25}" name="2. ¿Con que frecuencia visita parques turísticos?" dataDxfId="37" totalsRowDxfId="36"/>
    <tableColumn id="10" xr3:uid="{D760C446-E086-431F-9D88-61122C687A72}" name="3. ¿Qué tan fácil considera el desplazamiento hasta el municipio de San Vicente de Chucurí?" dataDxfId="35" totalsRowDxfId="34"/>
    <tableColumn id="11" xr3:uid="{54356356-69F3-4CF1-85EB-64281B63CEEC}" name="4. ¿Qué medio de transporte utilizaría para ir al parque?" dataDxfId="33" totalsRowDxfId="32"/>
    <tableColumn id="12" xr3:uid="{A6F54E18-C094-44B4-A32C-20A9B6B372C4}" name="5. En una escala del 1 a 5,  donde 1 es lo que menos le llama la atención y 5 lo que más le llama la atención. ¿Qué orden les asignaría a las siguientes actividades?  [Museo del cacao]" dataDxfId="31" totalsRowDxfId="30"/>
    <tableColumn id="13" xr3:uid="{E0BCB9D1-8992-41BB-A15A-A658C1250A3A}" name="5. En una escala del 1 a 5,  donde 1 es lo que menos le llama la atención y 5 lo que más le llama la atención. ¿Qué orden les asignaría a las siguientes actividades?  [Taller chocolatero]" dataDxfId="29" totalsRowDxfId="28"/>
    <tableColumn id="14" xr3:uid="{E50CFE35-E355-46D1-BC50-02E8C42ED367}" name="5. En una escala del 1 a 5,  donde 1 es lo que menos le llama la atención y 5 lo que más le llama la atención. ¿Qué orden les asignaría a las siguientes actividades?  [Presencia de naturaleza]" dataDxfId="27" totalsRowDxfId="26"/>
    <tableColumn id="15" xr3:uid="{1C9B95B7-B41A-4358-87DB-7DA1DB9C0028}" name="5. En una escala del 1 a 5,  donde 1 es lo que menos le llama la atención y 5 lo que más le llama la atención. ¿Qué orden les asignaría a las siguientes actividades?  [Gastronomía de la región]" dataDxfId="25" totalsRowDxfId="24"/>
    <tableColumn id="16" xr3:uid="{92EF50D0-82A8-437C-AE00-0C4ED661AABE}" name="5. En una escala del 1 a 5,  donde 1 es lo que menos le llama la atención y 5 lo que más le llama la atención. ¿Qué orden les asignaría a las siguientes actividades?  [Juegos colombianos (mini tejo, boli rana y bolo criollo)]" dataDxfId="23" totalsRowDxfId="22"/>
    <tableColumn id="17" xr3:uid="{50766EF0-2B54-4004-9B52-28E64C05E11D}" name="5. En una escala del 1 a 5,  donde 1 es lo que menos le llama la atención y 5 lo que más le llama la atención. ¿Qué orden les asignaría a las siguientes actividades?  [Juegos mecánicos (Muro de escalar, Cuatrimotos, Buggies, Paintball, Tirolesa)]" dataDxfId="21" totalsRowDxfId="20"/>
    <tableColumn id="18" xr3:uid="{BB37E630-D381-404E-8A0D-61D3A86D49A8}" name="6. ¿Qué otra actividad le gustaría que se realizara en el parque? " dataDxfId="19" totalsRowDxfId="18"/>
    <tableColumn id="19" xr3:uid="{A97D0F1D-DBA1-4EE0-938D-BF0FDB30D2C3}" name="7. ¿Qué aspectos (Indique al menos 2) valoras más en una experiencia turística?" dataDxfId="17" totalsRowDxfId="16"/>
    <tableColumn id="20" xr3:uid="{34A860B3-6750-4D6E-9D14-FDC5E537E26B}" name="8. ¿Cuántos son sus ingresos aproximados mensualmente?" dataDxfId="15" totalsRowDxfId="14"/>
    <tableColumn id="21" xr3:uid="{9A4EA1E7-13C7-4395-9384-4719CDE4B9B9}" name="9. ¿Qué porcentaje de sus ingresos destina mensualmente a salidas turísticas?" dataDxfId="13" totalsRowDxfId="12"/>
    <tableColumn id="22" xr3:uid="{4F906D3B-EB85-4F04-85B5-A4731736E8F1}" name="10. ¿Cuál o cuáles medios de pago son los que más utiliza?" dataDxfId="11" totalsRowDxfId="10"/>
    <tableColumn id="23" xr3:uid="{AE196489-2096-4B92-B517-09F6CE00FFD7}" name="11. Escoja por cual medio le gustaría recibir asesoría e información acerca del parque turístico del cacao." dataDxfId="9" totalsRowDxfId="8"/>
    <tableColumn id="24" xr3:uid="{B7BEAEA3-BD6B-4B2C-943D-6B03E23EF2A9}" name="12. ¿Cuáles de los siguientes paquetes le gustaría que ofreciera el parque?" dataDxfId="7" totalsRowDxfId="6"/>
    <tableColumn id="25" xr3:uid="{D05F6B3F-222A-495D-9F30-CEF0BDE4F597}" name="13. Teniendo en cuenta las opciones de paquetes de la pregunta anterior, ¿cuánto estaría dispuesto a pagar por cada uno?  [Paquete 1 (Todo incluido)]" dataDxfId="5" totalsRowDxfId="4"/>
    <tableColumn id="26" xr3:uid="{A3B3B0CC-4D37-402B-9FD3-77C883CD9E10}" name="13. Teniendo en cuenta las opciones de paquetes de la pregunta anterior, ¿cuánto estaría dispuesto a pagar por cada uno?  [Paquete 2 (Sin juegos mecánicos) ]" dataDxfId="3" totalsRowDxfId="2"/>
    <tableColumn id="27" xr3:uid="{96DD505E-403C-423D-AD23-76F599905CC5}" name="14. Si su respuesta fue el paquete 3 ¿cuánto estaría dispuesto a pagar por cada uno de los juegos mecánicos? [Muro de escalar]"/>
    <tableColumn id="28" xr3:uid="{7135B4BF-3445-4CC8-B7A6-8430B699E1B6}" name="14. Si su respuesta fue el paquete 3 ¿cuánto estaría dispuesto a pagar por cada uno de los juegos mecánicos? [Cuatrimotos]"/>
    <tableColumn id="29" xr3:uid="{A5182CF7-D632-41DB-8239-BCF107639629}" name="14. Si su respuesta fue el paquete 3 ¿cuánto estaría dispuesto a pagar por cada uno de los juegos mecánicos? [Tirolesa]"/>
    <tableColumn id="30" xr3:uid="{F82F85F4-8705-492E-BE32-F6ABA7BFE9F8}" name="14. Si su respuesta fue el paquete 3 ¿cuánto estaría dispuesto a pagar por cada uno de los juegos mecánicos? [Buggies]"/>
    <tableColumn id="31" xr3:uid="{8D7D335B-1DAA-4F26-8F6D-00B2BDCE0550}" name="14. Si su respuesta fue el paquete 3 ¿cuánto estaría dispuesto a pagar por cada uno de los juegos mecánicos? [Paintball]"/>
    <tableColumn id="32" xr3:uid="{59991269-C54A-429C-B13C-9299BE865795}" name="15. ¿Cuánto pagaría de más al paquete elegido anteriormente si este incluye un almuerzo sencillo?" dataDxfId="1" totalsRowDxfId="0"/>
    <tableColumn id="33" xr3:uid="{3CA6A6E5-18D5-49F5-993C-5D2771632230}" name="¿Porque razón, motivo o circunstancia no asistiría a un parque turístico del cacao en San Vicente de Chucurí? "/>
  </tableColumns>
  <tableStyleInfo name="TableStyleLight15"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8" Type="http://schemas.openxmlformats.org/officeDocument/2006/relationships/pivotTable" Target="../pivotTables/pivotTable8.xml"/><Relationship Id="rId13" Type="http://schemas.openxmlformats.org/officeDocument/2006/relationships/pivotTable" Target="../pivotTables/pivotTable13.xml"/><Relationship Id="rId18" Type="http://schemas.openxmlformats.org/officeDocument/2006/relationships/pivotTable" Target="../pivotTables/pivotTable18.xml"/><Relationship Id="rId3" Type="http://schemas.openxmlformats.org/officeDocument/2006/relationships/pivotTable" Target="../pivotTables/pivotTable3.xml"/><Relationship Id="rId7" Type="http://schemas.openxmlformats.org/officeDocument/2006/relationships/pivotTable" Target="../pivotTables/pivotTable7.xml"/><Relationship Id="rId12" Type="http://schemas.openxmlformats.org/officeDocument/2006/relationships/pivotTable" Target="../pivotTables/pivotTable12.xml"/><Relationship Id="rId17" Type="http://schemas.openxmlformats.org/officeDocument/2006/relationships/pivotTable" Target="../pivotTables/pivotTable17.xml"/><Relationship Id="rId2" Type="http://schemas.openxmlformats.org/officeDocument/2006/relationships/pivotTable" Target="../pivotTables/pivotTable2.xml"/><Relationship Id="rId16" Type="http://schemas.openxmlformats.org/officeDocument/2006/relationships/pivotTable" Target="../pivotTables/pivotTable16.xml"/><Relationship Id="rId1" Type="http://schemas.openxmlformats.org/officeDocument/2006/relationships/pivotTable" Target="../pivotTables/pivotTable1.xml"/><Relationship Id="rId6" Type="http://schemas.openxmlformats.org/officeDocument/2006/relationships/pivotTable" Target="../pivotTables/pivotTable6.xml"/><Relationship Id="rId11" Type="http://schemas.openxmlformats.org/officeDocument/2006/relationships/pivotTable" Target="../pivotTables/pivotTable11.xml"/><Relationship Id="rId5" Type="http://schemas.openxmlformats.org/officeDocument/2006/relationships/pivotTable" Target="../pivotTables/pivotTable5.xml"/><Relationship Id="rId15" Type="http://schemas.openxmlformats.org/officeDocument/2006/relationships/pivotTable" Target="../pivotTables/pivotTable15.xml"/><Relationship Id="rId10" Type="http://schemas.openxmlformats.org/officeDocument/2006/relationships/pivotTable" Target="../pivotTables/pivotTable10.xml"/><Relationship Id="rId19" Type="http://schemas.openxmlformats.org/officeDocument/2006/relationships/drawing" Target="../drawings/drawing1.xml"/><Relationship Id="rId4" Type="http://schemas.openxmlformats.org/officeDocument/2006/relationships/pivotTable" Target="../pivotTables/pivotTable4.xml"/><Relationship Id="rId9" Type="http://schemas.openxmlformats.org/officeDocument/2006/relationships/pivotTable" Target="../pivotTables/pivotTable9.xml"/><Relationship Id="rId14" Type="http://schemas.openxmlformats.org/officeDocument/2006/relationships/pivotTable" Target="../pivotTables/pivotTable1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G386"/>
  <sheetViews>
    <sheetView tabSelected="1" workbookViewId="0">
      <pane ySplit="1" topLeftCell="A2" activePane="bottomLeft" state="frozen"/>
      <selection pane="bottomLeft" activeCell="G10" sqref="G10"/>
    </sheetView>
  </sheetViews>
  <sheetFormatPr baseColWidth="10" defaultColWidth="12.5703125" defaultRowHeight="15.75" customHeight="1"/>
  <cols>
    <col min="1" max="1" width="18.85546875" customWidth="1"/>
    <col min="2" max="2" width="8.85546875" customWidth="1"/>
    <col min="3" max="3" width="15.42578125" customWidth="1"/>
    <col min="4" max="4" width="9.28515625" customWidth="1"/>
    <col min="5" max="5" width="16.42578125" customWidth="1"/>
    <col min="6" max="6" width="25.28515625" customWidth="1"/>
    <col min="7" max="7" width="8.5703125" customWidth="1"/>
    <col min="8" max="8" width="16.5703125" customWidth="1"/>
    <col min="9" max="9" width="13.7109375" customWidth="1"/>
    <col min="10" max="10" width="12.85546875" customWidth="1"/>
    <col min="11" max="11" width="20.42578125" customWidth="1"/>
    <col min="12" max="12" width="9.42578125" customWidth="1"/>
    <col min="13" max="13" width="10" customWidth="1"/>
    <col min="14" max="14" width="10.85546875" customWidth="1"/>
    <col min="15" max="15" width="11.140625" customWidth="1"/>
    <col min="16" max="16" width="9.85546875" customWidth="1"/>
    <col min="17" max="17" width="7.7109375" customWidth="1"/>
    <col min="18" max="18" width="33.42578125" customWidth="1"/>
    <col min="19" max="19" width="29.7109375" customWidth="1"/>
    <col min="20" max="20" width="20.140625" customWidth="1"/>
    <col min="21" max="21" width="24.140625" customWidth="1"/>
    <col min="22" max="22" width="27" customWidth="1"/>
    <col min="23" max="23" width="43.140625" customWidth="1"/>
    <col min="24" max="24" width="24.85546875" customWidth="1"/>
    <col min="25" max="25" width="22.28515625" customWidth="1"/>
    <col min="26" max="26" width="24.42578125" customWidth="1"/>
    <col min="27" max="27" width="16.140625" customWidth="1"/>
    <col min="28" max="28" width="14.85546875" customWidth="1"/>
    <col min="29" max="29" width="16" customWidth="1"/>
    <col min="30" max="30" width="16.42578125" customWidth="1"/>
    <col min="31" max="31" width="18" customWidth="1"/>
    <col min="32" max="32" width="18.140625" customWidth="1"/>
    <col min="33" max="33" width="15.7109375" customWidth="1"/>
    <col min="34" max="39" width="18.85546875" customWidth="1"/>
  </cols>
  <sheetData>
    <row r="1" spans="1:33" s="8" customFormat="1" ht="68.25" customHeight="1">
      <c r="A1" s="6"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15</v>
      </c>
      <c r="Q1" s="7" t="s">
        <v>16</v>
      </c>
      <c r="R1" s="7" t="s">
        <v>17</v>
      </c>
      <c r="S1" s="7" t="s">
        <v>18</v>
      </c>
      <c r="T1" s="7" t="s">
        <v>19</v>
      </c>
      <c r="U1" s="7" t="s">
        <v>20</v>
      </c>
      <c r="V1" s="7" t="s">
        <v>21</v>
      </c>
      <c r="W1" s="7" t="s">
        <v>22</v>
      </c>
      <c r="X1" s="7" t="s">
        <v>23</v>
      </c>
      <c r="Y1" s="7" t="s">
        <v>24</v>
      </c>
      <c r="Z1" s="7" t="s">
        <v>25</v>
      </c>
      <c r="AA1" s="7" t="s">
        <v>26</v>
      </c>
      <c r="AB1" s="7" t="s">
        <v>27</v>
      </c>
      <c r="AC1" s="7" t="s">
        <v>28</v>
      </c>
      <c r="AD1" s="7" t="s">
        <v>29</v>
      </c>
      <c r="AE1" s="7" t="s">
        <v>30</v>
      </c>
      <c r="AF1" s="7" t="s">
        <v>31</v>
      </c>
      <c r="AG1" s="7" t="s">
        <v>32</v>
      </c>
    </row>
    <row r="2" spans="1:33" ht="12.75">
      <c r="A2" s="2">
        <v>45377.490396412039</v>
      </c>
      <c r="B2" s="1" t="s">
        <v>33</v>
      </c>
      <c r="C2" s="1" t="s">
        <v>34</v>
      </c>
      <c r="D2" s="1">
        <v>2</v>
      </c>
      <c r="E2" s="1" t="s">
        <v>35</v>
      </c>
      <c r="F2" s="1" t="s">
        <v>36</v>
      </c>
      <c r="G2" s="1" t="s">
        <v>37</v>
      </c>
      <c r="H2" s="1" t="s">
        <v>38</v>
      </c>
      <c r="I2" s="1" t="s">
        <v>39</v>
      </c>
      <c r="J2" s="1" t="s">
        <v>40</v>
      </c>
      <c r="K2" s="1" t="s">
        <v>41</v>
      </c>
      <c r="L2" s="1">
        <v>5</v>
      </c>
      <c r="M2" s="1">
        <v>4</v>
      </c>
      <c r="N2" s="1">
        <v>5</v>
      </c>
      <c r="O2" s="1">
        <v>4</v>
      </c>
      <c r="P2" s="1">
        <v>5</v>
      </c>
      <c r="Q2" s="1">
        <v>5</v>
      </c>
      <c r="R2" s="1" t="s">
        <v>42</v>
      </c>
      <c r="S2" s="1" t="s">
        <v>43</v>
      </c>
      <c r="T2" s="1" t="s">
        <v>44</v>
      </c>
      <c r="U2" s="32">
        <v>0.1</v>
      </c>
      <c r="V2" s="1" t="s">
        <v>45</v>
      </c>
      <c r="W2" s="1" t="s">
        <v>46</v>
      </c>
      <c r="X2" s="1" t="s">
        <v>47</v>
      </c>
      <c r="Y2" s="1" t="s">
        <v>48</v>
      </c>
      <c r="Z2" s="1" t="s">
        <v>49</v>
      </c>
      <c r="AA2" s="1" t="s">
        <v>50</v>
      </c>
      <c r="AB2" s="1" t="s">
        <v>51</v>
      </c>
      <c r="AC2" s="1" t="s">
        <v>52</v>
      </c>
      <c r="AD2" s="1" t="s">
        <v>52</v>
      </c>
      <c r="AE2" s="1" t="s">
        <v>53</v>
      </c>
      <c r="AF2" s="1" t="s">
        <v>50</v>
      </c>
    </row>
    <row r="3" spans="1:33" ht="12.75">
      <c r="A3" s="2">
        <v>45377.49237688657</v>
      </c>
      <c r="B3" s="1" t="s">
        <v>33</v>
      </c>
      <c r="C3" s="1" t="s">
        <v>34</v>
      </c>
      <c r="D3" s="1">
        <v>4</v>
      </c>
      <c r="E3" s="1" t="s">
        <v>35</v>
      </c>
      <c r="F3" s="1" t="s">
        <v>36</v>
      </c>
      <c r="G3" s="1" t="s">
        <v>54</v>
      </c>
      <c r="AG3" s="1" t="s">
        <v>55</v>
      </c>
    </row>
    <row r="4" spans="1:33" ht="12.75">
      <c r="A4" s="2">
        <v>45377.494128298611</v>
      </c>
      <c r="B4" s="1" t="s">
        <v>56</v>
      </c>
      <c r="C4" s="1" t="s">
        <v>34</v>
      </c>
      <c r="D4" s="1">
        <v>2</v>
      </c>
      <c r="E4" s="1" t="s">
        <v>57</v>
      </c>
      <c r="F4" s="1" t="s">
        <v>58</v>
      </c>
      <c r="G4" s="1" t="s">
        <v>37</v>
      </c>
      <c r="H4" s="1" t="s">
        <v>38</v>
      </c>
      <c r="I4" s="1" t="s">
        <v>59</v>
      </c>
      <c r="J4" s="1" t="s">
        <v>40</v>
      </c>
      <c r="K4" s="1" t="s">
        <v>41</v>
      </c>
      <c r="L4" s="1">
        <v>5</v>
      </c>
      <c r="M4" s="1">
        <v>5</v>
      </c>
      <c r="N4" s="1">
        <v>5</v>
      </c>
      <c r="O4" s="1">
        <v>3</v>
      </c>
      <c r="P4" s="1">
        <v>4</v>
      </c>
      <c r="Q4" s="1">
        <v>2</v>
      </c>
      <c r="R4" s="1" t="s">
        <v>60</v>
      </c>
      <c r="S4" s="1" t="s">
        <v>43</v>
      </c>
      <c r="T4" s="1" t="s">
        <v>44</v>
      </c>
      <c r="U4" s="32">
        <v>0.15</v>
      </c>
      <c r="V4" s="1" t="s">
        <v>45</v>
      </c>
      <c r="W4" s="1" t="s">
        <v>46</v>
      </c>
      <c r="X4" s="1" t="s">
        <v>61</v>
      </c>
      <c r="Y4" s="1" t="s">
        <v>48</v>
      </c>
      <c r="Z4" s="1" t="s">
        <v>49</v>
      </c>
      <c r="AA4" s="1" t="s">
        <v>62</v>
      </c>
      <c r="AB4" s="1" t="s">
        <v>52</v>
      </c>
      <c r="AC4" s="1" t="s">
        <v>52</v>
      </c>
      <c r="AD4" s="1" t="s">
        <v>52</v>
      </c>
      <c r="AE4" s="1" t="s">
        <v>52</v>
      </c>
      <c r="AF4" s="1" t="s">
        <v>50</v>
      </c>
    </row>
    <row r="5" spans="1:33" ht="12.75">
      <c r="A5" s="2">
        <v>45377.495094583333</v>
      </c>
      <c r="B5" s="1" t="s">
        <v>33</v>
      </c>
      <c r="C5" s="1" t="s">
        <v>63</v>
      </c>
      <c r="D5" s="1">
        <v>4</v>
      </c>
      <c r="E5" s="1" t="s">
        <v>35</v>
      </c>
      <c r="F5" s="1" t="s">
        <v>64</v>
      </c>
      <c r="G5" s="1" t="s">
        <v>37</v>
      </c>
      <c r="H5" s="1" t="s">
        <v>65</v>
      </c>
      <c r="I5" s="1" t="s">
        <v>39</v>
      </c>
      <c r="J5" s="1" t="s">
        <v>40</v>
      </c>
      <c r="K5" s="1" t="s">
        <v>66</v>
      </c>
      <c r="L5" s="1">
        <v>5</v>
      </c>
      <c r="M5" s="1">
        <v>5</v>
      </c>
      <c r="N5" s="1">
        <v>5</v>
      </c>
      <c r="O5" s="1">
        <v>5</v>
      </c>
      <c r="P5" s="1">
        <v>3</v>
      </c>
      <c r="Q5" s="1">
        <v>3</v>
      </c>
      <c r="R5" s="1" t="s">
        <v>67</v>
      </c>
      <c r="S5" s="1" t="s">
        <v>68</v>
      </c>
      <c r="T5" s="1" t="s">
        <v>69</v>
      </c>
      <c r="U5" s="32">
        <v>0.1</v>
      </c>
      <c r="V5" s="1" t="s">
        <v>45</v>
      </c>
      <c r="W5" s="1" t="s">
        <v>70</v>
      </c>
      <c r="X5" s="1" t="s">
        <v>61</v>
      </c>
      <c r="Y5" s="1" t="s">
        <v>48</v>
      </c>
      <c r="Z5" s="1" t="s">
        <v>71</v>
      </c>
      <c r="AA5" s="1" t="s">
        <v>62</v>
      </c>
      <c r="AB5" s="1" t="s">
        <v>62</v>
      </c>
      <c r="AC5" s="1" t="s">
        <v>62</v>
      </c>
      <c r="AD5" s="1" t="s">
        <v>62</v>
      </c>
      <c r="AE5" s="1" t="s">
        <v>62</v>
      </c>
      <c r="AF5" s="1" t="s">
        <v>50</v>
      </c>
    </row>
    <row r="6" spans="1:33" ht="12.75">
      <c r="A6" s="2">
        <v>45377.495677083338</v>
      </c>
      <c r="B6" s="1" t="s">
        <v>72</v>
      </c>
      <c r="C6" s="1" t="s">
        <v>63</v>
      </c>
      <c r="D6" s="1">
        <v>1</v>
      </c>
      <c r="E6" s="1" t="s">
        <v>35</v>
      </c>
      <c r="F6" s="1" t="s">
        <v>36</v>
      </c>
      <c r="G6" s="1" t="s">
        <v>37</v>
      </c>
      <c r="H6" s="1" t="s">
        <v>38</v>
      </c>
      <c r="I6" s="1" t="s">
        <v>73</v>
      </c>
      <c r="J6" s="1" t="s">
        <v>74</v>
      </c>
      <c r="K6" s="1" t="s">
        <v>75</v>
      </c>
      <c r="L6" s="1">
        <v>2</v>
      </c>
      <c r="M6" s="1">
        <v>4</v>
      </c>
      <c r="N6" s="1">
        <v>5</v>
      </c>
      <c r="O6" s="1">
        <v>3</v>
      </c>
      <c r="P6" s="1">
        <v>5</v>
      </c>
      <c r="Q6" s="1">
        <v>5</v>
      </c>
      <c r="R6" s="1" t="s">
        <v>76</v>
      </c>
      <c r="S6" s="1" t="s">
        <v>77</v>
      </c>
      <c r="T6" s="1" t="s">
        <v>44</v>
      </c>
      <c r="U6" s="32" t="s">
        <v>78</v>
      </c>
      <c r="V6" s="1" t="s">
        <v>79</v>
      </c>
      <c r="W6" s="1" t="s">
        <v>80</v>
      </c>
      <c r="X6" s="1" t="s">
        <v>61</v>
      </c>
      <c r="Y6" s="1" t="s">
        <v>49</v>
      </c>
      <c r="Z6" s="1" t="s">
        <v>81</v>
      </c>
      <c r="AA6" s="1" t="s">
        <v>62</v>
      </c>
      <c r="AB6" s="1" t="s">
        <v>62</v>
      </c>
      <c r="AC6" s="1" t="s">
        <v>62</v>
      </c>
      <c r="AD6" s="1" t="s">
        <v>62</v>
      </c>
      <c r="AE6" s="1" t="s">
        <v>62</v>
      </c>
      <c r="AF6" s="1" t="s">
        <v>50</v>
      </c>
    </row>
    <row r="7" spans="1:33" ht="12.75">
      <c r="A7" s="2">
        <v>45377.501647129626</v>
      </c>
      <c r="B7" s="1" t="s">
        <v>33</v>
      </c>
      <c r="C7" s="1" t="s">
        <v>34</v>
      </c>
      <c r="D7" s="1">
        <v>1</v>
      </c>
      <c r="E7" s="1" t="s">
        <v>35</v>
      </c>
      <c r="F7" s="1" t="s">
        <v>64</v>
      </c>
      <c r="G7" s="1" t="s">
        <v>37</v>
      </c>
      <c r="H7" s="1" t="s">
        <v>82</v>
      </c>
      <c r="I7" s="1" t="s">
        <v>59</v>
      </c>
      <c r="J7" s="1" t="s">
        <v>65</v>
      </c>
      <c r="K7" s="1" t="s">
        <v>75</v>
      </c>
      <c r="L7" s="1">
        <v>4</v>
      </c>
      <c r="M7" s="1">
        <v>5</v>
      </c>
      <c r="N7" s="1">
        <v>5</v>
      </c>
      <c r="O7" s="1">
        <v>5</v>
      </c>
      <c r="P7" s="1">
        <v>4</v>
      </c>
      <c r="Q7" s="1">
        <v>3</v>
      </c>
      <c r="R7" s="1" t="s">
        <v>83</v>
      </c>
      <c r="S7" s="1" t="s">
        <v>77</v>
      </c>
      <c r="T7" s="1" t="s">
        <v>44</v>
      </c>
      <c r="U7" s="32">
        <v>0.1</v>
      </c>
      <c r="V7" s="1" t="s">
        <v>45</v>
      </c>
      <c r="W7" s="1" t="s">
        <v>84</v>
      </c>
      <c r="X7" s="1" t="s">
        <v>85</v>
      </c>
      <c r="Y7" s="1" t="s">
        <v>49</v>
      </c>
      <c r="Z7" s="1" t="s">
        <v>81</v>
      </c>
      <c r="AA7" s="1" t="s">
        <v>62</v>
      </c>
      <c r="AB7" s="1" t="s">
        <v>51</v>
      </c>
      <c r="AC7" s="1" t="s">
        <v>50</v>
      </c>
      <c r="AD7" s="1" t="s">
        <v>86</v>
      </c>
      <c r="AE7" s="1" t="s">
        <v>50</v>
      </c>
      <c r="AF7" s="1" t="s">
        <v>86</v>
      </c>
    </row>
    <row r="8" spans="1:33" ht="12.75">
      <c r="A8" s="2">
        <v>45377.505336747687</v>
      </c>
      <c r="B8" s="1" t="s">
        <v>33</v>
      </c>
      <c r="C8" s="1" t="s">
        <v>34</v>
      </c>
      <c r="D8" s="1">
        <v>3</v>
      </c>
      <c r="E8" s="1" t="s">
        <v>35</v>
      </c>
      <c r="F8" s="1" t="s">
        <v>36</v>
      </c>
      <c r="G8" s="1" t="s">
        <v>37</v>
      </c>
      <c r="H8" s="1" t="s">
        <v>82</v>
      </c>
      <c r="I8" s="1" t="s">
        <v>59</v>
      </c>
      <c r="J8" s="1" t="s">
        <v>65</v>
      </c>
      <c r="K8" s="1" t="s">
        <v>41</v>
      </c>
      <c r="L8" s="1">
        <v>5</v>
      </c>
      <c r="M8" s="1">
        <v>5</v>
      </c>
      <c r="N8" s="1">
        <v>4</v>
      </c>
      <c r="O8" s="1">
        <v>4</v>
      </c>
      <c r="P8" s="1">
        <v>3</v>
      </c>
      <c r="Q8" s="1">
        <v>4</v>
      </c>
      <c r="R8" s="1" t="s">
        <v>87</v>
      </c>
      <c r="S8" s="1" t="s">
        <v>77</v>
      </c>
      <c r="T8" s="1" t="s">
        <v>44</v>
      </c>
      <c r="U8" s="32" t="s">
        <v>78</v>
      </c>
      <c r="V8" s="1" t="s">
        <v>88</v>
      </c>
      <c r="W8" s="1" t="s">
        <v>89</v>
      </c>
      <c r="X8" s="1" t="s">
        <v>90</v>
      </c>
      <c r="Y8" s="1" t="s">
        <v>71</v>
      </c>
      <c r="Z8" s="1" t="s">
        <v>49</v>
      </c>
      <c r="AA8" s="1" t="s">
        <v>86</v>
      </c>
      <c r="AB8" s="1" t="s">
        <v>86</v>
      </c>
      <c r="AC8" s="1" t="s">
        <v>86</v>
      </c>
      <c r="AD8" s="1" t="s">
        <v>86</v>
      </c>
      <c r="AE8" s="1" t="s">
        <v>50</v>
      </c>
      <c r="AF8" s="1" t="s">
        <v>86</v>
      </c>
    </row>
    <row r="9" spans="1:33" ht="12.75">
      <c r="A9" s="2">
        <v>45377.509181770831</v>
      </c>
      <c r="B9" s="1" t="s">
        <v>33</v>
      </c>
      <c r="C9" s="1" t="s">
        <v>63</v>
      </c>
      <c r="D9" s="1">
        <v>2</v>
      </c>
      <c r="E9" s="1" t="s">
        <v>35</v>
      </c>
      <c r="F9" s="1" t="s">
        <v>36</v>
      </c>
      <c r="G9" s="1" t="s">
        <v>37</v>
      </c>
      <c r="H9" s="1" t="s">
        <v>82</v>
      </c>
      <c r="I9" s="1" t="s">
        <v>39</v>
      </c>
      <c r="J9" s="1" t="s">
        <v>40</v>
      </c>
      <c r="K9" s="1" t="s">
        <v>41</v>
      </c>
      <c r="L9" s="1">
        <v>4</v>
      </c>
      <c r="M9" s="1">
        <v>5</v>
      </c>
      <c r="N9" s="1">
        <v>4</v>
      </c>
      <c r="O9" s="1">
        <v>4</v>
      </c>
      <c r="P9" s="1">
        <v>5</v>
      </c>
      <c r="Q9" s="1">
        <v>4</v>
      </c>
      <c r="R9" s="1" t="s">
        <v>91</v>
      </c>
      <c r="S9" s="1" t="s">
        <v>92</v>
      </c>
      <c r="T9" s="1" t="s">
        <v>69</v>
      </c>
      <c r="U9" s="32">
        <v>0.15</v>
      </c>
      <c r="V9" s="1" t="s">
        <v>79</v>
      </c>
      <c r="W9" s="1" t="s">
        <v>93</v>
      </c>
      <c r="X9" s="1" t="s">
        <v>47</v>
      </c>
      <c r="Y9" s="1" t="s">
        <v>71</v>
      </c>
      <c r="Z9" s="1" t="s">
        <v>81</v>
      </c>
      <c r="AA9" s="1" t="s">
        <v>62</v>
      </c>
      <c r="AB9" s="1" t="s">
        <v>50</v>
      </c>
      <c r="AC9" s="1" t="s">
        <v>62</v>
      </c>
      <c r="AD9" s="1" t="s">
        <v>50</v>
      </c>
      <c r="AE9" s="1" t="s">
        <v>50</v>
      </c>
      <c r="AF9" s="1" t="s">
        <v>86</v>
      </c>
    </row>
    <row r="10" spans="1:33" ht="12.75">
      <c r="A10" s="2">
        <v>45377.509645138889</v>
      </c>
      <c r="B10" s="1" t="s">
        <v>72</v>
      </c>
      <c r="C10" s="1" t="s">
        <v>34</v>
      </c>
      <c r="D10" s="1">
        <v>3</v>
      </c>
      <c r="E10" s="1" t="s">
        <v>57</v>
      </c>
      <c r="F10" s="1" t="s">
        <v>94</v>
      </c>
      <c r="G10" s="1" t="s">
        <v>37</v>
      </c>
      <c r="H10" s="1" t="s">
        <v>38</v>
      </c>
      <c r="I10" s="1" t="s">
        <v>95</v>
      </c>
      <c r="J10" s="1" t="s">
        <v>40</v>
      </c>
      <c r="K10" s="1" t="s">
        <v>41</v>
      </c>
      <c r="L10" s="1">
        <v>4</v>
      </c>
      <c r="M10" s="1">
        <v>4</v>
      </c>
      <c r="N10" s="1">
        <v>4</v>
      </c>
      <c r="O10" s="1">
        <v>4</v>
      </c>
      <c r="P10" s="1">
        <v>1</v>
      </c>
      <c r="Q10" s="1">
        <v>4</v>
      </c>
      <c r="R10" s="1" t="s">
        <v>96</v>
      </c>
      <c r="S10" s="1" t="s">
        <v>97</v>
      </c>
      <c r="T10" s="1" t="s">
        <v>98</v>
      </c>
      <c r="U10" s="32" t="s">
        <v>99</v>
      </c>
      <c r="V10" s="1" t="s">
        <v>100</v>
      </c>
      <c r="W10" s="1" t="s">
        <v>80</v>
      </c>
      <c r="X10" s="1" t="s">
        <v>101</v>
      </c>
      <c r="Y10" s="1" t="s">
        <v>48</v>
      </c>
      <c r="Z10" s="1" t="s">
        <v>49</v>
      </c>
      <c r="AA10" s="1" t="s">
        <v>62</v>
      </c>
      <c r="AB10" s="1" t="s">
        <v>51</v>
      </c>
      <c r="AC10" s="1" t="s">
        <v>51</v>
      </c>
      <c r="AD10" s="1" t="s">
        <v>51</v>
      </c>
      <c r="AE10" s="1" t="s">
        <v>51</v>
      </c>
      <c r="AF10" s="1" t="s">
        <v>50</v>
      </c>
    </row>
    <row r="11" spans="1:33" ht="12.75">
      <c r="A11" s="2">
        <v>45377.511575266202</v>
      </c>
      <c r="B11" s="1" t="s">
        <v>102</v>
      </c>
      <c r="C11" s="1" t="s">
        <v>34</v>
      </c>
      <c r="D11" s="1">
        <v>2</v>
      </c>
      <c r="E11" s="1" t="s">
        <v>103</v>
      </c>
      <c r="F11" s="1" t="s">
        <v>94</v>
      </c>
      <c r="G11" s="1" t="s">
        <v>37</v>
      </c>
      <c r="H11" s="1" t="s">
        <v>38</v>
      </c>
      <c r="I11" s="1" t="s">
        <v>59</v>
      </c>
      <c r="J11" s="1" t="s">
        <v>40</v>
      </c>
      <c r="K11" s="1" t="s">
        <v>41</v>
      </c>
      <c r="L11" s="1">
        <v>5</v>
      </c>
      <c r="M11" s="1">
        <v>5</v>
      </c>
      <c r="N11" s="1">
        <v>5</v>
      </c>
      <c r="O11" s="1">
        <v>5</v>
      </c>
      <c r="P11" s="1">
        <v>5</v>
      </c>
      <c r="Q11" s="1">
        <v>5</v>
      </c>
      <c r="R11" s="1" t="s">
        <v>104</v>
      </c>
      <c r="S11" s="1" t="s">
        <v>105</v>
      </c>
      <c r="T11" s="1" t="s">
        <v>106</v>
      </c>
      <c r="U11" s="32" t="s">
        <v>99</v>
      </c>
      <c r="V11" s="1" t="s">
        <v>107</v>
      </c>
      <c r="W11" s="1" t="s">
        <v>108</v>
      </c>
      <c r="X11" s="1" t="s">
        <v>109</v>
      </c>
      <c r="Y11" s="1" t="s">
        <v>49</v>
      </c>
      <c r="Z11" s="1" t="s">
        <v>49</v>
      </c>
      <c r="AA11" s="1" t="s">
        <v>50</v>
      </c>
      <c r="AB11" s="1" t="s">
        <v>53</v>
      </c>
      <c r="AC11" s="1" t="s">
        <v>52</v>
      </c>
      <c r="AD11" s="1" t="s">
        <v>53</v>
      </c>
      <c r="AE11" s="1" t="s">
        <v>50</v>
      </c>
      <c r="AF11" s="1" t="s">
        <v>51</v>
      </c>
    </row>
    <row r="12" spans="1:33" ht="12.75">
      <c r="A12" s="2">
        <v>45377.5143846875</v>
      </c>
      <c r="B12" s="1" t="s">
        <v>102</v>
      </c>
      <c r="C12" s="1" t="s">
        <v>34</v>
      </c>
      <c r="D12" s="1">
        <v>3</v>
      </c>
      <c r="E12" s="1" t="s">
        <v>57</v>
      </c>
      <c r="F12" s="1" t="s">
        <v>64</v>
      </c>
      <c r="G12" s="1" t="s">
        <v>37</v>
      </c>
      <c r="H12" s="1" t="s">
        <v>38</v>
      </c>
      <c r="I12" s="1" t="s">
        <v>59</v>
      </c>
      <c r="J12" s="1" t="s">
        <v>40</v>
      </c>
      <c r="K12" s="1" t="s">
        <v>66</v>
      </c>
      <c r="L12" s="1">
        <v>5</v>
      </c>
      <c r="M12" s="1">
        <v>5</v>
      </c>
      <c r="N12" s="1">
        <v>5</v>
      </c>
      <c r="O12" s="1">
        <v>4</v>
      </c>
      <c r="P12" s="1">
        <v>3</v>
      </c>
      <c r="Q12" s="1">
        <v>1</v>
      </c>
      <c r="R12" s="1" t="s">
        <v>110</v>
      </c>
      <c r="S12" s="1" t="s">
        <v>111</v>
      </c>
      <c r="T12" s="1" t="s">
        <v>69</v>
      </c>
      <c r="U12" s="32">
        <v>0.1</v>
      </c>
      <c r="V12" s="1" t="s">
        <v>107</v>
      </c>
      <c r="W12" s="1" t="s">
        <v>112</v>
      </c>
      <c r="X12" s="1" t="s">
        <v>109</v>
      </c>
      <c r="Y12" s="1" t="s">
        <v>71</v>
      </c>
      <c r="Z12" s="1" t="s">
        <v>49</v>
      </c>
      <c r="AA12" s="1" t="s">
        <v>62</v>
      </c>
      <c r="AB12" s="1" t="s">
        <v>50</v>
      </c>
      <c r="AC12" s="1" t="s">
        <v>86</v>
      </c>
      <c r="AD12" s="1" t="s">
        <v>50</v>
      </c>
      <c r="AE12" s="1" t="s">
        <v>86</v>
      </c>
      <c r="AF12" s="1" t="s">
        <v>86</v>
      </c>
    </row>
    <row r="13" spans="1:33" ht="12.75">
      <c r="A13" s="2">
        <v>45377.523130717593</v>
      </c>
      <c r="B13" s="1" t="s">
        <v>33</v>
      </c>
      <c r="C13" s="1" t="s">
        <v>63</v>
      </c>
      <c r="D13" s="1">
        <v>4</v>
      </c>
      <c r="E13" s="1" t="s">
        <v>35</v>
      </c>
      <c r="F13" s="1" t="s">
        <v>58</v>
      </c>
      <c r="G13" s="1" t="s">
        <v>37</v>
      </c>
      <c r="H13" s="1" t="s">
        <v>38</v>
      </c>
      <c r="I13" s="1" t="s">
        <v>95</v>
      </c>
      <c r="J13" s="1" t="s">
        <v>113</v>
      </c>
      <c r="K13" s="1" t="s">
        <v>41</v>
      </c>
      <c r="L13" s="1">
        <v>4</v>
      </c>
      <c r="M13" s="1">
        <v>5</v>
      </c>
      <c r="N13" s="1">
        <v>5</v>
      </c>
      <c r="O13" s="1">
        <v>3</v>
      </c>
      <c r="P13" s="1">
        <v>3</v>
      </c>
      <c r="Q13" s="1">
        <v>5</v>
      </c>
      <c r="R13" s="1" t="s">
        <v>114</v>
      </c>
      <c r="S13" s="1" t="s">
        <v>77</v>
      </c>
      <c r="T13" s="1" t="s">
        <v>69</v>
      </c>
      <c r="U13" s="32">
        <v>0.1</v>
      </c>
      <c r="V13" s="1" t="s">
        <v>79</v>
      </c>
      <c r="W13" s="1" t="s">
        <v>115</v>
      </c>
      <c r="X13" s="1" t="s">
        <v>90</v>
      </c>
      <c r="Y13" s="1" t="s">
        <v>48</v>
      </c>
      <c r="Z13" s="1" t="s">
        <v>71</v>
      </c>
      <c r="AA13" s="1" t="s">
        <v>62</v>
      </c>
      <c r="AB13" s="1" t="s">
        <v>51</v>
      </c>
      <c r="AC13" s="1" t="s">
        <v>86</v>
      </c>
      <c r="AD13" s="1" t="s">
        <v>51</v>
      </c>
      <c r="AE13" s="1" t="s">
        <v>50</v>
      </c>
      <c r="AF13" s="1" t="s">
        <v>50</v>
      </c>
    </row>
    <row r="14" spans="1:33" ht="12.75">
      <c r="A14" s="2">
        <v>45377.552352256942</v>
      </c>
      <c r="B14" s="1" t="s">
        <v>33</v>
      </c>
      <c r="C14" s="1" t="s">
        <v>34</v>
      </c>
      <c r="D14" s="1">
        <v>2</v>
      </c>
      <c r="E14" s="1" t="s">
        <v>35</v>
      </c>
      <c r="F14" s="1" t="s">
        <v>36</v>
      </c>
      <c r="G14" s="1" t="s">
        <v>37</v>
      </c>
      <c r="H14" s="1" t="s">
        <v>65</v>
      </c>
      <c r="I14" s="1" t="s">
        <v>59</v>
      </c>
      <c r="J14" s="1" t="s">
        <v>74</v>
      </c>
      <c r="K14" s="1" t="s">
        <v>66</v>
      </c>
      <c r="L14" s="1">
        <v>3</v>
      </c>
      <c r="M14" s="1">
        <v>3</v>
      </c>
      <c r="N14" s="1">
        <v>5</v>
      </c>
      <c r="O14" s="1">
        <v>4</v>
      </c>
      <c r="P14" s="1">
        <v>5</v>
      </c>
      <c r="Q14" s="1">
        <v>5</v>
      </c>
      <c r="R14" s="1" t="s">
        <v>116</v>
      </c>
      <c r="S14" s="1" t="s">
        <v>68</v>
      </c>
      <c r="T14" s="1" t="s">
        <v>44</v>
      </c>
      <c r="U14" s="32" t="s">
        <v>78</v>
      </c>
      <c r="V14" s="1" t="s">
        <v>45</v>
      </c>
      <c r="W14" s="1" t="s">
        <v>70</v>
      </c>
      <c r="X14" s="1" t="s">
        <v>47</v>
      </c>
      <c r="Y14" s="1" t="s">
        <v>71</v>
      </c>
      <c r="Z14" s="1" t="s">
        <v>81</v>
      </c>
      <c r="AA14" s="1" t="s">
        <v>62</v>
      </c>
      <c r="AB14" s="1" t="s">
        <v>62</v>
      </c>
      <c r="AC14" s="1" t="s">
        <v>62</v>
      </c>
      <c r="AD14" s="1" t="s">
        <v>62</v>
      </c>
      <c r="AE14" s="1" t="s">
        <v>62</v>
      </c>
      <c r="AF14" s="1" t="s">
        <v>50</v>
      </c>
    </row>
    <row r="15" spans="1:33" ht="12.75">
      <c r="A15" s="2">
        <v>45377.557863912036</v>
      </c>
      <c r="B15" s="1" t="s">
        <v>33</v>
      </c>
      <c r="C15" s="1" t="s">
        <v>34</v>
      </c>
      <c r="D15" s="1">
        <v>2</v>
      </c>
      <c r="E15" s="1" t="s">
        <v>35</v>
      </c>
      <c r="F15" s="1" t="s">
        <v>36</v>
      </c>
      <c r="G15" s="1" t="s">
        <v>37</v>
      </c>
      <c r="H15" s="1" t="s">
        <v>65</v>
      </c>
      <c r="I15" s="1" t="s">
        <v>39</v>
      </c>
      <c r="J15" s="1" t="s">
        <v>40</v>
      </c>
      <c r="K15" s="1" t="s">
        <v>41</v>
      </c>
      <c r="L15" s="1">
        <v>4</v>
      </c>
      <c r="M15" s="1">
        <v>4</v>
      </c>
      <c r="N15" s="1">
        <v>4</v>
      </c>
      <c r="O15" s="1">
        <v>4</v>
      </c>
      <c r="P15" s="1">
        <v>4</v>
      </c>
      <c r="Q15" s="1">
        <v>4</v>
      </c>
      <c r="R15" s="1" t="s">
        <v>117</v>
      </c>
      <c r="S15" s="1" t="s">
        <v>118</v>
      </c>
      <c r="T15" s="1" t="s">
        <v>69</v>
      </c>
      <c r="U15" s="32" t="s">
        <v>99</v>
      </c>
      <c r="V15" s="1" t="s">
        <v>100</v>
      </c>
      <c r="W15" s="1" t="s">
        <v>119</v>
      </c>
      <c r="X15" s="1" t="s">
        <v>47</v>
      </c>
      <c r="Y15" s="1" t="s">
        <v>81</v>
      </c>
      <c r="AA15" s="1" t="s">
        <v>62</v>
      </c>
      <c r="AB15" s="1" t="s">
        <v>50</v>
      </c>
      <c r="AC15" s="1" t="s">
        <v>62</v>
      </c>
      <c r="AD15" s="1" t="s">
        <v>50</v>
      </c>
      <c r="AE15" s="1" t="s">
        <v>50</v>
      </c>
      <c r="AF15" s="1" t="s">
        <v>86</v>
      </c>
    </row>
    <row r="16" spans="1:33" ht="12.75">
      <c r="A16" s="2">
        <v>45377.558940081013</v>
      </c>
      <c r="B16" s="1" t="s">
        <v>72</v>
      </c>
      <c r="C16" s="1" t="s">
        <v>63</v>
      </c>
      <c r="D16" s="1">
        <v>3</v>
      </c>
      <c r="E16" s="1" t="s">
        <v>57</v>
      </c>
      <c r="F16" s="1" t="s">
        <v>58</v>
      </c>
      <c r="G16" s="1" t="s">
        <v>37</v>
      </c>
      <c r="H16" s="1" t="s">
        <v>38</v>
      </c>
      <c r="I16" s="1" t="s">
        <v>39</v>
      </c>
      <c r="J16" s="1" t="s">
        <v>65</v>
      </c>
      <c r="K16" s="1" t="s">
        <v>66</v>
      </c>
      <c r="L16" s="1">
        <v>5</v>
      </c>
      <c r="M16" s="1">
        <v>5</v>
      </c>
      <c r="N16" s="1">
        <v>5</v>
      </c>
      <c r="O16" s="1">
        <v>4</v>
      </c>
      <c r="P16" s="1">
        <v>4</v>
      </c>
      <c r="Q16" s="1">
        <v>4</v>
      </c>
      <c r="R16" s="1" t="s">
        <v>76</v>
      </c>
      <c r="S16" s="1" t="s">
        <v>43</v>
      </c>
      <c r="T16" s="1" t="s">
        <v>106</v>
      </c>
      <c r="U16" s="32">
        <v>0.1</v>
      </c>
      <c r="V16" s="1" t="s">
        <v>45</v>
      </c>
      <c r="W16" s="1" t="s">
        <v>120</v>
      </c>
      <c r="X16" s="1" t="s">
        <v>101</v>
      </c>
      <c r="Y16" s="1" t="s">
        <v>48</v>
      </c>
      <c r="Z16" s="1" t="s">
        <v>71</v>
      </c>
      <c r="AA16" s="1" t="s">
        <v>86</v>
      </c>
      <c r="AB16" s="1" t="s">
        <v>52</v>
      </c>
      <c r="AC16" s="1" t="s">
        <v>52</v>
      </c>
      <c r="AD16" s="1" t="s">
        <v>52</v>
      </c>
      <c r="AE16" s="1" t="s">
        <v>52</v>
      </c>
      <c r="AF16" s="1" t="s">
        <v>86</v>
      </c>
    </row>
    <row r="17" spans="1:33" ht="12.75">
      <c r="A17" s="2">
        <v>45377.560790138887</v>
      </c>
      <c r="B17" s="1" t="s">
        <v>33</v>
      </c>
      <c r="C17" s="1" t="s">
        <v>34</v>
      </c>
      <c r="D17" s="1">
        <v>1</v>
      </c>
      <c r="E17" s="1" t="s">
        <v>121</v>
      </c>
      <c r="F17" s="1" t="s">
        <v>36</v>
      </c>
      <c r="G17" s="1" t="s">
        <v>37</v>
      </c>
      <c r="H17" s="1" t="s">
        <v>82</v>
      </c>
      <c r="I17" s="1" t="s">
        <v>59</v>
      </c>
      <c r="J17" s="1" t="s">
        <v>65</v>
      </c>
      <c r="K17" s="1" t="s">
        <v>122</v>
      </c>
      <c r="L17" s="1">
        <v>5</v>
      </c>
      <c r="M17" s="1">
        <v>5</v>
      </c>
      <c r="N17" s="1">
        <v>5</v>
      </c>
      <c r="O17" s="1">
        <v>5</v>
      </c>
      <c r="P17" s="1">
        <v>4</v>
      </c>
      <c r="Q17" s="1">
        <v>5</v>
      </c>
      <c r="R17" s="1" t="s">
        <v>123</v>
      </c>
      <c r="S17" s="1" t="s">
        <v>105</v>
      </c>
      <c r="T17" s="1" t="s">
        <v>44</v>
      </c>
      <c r="U17" s="32">
        <v>0.15</v>
      </c>
      <c r="V17" s="1" t="s">
        <v>45</v>
      </c>
      <c r="W17" s="1" t="s">
        <v>84</v>
      </c>
      <c r="X17" s="1" t="s">
        <v>101</v>
      </c>
      <c r="Y17" s="1" t="s">
        <v>81</v>
      </c>
      <c r="AB17" s="1" t="s">
        <v>86</v>
      </c>
      <c r="AF17" s="1" t="s">
        <v>86</v>
      </c>
    </row>
    <row r="18" spans="1:33" ht="12.75">
      <c r="A18" s="2">
        <v>45377.561336886574</v>
      </c>
      <c r="B18" s="1" t="s">
        <v>33</v>
      </c>
      <c r="C18" s="1" t="s">
        <v>34</v>
      </c>
      <c r="D18" s="1">
        <v>3</v>
      </c>
      <c r="E18" s="1" t="s">
        <v>35</v>
      </c>
      <c r="F18" s="1" t="s">
        <v>58</v>
      </c>
      <c r="G18" s="1" t="s">
        <v>37</v>
      </c>
      <c r="H18" s="1" t="s">
        <v>65</v>
      </c>
      <c r="I18" s="1" t="s">
        <v>59</v>
      </c>
      <c r="J18" s="1" t="s">
        <v>65</v>
      </c>
      <c r="K18" s="1" t="s">
        <v>66</v>
      </c>
      <c r="L18" s="1">
        <v>4</v>
      </c>
      <c r="M18" s="1">
        <v>5</v>
      </c>
      <c r="N18" s="1">
        <v>3</v>
      </c>
      <c r="O18" s="1">
        <v>4</v>
      </c>
      <c r="P18" s="1">
        <v>1</v>
      </c>
      <c r="Q18" s="1">
        <v>4</v>
      </c>
      <c r="R18" s="1" t="s">
        <v>124</v>
      </c>
      <c r="S18" s="1" t="s">
        <v>77</v>
      </c>
      <c r="T18" s="1" t="s">
        <v>44</v>
      </c>
      <c r="U18" s="32" t="s">
        <v>78</v>
      </c>
      <c r="V18" s="1" t="s">
        <v>100</v>
      </c>
      <c r="W18" s="1" t="s">
        <v>125</v>
      </c>
      <c r="X18" s="1" t="s">
        <v>47</v>
      </c>
      <c r="Y18" s="1" t="s">
        <v>71</v>
      </c>
      <c r="Z18" s="1" t="s">
        <v>81</v>
      </c>
      <c r="AF18" s="1" t="s">
        <v>126</v>
      </c>
    </row>
    <row r="19" spans="1:33" ht="12.75">
      <c r="A19" s="2">
        <v>45377.563869953708</v>
      </c>
      <c r="B19" s="1" t="s">
        <v>33</v>
      </c>
      <c r="C19" s="1" t="s">
        <v>34</v>
      </c>
      <c r="D19" s="1">
        <v>3</v>
      </c>
      <c r="E19" s="1" t="s">
        <v>35</v>
      </c>
      <c r="F19" s="1" t="s">
        <v>36</v>
      </c>
      <c r="G19" s="1" t="s">
        <v>54</v>
      </c>
      <c r="AG19" s="1" t="s">
        <v>127</v>
      </c>
    </row>
    <row r="20" spans="1:33" ht="12.75">
      <c r="A20" s="2">
        <v>45377.564094560184</v>
      </c>
      <c r="B20" s="1" t="s">
        <v>33</v>
      </c>
      <c r="C20" s="1" t="s">
        <v>34</v>
      </c>
      <c r="D20" s="1">
        <v>2</v>
      </c>
      <c r="E20" s="1" t="s">
        <v>57</v>
      </c>
      <c r="F20" s="1" t="s">
        <v>58</v>
      </c>
      <c r="G20" s="1" t="s">
        <v>37</v>
      </c>
      <c r="H20" s="1" t="s">
        <v>38</v>
      </c>
      <c r="I20" s="1" t="s">
        <v>39</v>
      </c>
      <c r="J20" s="1" t="s">
        <v>128</v>
      </c>
      <c r="K20" s="1" t="s">
        <v>66</v>
      </c>
      <c r="L20" s="1">
        <v>3</v>
      </c>
      <c r="M20" s="1">
        <v>5</v>
      </c>
      <c r="N20" s="1">
        <v>5</v>
      </c>
      <c r="O20" s="1">
        <v>5</v>
      </c>
      <c r="P20" s="1">
        <v>5</v>
      </c>
      <c r="Q20" s="1">
        <v>5</v>
      </c>
      <c r="R20" s="1" t="s">
        <v>129</v>
      </c>
      <c r="S20" s="1" t="s">
        <v>92</v>
      </c>
      <c r="T20" s="1" t="s">
        <v>69</v>
      </c>
      <c r="U20" s="32">
        <v>0.15</v>
      </c>
      <c r="V20" s="1" t="s">
        <v>45</v>
      </c>
      <c r="W20" s="1" t="s">
        <v>93</v>
      </c>
      <c r="X20" s="1" t="s">
        <v>47</v>
      </c>
      <c r="Y20" s="1" t="s">
        <v>48</v>
      </c>
      <c r="AF20" s="1" t="s">
        <v>51</v>
      </c>
    </row>
    <row r="21" spans="1:33" ht="12.75">
      <c r="A21" s="2">
        <v>45377.583230092598</v>
      </c>
      <c r="B21" s="1" t="s">
        <v>33</v>
      </c>
      <c r="C21" s="1" t="s">
        <v>34</v>
      </c>
      <c r="D21" s="1">
        <v>1</v>
      </c>
      <c r="E21" s="1" t="s">
        <v>35</v>
      </c>
      <c r="F21" s="1" t="s">
        <v>36</v>
      </c>
      <c r="G21" s="1" t="s">
        <v>37</v>
      </c>
      <c r="H21" s="1" t="s">
        <v>65</v>
      </c>
      <c r="I21" s="1" t="s">
        <v>59</v>
      </c>
      <c r="J21" s="1" t="s">
        <v>74</v>
      </c>
      <c r="K21" s="1" t="s">
        <v>66</v>
      </c>
      <c r="L21" s="1">
        <v>5</v>
      </c>
      <c r="M21" s="1">
        <v>3</v>
      </c>
      <c r="N21" s="1">
        <v>3</v>
      </c>
      <c r="O21" s="1">
        <v>5</v>
      </c>
      <c r="P21" s="1">
        <v>4</v>
      </c>
      <c r="Q21" s="1">
        <v>5</v>
      </c>
      <c r="R21" s="1" t="s">
        <v>130</v>
      </c>
      <c r="S21" s="1" t="s">
        <v>77</v>
      </c>
      <c r="T21" s="1" t="s">
        <v>44</v>
      </c>
      <c r="U21" s="32">
        <v>0.1</v>
      </c>
      <c r="V21" s="1" t="s">
        <v>79</v>
      </c>
      <c r="W21" s="1" t="s">
        <v>46</v>
      </c>
      <c r="X21" s="1" t="s">
        <v>47</v>
      </c>
      <c r="Y21" s="1" t="s">
        <v>48</v>
      </c>
      <c r="Z21" s="1" t="s">
        <v>81</v>
      </c>
      <c r="AF21" s="1" t="s">
        <v>86</v>
      </c>
    </row>
    <row r="22" spans="1:33" ht="12.75">
      <c r="A22" s="2">
        <v>45377.600593530093</v>
      </c>
      <c r="B22" s="1" t="s">
        <v>72</v>
      </c>
      <c r="C22" s="1" t="s">
        <v>63</v>
      </c>
      <c r="D22" s="1">
        <v>1</v>
      </c>
      <c r="E22" s="1" t="s">
        <v>35</v>
      </c>
      <c r="F22" s="1" t="s">
        <v>36</v>
      </c>
      <c r="G22" s="1" t="s">
        <v>37</v>
      </c>
      <c r="H22" s="1" t="s">
        <v>82</v>
      </c>
      <c r="I22" s="1" t="s">
        <v>59</v>
      </c>
      <c r="J22" s="1" t="s">
        <v>65</v>
      </c>
      <c r="K22" s="1" t="s">
        <v>66</v>
      </c>
      <c r="L22" s="1">
        <v>4</v>
      </c>
      <c r="M22" s="1">
        <v>4</v>
      </c>
      <c r="N22" s="1">
        <v>4</v>
      </c>
      <c r="O22" s="1">
        <v>4</v>
      </c>
      <c r="P22" s="1">
        <v>4</v>
      </c>
      <c r="Q22" s="1">
        <v>4</v>
      </c>
      <c r="R22" s="1" t="s">
        <v>131</v>
      </c>
      <c r="S22" s="1" t="s">
        <v>43</v>
      </c>
      <c r="T22" s="1" t="s">
        <v>69</v>
      </c>
      <c r="U22" s="32" t="s">
        <v>78</v>
      </c>
      <c r="V22" s="1" t="s">
        <v>45</v>
      </c>
      <c r="W22" s="1" t="s">
        <v>46</v>
      </c>
      <c r="X22" s="1" t="s">
        <v>47</v>
      </c>
      <c r="Y22" s="1" t="s">
        <v>49</v>
      </c>
      <c r="Z22" s="1" t="s">
        <v>49</v>
      </c>
      <c r="AA22" s="1" t="s">
        <v>50</v>
      </c>
      <c r="AB22" s="1" t="s">
        <v>50</v>
      </c>
      <c r="AC22" s="1" t="s">
        <v>50</v>
      </c>
      <c r="AD22" s="1" t="s">
        <v>50</v>
      </c>
      <c r="AE22" s="1" t="s">
        <v>50</v>
      </c>
      <c r="AF22" s="1" t="s">
        <v>86</v>
      </c>
    </row>
    <row r="23" spans="1:33" ht="12.75">
      <c r="A23" s="2">
        <v>45377.629998344906</v>
      </c>
      <c r="B23" s="1" t="s">
        <v>33</v>
      </c>
      <c r="C23" s="1" t="s">
        <v>34</v>
      </c>
      <c r="D23" s="1">
        <v>3</v>
      </c>
      <c r="E23" s="1" t="s">
        <v>35</v>
      </c>
      <c r="F23" s="1" t="s">
        <v>36</v>
      </c>
      <c r="G23" s="1" t="s">
        <v>37</v>
      </c>
      <c r="H23" s="1" t="s">
        <v>82</v>
      </c>
      <c r="I23" s="1" t="s">
        <v>39</v>
      </c>
      <c r="J23" s="1" t="s">
        <v>65</v>
      </c>
      <c r="K23" s="1" t="s">
        <v>41</v>
      </c>
      <c r="L23" s="1">
        <v>3</v>
      </c>
      <c r="M23" s="1">
        <v>3</v>
      </c>
      <c r="N23" s="1">
        <v>4</v>
      </c>
      <c r="O23" s="1">
        <v>4</v>
      </c>
      <c r="P23" s="1">
        <v>4</v>
      </c>
      <c r="Q23" s="1">
        <v>4</v>
      </c>
      <c r="R23" s="1" t="s">
        <v>132</v>
      </c>
      <c r="S23" s="1" t="s">
        <v>133</v>
      </c>
      <c r="T23" s="1" t="s">
        <v>44</v>
      </c>
      <c r="U23" s="32">
        <v>0.15</v>
      </c>
      <c r="V23" s="1" t="s">
        <v>45</v>
      </c>
      <c r="W23" s="1" t="s">
        <v>84</v>
      </c>
      <c r="X23" s="1" t="s">
        <v>134</v>
      </c>
      <c r="Y23" s="1" t="s">
        <v>49</v>
      </c>
      <c r="AF23" s="1" t="s">
        <v>50</v>
      </c>
    </row>
    <row r="24" spans="1:33" ht="12.75">
      <c r="A24" s="2">
        <v>45377.693467546298</v>
      </c>
      <c r="B24" s="1" t="s">
        <v>72</v>
      </c>
      <c r="C24" s="1" t="s">
        <v>34</v>
      </c>
      <c r="D24" s="1">
        <v>2</v>
      </c>
      <c r="E24" s="1" t="s">
        <v>57</v>
      </c>
      <c r="F24" s="1" t="s">
        <v>94</v>
      </c>
      <c r="G24" s="1" t="s">
        <v>37</v>
      </c>
      <c r="H24" s="1" t="s">
        <v>82</v>
      </c>
      <c r="I24" s="1" t="s">
        <v>59</v>
      </c>
      <c r="J24" s="1" t="s">
        <v>65</v>
      </c>
      <c r="K24" s="1" t="s">
        <v>75</v>
      </c>
      <c r="L24" s="1">
        <v>5</v>
      </c>
      <c r="M24" s="1">
        <v>5</v>
      </c>
      <c r="N24" s="1">
        <v>5</v>
      </c>
      <c r="O24" s="1">
        <v>5</v>
      </c>
      <c r="P24" s="1">
        <v>5</v>
      </c>
      <c r="Q24" s="1">
        <v>5</v>
      </c>
      <c r="R24" s="1" t="s">
        <v>135</v>
      </c>
      <c r="S24" s="1" t="s">
        <v>136</v>
      </c>
      <c r="T24" s="1" t="s">
        <v>69</v>
      </c>
      <c r="U24" s="32" t="s">
        <v>78</v>
      </c>
      <c r="V24" s="1" t="s">
        <v>100</v>
      </c>
      <c r="W24" s="1" t="s">
        <v>137</v>
      </c>
      <c r="X24" s="1" t="s">
        <v>47</v>
      </c>
      <c r="Y24" s="1" t="s">
        <v>48</v>
      </c>
      <c r="Z24" s="1" t="s">
        <v>81</v>
      </c>
      <c r="AA24" s="1" t="s">
        <v>62</v>
      </c>
      <c r="AB24" s="1" t="s">
        <v>86</v>
      </c>
      <c r="AC24" s="1" t="s">
        <v>86</v>
      </c>
      <c r="AD24" s="1" t="s">
        <v>86</v>
      </c>
      <c r="AE24" s="1" t="s">
        <v>86</v>
      </c>
      <c r="AF24" s="1" t="s">
        <v>51</v>
      </c>
    </row>
    <row r="25" spans="1:33" ht="12.75">
      <c r="A25" s="2">
        <v>45378.410655902779</v>
      </c>
      <c r="B25" s="1" t="s">
        <v>33</v>
      </c>
      <c r="C25" s="1" t="s">
        <v>34</v>
      </c>
      <c r="D25" s="1">
        <v>1</v>
      </c>
      <c r="E25" s="1" t="s">
        <v>35</v>
      </c>
      <c r="F25" s="1" t="s">
        <v>94</v>
      </c>
      <c r="G25" s="1" t="s">
        <v>37</v>
      </c>
      <c r="H25" s="1" t="s">
        <v>65</v>
      </c>
      <c r="I25" s="1" t="s">
        <v>59</v>
      </c>
      <c r="J25" s="1" t="s">
        <v>40</v>
      </c>
      <c r="K25" s="1" t="s">
        <v>41</v>
      </c>
      <c r="L25" s="1">
        <v>3</v>
      </c>
      <c r="M25" s="1">
        <v>5</v>
      </c>
      <c r="N25" s="1">
        <v>4</v>
      </c>
      <c r="O25" s="1">
        <v>5</v>
      </c>
      <c r="P25" s="1">
        <v>4</v>
      </c>
      <c r="Q25" s="1">
        <v>5</v>
      </c>
      <c r="R25" s="1" t="s">
        <v>138</v>
      </c>
      <c r="S25" s="1" t="s">
        <v>92</v>
      </c>
      <c r="T25" s="1" t="s">
        <v>44</v>
      </c>
      <c r="U25" s="32">
        <v>0.1</v>
      </c>
      <c r="V25" s="1" t="s">
        <v>45</v>
      </c>
      <c r="W25" s="1" t="s">
        <v>120</v>
      </c>
      <c r="X25" s="1" t="s">
        <v>85</v>
      </c>
      <c r="Y25" s="1" t="s">
        <v>49</v>
      </c>
      <c r="Z25" s="1" t="s">
        <v>81</v>
      </c>
      <c r="AA25" s="1" t="s">
        <v>62</v>
      </c>
      <c r="AB25" s="1" t="s">
        <v>86</v>
      </c>
      <c r="AC25" s="1" t="s">
        <v>86</v>
      </c>
      <c r="AD25" s="1" t="s">
        <v>86</v>
      </c>
      <c r="AE25" s="1" t="s">
        <v>86</v>
      </c>
      <c r="AF25" s="1" t="s">
        <v>50</v>
      </c>
    </row>
    <row r="26" spans="1:33" ht="12.75">
      <c r="A26" s="2">
        <v>45380.539572303242</v>
      </c>
      <c r="B26" s="1" t="s">
        <v>33</v>
      </c>
      <c r="C26" s="1" t="s">
        <v>63</v>
      </c>
      <c r="D26" s="1">
        <v>3</v>
      </c>
      <c r="E26" s="1" t="s">
        <v>35</v>
      </c>
      <c r="F26" s="1" t="s">
        <v>36</v>
      </c>
      <c r="G26" s="1" t="s">
        <v>37</v>
      </c>
      <c r="H26" s="1" t="s">
        <v>82</v>
      </c>
      <c r="I26" s="1" t="s">
        <v>39</v>
      </c>
      <c r="J26" s="1" t="s">
        <v>65</v>
      </c>
      <c r="K26" s="1" t="s">
        <v>41</v>
      </c>
      <c r="L26" s="1">
        <v>4</v>
      </c>
      <c r="M26" s="1">
        <v>5</v>
      </c>
      <c r="N26" s="1">
        <v>5</v>
      </c>
      <c r="O26" s="1">
        <v>4</v>
      </c>
      <c r="P26" s="1">
        <v>5</v>
      </c>
      <c r="Q26" s="1">
        <v>5</v>
      </c>
      <c r="R26" s="1" t="s">
        <v>139</v>
      </c>
      <c r="S26" s="1" t="s">
        <v>77</v>
      </c>
      <c r="T26" s="1" t="s">
        <v>69</v>
      </c>
      <c r="U26" s="32">
        <v>0.15</v>
      </c>
      <c r="V26" s="1" t="s">
        <v>140</v>
      </c>
      <c r="W26" s="1" t="s">
        <v>125</v>
      </c>
      <c r="X26" s="1" t="s">
        <v>47</v>
      </c>
      <c r="Y26" s="1" t="s">
        <v>71</v>
      </c>
      <c r="AF26" s="1" t="s">
        <v>50</v>
      </c>
    </row>
    <row r="27" spans="1:33" ht="12.75">
      <c r="A27" s="2">
        <v>45383.669204108795</v>
      </c>
      <c r="B27" s="1" t="s">
        <v>141</v>
      </c>
      <c r="C27" s="1" t="s">
        <v>63</v>
      </c>
      <c r="D27" s="1">
        <v>2</v>
      </c>
      <c r="E27" s="1" t="s">
        <v>57</v>
      </c>
      <c r="F27" s="1" t="s">
        <v>64</v>
      </c>
      <c r="G27" s="1" t="s">
        <v>37</v>
      </c>
      <c r="H27" s="1" t="s">
        <v>82</v>
      </c>
      <c r="I27" s="1" t="s">
        <v>39</v>
      </c>
      <c r="J27" s="1" t="s">
        <v>74</v>
      </c>
      <c r="K27" s="1" t="s">
        <v>41</v>
      </c>
      <c r="L27" s="1">
        <v>4</v>
      </c>
      <c r="M27" s="1">
        <v>2</v>
      </c>
      <c r="N27" s="1">
        <v>2</v>
      </c>
      <c r="O27" s="1">
        <v>1</v>
      </c>
      <c r="P27" s="1">
        <v>1</v>
      </c>
      <c r="Q27" s="1">
        <v>4</v>
      </c>
      <c r="R27" s="1" t="s">
        <v>142</v>
      </c>
      <c r="S27" s="1" t="s">
        <v>143</v>
      </c>
      <c r="T27" s="1" t="s">
        <v>69</v>
      </c>
      <c r="U27" s="32" t="s">
        <v>78</v>
      </c>
      <c r="V27" s="1" t="s">
        <v>140</v>
      </c>
      <c r="W27" s="1" t="s">
        <v>144</v>
      </c>
      <c r="X27" s="1" t="s">
        <v>109</v>
      </c>
      <c r="Y27" s="1" t="s">
        <v>71</v>
      </c>
      <c r="Z27" s="1" t="s">
        <v>81</v>
      </c>
      <c r="AA27" s="1" t="s">
        <v>62</v>
      </c>
      <c r="AF27" s="1" t="s">
        <v>145</v>
      </c>
    </row>
    <row r="28" spans="1:33" ht="12.75">
      <c r="A28" s="2">
        <v>45383.670405381941</v>
      </c>
      <c r="B28" s="1" t="s">
        <v>72</v>
      </c>
      <c r="C28" s="1" t="s">
        <v>63</v>
      </c>
      <c r="D28" s="1">
        <v>2</v>
      </c>
      <c r="E28" s="1" t="s">
        <v>57</v>
      </c>
      <c r="F28" s="1" t="s">
        <v>94</v>
      </c>
      <c r="G28" s="1" t="s">
        <v>37</v>
      </c>
      <c r="H28" s="1" t="s">
        <v>38</v>
      </c>
      <c r="I28" s="1" t="s">
        <v>39</v>
      </c>
      <c r="J28" s="1" t="s">
        <v>65</v>
      </c>
      <c r="K28" s="1" t="s">
        <v>41</v>
      </c>
      <c r="L28" s="1">
        <v>5</v>
      </c>
      <c r="M28" s="1">
        <v>5</v>
      </c>
      <c r="N28" s="1">
        <v>5</v>
      </c>
      <c r="O28" s="1">
        <v>5</v>
      </c>
      <c r="P28" s="1">
        <v>5</v>
      </c>
      <c r="Q28" s="1">
        <v>5</v>
      </c>
      <c r="R28" s="1" t="s">
        <v>146</v>
      </c>
      <c r="S28" s="1" t="s">
        <v>77</v>
      </c>
      <c r="T28" s="1" t="s">
        <v>69</v>
      </c>
      <c r="U28" s="32" t="s">
        <v>99</v>
      </c>
      <c r="V28" s="1" t="s">
        <v>107</v>
      </c>
      <c r="W28" s="1" t="s">
        <v>120</v>
      </c>
      <c r="X28" s="1" t="s">
        <v>47</v>
      </c>
      <c r="Y28" s="1" t="s">
        <v>48</v>
      </c>
      <c r="AA28" s="1" t="s">
        <v>62</v>
      </c>
      <c r="AB28" s="1" t="s">
        <v>86</v>
      </c>
      <c r="AC28" s="1" t="s">
        <v>86</v>
      </c>
      <c r="AD28" s="1" t="s">
        <v>50</v>
      </c>
      <c r="AE28" s="1" t="s">
        <v>50</v>
      </c>
      <c r="AF28" s="1" t="s">
        <v>51</v>
      </c>
    </row>
    <row r="29" spans="1:33" ht="12.75">
      <c r="A29" s="2">
        <v>45383.670770636571</v>
      </c>
      <c r="B29" s="1" t="s">
        <v>72</v>
      </c>
      <c r="C29" s="1" t="s">
        <v>63</v>
      </c>
      <c r="D29" s="1">
        <v>2</v>
      </c>
      <c r="E29" s="1" t="s">
        <v>57</v>
      </c>
      <c r="F29" s="1" t="s">
        <v>36</v>
      </c>
      <c r="G29" s="1" t="s">
        <v>37</v>
      </c>
      <c r="H29" s="1" t="s">
        <v>38</v>
      </c>
      <c r="I29" s="1" t="s">
        <v>59</v>
      </c>
      <c r="J29" s="1" t="s">
        <v>113</v>
      </c>
      <c r="K29" s="1" t="s">
        <v>41</v>
      </c>
      <c r="L29" s="1">
        <v>4</v>
      </c>
      <c r="M29" s="1">
        <v>4</v>
      </c>
      <c r="N29" s="1">
        <v>4</v>
      </c>
      <c r="O29" s="1">
        <v>4</v>
      </c>
      <c r="P29" s="1">
        <v>4</v>
      </c>
      <c r="Q29" s="1">
        <v>4</v>
      </c>
      <c r="R29" s="1" t="s">
        <v>147</v>
      </c>
      <c r="S29" s="1" t="s">
        <v>77</v>
      </c>
      <c r="T29" s="1" t="s">
        <v>69</v>
      </c>
      <c r="U29" s="32">
        <v>0.1</v>
      </c>
      <c r="V29" s="1" t="s">
        <v>107</v>
      </c>
      <c r="W29" s="1" t="s">
        <v>112</v>
      </c>
      <c r="X29" s="1" t="s">
        <v>90</v>
      </c>
      <c r="Y29" s="1" t="s">
        <v>49</v>
      </c>
      <c r="Z29" s="1" t="s">
        <v>81</v>
      </c>
      <c r="AA29" s="1" t="s">
        <v>86</v>
      </c>
      <c r="AB29" s="1" t="s">
        <v>51</v>
      </c>
      <c r="AC29" s="1" t="s">
        <v>86</v>
      </c>
      <c r="AD29" s="1" t="s">
        <v>51</v>
      </c>
      <c r="AE29" s="1" t="s">
        <v>51</v>
      </c>
      <c r="AF29" s="1" t="s">
        <v>86</v>
      </c>
    </row>
    <row r="30" spans="1:33" ht="12.75">
      <c r="A30" s="2">
        <v>45383.672405069447</v>
      </c>
      <c r="B30" s="1" t="s">
        <v>33</v>
      </c>
      <c r="C30" s="1" t="s">
        <v>63</v>
      </c>
      <c r="D30" s="1">
        <v>2</v>
      </c>
      <c r="E30" s="1" t="s">
        <v>35</v>
      </c>
      <c r="F30" s="1" t="s">
        <v>36</v>
      </c>
      <c r="G30" s="1" t="s">
        <v>37</v>
      </c>
      <c r="H30" s="1" t="s">
        <v>82</v>
      </c>
      <c r="I30" s="1" t="s">
        <v>39</v>
      </c>
      <c r="J30" s="1" t="s">
        <v>113</v>
      </c>
      <c r="K30" s="1" t="s">
        <v>41</v>
      </c>
      <c r="L30" s="1">
        <v>5</v>
      </c>
      <c r="M30" s="1">
        <v>3</v>
      </c>
      <c r="N30" s="1">
        <v>5</v>
      </c>
      <c r="O30" s="1">
        <v>5</v>
      </c>
      <c r="P30" s="1">
        <v>3</v>
      </c>
      <c r="Q30" s="1">
        <v>3</v>
      </c>
      <c r="R30" s="1" t="s">
        <v>148</v>
      </c>
      <c r="S30" s="1" t="s">
        <v>118</v>
      </c>
      <c r="T30" s="1" t="s">
        <v>69</v>
      </c>
      <c r="U30" s="32">
        <v>0.1</v>
      </c>
      <c r="V30" s="1" t="s">
        <v>45</v>
      </c>
      <c r="W30" s="1" t="s">
        <v>120</v>
      </c>
      <c r="X30" s="1" t="s">
        <v>101</v>
      </c>
      <c r="Y30" s="1" t="s">
        <v>71</v>
      </c>
      <c r="Z30" s="1" t="s">
        <v>81</v>
      </c>
      <c r="AA30" s="1" t="s">
        <v>62</v>
      </c>
      <c r="AB30" s="1" t="s">
        <v>149</v>
      </c>
      <c r="AC30" s="1" t="s">
        <v>52</v>
      </c>
      <c r="AD30" s="1" t="s">
        <v>149</v>
      </c>
      <c r="AE30" s="1" t="s">
        <v>52</v>
      </c>
      <c r="AF30" s="1" t="s">
        <v>86</v>
      </c>
    </row>
    <row r="31" spans="1:33" ht="12.75">
      <c r="A31" s="2">
        <v>45383.674577314814</v>
      </c>
      <c r="B31" s="1" t="s">
        <v>33</v>
      </c>
      <c r="C31" s="1" t="s">
        <v>63</v>
      </c>
      <c r="D31" s="1">
        <v>1</v>
      </c>
      <c r="E31" s="1" t="s">
        <v>57</v>
      </c>
      <c r="F31" s="1" t="s">
        <v>36</v>
      </c>
      <c r="G31" s="1" t="s">
        <v>37</v>
      </c>
      <c r="H31" s="1" t="s">
        <v>38</v>
      </c>
      <c r="I31" s="1" t="s">
        <v>95</v>
      </c>
      <c r="J31" s="1" t="s">
        <v>65</v>
      </c>
      <c r="K31" s="1" t="s">
        <v>41</v>
      </c>
      <c r="L31" s="1">
        <v>4</v>
      </c>
      <c r="M31" s="1">
        <v>4</v>
      </c>
      <c r="N31" s="1">
        <v>4</v>
      </c>
      <c r="O31" s="1">
        <v>4</v>
      </c>
      <c r="P31" s="1">
        <v>4</v>
      </c>
      <c r="Q31" s="1">
        <v>4</v>
      </c>
      <c r="R31" s="1" t="s">
        <v>150</v>
      </c>
      <c r="S31" s="1" t="s">
        <v>151</v>
      </c>
      <c r="T31" s="1" t="s">
        <v>69</v>
      </c>
      <c r="U31" s="32" t="s">
        <v>99</v>
      </c>
      <c r="V31" s="1" t="s">
        <v>100</v>
      </c>
      <c r="W31" s="1" t="s">
        <v>152</v>
      </c>
      <c r="X31" s="1" t="s">
        <v>109</v>
      </c>
      <c r="Y31" s="1" t="s">
        <v>71</v>
      </c>
      <c r="Z31" s="1" t="s">
        <v>49</v>
      </c>
      <c r="AA31" s="1" t="s">
        <v>50</v>
      </c>
      <c r="AB31" s="1" t="s">
        <v>50</v>
      </c>
      <c r="AC31" s="1" t="s">
        <v>50</v>
      </c>
      <c r="AD31" s="1" t="s">
        <v>50</v>
      </c>
      <c r="AE31" s="1" t="s">
        <v>50</v>
      </c>
      <c r="AF31" s="1" t="s">
        <v>126</v>
      </c>
    </row>
    <row r="32" spans="1:33" ht="12.75">
      <c r="A32" s="2">
        <v>45383.675498969911</v>
      </c>
      <c r="B32" s="1" t="s">
        <v>33</v>
      </c>
      <c r="C32" s="1" t="s">
        <v>63</v>
      </c>
      <c r="D32" s="1">
        <v>2</v>
      </c>
      <c r="E32" s="1" t="s">
        <v>35</v>
      </c>
      <c r="F32" s="1" t="s">
        <v>36</v>
      </c>
      <c r="G32" s="1" t="s">
        <v>37</v>
      </c>
      <c r="H32" s="1" t="s">
        <v>65</v>
      </c>
      <c r="I32" s="1" t="s">
        <v>39</v>
      </c>
      <c r="J32" s="1" t="s">
        <v>40</v>
      </c>
      <c r="K32" s="1" t="s">
        <v>66</v>
      </c>
      <c r="L32" s="1">
        <v>5</v>
      </c>
      <c r="M32" s="1">
        <v>5</v>
      </c>
      <c r="N32" s="1">
        <v>5</v>
      </c>
      <c r="O32" s="1">
        <v>5</v>
      </c>
      <c r="P32" s="1">
        <v>5</v>
      </c>
      <c r="Q32" s="1">
        <v>5</v>
      </c>
      <c r="R32" s="1" t="s">
        <v>153</v>
      </c>
      <c r="S32" s="1" t="s">
        <v>154</v>
      </c>
      <c r="T32" s="1" t="s">
        <v>44</v>
      </c>
      <c r="U32" s="32">
        <v>0.1</v>
      </c>
      <c r="V32" s="1" t="s">
        <v>45</v>
      </c>
      <c r="W32" s="1" t="s">
        <v>155</v>
      </c>
      <c r="X32" s="1" t="s">
        <v>85</v>
      </c>
      <c r="Y32" s="1" t="s">
        <v>71</v>
      </c>
      <c r="Z32" s="1" t="s">
        <v>49</v>
      </c>
      <c r="AA32" s="1" t="s">
        <v>62</v>
      </c>
      <c r="AB32" s="1" t="s">
        <v>50</v>
      </c>
      <c r="AC32" s="1" t="s">
        <v>62</v>
      </c>
      <c r="AD32" s="1" t="s">
        <v>86</v>
      </c>
      <c r="AE32" s="1" t="s">
        <v>50</v>
      </c>
      <c r="AF32" s="1" t="s">
        <v>86</v>
      </c>
    </row>
    <row r="33" spans="1:33" ht="12.75">
      <c r="A33" s="2">
        <v>45383.67642427083</v>
      </c>
      <c r="B33" s="1" t="s">
        <v>72</v>
      </c>
      <c r="C33" s="1" t="s">
        <v>63</v>
      </c>
      <c r="D33" s="1">
        <v>2</v>
      </c>
      <c r="E33" s="1" t="s">
        <v>57</v>
      </c>
      <c r="F33" s="1" t="s">
        <v>94</v>
      </c>
      <c r="G33" s="1" t="s">
        <v>37</v>
      </c>
      <c r="H33" s="1" t="s">
        <v>38</v>
      </c>
      <c r="I33" s="1" t="s">
        <v>59</v>
      </c>
      <c r="J33" s="1" t="s">
        <v>65</v>
      </c>
      <c r="K33" s="1" t="s">
        <v>41</v>
      </c>
      <c r="L33" s="1">
        <v>5</v>
      </c>
      <c r="M33" s="1">
        <v>5</v>
      </c>
      <c r="N33" s="1">
        <v>5</v>
      </c>
      <c r="O33" s="1">
        <v>5</v>
      </c>
      <c r="P33" s="1">
        <v>5</v>
      </c>
      <c r="Q33" s="1">
        <v>5</v>
      </c>
      <c r="R33" s="1" t="s">
        <v>156</v>
      </c>
      <c r="S33" s="1" t="s">
        <v>77</v>
      </c>
      <c r="T33" s="1" t="s">
        <v>69</v>
      </c>
      <c r="U33" s="32">
        <v>0.1</v>
      </c>
      <c r="V33" s="1" t="s">
        <v>79</v>
      </c>
      <c r="W33" s="1" t="s">
        <v>108</v>
      </c>
      <c r="X33" s="1" t="s">
        <v>47</v>
      </c>
      <c r="Y33" s="1" t="s">
        <v>48</v>
      </c>
      <c r="AF33" s="1" t="s">
        <v>86</v>
      </c>
    </row>
    <row r="34" spans="1:33" ht="12.75">
      <c r="A34" s="2">
        <v>45383.692667962961</v>
      </c>
      <c r="B34" s="1" t="s">
        <v>33</v>
      </c>
      <c r="C34" s="1" t="s">
        <v>63</v>
      </c>
      <c r="D34" s="1">
        <v>2</v>
      </c>
      <c r="E34" s="1" t="s">
        <v>57</v>
      </c>
      <c r="F34" s="1" t="s">
        <v>94</v>
      </c>
      <c r="G34" s="1" t="s">
        <v>37</v>
      </c>
      <c r="H34" s="1" t="s">
        <v>38</v>
      </c>
      <c r="I34" s="1" t="s">
        <v>95</v>
      </c>
      <c r="J34" s="1" t="s">
        <v>113</v>
      </c>
      <c r="K34" s="1" t="s">
        <v>41</v>
      </c>
      <c r="L34" s="1">
        <v>4</v>
      </c>
      <c r="M34" s="1">
        <v>4</v>
      </c>
      <c r="N34" s="1">
        <v>4</v>
      </c>
      <c r="O34" s="1">
        <v>4</v>
      </c>
      <c r="P34" s="1">
        <v>4</v>
      </c>
      <c r="Q34" s="1">
        <v>4</v>
      </c>
      <c r="R34" s="1" t="s">
        <v>157</v>
      </c>
      <c r="S34" s="1" t="s">
        <v>136</v>
      </c>
      <c r="T34" s="1" t="s">
        <v>69</v>
      </c>
      <c r="U34" s="32">
        <v>0.1</v>
      </c>
      <c r="V34" s="1" t="s">
        <v>45</v>
      </c>
      <c r="W34" s="1" t="s">
        <v>84</v>
      </c>
      <c r="X34" s="1" t="s">
        <v>47</v>
      </c>
      <c r="Y34" s="1" t="s">
        <v>71</v>
      </c>
      <c r="AA34" s="1" t="s">
        <v>62</v>
      </c>
      <c r="AB34" s="1" t="s">
        <v>62</v>
      </c>
      <c r="AC34" s="1" t="s">
        <v>86</v>
      </c>
      <c r="AD34" s="1" t="s">
        <v>86</v>
      </c>
      <c r="AE34" s="1" t="s">
        <v>50</v>
      </c>
      <c r="AF34" s="1" t="s">
        <v>86</v>
      </c>
    </row>
    <row r="35" spans="1:33" ht="12.75">
      <c r="A35" s="2">
        <v>45383.703904456022</v>
      </c>
      <c r="B35" s="1" t="s">
        <v>72</v>
      </c>
      <c r="C35" s="1" t="s">
        <v>63</v>
      </c>
      <c r="D35" s="1">
        <v>1</v>
      </c>
      <c r="E35" s="1" t="s">
        <v>57</v>
      </c>
      <c r="F35" s="1" t="s">
        <v>36</v>
      </c>
      <c r="G35" s="1" t="s">
        <v>54</v>
      </c>
      <c r="AG35" s="1" t="s">
        <v>158</v>
      </c>
    </row>
    <row r="36" spans="1:33" ht="12.75">
      <c r="A36" s="2">
        <v>45383.715301840275</v>
      </c>
      <c r="B36" s="1" t="s">
        <v>33</v>
      </c>
      <c r="C36" s="1" t="s">
        <v>63</v>
      </c>
      <c r="D36" s="1">
        <v>2</v>
      </c>
      <c r="E36" s="1" t="s">
        <v>57</v>
      </c>
      <c r="F36" s="1" t="s">
        <v>36</v>
      </c>
      <c r="G36" s="1" t="s">
        <v>37</v>
      </c>
      <c r="H36" s="1" t="s">
        <v>82</v>
      </c>
      <c r="I36" s="1" t="s">
        <v>59</v>
      </c>
      <c r="J36" s="1" t="s">
        <v>65</v>
      </c>
      <c r="K36" s="1" t="s">
        <v>41</v>
      </c>
      <c r="L36" s="1">
        <v>4</v>
      </c>
      <c r="M36" s="1">
        <v>4</v>
      </c>
      <c r="N36" s="1">
        <v>4</v>
      </c>
      <c r="O36" s="1">
        <v>4</v>
      </c>
      <c r="P36" s="1">
        <v>4</v>
      </c>
      <c r="Q36" s="1">
        <v>4</v>
      </c>
      <c r="R36" s="1" t="s">
        <v>159</v>
      </c>
      <c r="S36" s="1" t="s">
        <v>160</v>
      </c>
      <c r="T36" s="1" t="s">
        <v>69</v>
      </c>
      <c r="U36" s="32">
        <v>0.1</v>
      </c>
      <c r="V36" s="1" t="s">
        <v>100</v>
      </c>
      <c r="W36" s="1" t="s">
        <v>80</v>
      </c>
      <c r="X36" s="1" t="s">
        <v>47</v>
      </c>
      <c r="Y36" s="1" t="s">
        <v>48</v>
      </c>
      <c r="Z36" s="1" t="s">
        <v>81</v>
      </c>
      <c r="AA36" s="1" t="s">
        <v>62</v>
      </c>
      <c r="AB36" s="1" t="s">
        <v>50</v>
      </c>
      <c r="AC36" s="1" t="s">
        <v>50</v>
      </c>
      <c r="AD36" s="1" t="s">
        <v>51</v>
      </c>
      <c r="AE36" s="1" t="s">
        <v>50</v>
      </c>
      <c r="AF36" s="1" t="s">
        <v>86</v>
      </c>
    </row>
    <row r="37" spans="1:33" ht="12.75">
      <c r="A37" s="2">
        <v>45383.722084803245</v>
      </c>
      <c r="B37" s="1" t="s">
        <v>33</v>
      </c>
      <c r="C37" s="1" t="s">
        <v>63</v>
      </c>
      <c r="D37" s="1">
        <v>1</v>
      </c>
      <c r="E37" s="1" t="s">
        <v>57</v>
      </c>
      <c r="F37" s="1" t="s">
        <v>94</v>
      </c>
      <c r="G37" s="1" t="s">
        <v>37</v>
      </c>
      <c r="H37" s="1" t="s">
        <v>82</v>
      </c>
      <c r="I37" s="1" t="s">
        <v>59</v>
      </c>
      <c r="J37" s="1" t="s">
        <v>113</v>
      </c>
      <c r="K37" s="1" t="s">
        <v>41</v>
      </c>
      <c r="L37" s="1">
        <v>5</v>
      </c>
      <c r="M37" s="1">
        <v>5</v>
      </c>
      <c r="N37" s="1">
        <v>5</v>
      </c>
      <c r="O37" s="1">
        <v>5</v>
      </c>
      <c r="P37" s="1">
        <v>5</v>
      </c>
      <c r="Q37" s="1">
        <v>5</v>
      </c>
      <c r="R37" s="1" t="s">
        <v>138</v>
      </c>
      <c r="S37" s="1" t="s">
        <v>154</v>
      </c>
      <c r="T37" s="1" t="s">
        <v>69</v>
      </c>
      <c r="U37" s="32">
        <v>0.1</v>
      </c>
      <c r="V37" s="1" t="s">
        <v>107</v>
      </c>
      <c r="W37" s="1" t="s">
        <v>84</v>
      </c>
      <c r="X37" s="1" t="s">
        <v>47</v>
      </c>
      <c r="Y37" s="1" t="s">
        <v>71</v>
      </c>
      <c r="Z37" s="1" t="s">
        <v>49</v>
      </c>
      <c r="AF37" s="1" t="s">
        <v>86</v>
      </c>
    </row>
    <row r="38" spans="1:33" ht="12.75">
      <c r="A38" s="2">
        <v>45383.727834027777</v>
      </c>
      <c r="B38" s="1" t="s">
        <v>33</v>
      </c>
      <c r="C38" s="1" t="s">
        <v>63</v>
      </c>
      <c r="D38" s="1">
        <v>2</v>
      </c>
      <c r="E38" s="1" t="s">
        <v>35</v>
      </c>
      <c r="F38" s="1" t="s">
        <v>36</v>
      </c>
      <c r="G38" s="1" t="s">
        <v>37</v>
      </c>
      <c r="H38" s="1" t="s">
        <v>82</v>
      </c>
      <c r="I38" s="1" t="s">
        <v>95</v>
      </c>
      <c r="J38" s="1" t="s">
        <v>128</v>
      </c>
      <c r="K38" s="1" t="s">
        <v>41</v>
      </c>
      <c r="L38" s="1">
        <v>5</v>
      </c>
      <c r="M38" s="1">
        <v>4</v>
      </c>
      <c r="N38" s="1">
        <v>4</v>
      </c>
      <c r="O38" s="1">
        <v>4</v>
      </c>
      <c r="P38" s="1">
        <v>2</v>
      </c>
      <c r="Q38" s="1">
        <v>4</v>
      </c>
      <c r="R38" s="1" t="s">
        <v>161</v>
      </c>
      <c r="S38" s="1" t="s">
        <v>162</v>
      </c>
      <c r="T38" s="1" t="s">
        <v>106</v>
      </c>
      <c r="U38" s="32" t="s">
        <v>78</v>
      </c>
      <c r="V38" s="1" t="s">
        <v>45</v>
      </c>
      <c r="W38" s="1" t="s">
        <v>163</v>
      </c>
      <c r="X38" s="1" t="s">
        <v>47</v>
      </c>
      <c r="Y38" s="1" t="s">
        <v>48</v>
      </c>
      <c r="AA38" s="1" t="s">
        <v>50</v>
      </c>
      <c r="AC38" s="1" t="s">
        <v>53</v>
      </c>
      <c r="AD38" s="1" t="s">
        <v>53</v>
      </c>
      <c r="AE38" s="1" t="s">
        <v>53</v>
      </c>
      <c r="AF38" s="1" t="s">
        <v>51</v>
      </c>
    </row>
    <row r="39" spans="1:33" ht="12.75">
      <c r="A39" s="2">
        <v>45384.043283749997</v>
      </c>
      <c r="B39" s="1" t="s">
        <v>33</v>
      </c>
      <c r="C39" s="1" t="s">
        <v>63</v>
      </c>
      <c r="D39" s="1">
        <v>4</v>
      </c>
      <c r="E39" s="1" t="s">
        <v>35</v>
      </c>
      <c r="F39" s="1" t="s">
        <v>58</v>
      </c>
      <c r="G39" s="1" t="s">
        <v>37</v>
      </c>
      <c r="H39" s="1" t="s">
        <v>82</v>
      </c>
      <c r="I39" s="1" t="s">
        <v>59</v>
      </c>
      <c r="J39" s="1" t="s">
        <v>74</v>
      </c>
      <c r="K39" s="1" t="s">
        <v>41</v>
      </c>
      <c r="L39" s="1">
        <v>4</v>
      </c>
      <c r="M39" s="1">
        <v>5</v>
      </c>
      <c r="N39" s="1">
        <v>5</v>
      </c>
      <c r="O39" s="1">
        <v>5</v>
      </c>
      <c r="P39" s="1">
        <v>5</v>
      </c>
      <c r="Q39" s="1">
        <v>5</v>
      </c>
      <c r="R39" s="1" t="s">
        <v>164</v>
      </c>
      <c r="S39" s="1" t="s">
        <v>154</v>
      </c>
      <c r="T39" s="1" t="s">
        <v>44</v>
      </c>
      <c r="U39" s="32" t="s">
        <v>78</v>
      </c>
      <c r="V39" s="1" t="s">
        <v>100</v>
      </c>
      <c r="W39" s="1" t="s">
        <v>119</v>
      </c>
      <c r="X39" s="1" t="s">
        <v>47</v>
      </c>
      <c r="Y39" s="1" t="s">
        <v>48</v>
      </c>
      <c r="Z39" s="1" t="s">
        <v>81</v>
      </c>
      <c r="AF39" s="1" t="s">
        <v>86</v>
      </c>
    </row>
    <row r="40" spans="1:33" ht="12.75">
      <c r="A40" s="2">
        <v>45384.936358819439</v>
      </c>
      <c r="B40" s="1" t="s">
        <v>33</v>
      </c>
      <c r="C40" s="1" t="s">
        <v>63</v>
      </c>
      <c r="D40" s="1">
        <v>2</v>
      </c>
      <c r="E40" s="1" t="s">
        <v>35</v>
      </c>
      <c r="F40" s="1" t="s">
        <v>36</v>
      </c>
      <c r="G40" s="1" t="s">
        <v>37</v>
      </c>
      <c r="H40" s="1" t="s">
        <v>82</v>
      </c>
      <c r="I40" s="1" t="s">
        <v>39</v>
      </c>
      <c r="J40" s="1" t="s">
        <v>40</v>
      </c>
      <c r="K40" s="1" t="s">
        <v>41</v>
      </c>
      <c r="L40" s="1">
        <v>5</v>
      </c>
      <c r="M40" s="1">
        <v>4</v>
      </c>
      <c r="N40" s="1">
        <v>5</v>
      </c>
      <c r="O40" s="1">
        <v>5</v>
      </c>
      <c r="P40" s="1">
        <v>3</v>
      </c>
      <c r="Q40" s="1">
        <v>4</v>
      </c>
      <c r="R40" s="1" t="s">
        <v>165</v>
      </c>
      <c r="S40" s="1" t="s">
        <v>160</v>
      </c>
      <c r="T40" s="1" t="s">
        <v>69</v>
      </c>
      <c r="U40" s="32" t="s">
        <v>99</v>
      </c>
      <c r="V40" s="1" t="s">
        <v>88</v>
      </c>
      <c r="W40" s="1" t="s">
        <v>119</v>
      </c>
      <c r="X40" s="1" t="s">
        <v>90</v>
      </c>
      <c r="AB40" s="1" t="s">
        <v>52</v>
      </c>
      <c r="AC40" s="1" t="s">
        <v>50</v>
      </c>
      <c r="AD40" s="1" t="s">
        <v>51</v>
      </c>
      <c r="AE40" s="1" t="s">
        <v>50</v>
      </c>
      <c r="AF40" s="1" t="s">
        <v>86</v>
      </c>
    </row>
    <row r="41" spans="1:33" ht="12.75">
      <c r="A41" s="2">
        <v>45386.902526736114</v>
      </c>
      <c r="B41" s="1" t="s">
        <v>33</v>
      </c>
      <c r="C41" s="1" t="s">
        <v>34</v>
      </c>
      <c r="D41" s="1">
        <v>2</v>
      </c>
      <c r="E41" s="1" t="s">
        <v>57</v>
      </c>
      <c r="F41" s="1" t="s">
        <v>36</v>
      </c>
      <c r="G41" s="1" t="s">
        <v>37</v>
      </c>
      <c r="H41" s="1" t="s">
        <v>38</v>
      </c>
      <c r="I41" s="1" t="s">
        <v>39</v>
      </c>
      <c r="J41" s="1" t="s">
        <v>65</v>
      </c>
      <c r="K41" s="1" t="s">
        <v>41</v>
      </c>
      <c r="L41" s="1">
        <v>5</v>
      </c>
      <c r="M41" s="1">
        <v>5</v>
      </c>
      <c r="N41" s="1">
        <v>5</v>
      </c>
      <c r="O41" s="1">
        <v>4</v>
      </c>
      <c r="P41" s="1">
        <v>5</v>
      </c>
      <c r="Q41" s="1">
        <v>4</v>
      </c>
      <c r="R41" s="1" t="s">
        <v>166</v>
      </c>
      <c r="S41" s="1" t="s">
        <v>162</v>
      </c>
      <c r="T41" s="1" t="s">
        <v>69</v>
      </c>
      <c r="U41" s="32">
        <v>0.15</v>
      </c>
      <c r="V41" s="1" t="s">
        <v>79</v>
      </c>
      <c r="W41" s="1" t="s">
        <v>120</v>
      </c>
      <c r="X41" s="1" t="s">
        <v>47</v>
      </c>
      <c r="Y41" s="1" t="s">
        <v>48</v>
      </c>
      <c r="Z41" s="1" t="s">
        <v>71</v>
      </c>
      <c r="AA41" s="1" t="s">
        <v>86</v>
      </c>
      <c r="AB41" s="1" t="s">
        <v>86</v>
      </c>
      <c r="AC41" s="1" t="s">
        <v>50</v>
      </c>
      <c r="AD41" s="1" t="s">
        <v>51</v>
      </c>
      <c r="AE41" s="1" t="s">
        <v>62</v>
      </c>
      <c r="AF41" s="1" t="s">
        <v>50</v>
      </c>
    </row>
    <row r="42" spans="1:33" ht="12.75">
      <c r="A42" s="2">
        <v>45386.904828263891</v>
      </c>
      <c r="B42" s="1" t="s">
        <v>33</v>
      </c>
      <c r="C42" s="1" t="s">
        <v>34</v>
      </c>
      <c r="D42" s="1">
        <v>2</v>
      </c>
      <c r="E42" s="1" t="s">
        <v>121</v>
      </c>
      <c r="F42" s="1" t="s">
        <v>36</v>
      </c>
      <c r="G42" s="1" t="s">
        <v>37</v>
      </c>
      <c r="H42" s="1" t="s">
        <v>38</v>
      </c>
      <c r="I42" s="1" t="s">
        <v>59</v>
      </c>
      <c r="J42" s="1" t="s">
        <v>40</v>
      </c>
      <c r="K42" s="1" t="s">
        <v>66</v>
      </c>
      <c r="L42" s="1">
        <v>5</v>
      </c>
      <c r="M42" s="1">
        <v>5</v>
      </c>
      <c r="N42" s="1">
        <v>5</v>
      </c>
      <c r="O42" s="1">
        <v>5</v>
      </c>
      <c r="P42" s="1">
        <v>5</v>
      </c>
      <c r="Q42" s="1">
        <v>5</v>
      </c>
      <c r="R42" s="1" t="s">
        <v>167</v>
      </c>
      <c r="S42" s="1" t="s">
        <v>168</v>
      </c>
      <c r="T42" s="1" t="s">
        <v>69</v>
      </c>
      <c r="U42" s="32" t="s">
        <v>99</v>
      </c>
      <c r="V42" s="1" t="s">
        <v>79</v>
      </c>
      <c r="W42" s="1" t="s">
        <v>93</v>
      </c>
      <c r="X42" s="1" t="s">
        <v>90</v>
      </c>
      <c r="Y42" s="1" t="s">
        <v>48</v>
      </c>
      <c r="Z42" s="1" t="s">
        <v>49</v>
      </c>
      <c r="AA42" s="1" t="s">
        <v>62</v>
      </c>
      <c r="AB42" s="1" t="s">
        <v>86</v>
      </c>
      <c r="AC42" s="1" t="s">
        <v>50</v>
      </c>
      <c r="AD42" s="1" t="s">
        <v>51</v>
      </c>
      <c r="AE42" s="1" t="s">
        <v>51</v>
      </c>
      <c r="AF42" s="1" t="s">
        <v>86</v>
      </c>
    </row>
    <row r="43" spans="1:33" ht="12.75">
      <c r="A43" s="2">
        <v>45386.916703680559</v>
      </c>
      <c r="B43" s="1" t="s">
        <v>33</v>
      </c>
      <c r="C43" s="1" t="s">
        <v>63</v>
      </c>
      <c r="D43" s="1">
        <v>5</v>
      </c>
      <c r="E43" s="1" t="s">
        <v>35</v>
      </c>
      <c r="F43" s="1" t="s">
        <v>36</v>
      </c>
      <c r="G43" s="1" t="s">
        <v>37</v>
      </c>
      <c r="H43" s="1" t="s">
        <v>82</v>
      </c>
      <c r="I43" s="1" t="s">
        <v>39</v>
      </c>
      <c r="J43" s="1" t="s">
        <v>65</v>
      </c>
      <c r="K43" s="1" t="s">
        <v>41</v>
      </c>
      <c r="L43" s="1">
        <v>4</v>
      </c>
      <c r="M43" s="1">
        <v>5</v>
      </c>
      <c r="N43" s="1">
        <v>5</v>
      </c>
      <c r="O43" s="1">
        <v>4</v>
      </c>
      <c r="P43" s="1">
        <v>5</v>
      </c>
      <c r="Q43" s="1">
        <v>5</v>
      </c>
      <c r="R43" s="1" t="s">
        <v>169</v>
      </c>
      <c r="S43" s="1" t="s">
        <v>77</v>
      </c>
      <c r="T43" s="1" t="s">
        <v>69</v>
      </c>
      <c r="U43" s="32">
        <v>0.1</v>
      </c>
      <c r="V43" s="1" t="s">
        <v>79</v>
      </c>
      <c r="W43" s="1" t="s">
        <v>125</v>
      </c>
      <c r="X43" s="1" t="s">
        <v>47</v>
      </c>
      <c r="Y43" s="1" t="s">
        <v>48</v>
      </c>
      <c r="Z43" s="1" t="s">
        <v>49</v>
      </c>
      <c r="AF43" s="1" t="s">
        <v>145</v>
      </c>
    </row>
    <row r="44" spans="1:33" ht="12.75">
      <c r="A44" s="2">
        <v>45386.940471979164</v>
      </c>
      <c r="B44" s="1" t="s">
        <v>72</v>
      </c>
      <c r="C44" s="1" t="s">
        <v>34</v>
      </c>
      <c r="D44" s="1">
        <v>3</v>
      </c>
      <c r="E44" s="1" t="s">
        <v>57</v>
      </c>
      <c r="F44" s="1" t="s">
        <v>36</v>
      </c>
      <c r="G44" s="1" t="s">
        <v>37</v>
      </c>
      <c r="H44" s="1" t="s">
        <v>38</v>
      </c>
      <c r="I44" s="1" t="s">
        <v>95</v>
      </c>
      <c r="J44" s="1" t="s">
        <v>65</v>
      </c>
      <c r="K44" s="1" t="s">
        <v>66</v>
      </c>
      <c r="L44" s="1">
        <v>4</v>
      </c>
      <c r="M44" s="1">
        <v>4</v>
      </c>
      <c r="N44" s="1">
        <v>4</v>
      </c>
      <c r="O44" s="1">
        <v>4</v>
      </c>
      <c r="P44" s="1">
        <v>4</v>
      </c>
      <c r="Q44" s="1">
        <v>4</v>
      </c>
      <c r="R44" s="1" t="s">
        <v>170</v>
      </c>
      <c r="S44" s="1" t="s">
        <v>133</v>
      </c>
      <c r="T44" s="1" t="s">
        <v>69</v>
      </c>
      <c r="U44" s="32">
        <v>0.1</v>
      </c>
      <c r="V44" s="1" t="s">
        <v>88</v>
      </c>
      <c r="W44" s="1" t="s">
        <v>70</v>
      </c>
      <c r="X44" s="1" t="s">
        <v>47</v>
      </c>
      <c r="Y44" s="1" t="s">
        <v>48</v>
      </c>
      <c r="Z44" s="1" t="s">
        <v>81</v>
      </c>
      <c r="AF44" s="1" t="s">
        <v>86</v>
      </c>
    </row>
    <row r="45" spans="1:33" ht="12.75">
      <c r="A45" s="2">
        <v>45386.950328101855</v>
      </c>
      <c r="B45" s="1" t="s">
        <v>33</v>
      </c>
      <c r="C45" s="1" t="s">
        <v>34</v>
      </c>
      <c r="D45" s="1">
        <v>2</v>
      </c>
      <c r="E45" s="1" t="s">
        <v>35</v>
      </c>
      <c r="F45" s="1" t="s">
        <v>36</v>
      </c>
      <c r="G45" s="1" t="s">
        <v>37</v>
      </c>
      <c r="H45" s="1" t="s">
        <v>38</v>
      </c>
      <c r="I45" s="1" t="s">
        <v>39</v>
      </c>
      <c r="J45" s="1" t="s">
        <v>65</v>
      </c>
      <c r="K45" s="1" t="s">
        <v>41</v>
      </c>
      <c r="L45" s="1">
        <v>5</v>
      </c>
      <c r="M45" s="1">
        <v>5</v>
      </c>
      <c r="N45" s="1">
        <v>5</v>
      </c>
      <c r="O45" s="1">
        <v>5</v>
      </c>
      <c r="P45" s="1">
        <v>5</v>
      </c>
      <c r="Q45" s="1">
        <v>5</v>
      </c>
      <c r="R45" s="1" t="s">
        <v>171</v>
      </c>
      <c r="S45" s="1" t="s">
        <v>118</v>
      </c>
      <c r="T45" s="1" t="s">
        <v>69</v>
      </c>
      <c r="U45" s="32">
        <v>0.1</v>
      </c>
      <c r="V45" s="1" t="s">
        <v>45</v>
      </c>
      <c r="W45" s="1" t="s">
        <v>93</v>
      </c>
      <c r="X45" s="1" t="s">
        <v>47</v>
      </c>
      <c r="Y45" s="1" t="s">
        <v>71</v>
      </c>
      <c r="AF45" s="1" t="s">
        <v>50</v>
      </c>
    </row>
    <row r="46" spans="1:33" ht="12.75">
      <c r="A46" s="2">
        <v>45386.959630636571</v>
      </c>
      <c r="B46" s="1" t="s">
        <v>33</v>
      </c>
      <c r="C46" s="1" t="s">
        <v>34</v>
      </c>
      <c r="D46" s="1">
        <v>3</v>
      </c>
      <c r="E46" s="1" t="s">
        <v>57</v>
      </c>
      <c r="F46" s="1" t="s">
        <v>36</v>
      </c>
      <c r="G46" s="1" t="s">
        <v>37</v>
      </c>
      <c r="H46" s="1" t="s">
        <v>82</v>
      </c>
      <c r="I46" s="1" t="s">
        <v>59</v>
      </c>
      <c r="J46" s="1" t="s">
        <v>40</v>
      </c>
      <c r="K46" s="1" t="s">
        <v>41</v>
      </c>
      <c r="L46" s="1">
        <v>4</v>
      </c>
      <c r="M46" s="1">
        <v>4</v>
      </c>
      <c r="N46" s="1">
        <v>4</v>
      </c>
      <c r="O46" s="1">
        <v>4</v>
      </c>
      <c r="P46" s="1">
        <v>4</v>
      </c>
      <c r="Q46" s="1">
        <v>3</v>
      </c>
      <c r="R46" s="1" t="s">
        <v>172</v>
      </c>
      <c r="S46" s="1" t="s">
        <v>118</v>
      </c>
      <c r="T46" s="1" t="s">
        <v>69</v>
      </c>
      <c r="U46" s="32" t="s">
        <v>78</v>
      </c>
      <c r="V46" s="1" t="s">
        <v>107</v>
      </c>
      <c r="W46" s="1" t="s">
        <v>144</v>
      </c>
      <c r="X46" s="1" t="s">
        <v>47</v>
      </c>
      <c r="Y46" s="1" t="s">
        <v>48</v>
      </c>
      <c r="Z46" s="1" t="s">
        <v>49</v>
      </c>
      <c r="AB46" s="1" t="s">
        <v>86</v>
      </c>
      <c r="AC46" s="1" t="s">
        <v>86</v>
      </c>
      <c r="AE46" s="1" t="s">
        <v>86</v>
      </c>
      <c r="AF46" s="1" t="s">
        <v>50</v>
      </c>
    </row>
    <row r="47" spans="1:33" ht="12.75">
      <c r="A47" s="2">
        <v>45387.330256990739</v>
      </c>
      <c r="B47" s="1" t="s">
        <v>33</v>
      </c>
      <c r="C47" s="1" t="s">
        <v>34</v>
      </c>
      <c r="D47" s="1">
        <v>2</v>
      </c>
      <c r="E47" s="1" t="s">
        <v>57</v>
      </c>
      <c r="F47" s="1" t="s">
        <v>36</v>
      </c>
      <c r="G47" s="1" t="s">
        <v>37</v>
      </c>
      <c r="H47" s="1" t="s">
        <v>82</v>
      </c>
      <c r="I47" s="1" t="s">
        <v>59</v>
      </c>
      <c r="J47" s="1" t="s">
        <v>40</v>
      </c>
      <c r="K47" s="1" t="s">
        <v>66</v>
      </c>
      <c r="L47" s="1">
        <v>5</v>
      </c>
      <c r="M47" s="1">
        <v>5</v>
      </c>
      <c r="N47" s="1">
        <v>5</v>
      </c>
      <c r="O47" s="1">
        <v>5</v>
      </c>
      <c r="P47" s="1">
        <v>5</v>
      </c>
      <c r="Q47" s="1">
        <v>5</v>
      </c>
      <c r="R47" s="1" t="s">
        <v>173</v>
      </c>
      <c r="S47" s="1" t="s">
        <v>118</v>
      </c>
      <c r="T47" s="1" t="s">
        <v>69</v>
      </c>
      <c r="U47" s="32" t="s">
        <v>99</v>
      </c>
      <c r="V47" s="1" t="s">
        <v>79</v>
      </c>
      <c r="W47" s="1" t="s">
        <v>174</v>
      </c>
      <c r="X47" s="1" t="s">
        <v>47</v>
      </c>
      <c r="Y47" s="1" t="s">
        <v>71</v>
      </c>
      <c r="Z47" s="1" t="s">
        <v>49</v>
      </c>
      <c r="AF47" s="1" t="s">
        <v>86</v>
      </c>
    </row>
    <row r="48" spans="1:33" ht="12.75">
      <c r="A48" s="2">
        <v>45387.464977581018</v>
      </c>
      <c r="B48" s="1" t="s">
        <v>141</v>
      </c>
      <c r="C48" s="1" t="s">
        <v>34</v>
      </c>
      <c r="D48" s="1">
        <v>2</v>
      </c>
      <c r="E48" s="1" t="s">
        <v>57</v>
      </c>
      <c r="F48" s="1" t="s">
        <v>36</v>
      </c>
      <c r="G48" s="1" t="s">
        <v>37</v>
      </c>
      <c r="H48" s="1" t="s">
        <v>82</v>
      </c>
      <c r="I48" s="1" t="s">
        <v>59</v>
      </c>
      <c r="J48" s="1" t="s">
        <v>65</v>
      </c>
      <c r="K48" s="1" t="s">
        <v>41</v>
      </c>
      <c r="L48" s="1">
        <v>3</v>
      </c>
      <c r="M48" s="1">
        <v>3</v>
      </c>
      <c r="N48" s="1">
        <v>3</v>
      </c>
      <c r="O48" s="1">
        <v>3</v>
      </c>
      <c r="P48" s="1">
        <v>1</v>
      </c>
      <c r="Q48" s="1">
        <v>3</v>
      </c>
      <c r="R48" s="1" t="s">
        <v>175</v>
      </c>
      <c r="S48" s="1" t="s">
        <v>162</v>
      </c>
      <c r="T48" s="1" t="s">
        <v>69</v>
      </c>
      <c r="U48" s="32">
        <v>0.15</v>
      </c>
      <c r="V48" s="1" t="s">
        <v>45</v>
      </c>
      <c r="W48" s="1" t="s">
        <v>176</v>
      </c>
      <c r="X48" s="1" t="s">
        <v>47</v>
      </c>
      <c r="Y48" s="1" t="s">
        <v>48</v>
      </c>
      <c r="AA48" s="1" t="s">
        <v>86</v>
      </c>
      <c r="AB48" s="1" t="s">
        <v>86</v>
      </c>
      <c r="AC48" s="1" t="s">
        <v>86</v>
      </c>
      <c r="AD48" s="1" t="s">
        <v>50</v>
      </c>
      <c r="AE48" s="1" t="s">
        <v>50</v>
      </c>
      <c r="AF48" s="1" t="s">
        <v>145</v>
      </c>
    </row>
    <row r="49" spans="1:33" ht="12.75">
      <c r="A49" s="2">
        <v>45387.580646736111</v>
      </c>
      <c r="B49" s="1" t="s">
        <v>56</v>
      </c>
      <c r="C49" s="1" t="s">
        <v>34</v>
      </c>
      <c r="D49" s="1">
        <v>3</v>
      </c>
      <c r="E49" s="1" t="s">
        <v>57</v>
      </c>
      <c r="F49" s="1" t="s">
        <v>94</v>
      </c>
      <c r="G49" s="1" t="s">
        <v>37</v>
      </c>
      <c r="H49" s="1" t="s">
        <v>82</v>
      </c>
      <c r="I49" s="1" t="s">
        <v>39</v>
      </c>
      <c r="J49" s="1" t="s">
        <v>40</v>
      </c>
      <c r="K49" s="1" t="s">
        <v>41</v>
      </c>
      <c r="L49" s="1">
        <v>4</v>
      </c>
      <c r="M49" s="1">
        <v>5</v>
      </c>
      <c r="N49" s="1">
        <v>5</v>
      </c>
      <c r="O49" s="1">
        <v>5</v>
      </c>
      <c r="P49" s="1">
        <v>4</v>
      </c>
      <c r="Q49" s="1">
        <v>4</v>
      </c>
      <c r="R49" s="1" t="s">
        <v>177</v>
      </c>
      <c r="S49" s="1" t="s">
        <v>105</v>
      </c>
      <c r="T49" s="1" t="s">
        <v>178</v>
      </c>
      <c r="U49" s="32" t="s">
        <v>99</v>
      </c>
      <c r="V49" s="1" t="s">
        <v>140</v>
      </c>
      <c r="W49" s="1" t="s">
        <v>70</v>
      </c>
      <c r="X49" s="1" t="s">
        <v>90</v>
      </c>
      <c r="Z49" s="1" t="s">
        <v>81</v>
      </c>
      <c r="AA49" s="1" t="s">
        <v>62</v>
      </c>
      <c r="AB49" s="1" t="s">
        <v>86</v>
      </c>
      <c r="AC49" s="1" t="s">
        <v>86</v>
      </c>
      <c r="AD49" s="1" t="s">
        <v>50</v>
      </c>
      <c r="AE49" s="1" t="s">
        <v>50</v>
      </c>
      <c r="AF49" s="1" t="s">
        <v>50</v>
      </c>
    </row>
    <row r="50" spans="1:33" ht="12.75">
      <c r="A50" s="2">
        <v>45387.674436828704</v>
      </c>
      <c r="B50" s="1" t="s">
        <v>72</v>
      </c>
      <c r="C50" s="1" t="s">
        <v>34</v>
      </c>
      <c r="D50" s="1">
        <v>2</v>
      </c>
      <c r="E50" s="1" t="s">
        <v>57</v>
      </c>
      <c r="F50" s="1" t="s">
        <v>36</v>
      </c>
      <c r="G50" s="1" t="s">
        <v>37</v>
      </c>
      <c r="H50" s="1" t="s">
        <v>82</v>
      </c>
      <c r="I50" s="1" t="s">
        <v>39</v>
      </c>
      <c r="J50" s="1" t="s">
        <v>65</v>
      </c>
      <c r="K50" s="1" t="s">
        <v>66</v>
      </c>
      <c r="L50" s="1">
        <v>3</v>
      </c>
      <c r="M50" s="1">
        <v>5</v>
      </c>
      <c r="N50" s="1">
        <v>2</v>
      </c>
      <c r="O50" s="1">
        <v>4</v>
      </c>
      <c r="P50" s="1">
        <v>1</v>
      </c>
      <c r="Q50" s="1">
        <v>5</v>
      </c>
      <c r="R50" s="1" t="s">
        <v>179</v>
      </c>
      <c r="S50" s="1" t="s">
        <v>180</v>
      </c>
      <c r="T50" s="1" t="s">
        <v>69</v>
      </c>
      <c r="U50" s="32">
        <v>0.1</v>
      </c>
      <c r="V50" s="1" t="s">
        <v>45</v>
      </c>
      <c r="W50" s="1" t="s">
        <v>119</v>
      </c>
      <c r="X50" s="1" t="s">
        <v>47</v>
      </c>
      <c r="Y50" s="1" t="s">
        <v>71</v>
      </c>
      <c r="AF50" s="1" t="s">
        <v>86</v>
      </c>
    </row>
    <row r="51" spans="1:33" ht="12.75">
      <c r="A51" s="2">
        <v>45387.850877326389</v>
      </c>
      <c r="B51" s="1" t="s">
        <v>72</v>
      </c>
      <c r="C51" s="1" t="s">
        <v>34</v>
      </c>
      <c r="D51" s="1">
        <v>3</v>
      </c>
      <c r="E51" s="1" t="s">
        <v>57</v>
      </c>
      <c r="F51" s="1" t="s">
        <v>36</v>
      </c>
      <c r="G51" s="1" t="s">
        <v>37</v>
      </c>
      <c r="H51" s="1" t="s">
        <v>38</v>
      </c>
      <c r="I51" s="1" t="s">
        <v>59</v>
      </c>
      <c r="J51" s="1" t="s">
        <v>40</v>
      </c>
      <c r="K51" s="1" t="s">
        <v>41</v>
      </c>
      <c r="L51" s="1">
        <v>5</v>
      </c>
      <c r="M51" s="1">
        <v>5</v>
      </c>
      <c r="N51" s="1">
        <v>5</v>
      </c>
      <c r="O51" s="1">
        <v>5</v>
      </c>
      <c r="P51" s="1">
        <v>3</v>
      </c>
      <c r="Q51" s="1">
        <v>1</v>
      </c>
      <c r="R51" s="1" t="s">
        <v>181</v>
      </c>
      <c r="S51" s="1" t="s">
        <v>182</v>
      </c>
      <c r="T51" s="1" t="s">
        <v>69</v>
      </c>
      <c r="U51" s="32">
        <v>0.1</v>
      </c>
      <c r="V51" s="1" t="s">
        <v>45</v>
      </c>
      <c r="W51" s="1" t="s">
        <v>70</v>
      </c>
      <c r="X51" s="1" t="s">
        <v>47</v>
      </c>
      <c r="Y51" s="1" t="s">
        <v>48</v>
      </c>
      <c r="AF51" s="1" t="s">
        <v>145</v>
      </c>
    </row>
    <row r="52" spans="1:33" ht="12.75">
      <c r="A52" s="2">
        <v>45388.439357488431</v>
      </c>
      <c r="B52" s="1" t="s">
        <v>102</v>
      </c>
      <c r="C52" s="1" t="s">
        <v>34</v>
      </c>
      <c r="D52" s="1">
        <v>3</v>
      </c>
      <c r="E52" s="1" t="s">
        <v>103</v>
      </c>
      <c r="F52" s="1" t="s">
        <v>36</v>
      </c>
      <c r="G52" s="1" t="s">
        <v>37</v>
      </c>
      <c r="H52" s="1" t="s">
        <v>38</v>
      </c>
      <c r="I52" s="1" t="s">
        <v>39</v>
      </c>
      <c r="J52" s="1" t="s">
        <v>65</v>
      </c>
      <c r="K52" s="1" t="s">
        <v>66</v>
      </c>
      <c r="L52" s="1">
        <v>5</v>
      </c>
      <c r="M52" s="1">
        <v>5</v>
      </c>
      <c r="N52" s="1">
        <v>5</v>
      </c>
      <c r="O52" s="1">
        <v>5</v>
      </c>
      <c r="P52" s="1">
        <v>3</v>
      </c>
      <c r="Q52" s="1">
        <v>2</v>
      </c>
      <c r="R52" s="1" t="s">
        <v>183</v>
      </c>
      <c r="S52" s="1" t="s">
        <v>180</v>
      </c>
      <c r="T52" s="1" t="s">
        <v>106</v>
      </c>
      <c r="U52" s="32">
        <v>0.1</v>
      </c>
      <c r="V52" s="1" t="s">
        <v>140</v>
      </c>
      <c r="W52" s="1" t="s">
        <v>184</v>
      </c>
      <c r="X52" s="1" t="s">
        <v>109</v>
      </c>
      <c r="Y52" s="1" t="s">
        <v>81</v>
      </c>
      <c r="AF52" s="1" t="s">
        <v>126</v>
      </c>
    </row>
    <row r="53" spans="1:33" ht="12.75">
      <c r="A53" s="2">
        <v>45388.446481030092</v>
      </c>
      <c r="B53" s="1" t="s">
        <v>185</v>
      </c>
      <c r="C53" s="1" t="s">
        <v>34</v>
      </c>
      <c r="D53" s="1">
        <v>4</v>
      </c>
      <c r="E53" s="1" t="s">
        <v>57</v>
      </c>
      <c r="F53" s="1" t="s">
        <v>58</v>
      </c>
      <c r="G53" s="1" t="s">
        <v>37</v>
      </c>
      <c r="H53" s="1" t="s">
        <v>65</v>
      </c>
      <c r="I53" s="1" t="s">
        <v>59</v>
      </c>
      <c r="J53" s="1" t="s">
        <v>74</v>
      </c>
      <c r="K53" s="1" t="s">
        <v>41</v>
      </c>
      <c r="L53" s="1">
        <v>3</v>
      </c>
      <c r="M53" s="1">
        <v>3</v>
      </c>
      <c r="N53" s="1">
        <v>3</v>
      </c>
      <c r="O53" s="1">
        <v>4</v>
      </c>
      <c r="P53" s="1">
        <v>1</v>
      </c>
      <c r="Q53" s="1">
        <v>1</v>
      </c>
      <c r="R53" s="1" t="s">
        <v>186</v>
      </c>
      <c r="S53" s="1" t="s">
        <v>133</v>
      </c>
      <c r="T53" s="1" t="s">
        <v>187</v>
      </c>
      <c r="U53" s="32" t="s">
        <v>78</v>
      </c>
      <c r="V53" s="1" t="s">
        <v>100</v>
      </c>
      <c r="W53" s="1" t="s">
        <v>144</v>
      </c>
      <c r="X53" s="1" t="s">
        <v>47</v>
      </c>
      <c r="Y53" s="1" t="s">
        <v>48</v>
      </c>
      <c r="AF53" s="1" t="s">
        <v>51</v>
      </c>
    </row>
    <row r="54" spans="1:33" ht="12.75">
      <c r="A54" s="2">
        <v>45388.459036111111</v>
      </c>
      <c r="B54" s="1" t="s">
        <v>102</v>
      </c>
      <c r="C54" s="1" t="s">
        <v>34</v>
      </c>
      <c r="D54" s="1">
        <v>4</v>
      </c>
      <c r="E54" s="1" t="s">
        <v>103</v>
      </c>
      <c r="F54" s="1" t="s">
        <v>36</v>
      </c>
      <c r="G54" s="1" t="s">
        <v>37</v>
      </c>
      <c r="H54" s="1" t="s">
        <v>38</v>
      </c>
      <c r="I54" s="1" t="s">
        <v>39</v>
      </c>
      <c r="J54" s="1" t="s">
        <v>128</v>
      </c>
      <c r="K54" s="1" t="s">
        <v>41</v>
      </c>
      <c r="L54" s="1">
        <v>2</v>
      </c>
      <c r="M54" s="1">
        <v>4</v>
      </c>
      <c r="N54" s="1">
        <v>2</v>
      </c>
      <c r="O54" s="1">
        <v>3</v>
      </c>
      <c r="P54" s="1">
        <v>1</v>
      </c>
      <c r="Q54" s="1">
        <v>4</v>
      </c>
      <c r="R54" s="1" t="s">
        <v>188</v>
      </c>
      <c r="S54" s="1" t="s">
        <v>160</v>
      </c>
      <c r="T54" s="1" t="s">
        <v>187</v>
      </c>
      <c r="U54" s="32" t="s">
        <v>99</v>
      </c>
      <c r="V54" s="1" t="s">
        <v>100</v>
      </c>
      <c r="W54" s="1" t="s">
        <v>84</v>
      </c>
      <c r="X54" s="1" t="s">
        <v>90</v>
      </c>
      <c r="Y54" s="1" t="s">
        <v>71</v>
      </c>
      <c r="Z54" s="1" t="s">
        <v>49</v>
      </c>
      <c r="AA54" s="1" t="s">
        <v>62</v>
      </c>
      <c r="AB54" s="1" t="s">
        <v>50</v>
      </c>
      <c r="AC54" s="1" t="s">
        <v>51</v>
      </c>
      <c r="AD54" s="1" t="s">
        <v>50</v>
      </c>
      <c r="AE54" s="1" t="s">
        <v>86</v>
      </c>
      <c r="AF54" s="1" t="s">
        <v>51</v>
      </c>
    </row>
    <row r="55" spans="1:33" ht="12.75">
      <c r="A55" s="2">
        <v>45388.482601608797</v>
      </c>
      <c r="B55" s="1" t="s">
        <v>102</v>
      </c>
      <c r="C55" s="1" t="s">
        <v>34</v>
      </c>
      <c r="D55" s="1">
        <v>5</v>
      </c>
      <c r="E55" s="1" t="s">
        <v>103</v>
      </c>
      <c r="F55" s="1" t="s">
        <v>36</v>
      </c>
      <c r="G55" s="1" t="s">
        <v>37</v>
      </c>
      <c r="H55" s="1" t="s">
        <v>82</v>
      </c>
      <c r="I55" s="1" t="s">
        <v>59</v>
      </c>
      <c r="J55" s="1" t="s">
        <v>113</v>
      </c>
      <c r="K55" s="1" t="s">
        <v>41</v>
      </c>
      <c r="L55" s="1">
        <v>3</v>
      </c>
      <c r="M55" s="1">
        <v>4</v>
      </c>
      <c r="N55" s="1">
        <v>4</v>
      </c>
      <c r="O55" s="1">
        <v>4</v>
      </c>
      <c r="P55" s="1">
        <v>3</v>
      </c>
      <c r="Q55" s="1">
        <v>4</v>
      </c>
      <c r="R55" s="1" t="s">
        <v>189</v>
      </c>
      <c r="S55" s="1" t="s">
        <v>111</v>
      </c>
      <c r="T55" s="1" t="s">
        <v>178</v>
      </c>
      <c r="U55" s="32" t="s">
        <v>99</v>
      </c>
      <c r="V55" s="1" t="s">
        <v>100</v>
      </c>
      <c r="W55" s="1" t="s">
        <v>190</v>
      </c>
      <c r="X55" s="1" t="s">
        <v>90</v>
      </c>
      <c r="Z55" s="1" t="s">
        <v>49</v>
      </c>
      <c r="AA55" s="1" t="s">
        <v>62</v>
      </c>
      <c r="AB55" s="1" t="s">
        <v>86</v>
      </c>
      <c r="AC55" s="1" t="s">
        <v>62</v>
      </c>
      <c r="AD55" s="1" t="s">
        <v>62</v>
      </c>
      <c r="AE55" s="1" t="s">
        <v>62</v>
      </c>
      <c r="AF55" s="1" t="s">
        <v>50</v>
      </c>
    </row>
    <row r="56" spans="1:33" ht="12.75">
      <c r="A56" s="2">
        <v>45388.599191400463</v>
      </c>
      <c r="B56" s="1" t="s">
        <v>102</v>
      </c>
      <c r="C56" s="1" t="s">
        <v>34</v>
      </c>
      <c r="D56" s="1">
        <v>3</v>
      </c>
      <c r="E56" s="1" t="s">
        <v>103</v>
      </c>
      <c r="F56" s="1" t="s">
        <v>64</v>
      </c>
      <c r="G56" s="1" t="s">
        <v>37</v>
      </c>
      <c r="H56" s="1" t="s">
        <v>38</v>
      </c>
      <c r="I56" s="1" t="s">
        <v>95</v>
      </c>
      <c r="J56" s="1" t="s">
        <v>128</v>
      </c>
      <c r="K56" s="1" t="s">
        <v>41</v>
      </c>
      <c r="L56" s="1">
        <v>3</v>
      </c>
      <c r="M56" s="1">
        <v>2</v>
      </c>
      <c r="N56" s="1">
        <v>3</v>
      </c>
      <c r="O56" s="1">
        <v>3</v>
      </c>
      <c r="P56" s="1">
        <v>2</v>
      </c>
      <c r="Q56" s="1">
        <v>3</v>
      </c>
      <c r="R56" s="1" t="s">
        <v>191</v>
      </c>
      <c r="S56" s="1" t="s">
        <v>111</v>
      </c>
      <c r="T56" s="1" t="s">
        <v>178</v>
      </c>
      <c r="U56" s="32" t="s">
        <v>99</v>
      </c>
      <c r="V56" s="1" t="s">
        <v>107</v>
      </c>
      <c r="W56" s="1" t="s">
        <v>144</v>
      </c>
      <c r="X56" s="1" t="s">
        <v>47</v>
      </c>
      <c r="Y56" s="1" t="s">
        <v>71</v>
      </c>
      <c r="Z56" s="1" t="s">
        <v>71</v>
      </c>
      <c r="AE56" s="1" t="s">
        <v>50</v>
      </c>
      <c r="AF56" s="1" t="s">
        <v>145</v>
      </c>
    </row>
    <row r="57" spans="1:33" ht="12.75">
      <c r="A57" s="2">
        <v>45388.604122685181</v>
      </c>
      <c r="B57" s="1" t="s">
        <v>185</v>
      </c>
      <c r="C57" s="1" t="s">
        <v>34</v>
      </c>
      <c r="D57" s="1">
        <v>3</v>
      </c>
      <c r="E57" s="1" t="s">
        <v>103</v>
      </c>
      <c r="F57" s="1" t="s">
        <v>58</v>
      </c>
      <c r="G57" s="1" t="s">
        <v>37</v>
      </c>
      <c r="H57" s="1" t="s">
        <v>82</v>
      </c>
      <c r="I57" s="1" t="s">
        <v>59</v>
      </c>
      <c r="J57" s="1" t="s">
        <v>40</v>
      </c>
      <c r="K57" s="1" t="s">
        <v>66</v>
      </c>
      <c r="L57" s="1">
        <v>4</v>
      </c>
      <c r="M57" s="1">
        <v>4</v>
      </c>
      <c r="N57" s="1">
        <v>4</v>
      </c>
      <c r="O57" s="1">
        <v>3</v>
      </c>
      <c r="P57" s="1">
        <v>3</v>
      </c>
      <c r="Q57" s="1">
        <v>2</v>
      </c>
      <c r="R57" s="1" t="s">
        <v>192</v>
      </c>
      <c r="S57" s="1" t="s">
        <v>43</v>
      </c>
      <c r="T57" s="1" t="s">
        <v>69</v>
      </c>
      <c r="U57" s="32" t="s">
        <v>78</v>
      </c>
      <c r="V57" s="1" t="s">
        <v>107</v>
      </c>
      <c r="W57" s="1" t="s">
        <v>108</v>
      </c>
      <c r="X57" s="1" t="s">
        <v>109</v>
      </c>
      <c r="Z57" s="1" t="s">
        <v>81</v>
      </c>
      <c r="AF57" s="1" t="s">
        <v>86</v>
      </c>
    </row>
    <row r="58" spans="1:33" ht="12.75">
      <c r="A58" s="2">
        <v>45388.748710138891</v>
      </c>
      <c r="B58" s="1" t="s">
        <v>185</v>
      </c>
      <c r="C58" s="1" t="s">
        <v>34</v>
      </c>
      <c r="D58" s="1">
        <v>4</v>
      </c>
      <c r="E58" s="1" t="s">
        <v>103</v>
      </c>
      <c r="F58" s="1" t="s">
        <v>36</v>
      </c>
      <c r="G58" s="1" t="s">
        <v>37</v>
      </c>
      <c r="H58" s="1" t="s">
        <v>38</v>
      </c>
      <c r="I58" s="1" t="s">
        <v>39</v>
      </c>
      <c r="J58" s="1" t="s">
        <v>113</v>
      </c>
      <c r="K58" s="1" t="s">
        <v>41</v>
      </c>
      <c r="L58" s="1">
        <v>3</v>
      </c>
      <c r="M58" s="1">
        <v>3</v>
      </c>
      <c r="N58" s="1">
        <v>3</v>
      </c>
      <c r="O58" s="1">
        <v>5</v>
      </c>
      <c r="P58" s="1">
        <v>5</v>
      </c>
      <c r="Q58" s="1">
        <v>5</v>
      </c>
      <c r="R58" s="1" t="s">
        <v>193</v>
      </c>
      <c r="S58" s="1" t="s">
        <v>180</v>
      </c>
      <c r="T58" s="1" t="s">
        <v>187</v>
      </c>
      <c r="U58" s="32" t="s">
        <v>78</v>
      </c>
      <c r="V58" s="1" t="s">
        <v>107</v>
      </c>
      <c r="W58" s="1" t="s">
        <v>108</v>
      </c>
      <c r="X58" s="1" t="s">
        <v>109</v>
      </c>
      <c r="Y58" s="1" t="s">
        <v>49</v>
      </c>
      <c r="AA58" s="1" t="s">
        <v>86</v>
      </c>
      <c r="AB58" s="1" t="s">
        <v>86</v>
      </c>
      <c r="AC58" s="1" t="s">
        <v>86</v>
      </c>
      <c r="AD58" s="1" t="s">
        <v>86</v>
      </c>
      <c r="AE58" s="1" t="s">
        <v>86</v>
      </c>
      <c r="AF58" s="1" t="s">
        <v>50</v>
      </c>
    </row>
    <row r="59" spans="1:33" ht="12.75">
      <c r="A59" s="2">
        <v>45389.278816782404</v>
      </c>
      <c r="B59" s="1" t="s">
        <v>33</v>
      </c>
      <c r="C59" s="1" t="s">
        <v>63</v>
      </c>
      <c r="D59" s="1">
        <v>3</v>
      </c>
      <c r="E59" s="1" t="s">
        <v>57</v>
      </c>
      <c r="F59" s="1" t="s">
        <v>36</v>
      </c>
      <c r="G59" s="1" t="s">
        <v>37</v>
      </c>
      <c r="H59" s="1" t="s">
        <v>38</v>
      </c>
      <c r="I59" s="1" t="s">
        <v>95</v>
      </c>
      <c r="J59" s="1" t="s">
        <v>113</v>
      </c>
      <c r="K59" s="1" t="s">
        <v>41</v>
      </c>
      <c r="L59" s="1">
        <v>4</v>
      </c>
      <c r="M59" s="1">
        <v>4</v>
      </c>
      <c r="N59" s="1">
        <v>4</v>
      </c>
      <c r="O59" s="1">
        <v>4</v>
      </c>
      <c r="P59" s="1">
        <v>3</v>
      </c>
      <c r="Q59" s="1">
        <v>4</v>
      </c>
      <c r="R59" s="1" t="s">
        <v>194</v>
      </c>
      <c r="S59" s="1" t="s">
        <v>162</v>
      </c>
      <c r="T59" s="1" t="s">
        <v>178</v>
      </c>
      <c r="U59" s="32">
        <v>0.1</v>
      </c>
      <c r="V59" s="1" t="s">
        <v>88</v>
      </c>
      <c r="W59" s="1" t="s">
        <v>125</v>
      </c>
      <c r="X59" s="1" t="s">
        <v>47</v>
      </c>
      <c r="Y59" s="1" t="s">
        <v>49</v>
      </c>
      <c r="Z59" s="1" t="s">
        <v>81</v>
      </c>
      <c r="AF59" s="1" t="s">
        <v>50</v>
      </c>
    </row>
    <row r="60" spans="1:33" ht="12.75">
      <c r="A60" s="2">
        <v>45390.363496122685</v>
      </c>
      <c r="B60" s="1" t="s">
        <v>33</v>
      </c>
      <c r="C60" s="1" t="s">
        <v>63</v>
      </c>
      <c r="D60" s="1">
        <v>4</v>
      </c>
      <c r="E60" s="1" t="s">
        <v>35</v>
      </c>
      <c r="F60" s="1" t="s">
        <v>58</v>
      </c>
      <c r="G60" s="1" t="s">
        <v>37</v>
      </c>
      <c r="H60" s="1" t="s">
        <v>195</v>
      </c>
      <c r="I60" s="1" t="s">
        <v>73</v>
      </c>
      <c r="J60" s="1" t="s">
        <v>40</v>
      </c>
      <c r="K60" s="1" t="s">
        <v>41</v>
      </c>
      <c r="L60" s="1">
        <v>4</v>
      </c>
      <c r="M60" s="1">
        <v>5</v>
      </c>
      <c r="N60" s="1">
        <v>4</v>
      </c>
      <c r="O60" s="1">
        <v>3</v>
      </c>
      <c r="P60" s="1">
        <v>4</v>
      </c>
      <c r="Q60" s="1">
        <v>4</v>
      </c>
      <c r="R60" s="1" t="s">
        <v>76</v>
      </c>
      <c r="S60" s="1" t="s">
        <v>154</v>
      </c>
      <c r="T60" s="1" t="s">
        <v>44</v>
      </c>
      <c r="U60" s="32" t="s">
        <v>78</v>
      </c>
      <c r="V60" s="1" t="s">
        <v>45</v>
      </c>
      <c r="W60" s="1" t="s">
        <v>120</v>
      </c>
      <c r="X60" s="1" t="s">
        <v>134</v>
      </c>
      <c r="Y60" s="1" t="s">
        <v>49</v>
      </c>
      <c r="Z60" s="1" t="s">
        <v>81</v>
      </c>
      <c r="AA60" s="1" t="s">
        <v>62</v>
      </c>
      <c r="AB60" s="1" t="s">
        <v>86</v>
      </c>
      <c r="AC60" s="1" t="s">
        <v>86</v>
      </c>
      <c r="AD60" s="1" t="s">
        <v>86</v>
      </c>
      <c r="AE60" s="1" t="s">
        <v>86</v>
      </c>
      <c r="AF60" s="1" t="s">
        <v>50</v>
      </c>
    </row>
    <row r="61" spans="1:33" ht="12.75">
      <c r="A61" s="2">
        <v>45390.536298703708</v>
      </c>
      <c r="B61" s="1" t="s">
        <v>72</v>
      </c>
      <c r="C61" s="1" t="s">
        <v>63</v>
      </c>
      <c r="D61" s="1">
        <v>6</v>
      </c>
      <c r="E61" s="1" t="s">
        <v>35</v>
      </c>
      <c r="F61" s="1" t="s">
        <v>64</v>
      </c>
      <c r="G61" s="1" t="s">
        <v>37</v>
      </c>
      <c r="H61" s="1" t="s">
        <v>38</v>
      </c>
      <c r="I61" s="1" t="s">
        <v>95</v>
      </c>
      <c r="J61" s="1" t="s">
        <v>65</v>
      </c>
      <c r="K61" s="1" t="s">
        <v>41</v>
      </c>
      <c r="L61" s="1">
        <v>4</v>
      </c>
      <c r="M61" s="1">
        <v>5</v>
      </c>
      <c r="N61" s="1">
        <v>4</v>
      </c>
      <c r="O61" s="1">
        <v>5</v>
      </c>
      <c r="P61" s="1">
        <v>5</v>
      </c>
      <c r="Q61" s="1">
        <v>5</v>
      </c>
      <c r="R61" s="1" t="s">
        <v>196</v>
      </c>
      <c r="S61" s="1" t="s">
        <v>162</v>
      </c>
      <c r="T61" s="1" t="s">
        <v>178</v>
      </c>
      <c r="U61" s="32" t="s">
        <v>99</v>
      </c>
      <c r="V61" s="1" t="s">
        <v>88</v>
      </c>
      <c r="W61" s="1" t="s">
        <v>197</v>
      </c>
      <c r="X61" s="1" t="s">
        <v>101</v>
      </c>
      <c r="Y61" s="1" t="s">
        <v>48</v>
      </c>
      <c r="Z61" s="1" t="s">
        <v>49</v>
      </c>
      <c r="AA61" s="1" t="s">
        <v>149</v>
      </c>
      <c r="AB61" s="1" t="s">
        <v>149</v>
      </c>
      <c r="AC61" s="1" t="s">
        <v>149</v>
      </c>
      <c r="AD61" s="1" t="s">
        <v>52</v>
      </c>
      <c r="AE61" s="1" t="s">
        <v>52</v>
      </c>
      <c r="AF61" s="1" t="s">
        <v>145</v>
      </c>
    </row>
    <row r="62" spans="1:33" ht="12.75">
      <c r="A62" s="2">
        <v>45390.714788993057</v>
      </c>
      <c r="B62" s="1" t="s">
        <v>72</v>
      </c>
      <c r="C62" s="1" t="s">
        <v>34</v>
      </c>
      <c r="D62" s="1">
        <v>2</v>
      </c>
      <c r="E62" s="1" t="s">
        <v>57</v>
      </c>
      <c r="F62" s="1" t="s">
        <v>64</v>
      </c>
      <c r="G62" s="1" t="s">
        <v>37</v>
      </c>
      <c r="H62" s="1" t="s">
        <v>82</v>
      </c>
      <c r="I62" s="1" t="s">
        <v>39</v>
      </c>
      <c r="J62" s="1" t="s">
        <v>40</v>
      </c>
      <c r="K62" s="1" t="s">
        <v>66</v>
      </c>
      <c r="L62" s="1">
        <v>5</v>
      </c>
      <c r="M62" s="1">
        <v>4</v>
      </c>
      <c r="N62" s="1">
        <v>4</v>
      </c>
      <c r="O62" s="1">
        <v>4</v>
      </c>
      <c r="P62" s="1">
        <v>3</v>
      </c>
      <c r="Q62" s="1">
        <v>2</v>
      </c>
      <c r="R62" s="1" t="s">
        <v>198</v>
      </c>
      <c r="S62" s="1" t="s">
        <v>77</v>
      </c>
      <c r="T62" s="1" t="s">
        <v>69</v>
      </c>
      <c r="U62" s="32" t="s">
        <v>78</v>
      </c>
      <c r="V62" s="1" t="s">
        <v>45</v>
      </c>
      <c r="W62" s="1" t="s">
        <v>112</v>
      </c>
      <c r="X62" s="1" t="s">
        <v>47</v>
      </c>
      <c r="Y62" s="1" t="s">
        <v>48</v>
      </c>
      <c r="AA62" s="1" t="s">
        <v>86</v>
      </c>
      <c r="AB62" s="1" t="s">
        <v>50</v>
      </c>
      <c r="AC62" s="1" t="s">
        <v>51</v>
      </c>
      <c r="AD62" s="1" t="s">
        <v>51</v>
      </c>
      <c r="AE62" s="1" t="s">
        <v>52</v>
      </c>
      <c r="AF62" s="1" t="s">
        <v>51</v>
      </c>
    </row>
    <row r="63" spans="1:33" ht="12.75">
      <c r="A63" s="2">
        <v>45390.733603321758</v>
      </c>
      <c r="B63" s="1" t="s">
        <v>72</v>
      </c>
      <c r="C63" s="1" t="s">
        <v>34</v>
      </c>
      <c r="D63" s="1">
        <v>2</v>
      </c>
      <c r="E63" s="1" t="s">
        <v>57</v>
      </c>
      <c r="F63" s="1" t="s">
        <v>64</v>
      </c>
      <c r="G63" s="1" t="s">
        <v>37</v>
      </c>
      <c r="H63" s="1" t="s">
        <v>65</v>
      </c>
      <c r="I63" s="1" t="s">
        <v>59</v>
      </c>
      <c r="J63" s="1" t="s">
        <v>74</v>
      </c>
      <c r="K63" s="1" t="s">
        <v>66</v>
      </c>
      <c r="L63" s="1">
        <v>4</v>
      </c>
      <c r="M63" s="1">
        <v>4</v>
      </c>
      <c r="N63" s="1">
        <v>4</v>
      </c>
      <c r="O63" s="1">
        <v>4</v>
      </c>
      <c r="P63" s="1">
        <v>4</v>
      </c>
      <c r="Q63" s="1">
        <v>4</v>
      </c>
      <c r="R63" s="1" t="s">
        <v>199</v>
      </c>
      <c r="S63" s="1" t="s">
        <v>136</v>
      </c>
      <c r="T63" s="1" t="s">
        <v>69</v>
      </c>
      <c r="U63" s="32" t="s">
        <v>99</v>
      </c>
      <c r="V63" s="1" t="s">
        <v>140</v>
      </c>
      <c r="W63" s="1" t="s">
        <v>184</v>
      </c>
      <c r="X63" s="1" t="s">
        <v>47</v>
      </c>
      <c r="Y63" s="1" t="s">
        <v>81</v>
      </c>
      <c r="AA63" s="1" t="s">
        <v>62</v>
      </c>
      <c r="AB63" s="1" t="s">
        <v>62</v>
      </c>
      <c r="AC63" s="1" t="s">
        <v>62</v>
      </c>
      <c r="AD63" s="1" t="s">
        <v>62</v>
      </c>
      <c r="AE63" s="1" t="s">
        <v>62</v>
      </c>
      <c r="AF63" s="1" t="s">
        <v>50</v>
      </c>
    </row>
    <row r="64" spans="1:33" ht="12.75">
      <c r="A64" s="2">
        <v>45390.794052800928</v>
      </c>
      <c r="B64" s="1" t="s">
        <v>33</v>
      </c>
      <c r="C64" s="1" t="s">
        <v>63</v>
      </c>
      <c r="D64" s="1">
        <v>4</v>
      </c>
      <c r="E64" s="1" t="s">
        <v>35</v>
      </c>
      <c r="F64" s="1" t="s">
        <v>36</v>
      </c>
      <c r="G64" s="1" t="s">
        <v>54</v>
      </c>
      <c r="AG64" s="1" t="s">
        <v>200</v>
      </c>
    </row>
    <row r="65" spans="1:33" ht="12.75">
      <c r="A65" s="2">
        <v>45390.805803796291</v>
      </c>
      <c r="B65" s="1" t="s">
        <v>72</v>
      </c>
      <c r="C65" s="1" t="s">
        <v>63</v>
      </c>
      <c r="D65" s="1">
        <v>3</v>
      </c>
      <c r="E65" s="1" t="s">
        <v>57</v>
      </c>
      <c r="F65" s="1" t="s">
        <v>64</v>
      </c>
      <c r="G65" s="1" t="s">
        <v>37</v>
      </c>
      <c r="H65" s="1" t="s">
        <v>38</v>
      </c>
      <c r="I65" s="1" t="s">
        <v>39</v>
      </c>
      <c r="J65" s="1" t="s">
        <v>113</v>
      </c>
      <c r="K65" s="1" t="s">
        <v>41</v>
      </c>
      <c r="L65" s="1">
        <v>5</v>
      </c>
      <c r="M65" s="1">
        <v>5</v>
      </c>
      <c r="N65" s="1">
        <v>3</v>
      </c>
      <c r="O65" s="1">
        <v>5</v>
      </c>
      <c r="P65" s="1">
        <v>5</v>
      </c>
      <c r="Q65" s="1">
        <v>5</v>
      </c>
      <c r="R65" s="1" t="s">
        <v>201</v>
      </c>
      <c r="S65" s="1" t="s">
        <v>111</v>
      </c>
      <c r="T65" s="1" t="s">
        <v>69</v>
      </c>
      <c r="U65" s="32">
        <v>0.1</v>
      </c>
      <c r="V65" s="1" t="s">
        <v>79</v>
      </c>
      <c r="W65" s="1" t="s">
        <v>80</v>
      </c>
      <c r="X65" s="1" t="s">
        <v>47</v>
      </c>
      <c r="Y65" s="1" t="s">
        <v>48</v>
      </c>
      <c r="Z65" s="1" t="s">
        <v>81</v>
      </c>
      <c r="AA65" s="1" t="s">
        <v>62</v>
      </c>
      <c r="AB65" s="1" t="s">
        <v>50</v>
      </c>
      <c r="AC65" s="1" t="s">
        <v>50</v>
      </c>
      <c r="AD65" s="1" t="s">
        <v>86</v>
      </c>
      <c r="AE65" s="1" t="s">
        <v>52</v>
      </c>
      <c r="AF65" s="1" t="s">
        <v>86</v>
      </c>
    </row>
    <row r="66" spans="1:33" ht="12.75">
      <c r="A66" s="2">
        <v>45390.816783831018</v>
      </c>
      <c r="B66" s="1" t="s">
        <v>33</v>
      </c>
      <c r="C66" s="1" t="s">
        <v>34</v>
      </c>
      <c r="D66" s="1">
        <v>1</v>
      </c>
      <c r="E66" s="1" t="s">
        <v>35</v>
      </c>
      <c r="F66" s="1" t="s">
        <v>36</v>
      </c>
      <c r="G66" s="1" t="s">
        <v>37</v>
      </c>
      <c r="H66" s="1" t="s">
        <v>65</v>
      </c>
      <c r="I66" s="1" t="s">
        <v>59</v>
      </c>
      <c r="J66" s="1" t="s">
        <v>113</v>
      </c>
      <c r="K66" s="1" t="s">
        <v>66</v>
      </c>
      <c r="L66" s="1">
        <v>5</v>
      </c>
      <c r="M66" s="1">
        <v>5</v>
      </c>
      <c r="N66" s="1">
        <v>3</v>
      </c>
      <c r="O66" s="1">
        <v>4</v>
      </c>
      <c r="P66" s="1">
        <v>5</v>
      </c>
      <c r="Q66" s="1">
        <v>5</v>
      </c>
      <c r="R66" s="1" t="s">
        <v>202</v>
      </c>
      <c r="S66" s="1" t="s">
        <v>203</v>
      </c>
      <c r="T66" s="1" t="s">
        <v>69</v>
      </c>
      <c r="U66" s="32">
        <v>0.1</v>
      </c>
      <c r="V66" s="1" t="s">
        <v>79</v>
      </c>
      <c r="W66" s="1" t="s">
        <v>120</v>
      </c>
      <c r="X66" s="1" t="s">
        <v>47</v>
      </c>
      <c r="Y66" s="1" t="s">
        <v>48</v>
      </c>
      <c r="Z66" s="1" t="s">
        <v>48</v>
      </c>
      <c r="AF66" s="1" t="s">
        <v>86</v>
      </c>
    </row>
    <row r="67" spans="1:33" ht="12.75">
      <c r="A67" s="2">
        <v>45390.819912303239</v>
      </c>
      <c r="B67" s="1" t="s">
        <v>33</v>
      </c>
      <c r="C67" s="1" t="s">
        <v>63</v>
      </c>
      <c r="D67" s="1">
        <v>2</v>
      </c>
      <c r="E67" s="1" t="s">
        <v>35</v>
      </c>
      <c r="F67" s="1" t="s">
        <v>36</v>
      </c>
      <c r="G67" s="1" t="s">
        <v>37</v>
      </c>
      <c r="H67" s="1" t="s">
        <v>65</v>
      </c>
      <c r="I67" s="1" t="s">
        <v>59</v>
      </c>
      <c r="J67" s="1" t="s">
        <v>65</v>
      </c>
      <c r="K67" s="1" t="s">
        <v>75</v>
      </c>
      <c r="L67" s="1">
        <v>3</v>
      </c>
      <c r="M67" s="1">
        <v>3</v>
      </c>
      <c r="N67" s="1">
        <v>4</v>
      </c>
      <c r="O67" s="1">
        <v>5</v>
      </c>
      <c r="P67" s="1">
        <v>4</v>
      </c>
      <c r="Q67" s="1">
        <v>4</v>
      </c>
      <c r="R67" s="1" t="s">
        <v>76</v>
      </c>
      <c r="S67" s="1" t="s">
        <v>77</v>
      </c>
      <c r="T67" s="1" t="s">
        <v>69</v>
      </c>
      <c r="U67" s="32">
        <v>0.1</v>
      </c>
      <c r="V67" s="1" t="s">
        <v>140</v>
      </c>
      <c r="W67" s="1" t="s">
        <v>70</v>
      </c>
      <c r="X67" s="1" t="s">
        <v>47</v>
      </c>
      <c r="Y67" s="1" t="s">
        <v>48</v>
      </c>
      <c r="AF67" s="1" t="s">
        <v>86</v>
      </c>
    </row>
    <row r="68" spans="1:33" ht="12.75">
      <c r="A68" s="2">
        <v>45390.828549675927</v>
      </c>
      <c r="B68" s="1" t="s">
        <v>33</v>
      </c>
      <c r="C68" s="1" t="s">
        <v>34</v>
      </c>
      <c r="D68" s="1">
        <v>3</v>
      </c>
      <c r="E68" s="1" t="s">
        <v>57</v>
      </c>
      <c r="F68" s="1" t="s">
        <v>36</v>
      </c>
      <c r="G68" s="1" t="s">
        <v>37</v>
      </c>
      <c r="H68" s="1" t="s">
        <v>82</v>
      </c>
      <c r="I68" s="1" t="s">
        <v>39</v>
      </c>
      <c r="J68" s="1" t="s">
        <v>113</v>
      </c>
      <c r="K68" s="1" t="s">
        <v>41</v>
      </c>
      <c r="L68" s="1">
        <v>4</v>
      </c>
      <c r="M68" s="1">
        <v>3</v>
      </c>
      <c r="N68" s="1">
        <v>5</v>
      </c>
      <c r="O68" s="1">
        <v>2</v>
      </c>
      <c r="P68" s="1">
        <v>1</v>
      </c>
      <c r="Q68" s="1">
        <v>5</v>
      </c>
      <c r="R68" s="1" t="s">
        <v>204</v>
      </c>
      <c r="S68" s="1" t="s">
        <v>182</v>
      </c>
      <c r="T68" s="1" t="s">
        <v>69</v>
      </c>
      <c r="U68" s="32">
        <v>0.1</v>
      </c>
      <c r="V68" s="1" t="s">
        <v>100</v>
      </c>
      <c r="W68" s="1" t="s">
        <v>80</v>
      </c>
      <c r="X68" s="1" t="s">
        <v>109</v>
      </c>
      <c r="Y68" s="1" t="s">
        <v>48</v>
      </c>
      <c r="Z68" s="1" t="s">
        <v>48</v>
      </c>
      <c r="AA68" s="1" t="s">
        <v>62</v>
      </c>
      <c r="AB68" s="1" t="s">
        <v>86</v>
      </c>
      <c r="AC68" s="1" t="s">
        <v>50</v>
      </c>
      <c r="AD68" s="1" t="s">
        <v>51</v>
      </c>
      <c r="AE68" s="1" t="s">
        <v>51</v>
      </c>
      <c r="AF68" s="1" t="s">
        <v>51</v>
      </c>
    </row>
    <row r="69" spans="1:33" ht="12.75">
      <c r="A69" s="2">
        <v>45390.838161157408</v>
      </c>
      <c r="B69" s="1" t="s">
        <v>72</v>
      </c>
      <c r="C69" s="1" t="s">
        <v>34</v>
      </c>
      <c r="D69" s="1">
        <v>3</v>
      </c>
      <c r="E69" s="1" t="s">
        <v>57</v>
      </c>
      <c r="F69" s="1" t="s">
        <v>36</v>
      </c>
      <c r="G69" s="1" t="s">
        <v>37</v>
      </c>
      <c r="H69" s="1" t="s">
        <v>82</v>
      </c>
      <c r="I69" s="1" t="s">
        <v>59</v>
      </c>
      <c r="J69" s="1" t="s">
        <v>65</v>
      </c>
      <c r="K69" s="1" t="s">
        <v>66</v>
      </c>
      <c r="L69" s="1">
        <v>3</v>
      </c>
      <c r="M69" s="1">
        <v>4</v>
      </c>
      <c r="N69" s="1">
        <v>5</v>
      </c>
      <c r="O69" s="1">
        <v>5</v>
      </c>
      <c r="P69" s="1">
        <v>3</v>
      </c>
      <c r="Q69" s="1">
        <v>5</v>
      </c>
      <c r="R69" s="1" t="s">
        <v>132</v>
      </c>
      <c r="S69" s="1" t="s">
        <v>111</v>
      </c>
      <c r="T69" s="1" t="s">
        <v>106</v>
      </c>
      <c r="U69" s="32" t="s">
        <v>78</v>
      </c>
      <c r="V69" s="1" t="s">
        <v>79</v>
      </c>
      <c r="W69" s="1" t="s">
        <v>205</v>
      </c>
      <c r="X69" s="1" t="s">
        <v>90</v>
      </c>
      <c r="Y69" s="1" t="s">
        <v>71</v>
      </c>
      <c r="Z69" s="1" t="s">
        <v>49</v>
      </c>
      <c r="AA69" s="1" t="s">
        <v>86</v>
      </c>
      <c r="AB69" s="1" t="s">
        <v>86</v>
      </c>
      <c r="AC69" s="1" t="s">
        <v>86</v>
      </c>
      <c r="AD69" s="1" t="s">
        <v>86</v>
      </c>
      <c r="AE69" s="1" t="s">
        <v>86</v>
      </c>
      <c r="AF69" s="1" t="s">
        <v>86</v>
      </c>
    </row>
    <row r="70" spans="1:33" ht="12.75">
      <c r="A70" s="2">
        <v>45390.848589618057</v>
      </c>
      <c r="B70" s="1" t="s">
        <v>33</v>
      </c>
      <c r="C70" s="1" t="s">
        <v>34</v>
      </c>
      <c r="D70" s="1">
        <v>2</v>
      </c>
      <c r="E70" s="1" t="s">
        <v>35</v>
      </c>
      <c r="F70" s="1" t="s">
        <v>36</v>
      </c>
      <c r="G70" s="1" t="s">
        <v>37</v>
      </c>
      <c r="H70" s="1" t="s">
        <v>82</v>
      </c>
      <c r="I70" s="1" t="s">
        <v>59</v>
      </c>
      <c r="J70" s="1" t="s">
        <v>65</v>
      </c>
      <c r="K70" s="1" t="s">
        <v>41</v>
      </c>
      <c r="L70" s="1">
        <v>4</v>
      </c>
      <c r="M70" s="1">
        <v>4</v>
      </c>
      <c r="N70" s="1">
        <v>4</v>
      </c>
      <c r="O70" s="1">
        <v>4</v>
      </c>
      <c r="P70" s="1">
        <v>4</v>
      </c>
      <c r="Q70" s="1">
        <v>4</v>
      </c>
      <c r="R70" s="1" t="s">
        <v>206</v>
      </c>
      <c r="S70" s="1" t="s">
        <v>133</v>
      </c>
      <c r="T70" s="1" t="s">
        <v>44</v>
      </c>
      <c r="U70" s="32">
        <v>0.1</v>
      </c>
      <c r="V70" s="1" t="s">
        <v>45</v>
      </c>
      <c r="W70" s="1" t="s">
        <v>119</v>
      </c>
      <c r="X70" s="1" t="s">
        <v>47</v>
      </c>
      <c r="Y70" s="1" t="s">
        <v>71</v>
      </c>
      <c r="Z70" s="1" t="s">
        <v>81</v>
      </c>
      <c r="AF70" s="1" t="s">
        <v>51</v>
      </c>
    </row>
    <row r="71" spans="1:33" ht="12.75">
      <c r="A71" s="2">
        <v>45390.851254525463</v>
      </c>
      <c r="B71" s="1" t="s">
        <v>33</v>
      </c>
      <c r="C71" s="1" t="s">
        <v>34</v>
      </c>
      <c r="D71" s="1">
        <v>2</v>
      </c>
      <c r="E71" s="1" t="s">
        <v>35</v>
      </c>
      <c r="F71" s="1" t="s">
        <v>36</v>
      </c>
      <c r="G71" s="1" t="s">
        <v>37</v>
      </c>
      <c r="H71" s="1" t="s">
        <v>38</v>
      </c>
      <c r="I71" s="1" t="s">
        <v>59</v>
      </c>
      <c r="J71" s="1" t="s">
        <v>40</v>
      </c>
      <c r="K71" s="1" t="s">
        <v>66</v>
      </c>
      <c r="L71" s="1">
        <v>3</v>
      </c>
      <c r="M71" s="1">
        <v>5</v>
      </c>
      <c r="N71" s="1">
        <v>4</v>
      </c>
      <c r="O71" s="1">
        <v>5</v>
      </c>
      <c r="P71" s="1">
        <v>5</v>
      </c>
      <c r="Q71" s="1">
        <v>5</v>
      </c>
      <c r="R71" s="1" t="s">
        <v>207</v>
      </c>
      <c r="S71" s="1" t="s">
        <v>154</v>
      </c>
      <c r="T71" s="1" t="s">
        <v>44</v>
      </c>
      <c r="U71" s="32">
        <v>0.1</v>
      </c>
      <c r="V71" s="1" t="s">
        <v>45</v>
      </c>
      <c r="W71" s="1" t="s">
        <v>197</v>
      </c>
      <c r="X71" s="1" t="s">
        <v>90</v>
      </c>
      <c r="Y71" s="1" t="s">
        <v>81</v>
      </c>
      <c r="Z71" s="1" t="s">
        <v>49</v>
      </c>
      <c r="AA71" s="1" t="s">
        <v>62</v>
      </c>
      <c r="AB71" s="1" t="s">
        <v>86</v>
      </c>
      <c r="AC71" s="1" t="s">
        <v>86</v>
      </c>
      <c r="AD71" s="1" t="s">
        <v>51</v>
      </c>
      <c r="AE71" s="1" t="s">
        <v>50</v>
      </c>
      <c r="AF71" s="1" t="s">
        <v>126</v>
      </c>
    </row>
    <row r="72" spans="1:33" ht="12.75">
      <c r="A72" s="2">
        <v>45390.86463034722</v>
      </c>
      <c r="B72" s="1" t="s">
        <v>72</v>
      </c>
      <c r="C72" s="1" t="s">
        <v>34</v>
      </c>
      <c r="D72" s="1">
        <v>3</v>
      </c>
      <c r="E72" s="1" t="s">
        <v>35</v>
      </c>
      <c r="F72" s="1" t="s">
        <v>36</v>
      </c>
      <c r="G72" s="1" t="s">
        <v>37</v>
      </c>
      <c r="H72" s="1" t="s">
        <v>82</v>
      </c>
      <c r="I72" s="1" t="s">
        <v>59</v>
      </c>
      <c r="J72" s="1" t="s">
        <v>65</v>
      </c>
      <c r="K72" s="1" t="s">
        <v>66</v>
      </c>
      <c r="L72" s="1">
        <v>5</v>
      </c>
      <c r="M72" s="1">
        <v>5</v>
      </c>
      <c r="N72" s="1">
        <v>5</v>
      </c>
      <c r="O72" s="1">
        <v>5</v>
      </c>
      <c r="P72" s="1">
        <v>3</v>
      </c>
      <c r="Q72" s="1">
        <v>5</v>
      </c>
      <c r="R72" s="1" t="s">
        <v>132</v>
      </c>
      <c r="S72" s="1" t="s">
        <v>154</v>
      </c>
      <c r="T72" s="1" t="s">
        <v>69</v>
      </c>
      <c r="U72" s="32" t="s">
        <v>78</v>
      </c>
      <c r="V72" s="1" t="s">
        <v>208</v>
      </c>
      <c r="W72" s="1" t="s">
        <v>80</v>
      </c>
      <c r="X72" s="1" t="s">
        <v>47</v>
      </c>
      <c r="Y72" s="1" t="s">
        <v>49</v>
      </c>
      <c r="AA72" s="1" t="s">
        <v>50</v>
      </c>
      <c r="AB72" s="1" t="s">
        <v>52</v>
      </c>
      <c r="AC72" s="1" t="s">
        <v>52</v>
      </c>
      <c r="AD72" s="1" t="s">
        <v>52</v>
      </c>
      <c r="AE72" s="1" t="s">
        <v>53</v>
      </c>
      <c r="AF72" s="1" t="s">
        <v>86</v>
      </c>
    </row>
    <row r="73" spans="1:33" ht="12.75">
      <c r="A73" s="2">
        <v>45390.869054988427</v>
      </c>
      <c r="B73" s="1" t="s">
        <v>72</v>
      </c>
      <c r="C73" s="1" t="s">
        <v>63</v>
      </c>
      <c r="D73" s="1">
        <v>4</v>
      </c>
      <c r="E73" s="1" t="s">
        <v>57</v>
      </c>
      <c r="F73" s="1" t="s">
        <v>36</v>
      </c>
      <c r="G73" s="1" t="s">
        <v>37</v>
      </c>
      <c r="H73" s="1" t="s">
        <v>65</v>
      </c>
      <c r="I73" s="1" t="s">
        <v>39</v>
      </c>
      <c r="J73" s="1" t="s">
        <v>113</v>
      </c>
      <c r="K73" s="1" t="s">
        <v>41</v>
      </c>
      <c r="L73" s="1">
        <v>5</v>
      </c>
      <c r="M73" s="1">
        <v>4</v>
      </c>
      <c r="N73" s="1">
        <v>3</v>
      </c>
      <c r="O73" s="1">
        <v>3</v>
      </c>
      <c r="P73" s="1">
        <v>1</v>
      </c>
      <c r="Q73" s="1">
        <v>3</v>
      </c>
      <c r="R73" s="1" t="s">
        <v>76</v>
      </c>
      <c r="S73" s="1" t="s">
        <v>209</v>
      </c>
      <c r="T73" s="1" t="s">
        <v>187</v>
      </c>
      <c r="U73" s="32" t="s">
        <v>210</v>
      </c>
      <c r="V73" s="1" t="s">
        <v>79</v>
      </c>
      <c r="W73" s="1" t="s">
        <v>211</v>
      </c>
      <c r="X73" s="1" t="s">
        <v>90</v>
      </c>
      <c r="Y73" s="1" t="s">
        <v>48</v>
      </c>
      <c r="Z73" s="1" t="s">
        <v>48</v>
      </c>
      <c r="AC73" s="1" t="s">
        <v>50</v>
      </c>
      <c r="AD73" s="1" t="s">
        <v>51</v>
      </c>
      <c r="AE73" s="1" t="s">
        <v>50</v>
      </c>
      <c r="AF73" s="1" t="s">
        <v>145</v>
      </c>
    </row>
    <row r="74" spans="1:33" ht="12.75">
      <c r="A74" s="2">
        <v>45391.350041782411</v>
      </c>
      <c r="B74" s="1" t="s">
        <v>33</v>
      </c>
      <c r="C74" s="1" t="s">
        <v>34</v>
      </c>
      <c r="D74" s="1">
        <v>2</v>
      </c>
      <c r="E74" s="1" t="s">
        <v>57</v>
      </c>
      <c r="F74" s="1" t="s">
        <v>58</v>
      </c>
      <c r="G74" s="1" t="s">
        <v>37</v>
      </c>
      <c r="H74" s="1" t="s">
        <v>65</v>
      </c>
      <c r="I74" s="1" t="s">
        <v>59</v>
      </c>
      <c r="J74" s="1" t="s">
        <v>40</v>
      </c>
      <c r="K74" s="1" t="s">
        <v>41</v>
      </c>
      <c r="L74" s="1">
        <v>2</v>
      </c>
      <c r="M74" s="1">
        <v>3</v>
      </c>
      <c r="N74" s="1">
        <v>5</v>
      </c>
      <c r="O74" s="1">
        <v>4</v>
      </c>
      <c r="P74" s="1">
        <v>4</v>
      </c>
      <c r="Q74" s="1">
        <v>5</v>
      </c>
      <c r="R74" s="1" t="s">
        <v>212</v>
      </c>
      <c r="S74" s="1" t="s">
        <v>213</v>
      </c>
      <c r="T74" s="1" t="s">
        <v>69</v>
      </c>
      <c r="U74" s="32">
        <v>0.1</v>
      </c>
      <c r="V74" s="1" t="s">
        <v>208</v>
      </c>
      <c r="W74" s="1" t="s">
        <v>119</v>
      </c>
      <c r="X74" s="1" t="s">
        <v>61</v>
      </c>
      <c r="Y74" s="1" t="s">
        <v>48</v>
      </c>
      <c r="Z74" s="1" t="s">
        <v>49</v>
      </c>
      <c r="AA74" s="1" t="s">
        <v>62</v>
      </c>
      <c r="AB74" s="1" t="s">
        <v>50</v>
      </c>
      <c r="AC74" s="1" t="s">
        <v>86</v>
      </c>
      <c r="AD74" s="1" t="s">
        <v>86</v>
      </c>
      <c r="AE74" s="1" t="s">
        <v>50</v>
      </c>
      <c r="AF74" s="1" t="s">
        <v>126</v>
      </c>
    </row>
    <row r="75" spans="1:33" ht="12.75">
      <c r="A75" s="2">
        <v>45391.463403726855</v>
      </c>
      <c r="B75" s="1" t="s">
        <v>141</v>
      </c>
      <c r="C75" s="1" t="s">
        <v>34</v>
      </c>
      <c r="D75" s="1">
        <v>4</v>
      </c>
      <c r="E75" s="1" t="s">
        <v>35</v>
      </c>
      <c r="F75" s="1" t="s">
        <v>58</v>
      </c>
      <c r="G75" s="1" t="s">
        <v>54</v>
      </c>
      <c r="AG75" s="1" t="s">
        <v>214</v>
      </c>
    </row>
    <row r="76" spans="1:33" ht="12.75">
      <c r="A76" s="2">
        <v>45391.548253900459</v>
      </c>
      <c r="B76" s="1" t="s">
        <v>72</v>
      </c>
      <c r="C76" s="1" t="s">
        <v>63</v>
      </c>
      <c r="D76" s="1">
        <v>2</v>
      </c>
      <c r="E76" s="1" t="s">
        <v>57</v>
      </c>
      <c r="F76" s="1" t="s">
        <v>36</v>
      </c>
      <c r="G76" s="1" t="s">
        <v>37</v>
      </c>
      <c r="H76" s="1" t="s">
        <v>38</v>
      </c>
      <c r="I76" s="1" t="s">
        <v>95</v>
      </c>
      <c r="J76" s="1" t="s">
        <v>65</v>
      </c>
      <c r="K76" s="1" t="s">
        <v>41</v>
      </c>
      <c r="L76" s="1">
        <v>5</v>
      </c>
      <c r="M76" s="1">
        <v>4</v>
      </c>
      <c r="N76" s="1">
        <v>5</v>
      </c>
      <c r="O76" s="1">
        <v>5</v>
      </c>
      <c r="P76" s="1">
        <v>5</v>
      </c>
      <c r="Q76" s="1">
        <v>5</v>
      </c>
      <c r="R76" s="1" t="s">
        <v>215</v>
      </c>
      <c r="S76" s="1" t="s">
        <v>77</v>
      </c>
      <c r="T76" s="1" t="s">
        <v>69</v>
      </c>
      <c r="U76" s="32">
        <v>0.1</v>
      </c>
      <c r="V76" s="1" t="s">
        <v>208</v>
      </c>
      <c r="W76" s="1" t="s">
        <v>108</v>
      </c>
      <c r="X76" s="1" t="s">
        <v>47</v>
      </c>
      <c r="Y76" s="1" t="s">
        <v>48</v>
      </c>
      <c r="Z76" s="1" t="s">
        <v>49</v>
      </c>
      <c r="AF76" s="1" t="s">
        <v>50</v>
      </c>
    </row>
    <row r="77" spans="1:33" ht="12.75">
      <c r="A77" s="2">
        <v>45392.906440451392</v>
      </c>
      <c r="B77" s="1" t="s">
        <v>33</v>
      </c>
      <c r="C77" s="1" t="s">
        <v>34</v>
      </c>
      <c r="D77" s="1">
        <v>1</v>
      </c>
      <c r="E77" s="1" t="s">
        <v>35</v>
      </c>
      <c r="F77" s="1" t="s">
        <v>36</v>
      </c>
      <c r="G77" s="1" t="s">
        <v>37</v>
      </c>
      <c r="H77" s="1" t="s">
        <v>38</v>
      </c>
      <c r="I77" s="1" t="s">
        <v>73</v>
      </c>
      <c r="J77" s="1" t="s">
        <v>65</v>
      </c>
      <c r="K77" s="1" t="s">
        <v>66</v>
      </c>
      <c r="L77" s="1">
        <v>5</v>
      </c>
      <c r="M77" s="1">
        <v>5</v>
      </c>
      <c r="N77" s="1">
        <v>5</v>
      </c>
      <c r="O77" s="1">
        <v>5</v>
      </c>
      <c r="P77" s="1">
        <v>3</v>
      </c>
      <c r="Q77" s="1">
        <v>5</v>
      </c>
      <c r="R77" s="1" t="s">
        <v>216</v>
      </c>
      <c r="S77" s="1" t="s">
        <v>43</v>
      </c>
      <c r="T77" s="1" t="s">
        <v>44</v>
      </c>
      <c r="U77" s="32" t="s">
        <v>78</v>
      </c>
      <c r="V77" s="1" t="s">
        <v>45</v>
      </c>
      <c r="W77" s="1" t="s">
        <v>80</v>
      </c>
      <c r="X77" s="1" t="s">
        <v>134</v>
      </c>
      <c r="Y77" s="1" t="s">
        <v>71</v>
      </c>
      <c r="Z77" s="1" t="s">
        <v>81</v>
      </c>
      <c r="AA77" s="1" t="s">
        <v>62</v>
      </c>
      <c r="AB77" s="1" t="s">
        <v>62</v>
      </c>
      <c r="AC77" s="1" t="s">
        <v>86</v>
      </c>
      <c r="AD77" s="1" t="s">
        <v>62</v>
      </c>
      <c r="AE77" s="1" t="s">
        <v>86</v>
      </c>
      <c r="AF77" s="1" t="s">
        <v>86</v>
      </c>
    </row>
    <row r="78" spans="1:33" ht="12.75">
      <c r="A78" s="2">
        <v>45393.418711481485</v>
      </c>
      <c r="B78" s="1" t="s">
        <v>56</v>
      </c>
      <c r="C78" s="1" t="s">
        <v>63</v>
      </c>
      <c r="D78" s="1">
        <v>3</v>
      </c>
      <c r="E78" s="1" t="s">
        <v>121</v>
      </c>
      <c r="F78" s="1" t="s">
        <v>58</v>
      </c>
      <c r="G78" s="1" t="s">
        <v>37</v>
      </c>
      <c r="H78" s="1" t="s">
        <v>82</v>
      </c>
      <c r="I78" s="1" t="s">
        <v>39</v>
      </c>
      <c r="J78" s="1" t="s">
        <v>65</v>
      </c>
      <c r="K78" s="1" t="s">
        <v>41</v>
      </c>
      <c r="L78" s="1">
        <v>1</v>
      </c>
      <c r="M78" s="1">
        <v>1</v>
      </c>
      <c r="N78" s="1">
        <v>1</v>
      </c>
      <c r="O78" s="1">
        <v>1</v>
      </c>
      <c r="P78" s="1">
        <v>2</v>
      </c>
      <c r="Q78" s="1">
        <v>3</v>
      </c>
      <c r="R78" s="1" t="s">
        <v>217</v>
      </c>
      <c r="S78" s="1" t="s">
        <v>136</v>
      </c>
      <c r="T78" s="1" t="s">
        <v>44</v>
      </c>
      <c r="U78" s="32" t="s">
        <v>78</v>
      </c>
      <c r="V78" s="1" t="s">
        <v>107</v>
      </c>
      <c r="W78" s="1" t="s">
        <v>108</v>
      </c>
      <c r="X78" s="1" t="s">
        <v>90</v>
      </c>
      <c r="Y78" s="1" t="s">
        <v>49</v>
      </c>
      <c r="AF78" s="1" t="s">
        <v>126</v>
      </c>
    </row>
    <row r="79" spans="1:33" ht="12.75">
      <c r="A79" s="2">
        <v>45393.42235414352</v>
      </c>
      <c r="B79" s="1" t="s">
        <v>102</v>
      </c>
      <c r="C79" s="1" t="s">
        <v>63</v>
      </c>
      <c r="D79" s="1">
        <v>4</v>
      </c>
      <c r="E79" s="1" t="s">
        <v>57</v>
      </c>
      <c r="F79" s="1" t="s">
        <v>36</v>
      </c>
      <c r="G79" s="1" t="s">
        <v>37</v>
      </c>
      <c r="H79" s="1" t="s">
        <v>38</v>
      </c>
      <c r="I79" s="1" t="s">
        <v>39</v>
      </c>
      <c r="J79" s="1" t="s">
        <v>113</v>
      </c>
      <c r="K79" s="1" t="s">
        <v>41</v>
      </c>
      <c r="L79" s="1">
        <v>4</v>
      </c>
      <c r="M79" s="1">
        <v>5</v>
      </c>
      <c r="N79" s="1">
        <v>4</v>
      </c>
      <c r="O79" s="1">
        <v>5</v>
      </c>
      <c r="P79" s="1">
        <v>5</v>
      </c>
      <c r="Q79" s="1">
        <v>4</v>
      </c>
      <c r="R79" s="1" t="s">
        <v>132</v>
      </c>
      <c r="S79" s="1" t="s">
        <v>77</v>
      </c>
      <c r="T79" s="1" t="s">
        <v>98</v>
      </c>
      <c r="U79" s="32">
        <v>0.1</v>
      </c>
      <c r="V79" s="1" t="s">
        <v>208</v>
      </c>
      <c r="W79" s="1" t="s">
        <v>144</v>
      </c>
      <c r="X79" s="1" t="s">
        <v>101</v>
      </c>
      <c r="Y79" s="1" t="s">
        <v>71</v>
      </c>
      <c r="Z79" s="1" t="s">
        <v>81</v>
      </c>
      <c r="AF79" s="1" t="s">
        <v>51</v>
      </c>
    </row>
    <row r="80" spans="1:33" ht="12.75">
      <c r="A80" s="2">
        <v>45393.422755509258</v>
      </c>
      <c r="B80" s="1" t="s">
        <v>33</v>
      </c>
      <c r="C80" s="1" t="s">
        <v>63</v>
      </c>
      <c r="D80" s="1">
        <v>2</v>
      </c>
      <c r="E80" s="1" t="s">
        <v>35</v>
      </c>
      <c r="F80" s="1" t="s">
        <v>36</v>
      </c>
      <c r="G80" s="1" t="s">
        <v>37</v>
      </c>
      <c r="H80" s="1" t="s">
        <v>82</v>
      </c>
      <c r="I80" s="1" t="s">
        <v>95</v>
      </c>
      <c r="J80" s="1" t="s">
        <v>65</v>
      </c>
      <c r="K80" s="1" t="s">
        <v>66</v>
      </c>
      <c r="L80" s="1">
        <v>3</v>
      </c>
      <c r="M80" s="1">
        <v>4</v>
      </c>
      <c r="N80" s="1">
        <v>4</v>
      </c>
      <c r="O80" s="1">
        <v>5</v>
      </c>
      <c r="P80" s="1">
        <v>3</v>
      </c>
      <c r="Q80" s="1">
        <v>3</v>
      </c>
      <c r="R80" s="1" t="s">
        <v>218</v>
      </c>
      <c r="S80" s="1" t="s">
        <v>180</v>
      </c>
      <c r="T80" s="1" t="s">
        <v>44</v>
      </c>
      <c r="U80" s="32">
        <v>0.15</v>
      </c>
      <c r="V80" s="1" t="s">
        <v>107</v>
      </c>
      <c r="W80" s="1" t="s">
        <v>119</v>
      </c>
      <c r="X80" s="1" t="s">
        <v>90</v>
      </c>
      <c r="Z80" s="1" t="s">
        <v>48</v>
      </c>
      <c r="AB80" s="1" t="s">
        <v>86</v>
      </c>
      <c r="AD80" s="1" t="s">
        <v>62</v>
      </c>
      <c r="AE80" s="1" t="s">
        <v>86</v>
      </c>
      <c r="AF80" s="1" t="s">
        <v>86</v>
      </c>
    </row>
    <row r="81" spans="1:32" ht="12.75">
      <c r="A81" s="2">
        <v>45393.43551116898</v>
      </c>
      <c r="B81" s="1" t="s">
        <v>56</v>
      </c>
      <c r="C81" s="1" t="s">
        <v>63</v>
      </c>
      <c r="D81" s="1">
        <v>4</v>
      </c>
      <c r="E81" s="1" t="s">
        <v>57</v>
      </c>
      <c r="F81" s="1" t="s">
        <v>58</v>
      </c>
      <c r="G81" s="1" t="s">
        <v>37</v>
      </c>
      <c r="H81" s="1" t="s">
        <v>82</v>
      </c>
      <c r="I81" s="1" t="s">
        <v>39</v>
      </c>
      <c r="J81" s="1" t="s">
        <v>113</v>
      </c>
      <c r="K81" s="1" t="s">
        <v>41</v>
      </c>
      <c r="L81" s="1">
        <v>4</v>
      </c>
      <c r="M81" s="1">
        <v>5</v>
      </c>
      <c r="N81" s="1">
        <v>5</v>
      </c>
      <c r="O81" s="1">
        <v>5</v>
      </c>
      <c r="P81" s="1">
        <v>4</v>
      </c>
      <c r="Q81" s="1">
        <v>5</v>
      </c>
      <c r="R81" s="1" t="s">
        <v>219</v>
      </c>
      <c r="S81" s="1" t="s">
        <v>77</v>
      </c>
      <c r="T81" s="1" t="s">
        <v>187</v>
      </c>
      <c r="U81" s="32" t="s">
        <v>78</v>
      </c>
      <c r="V81" s="1" t="s">
        <v>88</v>
      </c>
      <c r="W81" s="1" t="s">
        <v>108</v>
      </c>
      <c r="X81" s="1" t="s">
        <v>101</v>
      </c>
      <c r="Y81" s="1" t="s">
        <v>71</v>
      </c>
      <c r="Z81" s="1" t="s">
        <v>81</v>
      </c>
      <c r="AA81" s="1" t="s">
        <v>62</v>
      </c>
      <c r="AB81" s="1" t="s">
        <v>62</v>
      </c>
      <c r="AC81" s="1" t="s">
        <v>62</v>
      </c>
      <c r="AD81" s="1" t="s">
        <v>62</v>
      </c>
      <c r="AE81" s="1" t="s">
        <v>62</v>
      </c>
      <c r="AF81" s="1" t="s">
        <v>51</v>
      </c>
    </row>
    <row r="82" spans="1:32" ht="12.75">
      <c r="A82" s="2">
        <v>45393.43961184028</v>
      </c>
      <c r="B82" s="1" t="s">
        <v>141</v>
      </c>
      <c r="C82" s="1" t="s">
        <v>63</v>
      </c>
      <c r="D82" s="1">
        <v>3</v>
      </c>
      <c r="E82" s="1" t="s">
        <v>57</v>
      </c>
      <c r="F82" s="1" t="s">
        <v>36</v>
      </c>
      <c r="G82" s="1" t="s">
        <v>37</v>
      </c>
      <c r="H82" s="1" t="s">
        <v>82</v>
      </c>
      <c r="I82" s="1" t="s">
        <v>39</v>
      </c>
      <c r="J82" s="1" t="s">
        <v>65</v>
      </c>
      <c r="K82" s="1" t="s">
        <v>41</v>
      </c>
      <c r="L82" s="1">
        <v>5</v>
      </c>
      <c r="M82" s="1">
        <v>5</v>
      </c>
      <c r="N82" s="1">
        <v>5</v>
      </c>
      <c r="O82" s="1">
        <v>5</v>
      </c>
      <c r="P82" s="1">
        <v>5</v>
      </c>
      <c r="Q82" s="1">
        <v>5</v>
      </c>
      <c r="R82" s="1" t="s">
        <v>207</v>
      </c>
      <c r="S82" s="1" t="s">
        <v>182</v>
      </c>
      <c r="T82" s="1" t="s">
        <v>178</v>
      </c>
      <c r="U82" s="32">
        <v>0.1</v>
      </c>
      <c r="V82" s="1" t="s">
        <v>79</v>
      </c>
      <c r="W82" s="1" t="s">
        <v>184</v>
      </c>
      <c r="X82" s="1" t="s">
        <v>47</v>
      </c>
      <c r="Y82" s="1" t="s">
        <v>48</v>
      </c>
      <c r="Z82" s="1" t="s">
        <v>48</v>
      </c>
      <c r="AA82" s="1" t="s">
        <v>50</v>
      </c>
      <c r="AB82" s="1" t="s">
        <v>50</v>
      </c>
      <c r="AC82" s="1" t="s">
        <v>50</v>
      </c>
      <c r="AD82" s="1" t="s">
        <v>50</v>
      </c>
      <c r="AE82" s="1" t="s">
        <v>50</v>
      </c>
      <c r="AF82" s="1" t="s">
        <v>86</v>
      </c>
    </row>
    <row r="83" spans="1:32" ht="12.75">
      <c r="A83" s="2">
        <v>45393.451437569442</v>
      </c>
      <c r="B83" s="1" t="s">
        <v>56</v>
      </c>
      <c r="C83" s="1" t="s">
        <v>63</v>
      </c>
      <c r="D83" s="1">
        <v>3</v>
      </c>
      <c r="E83" s="1" t="s">
        <v>57</v>
      </c>
      <c r="F83" s="1" t="s">
        <v>36</v>
      </c>
      <c r="G83" s="1" t="s">
        <v>37</v>
      </c>
      <c r="H83" s="1" t="s">
        <v>82</v>
      </c>
      <c r="I83" s="1" t="s">
        <v>73</v>
      </c>
      <c r="J83" s="1" t="s">
        <v>65</v>
      </c>
      <c r="K83" s="1" t="s">
        <v>75</v>
      </c>
      <c r="L83" s="1">
        <v>4</v>
      </c>
      <c r="M83" s="1">
        <v>4</v>
      </c>
      <c r="N83" s="1">
        <v>4</v>
      </c>
      <c r="O83" s="1">
        <v>3</v>
      </c>
      <c r="P83" s="1">
        <v>1</v>
      </c>
      <c r="Q83" s="1">
        <v>3</v>
      </c>
      <c r="R83" s="1" t="s">
        <v>220</v>
      </c>
      <c r="S83" s="1" t="s">
        <v>221</v>
      </c>
      <c r="T83" s="1" t="s">
        <v>98</v>
      </c>
      <c r="U83" s="32">
        <v>0.1</v>
      </c>
      <c r="V83" s="1" t="s">
        <v>100</v>
      </c>
      <c r="W83" s="1" t="s">
        <v>155</v>
      </c>
      <c r="X83" s="1" t="s">
        <v>47</v>
      </c>
      <c r="Y83" s="1" t="s">
        <v>81</v>
      </c>
      <c r="AF83" s="1" t="s">
        <v>86</v>
      </c>
    </row>
    <row r="84" spans="1:32" ht="12.75">
      <c r="A84" s="2">
        <v>45393.499016574075</v>
      </c>
      <c r="B84" s="1" t="s">
        <v>72</v>
      </c>
      <c r="C84" s="1" t="s">
        <v>63</v>
      </c>
      <c r="D84" s="1">
        <v>2</v>
      </c>
      <c r="E84" s="1" t="s">
        <v>35</v>
      </c>
      <c r="F84" s="1" t="s">
        <v>36</v>
      </c>
      <c r="G84" s="1" t="s">
        <v>37</v>
      </c>
      <c r="H84" s="1" t="s">
        <v>65</v>
      </c>
      <c r="I84" s="1" t="s">
        <v>59</v>
      </c>
      <c r="J84" s="1" t="s">
        <v>74</v>
      </c>
      <c r="K84" s="1" t="s">
        <v>122</v>
      </c>
      <c r="L84" s="1">
        <v>5</v>
      </c>
      <c r="M84" s="1">
        <v>5</v>
      </c>
      <c r="N84" s="1">
        <v>5</v>
      </c>
      <c r="O84" s="1">
        <v>5</v>
      </c>
      <c r="P84" s="1">
        <v>5</v>
      </c>
      <c r="Q84" s="1">
        <v>5</v>
      </c>
      <c r="R84" s="1" t="s">
        <v>222</v>
      </c>
      <c r="S84" s="1" t="s">
        <v>133</v>
      </c>
      <c r="T84" s="1" t="s">
        <v>44</v>
      </c>
      <c r="U84" s="32" t="s">
        <v>78</v>
      </c>
      <c r="V84" s="1" t="s">
        <v>140</v>
      </c>
      <c r="W84" s="1" t="s">
        <v>112</v>
      </c>
      <c r="X84" s="1" t="s">
        <v>109</v>
      </c>
      <c r="Y84" s="1" t="s">
        <v>81</v>
      </c>
      <c r="AA84" s="1" t="s">
        <v>62</v>
      </c>
      <c r="AB84" s="1" t="s">
        <v>62</v>
      </c>
      <c r="AC84" s="1" t="s">
        <v>62</v>
      </c>
      <c r="AD84" s="1" t="s">
        <v>62</v>
      </c>
      <c r="AE84" s="1" t="s">
        <v>62</v>
      </c>
      <c r="AF84" s="1" t="s">
        <v>126</v>
      </c>
    </row>
    <row r="85" spans="1:32" ht="12.75">
      <c r="A85" s="2">
        <v>45393.83156762732</v>
      </c>
      <c r="B85" s="1" t="s">
        <v>185</v>
      </c>
      <c r="C85" s="1" t="s">
        <v>34</v>
      </c>
      <c r="D85" s="1">
        <v>3</v>
      </c>
      <c r="E85" s="1" t="s">
        <v>103</v>
      </c>
      <c r="F85" s="1" t="s">
        <v>36</v>
      </c>
      <c r="G85" s="1" t="s">
        <v>37</v>
      </c>
      <c r="H85" s="1" t="s">
        <v>82</v>
      </c>
      <c r="I85" s="1" t="s">
        <v>59</v>
      </c>
      <c r="J85" s="1" t="s">
        <v>113</v>
      </c>
      <c r="K85" s="1" t="s">
        <v>66</v>
      </c>
      <c r="L85" s="1">
        <v>3</v>
      </c>
      <c r="M85" s="1">
        <v>3</v>
      </c>
      <c r="N85" s="1">
        <v>3</v>
      </c>
      <c r="O85" s="1">
        <v>3</v>
      </c>
      <c r="P85" s="1">
        <v>3</v>
      </c>
      <c r="Q85" s="1">
        <v>2</v>
      </c>
      <c r="R85" s="1" t="s">
        <v>223</v>
      </c>
      <c r="S85" s="1" t="s">
        <v>182</v>
      </c>
      <c r="T85" s="1" t="s">
        <v>69</v>
      </c>
      <c r="U85" s="32" t="s">
        <v>78</v>
      </c>
      <c r="V85" s="1" t="s">
        <v>107</v>
      </c>
      <c r="W85" s="1" t="s">
        <v>144</v>
      </c>
      <c r="X85" s="1" t="s">
        <v>47</v>
      </c>
      <c r="Y85" s="1" t="s">
        <v>81</v>
      </c>
      <c r="AE85" s="1" t="s">
        <v>86</v>
      </c>
      <c r="AF85" s="1" t="s">
        <v>86</v>
      </c>
    </row>
    <row r="86" spans="1:32" ht="12.75">
      <c r="A86" s="2">
        <v>45393.928133935187</v>
      </c>
      <c r="B86" s="1" t="s">
        <v>56</v>
      </c>
      <c r="C86" s="1" t="s">
        <v>63</v>
      </c>
      <c r="D86" s="1">
        <v>3</v>
      </c>
      <c r="E86" s="1" t="s">
        <v>57</v>
      </c>
      <c r="F86" s="1" t="s">
        <v>58</v>
      </c>
      <c r="G86" s="1" t="s">
        <v>37</v>
      </c>
      <c r="H86" s="1" t="s">
        <v>82</v>
      </c>
      <c r="I86" s="1" t="s">
        <v>59</v>
      </c>
      <c r="J86" s="1" t="s">
        <v>65</v>
      </c>
      <c r="K86" s="1" t="s">
        <v>41</v>
      </c>
      <c r="L86" s="1">
        <v>5</v>
      </c>
      <c r="M86" s="1">
        <v>5</v>
      </c>
      <c r="N86" s="1">
        <v>5</v>
      </c>
      <c r="O86" s="1">
        <v>5</v>
      </c>
      <c r="P86" s="1">
        <v>2</v>
      </c>
      <c r="Q86" s="1">
        <v>1</v>
      </c>
      <c r="R86" s="1" t="s">
        <v>167</v>
      </c>
      <c r="S86" s="1" t="s">
        <v>133</v>
      </c>
      <c r="T86" s="1" t="s">
        <v>98</v>
      </c>
      <c r="U86" s="32" t="s">
        <v>78</v>
      </c>
      <c r="V86" s="1" t="s">
        <v>107</v>
      </c>
      <c r="W86" s="1" t="s">
        <v>120</v>
      </c>
      <c r="X86" s="1" t="s">
        <v>90</v>
      </c>
      <c r="Y86" s="1" t="s">
        <v>49</v>
      </c>
      <c r="Z86" s="1" t="s">
        <v>49</v>
      </c>
      <c r="AA86" s="1" t="s">
        <v>62</v>
      </c>
      <c r="AB86" s="1" t="s">
        <v>62</v>
      </c>
      <c r="AC86" s="1" t="s">
        <v>62</v>
      </c>
      <c r="AD86" s="1" t="s">
        <v>62</v>
      </c>
      <c r="AE86" s="1" t="s">
        <v>62</v>
      </c>
      <c r="AF86" s="1" t="s">
        <v>126</v>
      </c>
    </row>
    <row r="87" spans="1:32" ht="12.75">
      <c r="A87" s="2">
        <v>45397.767467314814</v>
      </c>
      <c r="B87" s="1" t="s">
        <v>141</v>
      </c>
      <c r="C87" s="1" t="s">
        <v>34</v>
      </c>
      <c r="D87" s="1">
        <v>2</v>
      </c>
      <c r="E87" s="1" t="s">
        <v>57</v>
      </c>
      <c r="F87" s="1" t="s">
        <v>36</v>
      </c>
      <c r="G87" s="1" t="s">
        <v>37</v>
      </c>
      <c r="H87" s="1" t="s">
        <v>82</v>
      </c>
      <c r="I87" s="1" t="s">
        <v>59</v>
      </c>
      <c r="J87" s="1" t="s">
        <v>113</v>
      </c>
      <c r="K87" s="1" t="s">
        <v>41</v>
      </c>
      <c r="L87" s="1">
        <v>3</v>
      </c>
      <c r="M87" s="1">
        <v>3</v>
      </c>
      <c r="N87" s="1">
        <v>3</v>
      </c>
      <c r="O87" s="1">
        <v>3</v>
      </c>
      <c r="P87" s="1">
        <v>1</v>
      </c>
      <c r="Q87" s="1">
        <v>3</v>
      </c>
      <c r="R87" s="1" t="s">
        <v>224</v>
      </c>
      <c r="S87" s="1" t="s">
        <v>43</v>
      </c>
      <c r="T87" s="1" t="s">
        <v>69</v>
      </c>
      <c r="U87" s="32">
        <v>0.1</v>
      </c>
      <c r="V87" s="1" t="s">
        <v>107</v>
      </c>
      <c r="W87" s="1" t="s">
        <v>46</v>
      </c>
      <c r="X87" s="1" t="s">
        <v>47</v>
      </c>
      <c r="Y87" s="1" t="s">
        <v>71</v>
      </c>
      <c r="AA87" s="1" t="s">
        <v>50</v>
      </c>
      <c r="AF87" s="1" t="s">
        <v>50</v>
      </c>
    </row>
    <row r="88" spans="1:32" ht="12.75">
      <c r="A88" s="2">
        <v>45397.780587766203</v>
      </c>
      <c r="B88" s="1" t="s">
        <v>141</v>
      </c>
      <c r="C88" s="1" t="s">
        <v>63</v>
      </c>
      <c r="D88" s="1">
        <v>2</v>
      </c>
      <c r="E88" s="1" t="s">
        <v>57</v>
      </c>
      <c r="F88" s="1" t="s">
        <v>36</v>
      </c>
      <c r="G88" s="1" t="s">
        <v>37</v>
      </c>
      <c r="H88" s="1" t="s">
        <v>82</v>
      </c>
      <c r="I88" s="1" t="s">
        <v>59</v>
      </c>
      <c r="J88" s="1" t="s">
        <v>65</v>
      </c>
      <c r="K88" s="1" t="s">
        <v>66</v>
      </c>
      <c r="L88" s="1">
        <v>3</v>
      </c>
      <c r="M88" s="1">
        <v>4</v>
      </c>
      <c r="N88" s="1">
        <v>4</v>
      </c>
      <c r="O88" s="1">
        <v>4</v>
      </c>
      <c r="P88" s="1">
        <v>3</v>
      </c>
      <c r="Q88" s="1">
        <v>3</v>
      </c>
      <c r="R88" s="1" t="s">
        <v>138</v>
      </c>
      <c r="S88" s="1" t="s">
        <v>77</v>
      </c>
      <c r="T88" s="1" t="s">
        <v>69</v>
      </c>
      <c r="U88" s="32">
        <v>0.1</v>
      </c>
      <c r="V88" s="1" t="s">
        <v>100</v>
      </c>
      <c r="W88" s="1" t="s">
        <v>176</v>
      </c>
      <c r="X88" s="1" t="s">
        <v>47</v>
      </c>
      <c r="Y88" s="1" t="s">
        <v>49</v>
      </c>
      <c r="AF88" s="1" t="s">
        <v>126</v>
      </c>
    </row>
    <row r="89" spans="1:32" ht="12.75">
      <c r="A89" s="2">
        <v>45397.812050509259</v>
      </c>
      <c r="B89" s="1" t="s">
        <v>72</v>
      </c>
      <c r="C89" s="1" t="s">
        <v>34</v>
      </c>
      <c r="D89" s="1">
        <v>2</v>
      </c>
      <c r="E89" s="1" t="s">
        <v>121</v>
      </c>
      <c r="F89" s="1" t="s">
        <v>58</v>
      </c>
      <c r="G89" s="1" t="s">
        <v>37</v>
      </c>
      <c r="H89" s="1" t="s">
        <v>38</v>
      </c>
      <c r="I89" s="1" t="s">
        <v>59</v>
      </c>
      <c r="J89" s="1" t="s">
        <v>113</v>
      </c>
      <c r="K89" s="1" t="s">
        <v>41</v>
      </c>
      <c r="L89" s="1">
        <v>3</v>
      </c>
      <c r="M89" s="1">
        <v>3</v>
      </c>
      <c r="N89" s="1">
        <v>2</v>
      </c>
      <c r="O89" s="1">
        <v>2</v>
      </c>
      <c r="P89" s="1">
        <v>1</v>
      </c>
      <c r="Q89" s="1">
        <v>1</v>
      </c>
      <c r="R89" s="1" t="s">
        <v>225</v>
      </c>
      <c r="S89" s="1" t="s">
        <v>133</v>
      </c>
      <c r="T89" s="1" t="s">
        <v>69</v>
      </c>
      <c r="U89" s="32" t="s">
        <v>78</v>
      </c>
      <c r="V89" s="1" t="s">
        <v>107</v>
      </c>
      <c r="W89" s="1" t="s">
        <v>226</v>
      </c>
      <c r="X89" s="1" t="s">
        <v>47</v>
      </c>
      <c r="Y89" s="1" t="s">
        <v>49</v>
      </c>
      <c r="AF89" s="1" t="s">
        <v>50</v>
      </c>
    </row>
    <row r="90" spans="1:32" ht="12.75">
      <c r="A90" s="2">
        <v>45397.872148842594</v>
      </c>
      <c r="B90" s="1" t="s">
        <v>102</v>
      </c>
      <c r="C90" s="1" t="s">
        <v>34</v>
      </c>
      <c r="D90" s="1">
        <v>2</v>
      </c>
      <c r="E90" s="1" t="s">
        <v>121</v>
      </c>
      <c r="F90" s="1" t="s">
        <v>58</v>
      </c>
      <c r="G90" s="1" t="s">
        <v>37</v>
      </c>
      <c r="H90" s="1" t="s">
        <v>38</v>
      </c>
      <c r="I90" s="1" t="s">
        <v>59</v>
      </c>
      <c r="J90" s="1" t="s">
        <v>40</v>
      </c>
      <c r="K90" s="1" t="s">
        <v>41</v>
      </c>
      <c r="L90" s="1">
        <v>5</v>
      </c>
      <c r="M90" s="1">
        <v>4</v>
      </c>
      <c r="N90" s="1">
        <v>5</v>
      </c>
      <c r="O90" s="1">
        <v>4</v>
      </c>
      <c r="P90" s="1">
        <v>5</v>
      </c>
      <c r="Q90" s="1">
        <v>1</v>
      </c>
      <c r="R90" s="1" t="s">
        <v>227</v>
      </c>
      <c r="S90" s="1" t="s">
        <v>136</v>
      </c>
      <c r="T90" s="1" t="s">
        <v>44</v>
      </c>
      <c r="U90" s="32">
        <v>0.1</v>
      </c>
      <c r="V90" s="1" t="s">
        <v>107</v>
      </c>
      <c r="W90" s="1" t="s">
        <v>184</v>
      </c>
      <c r="X90" s="1" t="s">
        <v>47</v>
      </c>
      <c r="Y90" s="1" t="s">
        <v>81</v>
      </c>
      <c r="AB90" s="1" t="s">
        <v>62</v>
      </c>
      <c r="AF90" s="1" t="s">
        <v>86</v>
      </c>
    </row>
    <row r="91" spans="1:32" ht="12.75">
      <c r="A91" s="2">
        <v>45397.93743583333</v>
      </c>
      <c r="B91" s="1" t="s">
        <v>72</v>
      </c>
      <c r="C91" s="1" t="s">
        <v>63</v>
      </c>
      <c r="D91" s="1">
        <v>3</v>
      </c>
      <c r="E91" s="1" t="s">
        <v>121</v>
      </c>
      <c r="F91" s="1" t="s">
        <v>58</v>
      </c>
      <c r="G91" s="1" t="s">
        <v>37</v>
      </c>
      <c r="H91" s="1" t="s">
        <v>82</v>
      </c>
      <c r="I91" s="1" t="s">
        <v>39</v>
      </c>
      <c r="J91" s="1" t="s">
        <v>113</v>
      </c>
      <c r="K91" s="1" t="s">
        <v>66</v>
      </c>
      <c r="L91" s="1">
        <v>4</v>
      </c>
      <c r="M91" s="1">
        <v>5</v>
      </c>
      <c r="N91" s="1">
        <v>4</v>
      </c>
      <c r="O91" s="1">
        <v>5</v>
      </c>
      <c r="P91" s="1">
        <v>4</v>
      </c>
      <c r="Q91" s="1">
        <v>5</v>
      </c>
      <c r="R91" s="1" t="s">
        <v>228</v>
      </c>
      <c r="S91" s="1" t="s">
        <v>182</v>
      </c>
      <c r="T91" s="1" t="s">
        <v>69</v>
      </c>
      <c r="U91" s="32" t="s">
        <v>99</v>
      </c>
      <c r="V91" s="1" t="s">
        <v>45</v>
      </c>
      <c r="W91" s="1" t="s">
        <v>70</v>
      </c>
      <c r="X91" s="1" t="s">
        <v>47</v>
      </c>
      <c r="Y91" s="1" t="s">
        <v>48</v>
      </c>
      <c r="Z91" s="1" t="s">
        <v>81</v>
      </c>
      <c r="AA91" s="1" t="s">
        <v>62</v>
      </c>
      <c r="AB91" s="1" t="s">
        <v>149</v>
      </c>
      <c r="AC91" s="1" t="s">
        <v>62</v>
      </c>
      <c r="AD91" s="1" t="s">
        <v>149</v>
      </c>
      <c r="AE91" s="1" t="s">
        <v>149</v>
      </c>
      <c r="AF91" s="1" t="s">
        <v>50</v>
      </c>
    </row>
    <row r="92" spans="1:32" ht="12.75">
      <c r="A92" s="2">
        <v>45398.333003009262</v>
      </c>
      <c r="B92" s="1" t="s">
        <v>141</v>
      </c>
      <c r="C92" s="1" t="s">
        <v>34</v>
      </c>
      <c r="D92" s="1">
        <v>2</v>
      </c>
      <c r="E92" s="1" t="s">
        <v>121</v>
      </c>
      <c r="F92" s="1" t="s">
        <v>94</v>
      </c>
      <c r="G92" s="1" t="s">
        <v>37</v>
      </c>
      <c r="H92" s="1" t="s">
        <v>82</v>
      </c>
      <c r="I92" s="1" t="s">
        <v>39</v>
      </c>
      <c r="J92" s="1" t="s">
        <v>113</v>
      </c>
      <c r="K92" s="1" t="s">
        <v>41</v>
      </c>
      <c r="L92" s="1">
        <v>4</v>
      </c>
      <c r="M92" s="1">
        <v>5</v>
      </c>
      <c r="N92" s="1">
        <v>5</v>
      </c>
      <c r="O92" s="1">
        <v>4</v>
      </c>
      <c r="P92" s="1">
        <v>5</v>
      </c>
      <c r="Q92" s="1">
        <v>5</v>
      </c>
      <c r="R92" s="1" t="s">
        <v>229</v>
      </c>
      <c r="S92" s="1" t="s">
        <v>154</v>
      </c>
      <c r="T92" s="1" t="s">
        <v>69</v>
      </c>
      <c r="U92" s="32">
        <v>0.15</v>
      </c>
      <c r="V92" s="1" t="s">
        <v>140</v>
      </c>
      <c r="W92" s="1" t="s">
        <v>108</v>
      </c>
      <c r="X92" s="1" t="s">
        <v>47</v>
      </c>
      <c r="Y92" s="1" t="s">
        <v>49</v>
      </c>
      <c r="Z92" s="1" t="s">
        <v>81</v>
      </c>
      <c r="AF92" s="1" t="s">
        <v>86</v>
      </c>
    </row>
    <row r="93" spans="1:32" ht="12.75">
      <c r="A93" s="2">
        <v>45398.406414432873</v>
      </c>
      <c r="B93" s="1" t="s">
        <v>72</v>
      </c>
      <c r="C93" s="1" t="s">
        <v>63</v>
      </c>
      <c r="D93" s="1">
        <v>4</v>
      </c>
      <c r="E93" s="1" t="s">
        <v>57</v>
      </c>
      <c r="F93" s="1" t="s">
        <v>58</v>
      </c>
      <c r="G93" s="1" t="s">
        <v>37</v>
      </c>
      <c r="H93" s="1" t="s">
        <v>38</v>
      </c>
      <c r="I93" s="1" t="s">
        <v>95</v>
      </c>
      <c r="J93" s="1" t="s">
        <v>113</v>
      </c>
      <c r="K93" s="1" t="s">
        <v>41</v>
      </c>
      <c r="L93" s="1">
        <v>5</v>
      </c>
      <c r="M93" s="1">
        <v>4</v>
      </c>
      <c r="N93" s="1">
        <v>4</v>
      </c>
      <c r="O93" s="1">
        <v>4</v>
      </c>
      <c r="P93" s="1">
        <v>4</v>
      </c>
      <c r="Q93" s="1">
        <v>5</v>
      </c>
      <c r="R93" s="1" t="s">
        <v>230</v>
      </c>
      <c r="S93" s="1" t="s">
        <v>111</v>
      </c>
      <c r="T93" s="1" t="s">
        <v>98</v>
      </c>
      <c r="U93" s="32">
        <v>0.15</v>
      </c>
      <c r="V93" s="1" t="s">
        <v>79</v>
      </c>
      <c r="W93" s="1" t="s">
        <v>120</v>
      </c>
      <c r="X93" s="1" t="s">
        <v>47</v>
      </c>
      <c r="Y93" s="1" t="s">
        <v>48</v>
      </c>
      <c r="Z93" s="1" t="s">
        <v>71</v>
      </c>
      <c r="AF93" s="1" t="s">
        <v>86</v>
      </c>
    </row>
    <row r="94" spans="1:32" ht="12.75">
      <c r="A94" s="2">
        <v>45398.449851666664</v>
      </c>
      <c r="B94" s="1" t="s">
        <v>72</v>
      </c>
      <c r="C94" s="1" t="s">
        <v>34</v>
      </c>
      <c r="D94" s="1">
        <v>1</v>
      </c>
      <c r="E94" s="1" t="s">
        <v>57</v>
      </c>
      <c r="F94" s="1" t="s">
        <v>36</v>
      </c>
      <c r="G94" s="1" t="s">
        <v>37</v>
      </c>
      <c r="H94" s="1" t="s">
        <v>38</v>
      </c>
      <c r="I94" s="1" t="s">
        <v>59</v>
      </c>
      <c r="J94" s="1" t="s">
        <v>128</v>
      </c>
      <c r="K94" s="1" t="s">
        <v>66</v>
      </c>
      <c r="L94" s="1">
        <v>3</v>
      </c>
      <c r="M94" s="1">
        <v>3</v>
      </c>
      <c r="N94" s="1">
        <v>3</v>
      </c>
      <c r="O94" s="1">
        <v>3</v>
      </c>
      <c r="P94" s="1">
        <v>3</v>
      </c>
      <c r="Q94" s="1">
        <v>3</v>
      </c>
      <c r="R94" s="1" t="s">
        <v>231</v>
      </c>
      <c r="S94" s="1" t="s">
        <v>151</v>
      </c>
      <c r="T94" s="1" t="s">
        <v>69</v>
      </c>
      <c r="U94" s="32" t="s">
        <v>78</v>
      </c>
      <c r="V94" s="1" t="s">
        <v>107</v>
      </c>
      <c r="W94" s="1" t="s">
        <v>108</v>
      </c>
      <c r="X94" s="1" t="s">
        <v>47</v>
      </c>
      <c r="Y94" s="1" t="s">
        <v>49</v>
      </c>
      <c r="Z94" s="1" t="s">
        <v>81</v>
      </c>
      <c r="AA94" s="1" t="s">
        <v>86</v>
      </c>
      <c r="AB94" s="1" t="s">
        <v>50</v>
      </c>
      <c r="AC94" s="1" t="s">
        <v>62</v>
      </c>
      <c r="AD94" s="1" t="s">
        <v>50</v>
      </c>
      <c r="AE94" s="1" t="s">
        <v>50</v>
      </c>
      <c r="AF94" s="1" t="s">
        <v>126</v>
      </c>
    </row>
    <row r="95" spans="1:32" ht="12.75">
      <c r="A95" s="2">
        <v>45398.450082546296</v>
      </c>
      <c r="B95" s="1" t="s">
        <v>72</v>
      </c>
      <c r="C95" s="1" t="s">
        <v>63</v>
      </c>
      <c r="D95" s="1">
        <v>3</v>
      </c>
      <c r="E95" s="1" t="s">
        <v>57</v>
      </c>
      <c r="F95" s="1" t="s">
        <v>36</v>
      </c>
      <c r="G95" s="1" t="s">
        <v>37</v>
      </c>
      <c r="H95" s="1" t="s">
        <v>38</v>
      </c>
      <c r="I95" s="1" t="s">
        <v>59</v>
      </c>
      <c r="J95" s="1" t="s">
        <v>128</v>
      </c>
      <c r="K95" s="1" t="s">
        <v>66</v>
      </c>
      <c r="L95" s="1">
        <v>2</v>
      </c>
      <c r="M95" s="1">
        <v>3</v>
      </c>
      <c r="N95" s="1">
        <v>3</v>
      </c>
      <c r="O95" s="1">
        <v>2</v>
      </c>
      <c r="P95" s="1">
        <v>2</v>
      </c>
      <c r="Q95" s="1">
        <v>2</v>
      </c>
      <c r="R95" s="1" t="s">
        <v>231</v>
      </c>
      <c r="S95" s="1" t="s">
        <v>151</v>
      </c>
      <c r="T95" s="1" t="s">
        <v>44</v>
      </c>
      <c r="U95" s="32" t="s">
        <v>78</v>
      </c>
      <c r="V95" s="1" t="s">
        <v>107</v>
      </c>
      <c r="W95" s="1" t="s">
        <v>184</v>
      </c>
      <c r="X95" s="1" t="s">
        <v>61</v>
      </c>
      <c r="Y95" s="1" t="s">
        <v>49</v>
      </c>
      <c r="Z95" s="1" t="s">
        <v>49</v>
      </c>
      <c r="AA95" s="1" t="s">
        <v>62</v>
      </c>
      <c r="AB95" s="1" t="s">
        <v>62</v>
      </c>
      <c r="AC95" s="1" t="s">
        <v>62</v>
      </c>
      <c r="AD95" s="1" t="s">
        <v>62</v>
      </c>
      <c r="AE95" s="1" t="s">
        <v>62</v>
      </c>
      <c r="AF95" s="1" t="s">
        <v>126</v>
      </c>
    </row>
    <row r="96" spans="1:32" ht="12.75">
      <c r="A96" s="2">
        <v>45398.48986238426</v>
      </c>
      <c r="B96" s="1" t="s">
        <v>72</v>
      </c>
      <c r="C96" s="1" t="s">
        <v>34</v>
      </c>
      <c r="D96" s="1">
        <v>3</v>
      </c>
      <c r="E96" s="1" t="s">
        <v>57</v>
      </c>
      <c r="F96" s="1" t="s">
        <v>36</v>
      </c>
      <c r="G96" s="1" t="s">
        <v>37</v>
      </c>
      <c r="H96" s="1" t="s">
        <v>38</v>
      </c>
      <c r="I96" s="1" t="s">
        <v>39</v>
      </c>
      <c r="J96" s="1" t="s">
        <v>113</v>
      </c>
      <c r="K96" s="1" t="s">
        <v>41</v>
      </c>
      <c r="L96" s="1">
        <v>4</v>
      </c>
      <c r="M96" s="1">
        <v>5</v>
      </c>
      <c r="N96" s="1">
        <v>5</v>
      </c>
      <c r="O96" s="1">
        <v>4</v>
      </c>
      <c r="P96" s="1">
        <v>5</v>
      </c>
      <c r="Q96" s="1">
        <v>5</v>
      </c>
      <c r="R96" s="1" t="s">
        <v>232</v>
      </c>
      <c r="S96" s="1" t="s">
        <v>118</v>
      </c>
      <c r="T96" s="1" t="s">
        <v>69</v>
      </c>
      <c r="U96" s="32" t="s">
        <v>99</v>
      </c>
      <c r="V96" s="1" t="s">
        <v>45</v>
      </c>
      <c r="W96" s="1" t="s">
        <v>84</v>
      </c>
      <c r="X96" s="1" t="s">
        <v>61</v>
      </c>
      <c r="Y96" s="1" t="s">
        <v>49</v>
      </c>
      <c r="Z96" s="1" t="s">
        <v>81</v>
      </c>
      <c r="AA96" s="1" t="s">
        <v>62</v>
      </c>
      <c r="AB96" s="1" t="s">
        <v>62</v>
      </c>
      <c r="AC96" s="1" t="s">
        <v>86</v>
      </c>
      <c r="AD96" s="1" t="s">
        <v>86</v>
      </c>
      <c r="AE96" s="1" t="s">
        <v>62</v>
      </c>
      <c r="AF96" s="1" t="s">
        <v>51</v>
      </c>
    </row>
    <row r="97" spans="1:32" ht="12.75">
      <c r="A97" s="2">
        <v>45398.499705196758</v>
      </c>
      <c r="B97" s="1" t="s">
        <v>72</v>
      </c>
      <c r="C97" s="1" t="s">
        <v>63</v>
      </c>
      <c r="D97" s="1">
        <v>3</v>
      </c>
      <c r="E97" s="1" t="s">
        <v>57</v>
      </c>
      <c r="F97" s="1" t="s">
        <v>36</v>
      </c>
      <c r="G97" s="1" t="s">
        <v>37</v>
      </c>
      <c r="H97" s="1" t="s">
        <v>38</v>
      </c>
      <c r="I97" s="1" t="s">
        <v>95</v>
      </c>
      <c r="J97" s="1" t="s">
        <v>40</v>
      </c>
      <c r="K97" s="1" t="s">
        <v>122</v>
      </c>
      <c r="L97" s="1">
        <v>5</v>
      </c>
      <c r="M97" s="1">
        <v>5</v>
      </c>
      <c r="N97" s="1">
        <v>5</v>
      </c>
      <c r="O97" s="1">
        <v>5</v>
      </c>
      <c r="P97" s="1">
        <v>5</v>
      </c>
      <c r="Q97" s="1">
        <v>5</v>
      </c>
      <c r="R97" s="1" t="s">
        <v>233</v>
      </c>
      <c r="S97" s="1" t="s">
        <v>180</v>
      </c>
      <c r="T97" s="1" t="s">
        <v>69</v>
      </c>
      <c r="U97" s="32" t="s">
        <v>99</v>
      </c>
      <c r="V97" s="1" t="s">
        <v>100</v>
      </c>
      <c r="W97" s="1" t="s">
        <v>234</v>
      </c>
      <c r="X97" s="1" t="s">
        <v>101</v>
      </c>
      <c r="Y97" s="1" t="s">
        <v>71</v>
      </c>
      <c r="Z97" s="1" t="s">
        <v>49</v>
      </c>
      <c r="AA97" s="1" t="s">
        <v>62</v>
      </c>
      <c r="AB97" s="1" t="s">
        <v>62</v>
      </c>
      <c r="AC97" s="1" t="s">
        <v>62</v>
      </c>
      <c r="AD97" s="1" t="s">
        <v>62</v>
      </c>
      <c r="AE97" s="1" t="s">
        <v>62</v>
      </c>
      <c r="AF97" s="1" t="s">
        <v>50</v>
      </c>
    </row>
    <row r="98" spans="1:32" ht="12.75">
      <c r="A98" s="2">
        <v>45398.767600694446</v>
      </c>
      <c r="B98" s="1" t="s">
        <v>56</v>
      </c>
      <c r="C98" s="1" t="s">
        <v>63</v>
      </c>
      <c r="D98" s="1">
        <v>2</v>
      </c>
      <c r="E98" s="1" t="s">
        <v>57</v>
      </c>
      <c r="F98" s="1" t="s">
        <v>94</v>
      </c>
      <c r="G98" s="1" t="s">
        <v>37</v>
      </c>
      <c r="H98" s="1" t="s">
        <v>38</v>
      </c>
      <c r="I98" s="1" t="s">
        <v>59</v>
      </c>
      <c r="J98" s="1" t="s">
        <v>40</v>
      </c>
      <c r="K98" s="1" t="s">
        <v>41</v>
      </c>
      <c r="L98" s="1">
        <v>5</v>
      </c>
      <c r="M98" s="1">
        <v>4</v>
      </c>
      <c r="N98" s="1">
        <v>5</v>
      </c>
      <c r="O98" s="1">
        <v>4</v>
      </c>
      <c r="P98" s="1">
        <v>4</v>
      </c>
      <c r="Q98" s="1">
        <v>1</v>
      </c>
      <c r="R98" s="1" t="s">
        <v>235</v>
      </c>
      <c r="S98" s="1" t="s">
        <v>154</v>
      </c>
      <c r="T98" s="1" t="s">
        <v>69</v>
      </c>
      <c r="U98" s="32">
        <v>0.1</v>
      </c>
      <c r="V98" s="1" t="s">
        <v>45</v>
      </c>
      <c r="W98" s="1" t="s">
        <v>236</v>
      </c>
      <c r="X98" s="1" t="s">
        <v>61</v>
      </c>
      <c r="Y98" s="1" t="s">
        <v>48</v>
      </c>
      <c r="Z98" s="1" t="s">
        <v>71</v>
      </c>
      <c r="AA98" s="1" t="s">
        <v>86</v>
      </c>
      <c r="AB98" s="1" t="s">
        <v>51</v>
      </c>
      <c r="AC98" s="1" t="s">
        <v>51</v>
      </c>
      <c r="AD98" s="1" t="s">
        <v>52</v>
      </c>
      <c r="AE98" s="1" t="s">
        <v>53</v>
      </c>
      <c r="AF98" s="1" t="s">
        <v>50</v>
      </c>
    </row>
    <row r="99" spans="1:32" ht="12.75">
      <c r="A99" s="2">
        <v>45398.769905138892</v>
      </c>
      <c r="B99" s="1" t="s">
        <v>185</v>
      </c>
      <c r="C99" s="1" t="s">
        <v>63</v>
      </c>
      <c r="D99" s="1">
        <v>3</v>
      </c>
      <c r="E99" s="1" t="s">
        <v>103</v>
      </c>
      <c r="F99" s="1" t="s">
        <v>36</v>
      </c>
      <c r="G99" s="1" t="s">
        <v>37</v>
      </c>
      <c r="H99" s="1" t="s">
        <v>82</v>
      </c>
      <c r="I99" s="1" t="s">
        <v>39</v>
      </c>
      <c r="J99" s="1" t="s">
        <v>65</v>
      </c>
      <c r="K99" s="1" t="s">
        <v>41</v>
      </c>
      <c r="L99" s="1">
        <v>5</v>
      </c>
      <c r="M99" s="1">
        <v>5</v>
      </c>
      <c r="N99" s="1">
        <v>5</v>
      </c>
      <c r="O99" s="1">
        <v>5</v>
      </c>
      <c r="P99" s="1">
        <v>3</v>
      </c>
      <c r="Q99" s="1">
        <v>3</v>
      </c>
      <c r="R99" s="1" t="s">
        <v>237</v>
      </c>
      <c r="S99" s="1" t="s">
        <v>43</v>
      </c>
      <c r="T99" s="1" t="s">
        <v>69</v>
      </c>
      <c r="U99" s="32">
        <v>0.15</v>
      </c>
      <c r="V99" s="1" t="s">
        <v>45</v>
      </c>
      <c r="W99" s="1" t="s">
        <v>112</v>
      </c>
      <c r="X99" s="1" t="s">
        <v>85</v>
      </c>
      <c r="Y99" s="1" t="s">
        <v>71</v>
      </c>
      <c r="Z99" s="1" t="s">
        <v>49</v>
      </c>
      <c r="AA99" s="1" t="s">
        <v>51</v>
      </c>
      <c r="AB99" s="1" t="s">
        <v>149</v>
      </c>
      <c r="AC99" s="1" t="s">
        <v>53</v>
      </c>
      <c r="AD99" s="1" t="s">
        <v>149</v>
      </c>
      <c r="AE99" s="1" t="s">
        <v>149</v>
      </c>
      <c r="AF99" s="1" t="s">
        <v>51</v>
      </c>
    </row>
    <row r="100" spans="1:32" ht="12.75">
      <c r="A100" s="2">
        <v>45398.771403437495</v>
      </c>
      <c r="B100" s="1" t="s">
        <v>72</v>
      </c>
      <c r="C100" s="1" t="s">
        <v>34</v>
      </c>
      <c r="D100" s="1">
        <v>3</v>
      </c>
      <c r="E100" s="1" t="s">
        <v>121</v>
      </c>
      <c r="F100" s="1" t="s">
        <v>58</v>
      </c>
      <c r="G100" s="1" t="s">
        <v>37</v>
      </c>
      <c r="H100" s="1" t="s">
        <v>82</v>
      </c>
      <c r="I100" s="1" t="s">
        <v>59</v>
      </c>
      <c r="J100" s="1" t="s">
        <v>65</v>
      </c>
      <c r="K100" s="1" t="s">
        <v>41</v>
      </c>
      <c r="L100" s="1">
        <v>5</v>
      </c>
      <c r="M100" s="1">
        <v>4</v>
      </c>
      <c r="N100" s="1">
        <v>5</v>
      </c>
      <c r="O100" s="1">
        <v>5</v>
      </c>
      <c r="P100" s="1">
        <v>3</v>
      </c>
      <c r="Q100" s="1">
        <v>4</v>
      </c>
      <c r="R100" s="1" t="s">
        <v>238</v>
      </c>
      <c r="S100" s="1" t="s">
        <v>209</v>
      </c>
      <c r="T100" s="1" t="s">
        <v>44</v>
      </c>
      <c r="U100" s="32" t="s">
        <v>78</v>
      </c>
      <c r="V100" s="1" t="s">
        <v>107</v>
      </c>
      <c r="W100" s="1" t="s">
        <v>46</v>
      </c>
      <c r="X100" s="1" t="s">
        <v>134</v>
      </c>
      <c r="Y100" s="1" t="s">
        <v>71</v>
      </c>
      <c r="Z100" s="1" t="s">
        <v>81</v>
      </c>
      <c r="AA100" s="1" t="s">
        <v>62</v>
      </c>
      <c r="AB100" s="1" t="s">
        <v>50</v>
      </c>
      <c r="AC100" s="1" t="s">
        <v>62</v>
      </c>
      <c r="AD100" s="1" t="s">
        <v>50</v>
      </c>
      <c r="AE100" s="1" t="s">
        <v>51</v>
      </c>
      <c r="AF100" s="1" t="s">
        <v>126</v>
      </c>
    </row>
    <row r="101" spans="1:32" ht="12.75">
      <c r="A101" s="2">
        <v>45398.773660636572</v>
      </c>
      <c r="B101" s="1" t="s">
        <v>33</v>
      </c>
      <c r="C101" s="1" t="s">
        <v>75</v>
      </c>
      <c r="D101" s="1">
        <v>1</v>
      </c>
      <c r="E101" s="1" t="s">
        <v>35</v>
      </c>
      <c r="F101" s="1" t="s">
        <v>94</v>
      </c>
      <c r="G101" s="1" t="s">
        <v>37</v>
      </c>
      <c r="H101" s="1" t="s">
        <v>38</v>
      </c>
      <c r="I101" s="1" t="s">
        <v>59</v>
      </c>
      <c r="J101" s="1" t="s">
        <v>40</v>
      </c>
      <c r="K101" s="1" t="s">
        <v>66</v>
      </c>
      <c r="L101" s="1">
        <v>4</v>
      </c>
      <c r="M101" s="1">
        <v>3</v>
      </c>
      <c r="N101" s="1">
        <v>4</v>
      </c>
      <c r="O101" s="1">
        <v>2</v>
      </c>
      <c r="P101" s="1">
        <v>2</v>
      </c>
      <c r="Q101" s="1">
        <v>4</v>
      </c>
      <c r="R101" s="1" t="s">
        <v>239</v>
      </c>
      <c r="S101" s="1" t="s">
        <v>203</v>
      </c>
      <c r="T101" s="1" t="s">
        <v>44</v>
      </c>
      <c r="U101" s="32" t="s">
        <v>78</v>
      </c>
      <c r="V101" s="1" t="s">
        <v>140</v>
      </c>
      <c r="W101" s="1" t="s">
        <v>120</v>
      </c>
      <c r="X101" s="1" t="s">
        <v>47</v>
      </c>
      <c r="Y101" s="1" t="s">
        <v>49</v>
      </c>
      <c r="Z101" s="1" t="s">
        <v>81</v>
      </c>
      <c r="AA101" s="1" t="s">
        <v>62</v>
      </c>
      <c r="AB101" s="1" t="s">
        <v>51</v>
      </c>
      <c r="AC101" s="1" t="s">
        <v>62</v>
      </c>
      <c r="AD101" s="1" t="s">
        <v>51</v>
      </c>
      <c r="AE101" s="1" t="s">
        <v>51</v>
      </c>
      <c r="AF101" s="1" t="s">
        <v>86</v>
      </c>
    </row>
    <row r="102" spans="1:32" ht="12.75">
      <c r="A102" s="2">
        <v>45398.775933078708</v>
      </c>
      <c r="B102" s="1" t="s">
        <v>141</v>
      </c>
      <c r="C102" s="1" t="s">
        <v>34</v>
      </c>
      <c r="D102" s="1">
        <v>2</v>
      </c>
      <c r="E102" s="1" t="s">
        <v>57</v>
      </c>
      <c r="F102" s="1" t="s">
        <v>64</v>
      </c>
      <c r="G102" s="1" t="s">
        <v>37</v>
      </c>
      <c r="H102" s="1" t="s">
        <v>195</v>
      </c>
      <c r="I102" s="1" t="s">
        <v>39</v>
      </c>
      <c r="J102" s="1" t="s">
        <v>113</v>
      </c>
      <c r="K102" s="1" t="s">
        <v>122</v>
      </c>
      <c r="L102" s="1">
        <v>5</v>
      </c>
      <c r="M102" s="1">
        <v>5</v>
      </c>
      <c r="N102" s="1">
        <v>5</v>
      </c>
      <c r="O102" s="1">
        <v>5</v>
      </c>
      <c r="P102" s="1">
        <v>2</v>
      </c>
      <c r="Q102" s="1">
        <v>2</v>
      </c>
      <c r="R102" s="1" t="s">
        <v>240</v>
      </c>
      <c r="S102" s="1" t="s">
        <v>92</v>
      </c>
      <c r="T102" s="1" t="s">
        <v>69</v>
      </c>
      <c r="U102" s="32">
        <v>0.15</v>
      </c>
      <c r="V102" s="1" t="s">
        <v>107</v>
      </c>
      <c r="W102" s="1" t="s">
        <v>241</v>
      </c>
      <c r="X102" s="1" t="s">
        <v>90</v>
      </c>
      <c r="Y102" s="1" t="s">
        <v>71</v>
      </c>
      <c r="Z102" s="1" t="s">
        <v>81</v>
      </c>
      <c r="AA102" s="1" t="s">
        <v>62</v>
      </c>
      <c r="AB102" s="1" t="s">
        <v>50</v>
      </c>
      <c r="AC102" s="1" t="s">
        <v>62</v>
      </c>
      <c r="AD102" s="1" t="s">
        <v>50</v>
      </c>
      <c r="AE102" s="1" t="s">
        <v>62</v>
      </c>
      <c r="AF102" s="1" t="s">
        <v>145</v>
      </c>
    </row>
    <row r="103" spans="1:32" ht="12.75">
      <c r="A103" s="2">
        <v>45398.778240277781</v>
      </c>
      <c r="B103" s="1" t="s">
        <v>141</v>
      </c>
      <c r="C103" s="1" t="s">
        <v>75</v>
      </c>
      <c r="D103" s="1">
        <v>4</v>
      </c>
      <c r="E103" s="1" t="s">
        <v>57</v>
      </c>
      <c r="F103" s="1" t="s">
        <v>36</v>
      </c>
      <c r="G103" s="1" t="s">
        <v>37</v>
      </c>
      <c r="H103" s="1" t="s">
        <v>195</v>
      </c>
      <c r="I103" s="1" t="s">
        <v>73</v>
      </c>
      <c r="J103" s="1" t="s">
        <v>128</v>
      </c>
      <c r="K103" s="1" t="s">
        <v>122</v>
      </c>
      <c r="L103" s="1">
        <v>3</v>
      </c>
      <c r="M103" s="1">
        <v>3</v>
      </c>
      <c r="N103" s="1">
        <v>5</v>
      </c>
      <c r="O103" s="1">
        <v>5</v>
      </c>
      <c r="P103" s="1">
        <v>4</v>
      </c>
      <c r="Q103" s="1">
        <v>1</v>
      </c>
      <c r="R103" s="1" t="s">
        <v>242</v>
      </c>
      <c r="S103" s="1" t="s">
        <v>203</v>
      </c>
      <c r="T103" s="1" t="s">
        <v>106</v>
      </c>
      <c r="U103" s="32" t="s">
        <v>99</v>
      </c>
      <c r="V103" s="1" t="s">
        <v>208</v>
      </c>
      <c r="W103" s="1" t="s">
        <v>176</v>
      </c>
      <c r="X103" s="1" t="s">
        <v>134</v>
      </c>
      <c r="Y103" s="1" t="s">
        <v>48</v>
      </c>
      <c r="Z103" s="1" t="s">
        <v>49</v>
      </c>
      <c r="AA103" s="1" t="s">
        <v>51</v>
      </c>
      <c r="AB103" s="1" t="s">
        <v>149</v>
      </c>
      <c r="AC103" s="1" t="s">
        <v>51</v>
      </c>
      <c r="AD103" s="1" t="s">
        <v>149</v>
      </c>
      <c r="AE103" s="1" t="s">
        <v>149</v>
      </c>
      <c r="AF103" s="1" t="s">
        <v>145</v>
      </c>
    </row>
    <row r="104" spans="1:32" ht="12.75">
      <c r="A104" s="2">
        <v>45398.779882534727</v>
      </c>
      <c r="B104" s="1" t="s">
        <v>185</v>
      </c>
      <c r="C104" s="1" t="s">
        <v>34</v>
      </c>
      <c r="D104" s="1">
        <v>4</v>
      </c>
      <c r="E104" s="1" t="s">
        <v>103</v>
      </c>
      <c r="F104" s="1" t="s">
        <v>64</v>
      </c>
      <c r="G104" s="1" t="s">
        <v>37</v>
      </c>
      <c r="H104" s="1" t="s">
        <v>82</v>
      </c>
      <c r="I104" s="1" t="s">
        <v>95</v>
      </c>
      <c r="J104" s="1" t="s">
        <v>74</v>
      </c>
      <c r="K104" s="1" t="s">
        <v>41</v>
      </c>
      <c r="L104" s="1">
        <v>4</v>
      </c>
      <c r="M104" s="1">
        <v>4</v>
      </c>
      <c r="N104" s="1">
        <v>5</v>
      </c>
      <c r="O104" s="1">
        <v>5</v>
      </c>
      <c r="P104" s="1">
        <v>2</v>
      </c>
      <c r="Q104" s="1">
        <v>2</v>
      </c>
      <c r="R104" s="1" t="s">
        <v>243</v>
      </c>
      <c r="S104" s="1" t="s">
        <v>244</v>
      </c>
      <c r="T104" s="1" t="s">
        <v>106</v>
      </c>
      <c r="U104" s="32" t="s">
        <v>210</v>
      </c>
      <c r="V104" s="1" t="s">
        <v>208</v>
      </c>
      <c r="W104" s="1" t="s">
        <v>245</v>
      </c>
      <c r="X104" s="1" t="s">
        <v>90</v>
      </c>
      <c r="Y104" s="1" t="s">
        <v>48</v>
      </c>
      <c r="Z104" s="1" t="s">
        <v>71</v>
      </c>
      <c r="AA104" s="1" t="s">
        <v>52</v>
      </c>
      <c r="AB104" s="1" t="s">
        <v>149</v>
      </c>
      <c r="AC104" s="1" t="s">
        <v>51</v>
      </c>
      <c r="AD104" s="1" t="s">
        <v>149</v>
      </c>
      <c r="AE104" s="1" t="s">
        <v>149</v>
      </c>
      <c r="AF104" s="1" t="s">
        <v>145</v>
      </c>
    </row>
    <row r="105" spans="1:32" ht="12.75">
      <c r="A105" s="2">
        <v>45398.783457083337</v>
      </c>
      <c r="B105" s="1" t="s">
        <v>102</v>
      </c>
      <c r="C105" s="1" t="s">
        <v>34</v>
      </c>
      <c r="D105" s="1">
        <v>3</v>
      </c>
      <c r="E105" s="1" t="s">
        <v>57</v>
      </c>
      <c r="F105" s="1" t="s">
        <v>36</v>
      </c>
      <c r="G105" s="1" t="s">
        <v>37</v>
      </c>
      <c r="H105" s="1" t="s">
        <v>195</v>
      </c>
      <c r="I105" s="1" t="s">
        <v>73</v>
      </c>
      <c r="J105" s="1" t="s">
        <v>40</v>
      </c>
      <c r="K105" s="1" t="s">
        <v>75</v>
      </c>
      <c r="L105" s="1">
        <v>4</v>
      </c>
      <c r="M105" s="1">
        <v>4</v>
      </c>
      <c r="N105" s="1">
        <v>5</v>
      </c>
      <c r="O105" s="1">
        <v>5</v>
      </c>
      <c r="P105" s="1">
        <v>1</v>
      </c>
      <c r="Q105" s="1">
        <v>1</v>
      </c>
      <c r="R105" s="1" t="s">
        <v>239</v>
      </c>
      <c r="S105" s="1" t="s">
        <v>118</v>
      </c>
      <c r="T105" s="1" t="s">
        <v>69</v>
      </c>
      <c r="U105" s="32" t="s">
        <v>78</v>
      </c>
      <c r="V105" s="1" t="s">
        <v>107</v>
      </c>
      <c r="W105" s="1" t="s">
        <v>236</v>
      </c>
      <c r="X105" s="1" t="s">
        <v>109</v>
      </c>
      <c r="Y105" s="1" t="s">
        <v>48</v>
      </c>
      <c r="Z105" s="1" t="s">
        <v>81</v>
      </c>
      <c r="AA105" s="1" t="s">
        <v>62</v>
      </c>
      <c r="AB105" s="1" t="s">
        <v>53</v>
      </c>
      <c r="AC105" s="1" t="s">
        <v>50</v>
      </c>
      <c r="AD105" s="1" t="s">
        <v>149</v>
      </c>
      <c r="AE105" s="1" t="s">
        <v>52</v>
      </c>
      <c r="AF105" s="1" t="s">
        <v>86</v>
      </c>
    </row>
    <row r="106" spans="1:32" ht="12.75">
      <c r="A106" s="2">
        <v>45398.785992824072</v>
      </c>
      <c r="B106" s="1" t="s">
        <v>56</v>
      </c>
      <c r="C106" s="1" t="s">
        <v>63</v>
      </c>
      <c r="D106" s="1">
        <v>3</v>
      </c>
      <c r="E106" s="1" t="s">
        <v>121</v>
      </c>
      <c r="F106" s="1" t="s">
        <v>64</v>
      </c>
      <c r="G106" s="1" t="s">
        <v>37</v>
      </c>
      <c r="H106" s="1" t="s">
        <v>246</v>
      </c>
      <c r="I106" s="1" t="s">
        <v>73</v>
      </c>
      <c r="J106" s="1" t="s">
        <v>40</v>
      </c>
      <c r="K106" s="1" t="s">
        <v>66</v>
      </c>
      <c r="L106" s="1">
        <v>3</v>
      </c>
      <c r="M106" s="1">
        <v>3</v>
      </c>
      <c r="N106" s="1">
        <v>4</v>
      </c>
      <c r="O106" s="1">
        <v>4</v>
      </c>
      <c r="P106" s="1">
        <v>5</v>
      </c>
      <c r="Q106" s="1">
        <v>1</v>
      </c>
      <c r="R106" s="1" t="s">
        <v>247</v>
      </c>
      <c r="S106" s="1" t="s">
        <v>77</v>
      </c>
      <c r="T106" s="1" t="s">
        <v>44</v>
      </c>
      <c r="U106" s="32">
        <v>0.1</v>
      </c>
      <c r="V106" s="1" t="s">
        <v>100</v>
      </c>
      <c r="W106" s="1" t="s">
        <v>248</v>
      </c>
      <c r="X106" s="1" t="s">
        <v>90</v>
      </c>
      <c r="Y106" s="1" t="s">
        <v>49</v>
      </c>
      <c r="Z106" s="1" t="s">
        <v>81</v>
      </c>
      <c r="AA106" s="1" t="s">
        <v>62</v>
      </c>
      <c r="AB106" s="1" t="s">
        <v>50</v>
      </c>
      <c r="AC106" s="1" t="s">
        <v>50</v>
      </c>
      <c r="AD106" s="1" t="s">
        <v>50</v>
      </c>
      <c r="AE106" s="1" t="s">
        <v>86</v>
      </c>
      <c r="AF106" s="1" t="s">
        <v>50</v>
      </c>
    </row>
    <row r="107" spans="1:32" ht="12.75">
      <c r="A107" s="2">
        <v>45398.924611851849</v>
      </c>
      <c r="B107" s="1" t="s">
        <v>141</v>
      </c>
      <c r="C107" s="1" t="s">
        <v>63</v>
      </c>
      <c r="D107" s="1">
        <v>3</v>
      </c>
      <c r="E107" s="1" t="s">
        <v>57</v>
      </c>
      <c r="F107" s="1" t="s">
        <v>36</v>
      </c>
      <c r="G107" s="1" t="s">
        <v>37</v>
      </c>
      <c r="H107" s="1" t="s">
        <v>82</v>
      </c>
      <c r="I107" s="1" t="s">
        <v>39</v>
      </c>
      <c r="J107" s="1" t="s">
        <v>40</v>
      </c>
      <c r="K107" s="1" t="s">
        <v>41</v>
      </c>
      <c r="L107" s="1">
        <v>5</v>
      </c>
      <c r="M107" s="1">
        <v>4</v>
      </c>
      <c r="N107" s="1">
        <v>4</v>
      </c>
      <c r="O107" s="1">
        <v>3</v>
      </c>
      <c r="P107" s="1">
        <v>4</v>
      </c>
      <c r="Q107" s="1">
        <v>5</v>
      </c>
      <c r="R107" s="1" t="s">
        <v>249</v>
      </c>
      <c r="S107" s="1" t="s">
        <v>43</v>
      </c>
      <c r="T107" s="1" t="s">
        <v>98</v>
      </c>
      <c r="U107" s="32">
        <v>0.1</v>
      </c>
      <c r="V107" s="1" t="s">
        <v>88</v>
      </c>
      <c r="W107" s="1" t="s">
        <v>250</v>
      </c>
      <c r="X107" s="1" t="s">
        <v>101</v>
      </c>
      <c r="Y107" s="1" t="s">
        <v>48</v>
      </c>
      <c r="Z107" s="1" t="s">
        <v>81</v>
      </c>
      <c r="AA107" s="1" t="s">
        <v>62</v>
      </c>
      <c r="AB107" s="1" t="s">
        <v>50</v>
      </c>
      <c r="AC107" s="1" t="s">
        <v>51</v>
      </c>
      <c r="AD107" s="1" t="s">
        <v>86</v>
      </c>
      <c r="AE107" s="1" t="s">
        <v>51</v>
      </c>
      <c r="AF107" s="1" t="s">
        <v>86</v>
      </c>
    </row>
    <row r="108" spans="1:32" ht="12.75">
      <c r="A108" s="2">
        <v>45398.944417314815</v>
      </c>
      <c r="B108" s="1" t="s">
        <v>56</v>
      </c>
      <c r="C108" s="1" t="s">
        <v>75</v>
      </c>
      <c r="D108" s="1">
        <v>1</v>
      </c>
      <c r="E108" s="1" t="s">
        <v>57</v>
      </c>
      <c r="F108" s="1" t="s">
        <v>94</v>
      </c>
      <c r="G108" s="1" t="s">
        <v>37</v>
      </c>
      <c r="H108" s="1" t="s">
        <v>65</v>
      </c>
      <c r="I108" s="1" t="s">
        <v>59</v>
      </c>
      <c r="J108" s="1" t="s">
        <v>251</v>
      </c>
      <c r="K108" s="1" t="s">
        <v>75</v>
      </c>
      <c r="L108" s="1">
        <v>3</v>
      </c>
      <c r="M108" s="1">
        <v>4</v>
      </c>
      <c r="N108" s="1">
        <v>5</v>
      </c>
      <c r="O108" s="1">
        <v>3</v>
      </c>
      <c r="P108" s="1">
        <v>4</v>
      </c>
      <c r="Q108" s="1">
        <v>4</v>
      </c>
      <c r="R108" s="1" t="s">
        <v>252</v>
      </c>
      <c r="S108" s="1" t="s">
        <v>77</v>
      </c>
      <c r="T108" s="1" t="s">
        <v>106</v>
      </c>
      <c r="U108" s="32">
        <v>0.15</v>
      </c>
      <c r="V108" s="1" t="s">
        <v>208</v>
      </c>
      <c r="W108" s="1" t="s">
        <v>253</v>
      </c>
      <c r="X108" s="1" t="s">
        <v>134</v>
      </c>
      <c r="Y108" s="1" t="s">
        <v>48</v>
      </c>
      <c r="Z108" s="1" t="s">
        <v>49</v>
      </c>
      <c r="AA108" s="1" t="s">
        <v>50</v>
      </c>
      <c r="AB108" s="1" t="s">
        <v>149</v>
      </c>
      <c r="AC108" s="1" t="s">
        <v>51</v>
      </c>
      <c r="AD108" s="1" t="s">
        <v>149</v>
      </c>
      <c r="AE108" s="1" t="s">
        <v>149</v>
      </c>
      <c r="AF108" s="1" t="s">
        <v>51</v>
      </c>
    </row>
    <row r="109" spans="1:32" ht="12.75">
      <c r="A109" s="2">
        <v>45398.945954479168</v>
      </c>
      <c r="B109" s="1" t="s">
        <v>141</v>
      </c>
      <c r="C109" s="1" t="s">
        <v>63</v>
      </c>
      <c r="D109" s="1">
        <v>2</v>
      </c>
      <c r="E109" s="1" t="s">
        <v>57</v>
      </c>
      <c r="F109" s="1" t="s">
        <v>64</v>
      </c>
      <c r="G109" s="1" t="s">
        <v>37</v>
      </c>
      <c r="H109" s="1" t="s">
        <v>82</v>
      </c>
      <c r="I109" s="1" t="s">
        <v>73</v>
      </c>
      <c r="J109" s="1" t="s">
        <v>113</v>
      </c>
      <c r="K109" s="1" t="s">
        <v>41</v>
      </c>
      <c r="L109" s="1">
        <v>5</v>
      </c>
      <c r="M109" s="1">
        <v>5</v>
      </c>
      <c r="N109" s="1">
        <v>5</v>
      </c>
      <c r="O109" s="1">
        <v>5</v>
      </c>
      <c r="P109" s="1">
        <v>5</v>
      </c>
      <c r="Q109" s="1">
        <v>1</v>
      </c>
      <c r="R109" s="1" t="s">
        <v>254</v>
      </c>
      <c r="S109" s="1" t="s">
        <v>118</v>
      </c>
      <c r="T109" s="1" t="s">
        <v>69</v>
      </c>
      <c r="U109" s="32">
        <v>0.15</v>
      </c>
      <c r="V109" s="1" t="s">
        <v>45</v>
      </c>
      <c r="W109" s="1" t="s">
        <v>253</v>
      </c>
      <c r="X109" s="1" t="s">
        <v>101</v>
      </c>
      <c r="Y109" s="1" t="s">
        <v>48</v>
      </c>
      <c r="Z109" s="1" t="s">
        <v>81</v>
      </c>
      <c r="AA109" s="1" t="s">
        <v>86</v>
      </c>
      <c r="AB109" s="1" t="s">
        <v>149</v>
      </c>
      <c r="AC109" s="1" t="s">
        <v>52</v>
      </c>
      <c r="AD109" s="1" t="s">
        <v>53</v>
      </c>
      <c r="AE109" s="1" t="s">
        <v>86</v>
      </c>
      <c r="AF109" s="1" t="s">
        <v>86</v>
      </c>
    </row>
    <row r="110" spans="1:32" ht="12.75">
      <c r="A110" s="2">
        <v>45398.947987395833</v>
      </c>
      <c r="B110" s="1" t="s">
        <v>56</v>
      </c>
      <c r="C110" s="1" t="s">
        <v>63</v>
      </c>
      <c r="D110" s="1">
        <v>3</v>
      </c>
      <c r="E110" s="1" t="s">
        <v>121</v>
      </c>
      <c r="F110" s="1" t="s">
        <v>64</v>
      </c>
      <c r="G110" s="1" t="s">
        <v>37</v>
      </c>
      <c r="H110" s="1" t="s">
        <v>82</v>
      </c>
      <c r="I110" s="1" t="s">
        <v>73</v>
      </c>
      <c r="J110" s="1" t="s">
        <v>40</v>
      </c>
      <c r="K110" s="1" t="s">
        <v>41</v>
      </c>
      <c r="L110" s="1">
        <v>4</v>
      </c>
      <c r="M110" s="1">
        <v>4</v>
      </c>
      <c r="N110" s="1">
        <v>2</v>
      </c>
      <c r="O110" s="1">
        <v>3</v>
      </c>
      <c r="P110" s="1">
        <v>3</v>
      </c>
      <c r="Q110" s="1">
        <v>4</v>
      </c>
      <c r="R110" s="1" t="s">
        <v>255</v>
      </c>
      <c r="S110" s="1" t="s">
        <v>154</v>
      </c>
      <c r="T110" s="1" t="s">
        <v>44</v>
      </c>
      <c r="U110" s="32" t="s">
        <v>78</v>
      </c>
      <c r="V110" s="1" t="s">
        <v>107</v>
      </c>
      <c r="W110" s="1" t="s">
        <v>184</v>
      </c>
      <c r="X110" s="1" t="s">
        <v>90</v>
      </c>
      <c r="Y110" s="1" t="s">
        <v>49</v>
      </c>
      <c r="Z110" s="1" t="s">
        <v>81</v>
      </c>
      <c r="AA110" s="1" t="s">
        <v>86</v>
      </c>
      <c r="AB110" s="1" t="s">
        <v>52</v>
      </c>
      <c r="AC110" s="1" t="s">
        <v>86</v>
      </c>
      <c r="AD110" s="1" t="s">
        <v>52</v>
      </c>
      <c r="AE110" s="1" t="s">
        <v>53</v>
      </c>
      <c r="AF110" s="1" t="s">
        <v>50</v>
      </c>
    </row>
    <row r="111" spans="1:32" ht="12.75">
      <c r="A111" s="2">
        <v>45398.950201145832</v>
      </c>
      <c r="B111" s="1" t="s">
        <v>185</v>
      </c>
      <c r="C111" s="1" t="s">
        <v>34</v>
      </c>
      <c r="D111" s="1">
        <v>4</v>
      </c>
      <c r="E111" s="1" t="s">
        <v>57</v>
      </c>
      <c r="F111" s="1" t="s">
        <v>58</v>
      </c>
      <c r="G111" s="1" t="s">
        <v>37</v>
      </c>
      <c r="H111" s="1" t="s">
        <v>38</v>
      </c>
      <c r="I111" s="1" t="s">
        <v>73</v>
      </c>
      <c r="J111" s="1" t="s">
        <v>40</v>
      </c>
      <c r="K111" s="1" t="s">
        <v>75</v>
      </c>
      <c r="L111" s="1">
        <v>4</v>
      </c>
      <c r="M111" s="1">
        <v>4</v>
      </c>
      <c r="N111" s="1">
        <v>4</v>
      </c>
      <c r="O111" s="1">
        <v>3</v>
      </c>
      <c r="P111" s="1">
        <v>3</v>
      </c>
      <c r="Q111" s="1">
        <v>2</v>
      </c>
      <c r="R111" s="1" t="s">
        <v>256</v>
      </c>
      <c r="S111" s="1" t="s">
        <v>43</v>
      </c>
      <c r="T111" s="1" t="s">
        <v>69</v>
      </c>
      <c r="U111" s="32">
        <v>0.1</v>
      </c>
      <c r="V111" s="1" t="s">
        <v>88</v>
      </c>
      <c r="W111" s="1" t="s">
        <v>245</v>
      </c>
      <c r="X111" s="1" t="s">
        <v>134</v>
      </c>
      <c r="Y111" s="1" t="s">
        <v>71</v>
      </c>
      <c r="Z111" s="1" t="s">
        <v>49</v>
      </c>
      <c r="AA111" s="1" t="s">
        <v>52</v>
      </c>
      <c r="AB111" s="1" t="s">
        <v>53</v>
      </c>
      <c r="AC111" s="1" t="s">
        <v>52</v>
      </c>
      <c r="AD111" s="1" t="s">
        <v>53</v>
      </c>
      <c r="AE111" s="1" t="s">
        <v>53</v>
      </c>
      <c r="AF111" s="1" t="s">
        <v>51</v>
      </c>
    </row>
    <row r="112" spans="1:32" ht="12.75">
      <c r="A112" s="2">
        <v>45398.951481689815</v>
      </c>
      <c r="B112" s="1" t="s">
        <v>141</v>
      </c>
      <c r="C112" s="1" t="s">
        <v>34</v>
      </c>
      <c r="D112" s="1">
        <v>3</v>
      </c>
      <c r="E112" s="1" t="s">
        <v>121</v>
      </c>
      <c r="F112" s="1" t="s">
        <v>58</v>
      </c>
      <c r="G112" s="1" t="s">
        <v>37</v>
      </c>
      <c r="H112" s="1" t="s">
        <v>82</v>
      </c>
      <c r="I112" s="1" t="s">
        <v>59</v>
      </c>
      <c r="J112" s="1" t="s">
        <v>40</v>
      </c>
      <c r="K112" s="1" t="s">
        <v>122</v>
      </c>
      <c r="L112" s="1">
        <v>3</v>
      </c>
      <c r="M112" s="1">
        <v>5</v>
      </c>
      <c r="N112" s="1">
        <v>3</v>
      </c>
      <c r="O112" s="1">
        <v>4</v>
      </c>
      <c r="P112" s="1">
        <v>2</v>
      </c>
      <c r="Q112" s="1">
        <v>4</v>
      </c>
      <c r="R112" s="1" t="s">
        <v>257</v>
      </c>
      <c r="S112" s="1" t="s">
        <v>162</v>
      </c>
      <c r="T112" s="1" t="s">
        <v>69</v>
      </c>
      <c r="U112" s="32">
        <v>0.1</v>
      </c>
      <c r="V112" s="1" t="s">
        <v>258</v>
      </c>
      <c r="W112" s="1" t="s">
        <v>259</v>
      </c>
      <c r="X112" s="1" t="s">
        <v>134</v>
      </c>
      <c r="Y112" s="1" t="s">
        <v>49</v>
      </c>
      <c r="Z112" s="1" t="s">
        <v>71</v>
      </c>
      <c r="AA112" s="1" t="s">
        <v>86</v>
      </c>
      <c r="AB112" s="1" t="s">
        <v>86</v>
      </c>
      <c r="AC112" s="1" t="s">
        <v>50</v>
      </c>
      <c r="AD112" s="1" t="s">
        <v>50</v>
      </c>
      <c r="AE112" s="1" t="s">
        <v>50</v>
      </c>
      <c r="AF112" s="1" t="s">
        <v>50</v>
      </c>
    </row>
    <row r="113" spans="1:32" ht="12.75">
      <c r="A113" s="2">
        <v>45398.952680451388</v>
      </c>
      <c r="B113" s="1" t="s">
        <v>102</v>
      </c>
      <c r="C113" s="1" t="s">
        <v>75</v>
      </c>
      <c r="D113" s="1">
        <v>2</v>
      </c>
      <c r="E113" s="1" t="s">
        <v>57</v>
      </c>
      <c r="F113" s="1" t="s">
        <v>94</v>
      </c>
      <c r="G113" s="1" t="s">
        <v>37</v>
      </c>
      <c r="H113" s="1" t="s">
        <v>82</v>
      </c>
      <c r="I113" s="1" t="s">
        <v>59</v>
      </c>
      <c r="J113" s="1" t="s">
        <v>65</v>
      </c>
      <c r="K113" s="1" t="s">
        <v>122</v>
      </c>
      <c r="L113" s="1">
        <v>3</v>
      </c>
      <c r="M113" s="1">
        <v>3</v>
      </c>
      <c r="N113" s="1">
        <v>4</v>
      </c>
      <c r="O113" s="1">
        <v>4</v>
      </c>
      <c r="P113" s="1">
        <v>4</v>
      </c>
      <c r="Q113" s="1">
        <v>3</v>
      </c>
      <c r="R113" s="1" t="s">
        <v>260</v>
      </c>
      <c r="S113" s="1" t="s">
        <v>118</v>
      </c>
      <c r="T113" s="1" t="s">
        <v>44</v>
      </c>
      <c r="U113" s="32">
        <v>0.15</v>
      </c>
      <c r="V113" s="1" t="s">
        <v>261</v>
      </c>
      <c r="W113" s="1" t="s">
        <v>259</v>
      </c>
      <c r="X113" s="1" t="s">
        <v>90</v>
      </c>
      <c r="Y113" s="1" t="s">
        <v>48</v>
      </c>
      <c r="Z113" s="1" t="s">
        <v>49</v>
      </c>
      <c r="AA113" s="1" t="s">
        <v>50</v>
      </c>
      <c r="AB113" s="1" t="s">
        <v>50</v>
      </c>
      <c r="AC113" s="1" t="s">
        <v>50</v>
      </c>
      <c r="AD113" s="1" t="s">
        <v>50</v>
      </c>
      <c r="AE113" s="1" t="s">
        <v>51</v>
      </c>
      <c r="AF113" s="1" t="s">
        <v>86</v>
      </c>
    </row>
    <row r="114" spans="1:32" ht="12.75">
      <c r="A114" s="2">
        <v>45399.420418854163</v>
      </c>
      <c r="B114" s="1" t="s">
        <v>33</v>
      </c>
      <c r="C114" s="1" t="s">
        <v>34</v>
      </c>
      <c r="D114" s="1">
        <v>3</v>
      </c>
      <c r="E114" s="1" t="s">
        <v>35</v>
      </c>
      <c r="F114" s="1" t="s">
        <v>36</v>
      </c>
      <c r="G114" s="1" t="s">
        <v>54</v>
      </c>
    </row>
    <row r="115" spans="1:32" ht="12.75">
      <c r="A115" s="2">
        <v>45399.422149548613</v>
      </c>
      <c r="B115" s="1" t="s">
        <v>33</v>
      </c>
      <c r="C115" s="1" t="s">
        <v>63</v>
      </c>
      <c r="D115" s="1">
        <v>4</v>
      </c>
      <c r="E115" s="1" t="s">
        <v>35</v>
      </c>
      <c r="F115" s="1" t="s">
        <v>36</v>
      </c>
      <c r="G115" s="1" t="s">
        <v>37</v>
      </c>
      <c r="H115" s="1" t="s">
        <v>82</v>
      </c>
      <c r="I115" s="1" t="s">
        <v>95</v>
      </c>
      <c r="J115" s="1" t="s">
        <v>40</v>
      </c>
      <c r="K115" s="1" t="s">
        <v>41</v>
      </c>
      <c r="L115" s="1">
        <v>4</v>
      </c>
      <c r="M115" s="1">
        <v>3</v>
      </c>
      <c r="N115" s="1">
        <v>4</v>
      </c>
      <c r="O115" s="1">
        <v>4</v>
      </c>
      <c r="P115" s="1">
        <v>2</v>
      </c>
      <c r="Q115" s="1">
        <v>3</v>
      </c>
      <c r="R115" s="1" t="s">
        <v>262</v>
      </c>
      <c r="S115" s="1" t="s">
        <v>118</v>
      </c>
      <c r="T115" s="1" t="s">
        <v>69</v>
      </c>
      <c r="U115" s="32" t="s">
        <v>78</v>
      </c>
      <c r="V115" s="1" t="s">
        <v>107</v>
      </c>
      <c r="W115" s="1" t="s">
        <v>205</v>
      </c>
      <c r="X115" s="1" t="s">
        <v>109</v>
      </c>
      <c r="Y115" s="1" t="s">
        <v>48</v>
      </c>
      <c r="Z115" s="1" t="s">
        <v>71</v>
      </c>
      <c r="AF115" s="1" t="s">
        <v>50</v>
      </c>
    </row>
    <row r="116" spans="1:32" ht="12.75">
      <c r="A116" s="2">
        <v>45399.425866331017</v>
      </c>
      <c r="B116" s="1" t="s">
        <v>33</v>
      </c>
      <c r="C116" s="1" t="s">
        <v>63</v>
      </c>
      <c r="D116" s="1">
        <v>1</v>
      </c>
      <c r="E116" s="1" t="s">
        <v>35</v>
      </c>
      <c r="F116" s="1" t="s">
        <v>36</v>
      </c>
      <c r="G116" s="1" t="s">
        <v>37</v>
      </c>
      <c r="H116" s="1" t="s">
        <v>65</v>
      </c>
      <c r="I116" s="1" t="s">
        <v>73</v>
      </c>
      <c r="J116" s="1" t="s">
        <v>74</v>
      </c>
      <c r="K116" s="1" t="s">
        <v>66</v>
      </c>
      <c r="L116" s="1">
        <v>4</v>
      </c>
      <c r="M116" s="1">
        <v>4</v>
      </c>
      <c r="N116" s="1">
        <v>4</v>
      </c>
      <c r="O116" s="1">
        <v>3</v>
      </c>
      <c r="P116" s="1">
        <v>3</v>
      </c>
      <c r="Q116" s="1">
        <v>4</v>
      </c>
      <c r="R116" s="1" t="s">
        <v>263</v>
      </c>
      <c r="S116" s="1" t="s">
        <v>221</v>
      </c>
      <c r="T116" s="1" t="s">
        <v>44</v>
      </c>
      <c r="U116" s="32" t="s">
        <v>78</v>
      </c>
      <c r="V116" s="1" t="s">
        <v>107</v>
      </c>
      <c r="W116" s="1" t="s">
        <v>144</v>
      </c>
      <c r="X116" s="1" t="s">
        <v>47</v>
      </c>
      <c r="Y116" s="1" t="s">
        <v>49</v>
      </c>
      <c r="AF116" s="1" t="s">
        <v>86</v>
      </c>
    </row>
    <row r="117" spans="1:32" ht="12.75">
      <c r="A117" s="2">
        <v>45399.429263229162</v>
      </c>
      <c r="B117" s="1" t="s">
        <v>33</v>
      </c>
      <c r="C117" s="1" t="s">
        <v>34</v>
      </c>
      <c r="D117" s="1">
        <v>2</v>
      </c>
      <c r="E117" s="1" t="s">
        <v>35</v>
      </c>
      <c r="F117" s="1" t="s">
        <v>36</v>
      </c>
      <c r="G117" s="1" t="s">
        <v>37</v>
      </c>
      <c r="H117" s="1" t="s">
        <v>38</v>
      </c>
      <c r="I117" s="1" t="s">
        <v>95</v>
      </c>
      <c r="J117" s="1" t="s">
        <v>113</v>
      </c>
      <c r="K117" s="1" t="s">
        <v>41</v>
      </c>
      <c r="L117" s="1">
        <v>4</v>
      </c>
      <c r="M117" s="1">
        <v>4</v>
      </c>
      <c r="N117" s="1">
        <v>4</v>
      </c>
      <c r="O117" s="1">
        <v>4</v>
      </c>
      <c r="P117" s="1">
        <v>4</v>
      </c>
      <c r="Q117" s="1">
        <v>3</v>
      </c>
      <c r="R117" s="1" t="s">
        <v>264</v>
      </c>
      <c r="S117" s="1" t="s">
        <v>77</v>
      </c>
      <c r="T117" s="1" t="s">
        <v>44</v>
      </c>
      <c r="U117" s="32" t="s">
        <v>99</v>
      </c>
      <c r="V117" s="1" t="s">
        <v>45</v>
      </c>
      <c r="W117" s="1" t="s">
        <v>226</v>
      </c>
      <c r="X117" s="1" t="s">
        <v>47</v>
      </c>
      <c r="Y117" s="1" t="s">
        <v>48</v>
      </c>
      <c r="Z117" s="1" t="s">
        <v>49</v>
      </c>
      <c r="AA117" s="1" t="s">
        <v>62</v>
      </c>
      <c r="AB117" s="1" t="s">
        <v>50</v>
      </c>
      <c r="AC117" s="1" t="s">
        <v>50</v>
      </c>
      <c r="AD117" s="1" t="s">
        <v>51</v>
      </c>
      <c r="AE117" s="1" t="s">
        <v>51</v>
      </c>
      <c r="AF117" s="1" t="s">
        <v>86</v>
      </c>
    </row>
    <row r="118" spans="1:32" ht="12.75">
      <c r="A118" s="2">
        <v>45399.4317222338</v>
      </c>
      <c r="B118" s="1" t="s">
        <v>33</v>
      </c>
      <c r="C118" s="1" t="s">
        <v>34</v>
      </c>
      <c r="D118" s="1">
        <v>2</v>
      </c>
      <c r="E118" s="1" t="s">
        <v>35</v>
      </c>
      <c r="F118" s="1" t="s">
        <v>94</v>
      </c>
      <c r="G118" s="1" t="s">
        <v>37</v>
      </c>
      <c r="H118" s="1" t="s">
        <v>82</v>
      </c>
      <c r="I118" s="1" t="s">
        <v>39</v>
      </c>
      <c r="J118" s="1" t="s">
        <v>65</v>
      </c>
      <c r="K118" s="1" t="s">
        <v>66</v>
      </c>
      <c r="L118" s="1">
        <v>3</v>
      </c>
      <c r="M118" s="1">
        <v>4</v>
      </c>
      <c r="N118" s="1">
        <v>4</v>
      </c>
      <c r="O118" s="1">
        <v>4</v>
      </c>
      <c r="P118" s="1">
        <v>4</v>
      </c>
      <c r="Q118" s="1">
        <v>4</v>
      </c>
      <c r="R118" s="1" t="s">
        <v>265</v>
      </c>
      <c r="S118" s="1" t="s">
        <v>118</v>
      </c>
      <c r="T118" s="1" t="s">
        <v>44</v>
      </c>
      <c r="U118" s="32">
        <v>0.1</v>
      </c>
      <c r="V118" s="1" t="s">
        <v>45</v>
      </c>
      <c r="W118" s="1" t="s">
        <v>137</v>
      </c>
      <c r="X118" s="1" t="s">
        <v>85</v>
      </c>
      <c r="Y118" s="1" t="s">
        <v>48</v>
      </c>
      <c r="AA118" s="1" t="s">
        <v>62</v>
      </c>
      <c r="AB118" s="1" t="s">
        <v>86</v>
      </c>
      <c r="AC118" s="1" t="s">
        <v>86</v>
      </c>
      <c r="AD118" s="1" t="s">
        <v>86</v>
      </c>
      <c r="AE118" s="1" t="s">
        <v>50</v>
      </c>
      <c r="AF118" s="1" t="s">
        <v>86</v>
      </c>
    </row>
    <row r="119" spans="1:32" ht="12.75">
      <c r="A119" s="2">
        <v>45399.433411805556</v>
      </c>
      <c r="B119" s="1" t="s">
        <v>33</v>
      </c>
      <c r="C119" s="1" t="s">
        <v>34</v>
      </c>
      <c r="D119" s="1">
        <v>2</v>
      </c>
      <c r="E119" s="1" t="s">
        <v>35</v>
      </c>
      <c r="F119" s="1" t="s">
        <v>58</v>
      </c>
      <c r="G119" s="1" t="s">
        <v>37</v>
      </c>
      <c r="H119" s="1" t="s">
        <v>38</v>
      </c>
      <c r="I119" s="1" t="s">
        <v>59</v>
      </c>
      <c r="J119" s="1" t="s">
        <v>40</v>
      </c>
      <c r="K119" s="1" t="s">
        <v>122</v>
      </c>
      <c r="L119" s="1">
        <v>4</v>
      </c>
      <c r="M119" s="1">
        <v>5</v>
      </c>
      <c r="N119" s="1">
        <v>5</v>
      </c>
      <c r="O119" s="1">
        <v>5</v>
      </c>
      <c r="P119" s="1">
        <v>5</v>
      </c>
      <c r="Q119" s="1">
        <v>5</v>
      </c>
      <c r="R119" s="1" t="s">
        <v>266</v>
      </c>
      <c r="S119" s="1" t="s">
        <v>118</v>
      </c>
      <c r="T119" s="1" t="s">
        <v>44</v>
      </c>
      <c r="U119" s="32" t="s">
        <v>78</v>
      </c>
      <c r="V119" s="1" t="s">
        <v>107</v>
      </c>
      <c r="W119" s="1" t="s">
        <v>267</v>
      </c>
      <c r="X119" s="1" t="s">
        <v>47</v>
      </c>
      <c r="Y119" s="1" t="s">
        <v>71</v>
      </c>
      <c r="Z119" s="1" t="s">
        <v>81</v>
      </c>
      <c r="AA119" s="1" t="s">
        <v>86</v>
      </c>
      <c r="AB119" s="1" t="s">
        <v>86</v>
      </c>
      <c r="AC119" s="1" t="s">
        <v>50</v>
      </c>
      <c r="AD119" s="1" t="s">
        <v>50</v>
      </c>
      <c r="AE119" s="1" t="s">
        <v>50</v>
      </c>
      <c r="AF119" s="1" t="s">
        <v>86</v>
      </c>
    </row>
    <row r="120" spans="1:32" ht="12.75">
      <c r="A120" s="2">
        <v>45399.433739178239</v>
      </c>
      <c r="B120" s="1" t="s">
        <v>33</v>
      </c>
      <c r="C120" s="1" t="s">
        <v>63</v>
      </c>
      <c r="D120" s="1">
        <v>1</v>
      </c>
      <c r="E120" s="1" t="s">
        <v>35</v>
      </c>
      <c r="F120" s="1" t="s">
        <v>94</v>
      </c>
      <c r="G120" s="1" t="s">
        <v>37</v>
      </c>
      <c r="H120" s="1" t="s">
        <v>82</v>
      </c>
      <c r="I120" s="1" t="s">
        <v>59</v>
      </c>
      <c r="J120" s="1" t="s">
        <v>40</v>
      </c>
      <c r="K120" s="1" t="s">
        <v>122</v>
      </c>
      <c r="L120" s="1">
        <v>5</v>
      </c>
      <c r="M120" s="1">
        <v>5</v>
      </c>
      <c r="N120" s="1">
        <v>4</v>
      </c>
      <c r="O120" s="1">
        <v>2</v>
      </c>
      <c r="P120" s="1">
        <v>2</v>
      </c>
      <c r="Q120" s="1">
        <v>3</v>
      </c>
      <c r="R120" s="1" t="s">
        <v>268</v>
      </c>
      <c r="S120" s="1" t="s">
        <v>77</v>
      </c>
      <c r="T120" s="1" t="s">
        <v>44</v>
      </c>
      <c r="U120" s="32" t="s">
        <v>78</v>
      </c>
      <c r="V120" s="1" t="s">
        <v>140</v>
      </c>
      <c r="W120" s="1" t="s">
        <v>197</v>
      </c>
      <c r="X120" s="1" t="s">
        <v>90</v>
      </c>
      <c r="Y120" s="1" t="s">
        <v>71</v>
      </c>
      <c r="Z120" s="1" t="s">
        <v>49</v>
      </c>
      <c r="AA120" s="1" t="s">
        <v>62</v>
      </c>
      <c r="AB120" s="1" t="s">
        <v>86</v>
      </c>
      <c r="AC120" s="1" t="s">
        <v>62</v>
      </c>
      <c r="AD120" s="1" t="s">
        <v>62</v>
      </c>
      <c r="AE120" s="1" t="s">
        <v>86</v>
      </c>
      <c r="AF120" s="1" t="s">
        <v>86</v>
      </c>
    </row>
    <row r="121" spans="1:32" ht="12.75">
      <c r="A121" s="2">
        <v>45399.434070300922</v>
      </c>
      <c r="B121" s="1" t="s">
        <v>33</v>
      </c>
      <c r="C121" s="1" t="s">
        <v>34</v>
      </c>
      <c r="D121" s="1">
        <v>1</v>
      </c>
      <c r="E121" s="1" t="s">
        <v>35</v>
      </c>
      <c r="F121" s="1" t="s">
        <v>36</v>
      </c>
      <c r="G121" s="1" t="s">
        <v>37</v>
      </c>
      <c r="H121" s="1" t="s">
        <v>82</v>
      </c>
      <c r="I121" s="1" t="s">
        <v>59</v>
      </c>
      <c r="J121" s="1" t="s">
        <v>40</v>
      </c>
      <c r="K121" s="1" t="s">
        <v>66</v>
      </c>
      <c r="L121" s="1">
        <v>3</v>
      </c>
      <c r="M121" s="1">
        <v>5</v>
      </c>
      <c r="N121" s="1">
        <v>4</v>
      </c>
      <c r="O121" s="1">
        <v>5</v>
      </c>
      <c r="P121" s="1">
        <v>5</v>
      </c>
      <c r="Q121" s="1">
        <v>5</v>
      </c>
      <c r="R121" s="1" t="s">
        <v>269</v>
      </c>
      <c r="S121" s="1" t="s">
        <v>77</v>
      </c>
      <c r="T121" s="1" t="s">
        <v>69</v>
      </c>
      <c r="U121" s="32" t="s">
        <v>78</v>
      </c>
      <c r="V121" s="1" t="s">
        <v>79</v>
      </c>
      <c r="W121" s="1" t="s">
        <v>152</v>
      </c>
      <c r="X121" s="1" t="s">
        <v>47</v>
      </c>
      <c r="Y121" s="1" t="s">
        <v>48</v>
      </c>
      <c r="Z121" s="1" t="s">
        <v>49</v>
      </c>
      <c r="AA121" s="1" t="s">
        <v>62</v>
      </c>
      <c r="AB121" s="1" t="s">
        <v>50</v>
      </c>
      <c r="AC121" s="1" t="s">
        <v>86</v>
      </c>
      <c r="AD121" s="1" t="s">
        <v>86</v>
      </c>
      <c r="AE121" s="1" t="s">
        <v>50</v>
      </c>
      <c r="AF121" s="1" t="s">
        <v>50</v>
      </c>
    </row>
    <row r="122" spans="1:32" ht="12.75">
      <c r="A122" s="2">
        <v>45399.434353344906</v>
      </c>
      <c r="B122" s="1" t="s">
        <v>33</v>
      </c>
      <c r="C122" s="1" t="s">
        <v>34</v>
      </c>
      <c r="D122" s="1">
        <v>2</v>
      </c>
      <c r="E122" s="1" t="s">
        <v>35</v>
      </c>
      <c r="F122" s="1" t="s">
        <v>58</v>
      </c>
      <c r="G122" s="1" t="s">
        <v>37</v>
      </c>
      <c r="H122" s="1" t="s">
        <v>82</v>
      </c>
      <c r="I122" s="1" t="s">
        <v>59</v>
      </c>
      <c r="J122" s="1" t="s">
        <v>65</v>
      </c>
      <c r="K122" s="1" t="s">
        <v>66</v>
      </c>
      <c r="L122" s="1">
        <v>2</v>
      </c>
      <c r="M122" s="1">
        <v>3</v>
      </c>
      <c r="N122" s="1">
        <v>2</v>
      </c>
      <c r="O122" s="1">
        <v>3</v>
      </c>
      <c r="P122" s="1">
        <v>3</v>
      </c>
      <c r="Q122" s="1">
        <v>3</v>
      </c>
      <c r="R122" s="1" t="s">
        <v>270</v>
      </c>
      <c r="S122" s="1" t="s">
        <v>77</v>
      </c>
      <c r="T122" s="1" t="s">
        <v>44</v>
      </c>
      <c r="U122" s="32">
        <v>0.1</v>
      </c>
      <c r="V122" s="1" t="s">
        <v>107</v>
      </c>
      <c r="W122" s="1" t="s">
        <v>144</v>
      </c>
      <c r="X122" s="1" t="s">
        <v>134</v>
      </c>
      <c r="Y122" s="1" t="s">
        <v>49</v>
      </c>
      <c r="Z122" s="1" t="s">
        <v>49</v>
      </c>
      <c r="AA122" s="1" t="s">
        <v>62</v>
      </c>
      <c r="AB122" s="1" t="s">
        <v>50</v>
      </c>
      <c r="AC122" s="1" t="s">
        <v>50</v>
      </c>
      <c r="AD122" s="1" t="s">
        <v>86</v>
      </c>
      <c r="AE122" s="1" t="s">
        <v>86</v>
      </c>
      <c r="AF122" s="1" t="s">
        <v>86</v>
      </c>
    </row>
    <row r="123" spans="1:32" ht="12.75">
      <c r="A123" s="2">
        <v>45399.434631956014</v>
      </c>
      <c r="B123" s="1" t="s">
        <v>33</v>
      </c>
      <c r="C123" s="1" t="s">
        <v>34</v>
      </c>
      <c r="D123" s="1">
        <v>1</v>
      </c>
      <c r="E123" s="1" t="s">
        <v>35</v>
      </c>
      <c r="F123" s="1" t="s">
        <v>94</v>
      </c>
      <c r="G123" s="1" t="s">
        <v>37</v>
      </c>
      <c r="H123" s="1" t="s">
        <v>38</v>
      </c>
      <c r="I123" s="1" t="s">
        <v>73</v>
      </c>
      <c r="J123" s="1" t="s">
        <v>40</v>
      </c>
      <c r="K123" s="1" t="s">
        <v>66</v>
      </c>
      <c r="L123" s="1">
        <v>5</v>
      </c>
      <c r="M123" s="1">
        <v>5</v>
      </c>
      <c r="N123" s="1">
        <v>5</v>
      </c>
      <c r="O123" s="1">
        <v>5</v>
      </c>
      <c r="P123" s="1">
        <v>4</v>
      </c>
      <c r="Q123" s="1">
        <v>4</v>
      </c>
      <c r="R123" s="1" t="s">
        <v>271</v>
      </c>
      <c r="S123" s="1" t="s">
        <v>244</v>
      </c>
      <c r="T123" s="1" t="s">
        <v>44</v>
      </c>
      <c r="U123" s="32" t="s">
        <v>78</v>
      </c>
      <c r="V123" s="1" t="s">
        <v>107</v>
      </c>
      <c r="W123" s="1" t="s">
        <v>80</v>
      </c>
      <c r="X123" s="1" t="s">
        <v>47</v>
      </c>
      <c r="Y123" s="1" t="s">
        <v>48</v>
      </c>
      <c r="AA123" s="1" t="s">
        <v>62</v>
      </c>
      <c r="AB123" s="1" t="s">
        <v>62</v>
      </c>
      <c r="AC123" s="1" t="s">
        <v>62</v>
      </c>
      <c r="AF123" s="1" t="s">
        <v>50</v>
      </c>
    </row>
    <row r="124" spans="1:32" ht="12.75">
      <c r="A124" s="2">
        <v>45399.434714513889</v>
      </c>
      <c r="B124" s="1" t="s">
        <v>33</v>
      </c>
      <c r="C124" s="1" t="s">
        <v>34</v>
      </c>
      <c r="D124" s="1">
        <v>2</v>
      </c>
      <c r="E124" s="1" t="s">
        <v>35</v>
      </c>
      <c r="F124" s="1" t="s">
        <v>36</v>
      </c>
      <c r="G124" s="1" t="s">
        <v>37</v>
      </c>
      <c r="H124" s="1" t="s">
        <v>82</v>
      </c>
      <c r="I124" s="1" t="s">
        <v>39</v>
      </c>
      <c r="J124" s="1" t="s">
        <v>74</v>
      </c>
      <c r="K124" s="1" t="s">
        <v>75</v>
      </c>
      <c r="L124" s="1">
        <v>4</v>
      </c>
      <c r="M124" s="1">
        <v>5</v>
      </c>
      <c r="N124" s="1">
        <v>4</v>
      </c>
      <c r="O124" s="1">
        <v>4</v>
      </c>
      <c r="P124" s="1">
        <v>3</v>
      </c>
      <c r="Q124" s="1">
        <v>4</v>
      </c>
      <c r="R124" s="1" t="s">
        <v>272</v>
      </c>
      <c r="S124" s="1" t="s">
        <v>168</v>
      </c>
      <c r="T124" s="1" t="s">
        <v>44</v>
      </c>
      <c r="U124" s="32">
        <v>0.1</v>
      </c>
      <c r="V124" s="1" t="s">
        <v>45</v>
      </c>
      <c r="W124" s="1" t="s">
        <v>144</v>
      </c>
      <c r="X124" s="1" t="s">
        <v>47</v>
      </c>
      <c r="Y124" s="1" t="s">
        <v>81</v>
      </c>
      <c r="AA124" s="1" t="s">
        <v>62</v>
      </c>
      <c r="AD124" s="1" t="s">
        <v>62</v>
      </c>
      <c r="AE124" s="1" t="s">
        <v>86</v>
      </c>
      <c r="AF124" s="1" t="s">
        <v>86</v>
      </c>
    </row>
    <row r="125" spans="1:32" ht="12.75">
      <c r="A125" s="2">
        <v>45399.438648437499</v>
      </c>
      <c r="B125" s="1" t="s">
        <v>56</v>
      </c>
      <c r="C125" s="1" t="s">
        <v>34</v>
      </c>
      <c r="D125" s="1">
        <v>1</v>
      </c>
      <c r="E125" s="1" t="s">
        <v>121</v>
      </c>
      <c r="F125" s="1" t="s">
        <v>64</v>
      </c>
      <c r="G125" s="1" t="s">
        <v>37</v>
      </c>
      <c r="H125" s="1" t="s">
        <v>82</v>
      </c>
      <c r="I125" s="1" t="s">
        <v>73</v>
      </c>
      <c r="J125" s="1" t="s">
        <v>74</v>
      </c>
      <c r="K125" s="1" t="s">
        <v>75</v>
      </c>
      <c r="L125" s="1">
        <v>4</v>
      </c>
      <c r="M125" s="1">
        <v>5</v>
      </c>
      <c r="N125" s="1">
        <v>4</v>
      </c>
      <c r="O125" s="1">
        <v>3</v>
      </c>
      <c r="P125" s="1">
        <v>4</v>
      </c>
      <c r="Q125" s="1">
        <v>4</v>
      </c>
      <c r="R125" s="1" t="s">
        <v>273</v>
      </c>
      <c r="S125" s="1" t="s">
        <v>118</v>
      </c>
      <c r="T125" s="1" t="s">
        <v>44</v>
      </c>
      <c r="U125" s="32" t="s">
        <v>78</v>
      </c>
      <c r="V125" s="1" t="s">
        <v>274</v>
      </c>
      <c r="W125" s="1" t="s">
        <v>236</v>
      </c>
      <c r="X125" s="1" t="s">
        <v>47</v>
      </c>
      <c r="Y125" s="1" t="s">
        <v>49</v>
      </c>
      <c r="Z125" s="1" t="s">
        <v>81</v>
      </c>
      <c r="AA125" s="1" t="s">
        <v>53</v>
      </c>
      <c r="AB125" s="1" t="s">
        <v>52</v>
      </c>
      <c r="AD125" s="1" t="s">
        <v>53</v>
      </c>
      <c r="AE125" s="1" t="s">
        <v>53</v>
      </c>
      <c r="AF125" s="1" t="s">
        <v>50</v>
      </c>
    </row>
    <row r="126" spans="1:32" ht="12.75">
      <c r="A126" s="2">
        <v>45399.438989942129</v>
      </c>
      <c r="B126" s="1" t="s">
        <v>56</v>
      </c>
      <c r="C126" s="1" t="s">
        <v>63</v>
      </c>
      <c r="D126" s="1">
        <v>5</v>
      </c>
      <c r="E126" s="1" t="s">
        <v>57</v>
      </c>
      <c r="F126" s="1" t="s">
        <v>94</v>
      </c>
      <c r="G126" s="1" t="s">
        <v>37</v>
      </c>
      <c r="H126" s="1" t="s">
        <v>38</v>
      </c>
      <c r="I126" s="1" t="s">
        <v>95</v>
      </c>
      <c r="J126" s="1" t="s">
        <v>113</v>
      </c>
      <c r="K126" s="1" t="s">
        <v>122</v>
      </c>
      <c r="L126" s="1">
        <v>3</v>
      </c>
      <c r="M126" s="1">
        <v>5</v>
      </c>
      <c r="N126" s="1">
        <v>5</v>
      </c>
      <c r="O126" s="1">
        <v>5</v>
      </c>
      <c r="P126" s="1">
        <v>5</v>
      </c>
      <c r="Q126" s="1">
        <v>1</v>
      </c>
      <c r="R126" s="1" t="s">
        <v>275</v>
      </c>
      <c r="S126" s="1" t="s">
        <v>77</v>
      </c>
      <c r="T126" s="1" t="s">
        <v>98</v>
      </c>
      <c r="U126" s="32" t="s">
        <v>99</v>
      </c>
      <c r="V126" s="1" t="s">
        <v>79</v>
      </c>
      <c r="W126" s="1" t="s">
        <v>93</v>
      </c>
      <c r="X126" s="1" t="s">
        <v>109</v>
      </c>
      <c r="Y126" s="1" t="s">
        <v>48</v>
      </c>
      <c r="Z126" s="1" t="s">
        <v>71</v>
      </c>
      <c r="AA126" s="1" t="s">
        <v>62</v>
      </c>
      <c r="AB126" s="1" t="s">
        <v>62</v>
      </c>
      <c r="AC126" s="1" t="s">
        <v>62</v>
      </c>
      <c r="AD126" s="1" t="s">
        <v>62</v>
      </c>
      <c r="AE126" s="1" t="s">
        <v>62</v>
      </c>
      <c r="AF126" s="1" t="s">
        <v>86</v>
      </c>
    </row>
    <row r="127" spans="1:32" ht="12.75">
      <c r="A127" s="2">
        <v>45399.439087199076</v>
      </c>
      <c r="B127" s="1" t="s">
        <v>56</v>
      </c>
      <c r="C127" s="1" t="s">
        <v>34</v>
      </c>
      <c r="D127" s="1">
        <v>6</v>
      </c>
      <c r="E127" s="1" t="s">
        <v>57</v>
      </c>
      <c r="F127" s="1" t="s">
        <v>94</v>
      </c>
      <c r="G127" s="1" t="s">
        <v>37</v>
      </c>
      <c r="H127" s="1" t="s">
        <v>38</v>
      </c>
      <c r="I127" s="1" t="s">
        <v>95</v>
      </c>
      <c r="J127" s="1" t="s">
        <v>113</v>
      </c>
      <c r="K127" s="1" t="s">
        <v>41</v>
      </c>
      <c r="L127" s="1">
        <v>5</v>
      </c>
      <c r="M127" s="1">
        <v>5</v>
      </c>
      <c r="N127" s="1">
        <v>5</v>
      </c>
      <c r="O127" s="1">
        <v>5</v>
      </c>
      <c r="P127" s="1">
        <v>5</v>
      </c>
      <c r="Q127" s="1">
        <v>5</v>
      </c>
      <c r="R127" s="1" t="s">
        <v>76</v>
      </c>
      <c r="S127" s="1" t="s">
        <v>221</v>
      </c>
      <c r="T127" s="1" t="s">
        <v>178</v>
      </c>
      <c r="U127" s="32" t="s">
        <v>99</v>
      </c>
      <c r="V127" s="1" t="s">
        <v>107</v>
      </c>
      <c r="W127" s="1" t="s">
        <v>184</v>
      </c>
      <c r="X127" s="1" t="s">
        <v>47</v>
      </c>
      <c r="Y127" s="1" t="s">
        <v>71</v>
      </c>
      <c r="Z127" s="1" t="s">
        <v>71</v>
      </c>
      <c r="AA127" s="1" t="s">
        <v>51</v>
      </c>
      <c r="AB127" s="1" t="s">
        <v>51</v>
      </c>
      <c r="AC127" s="1" t="s">
        <v>51</v>
      </c>
      <c r="AD127" s="1" t="s">
        <v>51</v>
      </c>
      <c r="AE127" s="1" t="s">
        <v>51</v>
      </c>
      <c r="AF127" s="1" t="s">
        <v>51</v>
      </c>
    </row>
    <row r="128" spans="1:32" ht="12.75">
      <c r="A128" s="2">
        <v>45399.439518043982</v>
      </c>
      <c r="B128" s="1" t="s">
        <v>33</v>
      </c>
      <c r="C128" s="1" t="s">
        <v>63</v>
      </c>
      <c r="D128" s="1">
        <v>4</v>
      </c>
      <c r="E128" s="1" t="s">
        <v>35</v>
      </c>
      <c r="F128" s="1" t="s">
        <v>36</v>
      </c>
      <c r="G128" s="1" t="s">
        <v>37</v>
      </c>
      <c r="H128" s="1" t="s">
        <v>82</v>
      </c>
      <c r="I128" s="1" t="s">
        <v>59</v>
      </c>
      <c r="J128" s="1" t="s">
        <v>113</v>
      </c>
      <c r="K128" s="1" t="s">
        <v>66</v>
      </c>
      <c r="L128" s="1">
        <v>4</v>
      </c>
      <c r="M128" s="1">
        <v>5</v>
      </c>
      <c r="N128" s="1">
        <v>5</v>
      </c>
      <c r="O128" s="1">
        <v>4</v>
      </c>
      <c r="P128" s="1">
        <v>5</v>
      </c>
      <c r="Q128" s="1">
        <v>5</v>
      </c>
      <c r="R128" s="1" t="s">
        <v>276</v>
      </c>
      <c r="S128" s="1" t="s">
        <v>77</v>
      </c>
      <c r="T128" s="1" t="s">
        <v>69</v>
      </c>
      <c r="U128" s="32">
        <v>0.1</v>
      </c>
      <c r="V128" s="1" t="s">
        <v>45</v>
      </c>
      <c r="W128" s="1" t="s">
        <v>125</v>
      </c>
      <c r="X128" s="1" t="s">
        <v>61</v>
      </c>
      <c r="Y128" s="1" t="s">
        <v>48</v>
      </c>
      <c r="Z128" s="1" t="s">
        <v>71</v>
      </c>
      <c r="AA128" s="1" t="s">
        <v>51</v>
      </c>
      <c r="AB128" s="1" t="s">
        <v>149</v>
      </c>
      <c r="AC128" s="1" t="s">
        <v>52</v>
      </c>
      <c r="AD128" s="1" t="s">
        <v>149</v>
      </c>
      <c r="AE128" s="1" t="s">
        <v>149</v>
      </c>
      <c r="AF128" s="1" t="s">
        <v>145</v>
      </c>
    </row>
    <row r="129" spans="1:32" ht="12.75">
      <c r="A129" s="2">
        <v>45399.441577696758</v>
      </c>
      <c r="B129" s="1" t="s">
        <v>72</v>
      </c>
      <c r="C129" s="1" t="s">
        <v>75</v>
      </c>
      <c r="D129" s="1">
        <v>4</v>
      </c>
      <c r="E129" s="1" t="s">
        <v>121</v>
      </c>
      <c r="F129" s="1" t="s">
        <v>94</v>
      </c>
      <c r="G129" s="1" t="s">
        <v>37</v>
      </c>
      <c r="H129" s="1" t="s">
        <v>38</v>
      </c>
      <c r="I129" s="1" t="s">
        <v>39</v>
      </c>
      <c r="J129" s="1" t="s">
        <v>40</v>
      </c>
      <c r="K129" s="1" t="s">
        <v>66</v>
      </c>
      <c r="L129" s="1">
        <v>4</v>
      </c>
      <c r="M129" s="1">
        <v>3</v>
      </c>
      <c r="N129" s="1">
        <v>4</v>
      </c>
      <c r="O129" s="1">
        <v>3</v>
      </c>
      <c r="P129" s="1">
        <v>4</v>
      </c>
      <c r="Q129" s="1">
        <v>4</v>
      </c>
      <c r="R129" s="1" t="s">
        <v>277</v>
      </c>
      <c r="S129" s="1" t="s">
        <v>162</v>
      </c>
      <c r="T129" s="1" t="s">
        <v>106</v>
      </c>
      <c r="U129" s="32" t="s">
        <v>99</v>
      </c>
      <c r="V129" s="1" t="s">
        <v>208</v>
      </c>
      <c r="W129" s="1" t="s">
        <v>253</v>
      </c>
      <c r="X129" s="1" t="s">
        <v>85</v>
      </c>
      <c r="Y129" s="1" t="s">
        <v>48</v>
      </c>
      <c r="Z129" s="1" t="s">
        <v>71</v>
      </c>
      <c r="AA129" s="1" t="s">
        <v>53</v>
      </c>
      <c r="AB129" s="1" t="s">
        <v>149</v>
      </c>
      <c r="AC129" s="1" t="s">
        <v>149</v>
      </c>
      <c r="AD129" s="1" t="s">
        <v>149</v>
      </c>
      <c r="AE129" s="1" t="s">
        <v>149</v>
      </c>
      <c r="AF129" s="1" t="s">
        <v>51</v>
      </c>
    </row>
    <row r="130" spans="1:32" ht="12.75">
      <c r="A130" s="2">
        <v>45399.443635312498</v>
      </c>
      <c r="B130" s="1" t="s">
        <v>141</v>
      </c>
      <c r="C130" s="1" t="s">
        <v>34</v>
      </c>
      <c r="D130" s="1">
        <v>2</v>
      </c>
      <c r="E130" s="1" t="s">
        <v>57</v>
      </c>
      <c r="F130" s="1" t="s">
        <v>58</v>
      </c>
      <c r="G130" s="1" t="s">
        <v>37</v>
      </c>
      <c r="H130" s="1" t="s">
        <v>82</v>
      </c>
      <c r="I130" s="1" t="s">
        <v>73</v>
      </c>
      <c r="J130" s="1" t="s">
        <v>113</v>
      </c>
      <c r="K130" s="1" t="s">
        <v>75</v>
      </c>
      <c r="L130" s="1">
        <v>5</v>
      </c>
      <c r="M130" s="1">
        <v>5</v>
      </c>
      <c r="N130" s="1">
        <v>5</v>
      </c>
      <c r="O130" s="1">
        <v>3</v>
      </c>
      <c r="P130" s="1">
        <v>3</v>
      </c>
      <c r="Q130" s="1">
        <v>5</v>
      </c>
      <c r="R130" s="1" t="s">
        <v>278</v>
      </c>
      <c r="S130" s="1" t="s">
        <v>154</v>
      </c>
      <c r="T130" s="1" t="s">
        <v>69</v>
      </c>
      <c r="U130" s="32">
        <v>0.15</v>
      </c>
      <c r="V130" s="1" t="s">
        <v>45</v>
      </c>
      <c r="W130" s="1" t="s">
        <v>279</v>
      </c>
      <c r="X130" s="1" t="s">
        <v>47</v>
      </c>
      <c r="Y130" s="1" t="s">
        <v>48</v>
      </c>
      <c r="Z130" s="1" t="s">
        <v>81</v>
      </c>
      <c r="AA130" s="1" t="s">
        <v>149</v>
      </c>
      <c r="AB130" s="1" t="s">
        <v>52</v>
      </c>
      <c r="AC130" s="1" t="s">
        <v>53</v>
      </c>
      <c r="AD130" s="1" t="s">
        <v>53</v>
      </c>
      <c r="AE130" s="1" t="s">
        <v>149</v>
      </c>
      <c r="AF130" s="1" t="s">
        <v>145</v>
      </c>
    </row>
    <row r="131" spans="1:32" ht="12.75">
      <c r="A131" s="2">
        <v>45399.444090914352</v>
      </c>
      <c r="B131" s="1" t="s">
        <v>33</v>
      </c>
      <c r="C131" s="1" t="s">
        <v>63</v>
      </c>
      <c r="D131" s="1">
        <v>3</v>
      </c>
      <c r="E131" s="1" t="s">
        <v>35</v>
      </c>
      <c r="F131" s="1" t="s">
        <v>36</v>
      </c>
      <c r="G131" s="1" t="s">
        <v>37</v>
      </c>
      <c r="H131" s="1" t="s">
        <v>65</v>
      </c>
      <c r="I131" s="1" t="s">
        <v>73</v>
      </c>
      <c r="J131" s="1" t="s">
        <v>251</v>
      </c>
      <c r="K131" s="1" t="s">
        <v>66</v>
      </c>
      <c r="L131" s="1">
        <v>4</v>
      </c>
      <c r="M131" s="1">
        <v>4</v>
      </c>
      <c r="N131" s="1">
        <v>5</v>
      </c>
      <c r="O131" s="1">
        <v>3</v>
      </c>
      <c r="P131" s="1">
        <v>4</v>
      </c>
      <c r="Q131" s="1">
        <v>5</v>
      </c>
      <c r="R131" s="1" t="s">
        <v>280</v>
      </c>
      <c r="S131" s="1" t="s">
        <v>143</v>
      </c>
      <c r="T131" s="1" t="s">
        <v>44</v>
      </c>
      <c r="U131" s="32" t="s">
        <v>78</v>
      </c>
      <c r="V131" s="1" t="s">
        <v>107</v>
      </c>
      <c r="W131" s="1" t="s">
        <v>84</v>
      </c>
      <c r="X131" s="1" t="s">
        <v>47</v>
      </c>
      <c r="Y131" s="1" t="s">
        <v>71</v>
      </c>
      <c r="Z131" s="1" t="s">
        <v>81</v>
      </c>
      <c r="AA131" s="1" t="s">
        <v>86</v>
      </c>
      <c r="AB131" s="1" t="s">
        <v>50</v>
      </c>
      <c r="AC131" s="1" t="s">
        <v>50</v>
      </c>
      <c r="AD131" s="1" t="s">
        <v>50</v>
      </c>
      <c r="AE131" s="1" t="s">
        <v>51</v>
      </c>
      <c r="AF131" s="1" t="s">
        <v>126</v>
      </c>
    </row>
    <row r="132" spans="1:32" ht="12.75">
      <c r="A132" s="2">
        <v>45399.444120613422</v>
      </c>
      <c r="B132" s="1" t="s">
        <v>33</v>
      </c>
      <c r="C132" s="1" t="s">
        <v>34</v>
      </c>
      <c r="D132" s="1">
        <v>2</v>
      </c>
      <c r="E132" s="1" t="s">
        <v>35</v>
      </c>
      <c r="F132" s="1" t="s">
        <v>36</v>
      </c>
      <c r="G132" s="1" t="s">
        <v>37</v>
      </c>
      <c r="H132" s="1" t="s">
        <v>65</v>
      </c>
      <c r="I132" s="1" t="s">
        <v>39</v>
      </c>
      <c r="J132" s="1" t="s">
        <v>65</v>
      </c>
      <c r="K132" s="1" t="s">
        <v>66</v>
      </c>
      <c r="L132" s="1">
        <v>4</v>
      </c>
      <c r="M132" s="1">
        <v>4</v>
      </c>
      <c r="N132" s="1">
        <v>5</v>
      </c>
      <c r="O132" s="1">
        <v>5</v>
      </c>
      <c r="P132" s="1">
        <v>5</v>
      </c>
      <c r="Q132" s="1">
        <v>4</v>
      </c>
      <c r="R132" s="1" t="s">
        <v>281</v>
      </c>
      <c r="S132" s="1" t="s">
        <v>118</v>
      </c>
      <c r="T132" s="1" t="s">
        <v>44</v>
      </c>
      <c r="U132" s="32" t="s">
        <v>78</v>
      </c>
      <c r="V132" s="1" t="s">
        <v>107</v>
      </c>
      <c r="W132" s="1" t="s">
        <v>184</v>
      </c>
      <c r="X132" s="1" t="s">
        <v>47</v>
      </c>
      <c r="Y132" s="1" t="s">
        <v>48</v>
      </c>
      <c r="Z132" s="1" t="s">
        <v>81</v>
      </c>
      <c r="AA132" s="1" t="s">
        <v>50</v>
      </c>
      <c r="AB132" s="1" t="s">
        <v>51</v>
      </c>
      <c r="AC132" s="1" t="s">
        <v>50</v>
      </c>
      <c r="AD132" s="1" t="s">
        <v>50</v>
      </c>
      <c r="AE132" s="1" t="s">
        <v>50</v>
      </c>
      <c r="AF132" s="1" t="s">
        <v>86</v>
      </c>
    </row>
    <row r="133" spans="1:32" ht="12.75">
      <c r="A133" s="2">
        <v>45399.445575555554</v>
      </c>
      <c r="B133" s="1" t="s">
        <v>185</v>
      </c>
      <c r="C133" s="1" t="s">
        <v>63</v>
      </c>
      <c r="D133" s="1">
        <v>5</v>
      </c>
      <c r="E133" s="1" t="s">
        <v>103</v>
      </c>
      <c r="F133" s="1" t="s">
        <v>58</v>
      </c>
      <c r="G133" s="1" t="s">
        <v>37</v>
      </c>
      <c r="H133" s="1" t="s">
        <v>38</v>
      </c>
      <c r="I133" s="1" t="s">
        <v>59</v>
      </c>
      <c r="J133" s="1" t="s">
        <v>74</v>
      </c>
      <c r="K133" s="1" t="s">
        <v>41</v>
      </c>
      <c r="L133" s="1">
        <v>5</v>
      </c>
      <c r="M133" s="1">
        <v>4</v>
      </c>
      <c r="N133" s="1">
        <v>3</v>
      </c>
      <c r="O133" s="1">
        <v>5</v>
      </c>
      <c r="P133" s="1">
        <v>5</v>
      </c>
      <c r="Q133" s="1">
        <v>5</v>
      </c>
      <c r="R133" s="1" t="s">
        <v>282</v>
      </c>
      <c r="S133" s="1" t="s">
        <v>209</v>
      </c>
      <c r="T133" s="1" t="s">
        <v>69</v>
      </c>
      <c r="U133" s="32">
        <v>0.15</v>
      </c>
      <c r="V133" s="1" t="s">
        <v>274</v>
      </c>
      <c r="W133" s="1" t="s">
        <v>241</v>
      </c>
      <c r="X133" s="1" t="s">
        <v>134</v>
      </c>
      <c r="Y133" s="1" t="s">
        <v>71</v>
      </c>
      <c r="Z133" s="1" t="s">
        <v>49</v>
      </c>
      <c r="AA133" s="1" t="s">
        <v>149</v>
      </c>
      <c r="AB133" s="1" t="s">
        <v>52</v>
      </c>
      <c r="AC133" s="1" t="s">
        <v>53</v>
      </c>
      <c r="AD133" s="1" t="s">
        <v>149</v>
      </c>
      <c r="AE133" s="1" t="s">
        <v>149</v>
      </c>
      <c r="AF133" s="1" t="s">
        <v>51</v>
      </c>
    </row>
    <row r="134" spans="1:32" ht="12.75">
      <c r="A134" s="2">
        <v>45399.448432812496</v>
      </c>
      <c r="B134" s="1" t="s">
        <v>102</v>
      </c>
      <c r="C134" s="1" t="s">
        <v>34</v>
      </c>
      <c r="D134" s="1">
        <v>2</v>
      </c>
      <c r="E134" s="1" t="s">
        <v>57</v>
      </c>
      <c r="F134" s="1" t="s">
        <v>94</v>
      </c>
      <c r="G134" s="1" t="s">
        <v>37</v>
      </c>
      <c r="H134" s="1" t="s">
        <v>65</v>
      </c>
      <c r="I134" s="1" t="s">
        <v>59</v>
      </c>
      <c r="J134" s="1" t="s">
        <v>113</v>
      </c>
      <c r="K134" s="1" t="s">
        <v>122</v>
      </c>
      <c r="L134" s="1">
        <v>4</v>
      </c>
      <c r="M134" s="1">
        <v>5</v>
      </c>
      <c r="N134" s="1">
        <v>3</v>
      </c>
      <c r="O134" s="1">
        <v>5</v>
      </c>
      <c r="P134" s="1">
        <v>4</v>
      </c>
      <c r="Q134" s="1">
        <v>4</v>
      </c>
      <c r="R134" s="1" t="s">
        <v>283</v>
      </c>
      <c r="S134" s="1" t="s">
        <v>284</v>
      </c>
      <c r="T134" s="1" t="s">
        <v>44</v>
      </c>
      <c r="U134" s="32" t="s">
        <v>78</v>
      </c>
      <c r="V134" s="1" t="s">
        <v>107</v>
      </c>
      <c r="W134" s="1" t="s">
        <v>176</v>
      </c>
      <c r="X134" s="1" t="s">
        <v>90</v>
      </c>
      <c r="Y134" s="1" t="s">
        <v>71</v>
      </c>
      <c r="Z134" s="1" t="s">
        <v>81</v>
      </c>
      <c r="AA134" s="1" t="s">
        <v>53</v>
      </c>
      <c r="AB134" s="1" t="s">
        <v>53</v>
      </c>
      <c r="AC134" s="1" t="s">
        <v>53</v>
      </c>
      <c r="AD134" s="1" t="s">
        <v>51</v>
      </c>
      <c r="AE134" s="1" t="s">
        <v>53</v>
      </c>
      <c r="AF134" s="1" t="s">
        <v>50</v>
      </c>
    </row>
    <row r="135" spans="1:32" ht="12.75">
      <c r="A135" s="2">
        <v>45399.450104814816</v>
      </c>
      <c r="B135" s="1" t="s">
        <v>72</v>
      </c>
      <c r="C135" s="1" t="s">
        <v>63</v>
      </c>
      <c r="D135" s="1">
        <v>1</v>
      </c>
      <c r="E135" s="1" t="s">
        <v>35</v>
      </c>
      <c r="F135" s="1" t="s">
        <v>94</v>
      </c>
      <c r="G135" s="1" t="s">
        <v>37</v>
      </c>
      <c r="H135" s="1" t="s">
        <v>82</v>
      </c>
      <c r="I135" s="1" t="s">
        <v>59</v>
      </c>
      <c r="J135" s="1" t="s">
        <v>40</v>
      </c>
      <c r="K135" s="1" t="s">
        <v>75</v>
      </c>
      <c r="L135" s="1">
        <v>5</v>
      </c>
      <c r="M135" s="1">
        <v>4</v>
      </c>
      <c r="N135" s="1">
        <v>4</v>
      </c>
      <c r="O135" s="1">
        <v>5</v>
      </c>
      <c r="P135" s="1">
        <v>5</v>
      </c>
      <c r="Q135" s="1">
        <v>4</v>
      </c>
      <c r="R135" s="1" t="s">
        <v>285</v>
      </c>
      <c r="S135" s="1" t="s">
        <v>92</v>
      </c>
      <c r="T135" s="1" t="s">
        <v>44</v>
      </c>
      <c r="U135" s="32">
        <v>0.15</v>
      </c>
      <c r="V135" s="1" t="s">
        <v>45</v>
      </c>
      <c r="W135" s="1" t="s">
        <v>286</v>
      </c>
      <c r="X135" s="1" t="s">
        <v>47</v>
      </c>
      <c r="Y135" s="1" t="s">
        <v>71</v>
      </c>
      <c r="Z135" s="1" t="s">
        <v>81</v>
      </c>
      <c r="AA135" s="1" t="s">
        <v>52</v>
      </c>
      <c r="AB135" s="1" t="s">
        <v>149</v>
      </c>
      <c r="AC135" s="1" t="s">
        <v>52</v>
      </c>
      <c r="AD135" s="1" t="s">
        <v>149</v>
      </c>
      <c r="AE135" s="1" t="s">
        <v>149</v>
      </c>
      <c r="AF135" s="1" t="s">
        <v>51</v>
      </c>
    </row>
    <row r="136" spans="1:32" ht="12.75">
      <c r="A136" s="2">
        <v>45399.452381689815</v>
      </c>
      <c r="B136" s="1" t="s">
        <v>102</v>
      </c>
      <c r="C136" s="1" t="s">
        <v>34</v>
      </c>
      <c r="D136" s="1">
        <v>3</v>
      </c>
      <c r="E136" s="1" t="s">
        <v>121</v>
      </c>
      <c r="F136" s="1" t="s">
        <v>58</v>
      </c>
      <c r="G136" s="1" t="s">
        <v>37</v>
      </c>
      <c r="H136" s="1" t="s">
        <v>65</v>
      </c>
      <c r="I136" s="1" t="s">
        <v>59</v>
      </c>
      <c r="J136" s="1" t="s">
        <v>113</v>
      </c>
      <c r="K136" s="1" t="s">
        <v>122</v>
      </c>
      <c r="L136" s="1">
        <v>2</v>
      </c>
      <c r="M136" s="1">
        <v>3</v>
      </c>
      <c r="N136" s="1">
        <v>3</v>
      </c>
      <c r="O136" s="1">
        <v>3</v>
      </c>
      <c r="P136" s="1">
        <v>3</v>
      </c>
      <c r="Q136" s="1">
        <v>2</v>
      </c>
      <c r="R136" s="1" t="s">
        <v>287</v>
      </c>
      <c r="S136" s="1" t="s">
        <v>244</v>
      </c>
      <c r="T136" s="1" t="s">
        <v>44</v>
      </c>
      <c r="U136" s="32" t="s">
        <v>99</v>
      </c>
      <c r="V136" s="1" t="s">
        <v>45</v>
      </c>
      <c r="W136" s="1" t="s">
        <v>174</v>
      </c>
      <c r="X136" s="1" t="s">
        <v>134</v>
      </c>
      <c r="Y136" s="1" t="s">
        <v>71</v>
      </c>
      <c r="Z136" s="1" t="s">
        <v>48</v>
      </c>
      <c r="AA136" s="1" t="s">
        <v>86</v>
      </c>
      <c r="AB136" s="1" t="s">
        <v>51</v>
      </c>
      <c r="AC136" s="1" t="s">
        <v>50</v>
      </c>
      <c r="AD136" s="1" t="s">
        <v>51</v>
      </c>
      <c r="AE136" s="1" t="s">
        <v>51</v>
      </c>
      <c r="AF136" s="1" t="s">
        <v>50</v>
      </c>
    </row>
    <row r="137" spans="1:32" ht="12.75">
      <c r="A137" s="2">
        <v>45399.508515821755</v>
      </c>
      <c r="B137" s="1" t="s">
        <v>185</v>
      </c>
      <c r="C137" s="1" t="s">
        <v>63</v>
      </c>
      <c r="D137" s="1">
        <v>4</v>
      </c>
      <c r="E137" s="1" t="s">
        <v>103</v>
      </c>
      <c r="F137" s="1" t="s">
        <v>64</v>
      </c>
      <c r="G137" s="1" t="s">
        <v>37</v>
      </c>
      <c r="H137" s="1" t="s">
        <v>38</v>
      </c>
      <c r="I137" s="1" t="s">
        <v>39</v>
      </c>
      <c r="J137" s="1" t="s">
        <v>128</v>
      </c>
      <c r="K137" s="1" t="s">
        <v>41</v>
      </c>
      <c r="L137" s="1">
        <v>5</v>
      </c>
      <c r="M137" s="1">
        <v>5</v>
      </c>
      <c r="N137" s="1">
        <v>5</v>
      </c>
      <c r="O137" s="1">
        <v>5</v>
      </c>
      <c r="P137" s="1">
        <v>5</v>
      </c>
      <c r="Q137" s="1">
        <v>5</v>
      </c>
      <c r="R137" s="1" t="s">
        <v>288</v>
      </c>
      <c r="S137" s="1" t="s">
        <v>77</v>
      </c>
      <c r="T137" s="1" t="s">
        <v>106</v>
      </c>
      <c r="U137" s="32">
        <v>0.1</v>
      </c>
      <c r="V137" s="1" t="s">
        <v>208</v>
      </c>
      <c r="W137" s="1" t="s">
        <v>289</v>
      </c>
      <c r="X137" s="1" t="s">
        <v>47</v>
      </c>
      <c r="Y137" s="1" t="s">
        <v>49</v>
      </c>
      <c r="Z137" s="1" t="s">
        <v>49</v>
      </c>
      <c r="AA137" s="1" t="s">
        <v>50</v>
      </c>
      <c r="AB137" s="1" t="s">
        <v>50</v>
      </c>
      <c r="AC137" s="1" t="s">
        <v>50</v>
      </c>
      <c r="AD137" s="1" t="s">
        <v>50</v>
      </c>
      <c r="AE137" s="1" t="s">
        <v>50</v>
      </c>
      <c r="AF137" s="1" t="s">
        <v>50</v>
      </c>
    </row>
    <row r="138" spans="1:32" ht="12.75">
      <c r="A138" s="2">
        <v>45399.576727245367</v>
      </c>
      <c r="B138" s="1" t="s">
        <v>33</v>
      </c>
      <c r="C138" s="1" t="s">
        <v>63</v>
      </c>
      <c r="D138" s="1">
        <v>2</v>
      </c>
      <c r="E138" s="1" t="s">
        <v>35</v>
      </c>
      <c r="F138" s="1" t="s">
        <v>36</v>
      </c>
      <c r="G138" s="1" t="s">
        <v>37</v>
      </c>
      <c r="H138" s="1" t="s">
        <v>65</v>
      </c>
      <c r="I138" s="1" t="s">
        <v>73</v>
      </c>
      <c r="J138" s="1" t="s">
        <v>113</v>
      </c>
      <c r="K138" s="1" t="s">
        <v>41</v>
      </c>
      <c r="L138" s="1">
        <v>2</v>
      </c>
      <c r="M138" s="1">
        <v>3</v>
      </c>
      <c r="N138" s="1">
        <v>3</v>
      </c>
      <c r="O138" s="1">
        <v>3</v>
      </c>
      <c r="P138" s="1">
        <v>3</v>
      </c>
      <c r="Q138" s="1">
        <v>3</v>
      </c>
      <c r="R138" s="1" t="s">
        <v>290</v>
      </c>
      <c r="S138" s="1" t="s">
        <v>136</v>
      </c>
      <c r="T138" s="1" t="s">
        <v>44</v>
      </c>
      <c r="U138" s="32" t="s">
        <v>78</v>
      </c>
      <c r="V138" s="1" t="s">
        <v>107</v>
      </c>
      <c r="W138" s="1" t="s">
        <v>144</v>
      </c>
      <c r="X138" s="1" t="s">
        <v>101</v>
      </c>
      <c r="Y138" s="1" t="s">
        <v>71</v>
      </c>
      <c r="Z138" s="1" t="s">
        <v>49</v>
      </c>
      <c r="AA138" s="1" t="s">
        <v>86</v>
      </c>
      <c r="AB138" s="1" t="s">
        <v>50</v>
      </c>
      <c r="AC138" s="1" t="s">
        <v>50</v>
      </c>
      <c r="AD138" s="1" t="s">
        <v>50</v>
      </c>
      <c r="AE138" s="1" t="s">
        <v>50</v>
      </c>
      <c r="AF138" s="1" t="s">
        <v>126</v>
      </c>
    </row>
    <row r="139" spans="1:32" ht="12.75">
      <c r="A139" s="2">
        <v>45399.624417824074</v>
      </c>
      <c r="B139" s="1" t="s">
        <v>72</v>
      </c>
      <c r="C139" s="1" t="s">
        <v>63</v>
      </c>
      <c r="D139" s="1">
        <v>2</v>
      </c>
      <c r="E139" s="1" t="s">
        <v>57</v>
      </c>
      <c r="F139" s="1" t="s">
        <v>94</v>
      </c>
      <c r="G139" s="1" t="s">
        <v>37</v>
      </c>
      <c r="H139" s="1" t="s">
        <v>82</v>
      </c>
      <c r="I139" s="1" t="s">
        <v>95</v>
      </c>
      <c r="J139" s="1" t="s">
        <v>65</v>
      </c>
      <c r="K139" s="1" t="s">
        <v>41</v>
      </c>
      <c r="L139" s="1">
        <v>4</v>
      </c>
      <c r="M139" s="1">
        <v>4</v>
      </c>
      <c r="N139" s="1">
        <v>5</v>
      </c>
      <c r="O139" s="1">
        <v>5</v>
      </c>
      <c r="P139" s="1">
        <v>5</v>
      </c>
      <c r="Q139" s="1">
        <v>5</v>
      </c>
      <c r="R139" s="1" t="s">
        <v>291</v>
      </c>
      <c r="S139" s="1" t="s">
        <v>136</v>
      </c>
      <c r="T139" s="1" t="s">
        <v>69</v>
      </c>
      <c r="U139" s="32">
        <v>0.1</v>
      </c>
      <c r="V139" s="1" t="s">
        <v>45</v>
      </c>
      <c r="W139" s="1" t="s">
        <v>184</v>
      </c>
      <c r="X139" s="1" t="s">
        <v>47</v>
      </c>
      <c r="Y139" s="1" t="s">
        <v>81</v>
      </c>
      <c r="AF139" s="1" t="s">
        <v>50</v>
      </c>
    </row>
    <row r="140" spans="1:32" ht="12.75">
      <c r="A140" s="2">
        <v>45399.647880833334</v>
      </c>
      <c r="B140" s="1" t="s">
        <v>56</v>
      </c>
      <c r="C140" s="1" t="s">
        <v>34</v>
      </c>
      <c r="D140" s="1">
        <v>4</v>
      </c>
      <c r="E140" s="1" t="s">
        <v>103</v>
      </c>
      <c r="F140" s="1" t="s">
        <v>36</v>
      </c>
      <c r="G140" s="1" t="s">
        <v>37</v>
      </c>
      <c r="H140" s="1" t="s">
        <v>65</v>
      </c>
      <c r="I140" s="1" t="s">
        <v>95</v>
      </c>
      <c r="J140" s="1" t="s">
        <v>65</v>
      </c>
      <c r="K140" s="1" t="s">
        <v>41</v>
      </c>
      <c r="L140" s="1">
        <v>5</v>
      </c>
      <c r="M140" s="1">
        <v>5</v>
      </c>
      <c r="N140" s="1">
        <v>5</v>
      </c>
      <c r="O140" s="1">
        <v>4</v>
      </c>
      <c r="P140" s="1">
        <v>3</v>
      </c>
      <c r="Q140" s="1">
        <v>2</v>
      </c>
      <c r="R140" s="1" t="s">
        <v>292</v>
      </c>
      <c r="S140" s="1" t="s">
        <v>154</v>
      </c>
      <c r="T140" s="1" t="s">
        <v>106</v>
      </c>
      <c r="U140" s="32" t="s">
        <v>99</v>
      </c>
      <c r="V140" s="1" t="s">
        <v>208</v>
      </c>
      <c r="W140" s="1" t="s">
        <v>293</v>
      </c>
      <c r="X140" s="1" t="s">
        <v>101</v>
      </c>
      <c r="Y140" s="1" t="s">
        <v>48</v>
      </c>
      <c r="Z140" s="1" t="s">
        <v>49</v>
      </c>
      <c r="AA140" s="1" t="s">
        <v>62</v>
      </c>
      <c r="AB140" s="1" t="s">
        <v>50</v>
      </c>
      <c r="AC140" s="1" t="s">
        <v>50</v>
      </c>
      <c r="AD140" s="1" t="s">
        <v>50</v>
      </c>
      <c r="AE140" s="1" t="s">
        <v>50</v>
      </c>
      <c r="AF140" s="1" t="s">
        <v>50</v>
      </c>
    </row>
    <row r="141" spans="1:32" ht="12.75">
      <c r="A141" s="2">
        <v>45400.554935300926</v>
      </c>
      <c r="B141" s="1" t="s">
        <v>33</v>
      </c>
      <c r="C141" s="1" t="s">
        <v>75</v>
      </c>
      <c r="D141" s="1">
        <v>1</v>
      </c>
      <c r="E141" s="1" t="s">
        <v>121</v>
      </c>
      <c r="F141" s="1" t="s">
        <v>58</v>
      </c>
      <c r="G141" s="1" t="s">
        <v>37</v>
      </c>
      <c r="H141" s="1" t="s">
        <v>82</v>
      </c>
      <c r="I141" s="1" t="s">
        <v>73</v>
      </c>
      <c r="J141" s="1" t="s">
        <v>113</v>
      </c>
      <c r="K141" s="1" t="s">
        <v>66</v>
      </c>
      <c r="L141" s="1">
        <v>5</v>
      </c>
      <c r="M141" s="1">
        <v>4</v>
      </c>
      <c r="N141" s="1">
        <v>4</v>
      </c>
      <c r="O141" s="1">
        <v>5</v>
      </c>
      <c r="P141" s="1">
        <v>5</v>
      </c>
      <c r="Q141" s="1">
        <v>5</v>
      </c>
      <c r="R141" s="1" t="s">
        <v>294</v>
      </c>
      <c r="S141" s="1" t="s">
        <v>162</v>
      </c>
      <c r="T141" s="1" t="s">
        <v>44</v>
      </c>
      <c r="U141" s="32" t="s">
        <v>78</v>
      </c>
      <c r="V141" s="1" t="s">
        <v>107</v>
      </c>
      <c r="W141" s="1" t="s">
        <v>234</v>
      </c>
      <c r="X141" s="1" t="s">
        <v>85</v>
      </c>
      <c r="Y141" s="1" t="s">
        <v>48</v>
      </c>
      <c r="Z141" s="1" t="s">
        <v>49</v>
      </c>
      <c r="AA141" s="1" t="s">
        <v>51</v>
      </c>
      <c r="AB141" s="1" t="s">
        <v>53</v>
      </c>
      <c r="AC141" s="1" t="s">
        <v>53</v>
      </c>
      <c r="AD141" s="1" t="s">
        <v>53</v>
      </c>
      <c r="AE141" s="1" t="s">
        <v>51</v>
      </c>
      <c r="AF141" s="1" t="s">
        <v>86</v>
      </c>
    </row>
    <row r="142" spans="1:32" ht="12.75">
      <c r="A142" s="2">
        <v>45400.622698009262</v>
      </c>
      <c r="B142" s="1" t="s">
        <v>141</v>
      </c>
      <c r="C142" s="1" t="s">
        <v>34</v>
      </c>
      <c r="D142" s="1">
        <v>3</v>
      </c>
      <c r="E142" s="1" t="s">
        <v>121</v>
      </c>
      <c r="F142" s="1" t="s">
        <v>94</v>
      </c>
      <c r="G142" s="1" t="s">
        <v>37</v>
      </c>
      <c r="H142" s="1" t="s">
        <v>38</v>
      </c>
      <c r="I142" s="1" t="s">
        <v>59</v>
      </c>
      <c r="J142" s="1" t="s">
        <v>65</v>
      </c>
      <c r="K142" s="1" t="s">
        <v>66</v>
      </c>
      <c r="L142" s="1">
        <v>4</v>
      </c>
      <c r="M142" s="1">
        <v>4</v>
      </c>
      <c r="N142" s="1">
        <v>4</v>
      </c>
      <c r="O142" s="1">
        <v>4</v>
      </c>
      <c r="P142" s="1">
        <v>3</v>
      </c>
      <c r="Q142" s="1">
        <v>4</v>
      </c>
      <c r="R142" s="1" t="s">
        <v>295</v>
      </c>
      <c r="S142" s="1" t="s">
        <v>203</v>
      </c>
      <c r="T142" s="1" t="s">
        <v>69</v>
      </c>
      <c r="U142" s="32">
        <v>0.1</v>
      </c>
      <c r="V142" s="1" t="s">
        <v>45</v>
      </c>
      <c r="W142" s="1" t="s">
        <v>259</v>
      </c>
      <c r="X142" s="1" t="s">
        <v>47</v>
      </c>
      <c r="Y142" s="1" t="s">
        <v>48</v>
      </c>
      <c r="Z142" s="1" t="s">
        <v>81</v>
      </c>
      <c r="AA142" s="1" t="s">
        <v>52</v>
      </c>
      <c r="AB142" s="1" t="s">
        <v>53</v>
      </c>
      <c r="AC142" s="1" t="s">
        <v>53</v>
      </c>
      <c r="AD142" s="1" t="s">
        <v>53</v>
      </c>
      <c r="AE142" s="1" t="s">
        <v>53</v>
      </c>
      <c r="AF142" s="1" t="s">
        <v>50</v>
      </c>
    </row>
    <row r="143" spans="1:32" ht="12.75">
      <c r="A143" s="2">
        <v>45400.62459475694</v>
      </c>
      <c r="B143" s="1" t="s">
        <v>72</v>
      </c>
      <c r="C143" s="1" t="s">
        <v>63</v>
      </c>
      <c r="D143" s="1">
        <v>2</v>
      </c>
      <c r="E143" s="1" t="s">
        <v>57</v>
      </c>
      <c r="F143" s="1" t="s">
        <v>36</v>
      </c>
      <c r="G143" s="1" t="s">
        <v>37</v>
      </c>
      <c r="H143" s="1" t="s">
        <v>65</v>
      </c>
      <c r="I143" s="1" t="s">
        <v>39</v>
      </c>
      <c r="J143" s="1" t="s">
        <v>40</v>
      </c>
      <c r="K143" s="1" t="s">
        <v>75</v>
      </c>
      <c r="L143" s="1">
        <v>4</v>
      </c>
      <c r="M143" s="1">
        <v>5</v>
      </c>
      <c r="N143" s="1">
        <v>5</v>
      </c>
      <c r="O143" s="1">
        <v>2</v>
      </c>
      <c r="P143" s="1">
        <v>4</v>
      </c>
      <c r="Q143" s="1">
        <v>5</v>
      </c>
      <c r="R143" s="1" t="s">
        <v>296</v>
      </c>
      <c r="S143" s="1" t="s">
        <v>162</v>
      </c>
      <c r="T143" s="1" t="s">
        <v>69</v>
      </c>
      <c r="U143" s="32" t="s">
        <v>210</v>
      </c>
      <c r="V143" s="1" t="s">
        <v>208</v>
      </c>
      <c r="W143" s="1" t="s">
        <v>234</v>
      </c>
      <c r="X143" s="1" t="s">
        <v>85</v>
      </c>
      <c r="Y143" s="1" t="s">
        <v>71</v>
      </c>
      <c r="Z143" s="1" t="s">
        <v>81</v>
      </c>
      <c r="AA143" s="1" t="s">
        <v>149</v>
      </c>
      <c r="AB143" s="1" t="s">
        <v>53</v>
      </c>
      <c r="AC143" s="1" t="s">
        <v>149</v>
      </c>
      <c r="AD143" s="1" t="s">
        <v>149</v>
      </c>
      <c r="AE143" s="1" t="s">
        <v>149</v>
      </c>
      <c r="AF143" s="1" t="s">
        <v>50</v>
      </c>
    </row>
    <row r="144" spans="1:32" ht="12.75">
      <c r="A144" s="2">
        <v>45400.626235173608</v>
      </c>
      <c r="B144" s="1" t="s">
        <v>102</v>
      </c>
      <c r="C144" s="1" t="s">
        <v>63</v>
      </c>
      <c r="D144" s="1">
        <v>4</v>
      </c>
      <c r="E144" s="1" t="s">
        <v>103</v>
      </c>
      <c r="F144" s="1" t="s">
        <v>94</v>
      </c>
      <c r="G144" s="1" t="s">
        <v>37</v>
      </c>
      <c r="H144" s="1" t="s">
        <v>38</v>
      </c>
      <c r="I144" s="1" t="s">
        <v>59</v>
      </c>
      <c r="J144" s="1" t="s">
        <v>40</v>
      </c>
      <c r="K144" s="1" t="s">
        <v>41</v>
      </c>
      <c r="L144" s="1">
        <v>5</v>
      </c>
      <c r="M144" s="1">
        <v>4</v>
      </c>
      <c r="N144" s="1">
        <v>5</v>
      </c>
      <c r="O144" s="1">
        <v>5</v>
      </c>
      <c r="P144" s="1">
        <v>5</v>
      </c>
      <c r="Q144" s="1">
        <v>4</v>
      </c>
      <c r="R144" s="1" t="s">
        <v>297</v>
      </c>
      <c r="S144" s="1" t="s">
        <v>43</v>
      </c>
      <c r="T144" s="1" t="s">
        <v>106</v>
      </c>
      <c r="U144" s="32" t="s">
        <v>210</v>
      </c>
      <c r="V144" s="1" t="s">
        <v>88</v>
      </c>
      <c r="W144" s="1" t="s">
        <v>298</v>
      </c>
      <c r="X144" s="1" t="s">
        <v>101</v>
      </c>
      <c r="Y144" s="1" t="s">
        <v>48</v>
      </c>
      <c r="Z144" s="1" t="s">
        <v>49</v>
      </c>
      <c r="AA144" s="1" t="s">
        <v>149</v>
      </c>
      <c r="AB144" s="1" t="s">
        <v>53</v>
      </c>
      <c r="AC144" s="1" t="s">
        <v>52</v>
      </c>
      <c r="AD144" s="1" t="s">
        <v>149</v>
      </c>
      <c r="AE144" s="1" t="s">
        <v>149</v>
      </c>
      <c r="AF144" s="1" t="s">
        <v>145</v>
      </c>
    </row>
    <row r="145" spans="1:32" ht="12.75">
      <c r="A145" s="2">
        <v>45400.627627164351</v>
      </c>
      <c r="B145" s="1" t="s">
        <v>141</v>
      </c>
      <c r="C145" s="1" t="s">
        <v>63</v>
      </c>
      <c r="D145" s="1">
        <v>2</v>
      </c>
      <c r="E145" s="1" t="s">
        <v>57</v>
      </c>
      <c r="F145" s="1" t="s">
        <v>36</v>
      </c>
      <c r="G145" s="1" t="s">
        <v>37</v>
      </c>
      <c r="H145" s="1" t="s">
        <v>38</v>
      </c>
      <c r="I145" s="1" t="s">
        <v>59</v>
      </c>
      <c r="J145" s="1" t="s">
        <v>113</v>
      </c>
      <c r="K145" s="1" t="s">
        <v>66</v>
      </c>
      <c r="L145" s="1">
        <v>5</v>
      </c>
      <c r="M145" s="1">
        <v>4</v>
      </c>
      <c r="N145" s="1">
        <v>5</v>
      </c>
      <c r="O145" s="1">
        <v>5</v>
      </c>
      <c r="P145" s="1">
        <v>5</v>
      </c>
      <c r="Q145" s="1">
        <v>5</v>
      </c>
      <c r="R145" s="1" t="s">
        <v>299</v>
      </c>
      <c r="S145" s="1" t="s">
        <v>43</v>
      </c>
      <c r="T145" s="1" t="s">
        <v>44</v>
      </c>
      <c r="U145" s="32" t="s">
        <v>78</v>
      </c>
      <c r="V145" s="1" t="s">
        <v>258</v>
      </c>
      <c r="W145" s="1" t="s">
        <v>226</v>
      </c>
      <c r="X145" s="1" t="s">
        <v>134</v>
      </c>
      <c r="Y145" s="1" t="s">
        <v>48</v>
      </c>
      <c r="Z145" s="1" t="s">
        <v>81</v>
      </c>
      <c r="AA145" s="1" t="s">
        <v>50</v>
      </c>
      <c r="AB145" s="1" t="s">
        <v>50</v>
      </c>
      <c r="AC145" s="1" t="s">
        <v>51</v>
      </c>
      <c r="AD145" s="1" t="s">
        <v>50</v>
      </c>
      <c r="AE145" s="1" t="s">
        <v>50</v>
      </c>
      <c r="AF145" s="1" t="s">
        <v>51</v>
      </c>
    </row>
    <row r="146" spans="1:32" ht="12.75">
      <c r="A146" s="2">
        <v>45400.62879047454</v>
      </c>
      <c r="B146" s="1" t="s">
        <v>102</v>
      </c>
      <c r="C146" s="1" t="s">
        <v>34</v>
      </c>
      <c r="D146" s="1">
        <v>1</v>
      </c>
      <c r="E146" s="1" t="s">
        <v>121</v>
      </c>
      <c r="F146" s="1" t="s">
        <v>64</v>
      </c>
      <c r="G146" s="1" t="s">
        <v>37</v>
      </c>
      <c r="H146" s="1" t="s">
        <v>82</v>
      </c>
      <c r="I146" s="1" t="s">
        <v>73</v>
      </c>
      <c r="J146" s="1" t="s">
        <v>40</v>
      </c>
      <c r="K146" s="1" t="s">
        <v>75</v>
      </c>
      <c r="L146" s="1">
        <v>5</v>
      </c>
      <c r="M146" s="1">
        <v>4</v>
      </c>
      <c r="N146" s="1">
        <v>5</v>
      </c>
      <c r="O146" s="1">
        <v>5</v>
      </c>
      <c r="P146" s="1">
        <v>5</v>
      </c>
      <c r="Q146" s="1">
        <v>5</v>
      </c>
      <c r="R146" s="1" t="s">
        <v>300</v>
      </c>
      <c r="S146" s="1" t="s">
        <v>118</v>
      </c>
      <c r="T146" s="1" t="s">
        <v>44</v>
      </c>
      <c r="U146" s="32" t="s">
        <v>78</v>
      </c>
      <c r="V146" s="1" t="s">
        <v>107</v>
      </c>
      <c r="W146" s="1" t="s">
        <v>248</v>
      </c>
      <c r="X146" s="1" t="s">
        <v>85</v>
      </c>
      <c r="Y146" s="1" t="s">
        <v>48</v>
      </c>
      <c r="Z146" s="1" t="s">
        <v>81</v>
      </c>
      <c r="AA146" s="1" t="s">
        <v>149</v>
      </c>
      <c r="AB146" s="1" t="s">
        <v>52</v>
      </c>
      <c r="AC146" s="1" t="s">
        <v>149</v>
      </c>
      <c r="AD146" s="1" t="s">
        <v>53</v>
      </c>
      <c r="AE146" s="1" t="s">
        <v>53</v>
      </c>
      <c r="AF146" s="1" t="s">
        <v>86</v>
      </c>
    </row>
    <row r="147" spans="1:32" ht="12.75">
      <c r="A147" s="2">
        <v>45400.629907858798</v>
      </c>
      <c r="B147" s="1" t="s">
        <v>72</v>
      </c>
      <c r="C147" s="1" t="s">
        <v>75</v>
      </c>
      <c r="D147" s="1">
        <v>2</v>
      </c>
      <c r="E147" s="1" t="s">
        <v>35</v>
      </c>
      <c r="F147" s="1" t="s">
        <v>36</v>
      </c>
      <c r="G147" s="1" t="s">
        <v>37</v>
      </c>
      <c r="H147" s="1" t="s">
        <v>38</v>
      </c>
      <c r="I147" s="1" t="s">
        <v>59</v>
      </c>
      <c r="J147" s="1" t="s">
        <v>65</v>
      </c>
      <c r="K147" s="1" t="s">
        <v>75</v>
      </c>
      <c r="L147" s="1">
        <v>5</v>
      </c>
      <c r="M147" s="1">
        <v>4</v>
      </c>
      <c r="N147" s="1">
        <v>5</v>
      </c>
      <c r="O147" s="1">
        <v>5</v>
      </c>
      <c r="P147" s="1">
        <v>4</v>
      </c>
      <c r="Q147" s="1">
        <v>5</v>
      </c>
      <c r="R147" s="1" t="s">
        <v>238</v>
      </c>
      <c r="S147" s="1" t="s">
        <v>203</v>
      </c>
      <c r="T147" s="1" t="s">
        <v>69</v>
      </c>
      <c r="U147" s="32">
        <v>0.1</v>
      </c>
      <c r="V147" s="1" t="s">
        <v>45</v>
      </c>
      <c r="W147" s="1" t="s">
        <v>286</v>
      </c>
      <c r="X147" s="1" t="s">
        <v>61</v>
      </c>
      <c r="Y147" s="1" t="s">
        <v>48</v>
      </c>
      <c r="Z147" s="1" t="s">
        <v>81</v>
      </c>
      <c r="AA147" s="1" t="s">
        <v>149</v>
      </c>
      <c r="AB147" s="1" t="s">
        <v>53</v>
      </c>
      <c r="AC147" s="1" t="s">
        <v>51</v>
      </c>
      <c r="AD147" s="1" t="s">
        <v>51</v>
      </c>
      <c r="AE147" s="1" t="s">
        <v>149</v>
      </c>
      <c r="AF147" s="1" t="s">
        <v>126</v>
      </c>
    </row>
    <row r="148" spans="1:32" ht="12.75">
      <c r="A148" s="2">
        <v>45400.672174618056</v>
      </c>
      <c r="B148" s="1" t="s">
        <v>56</v>
      </c>
      <c r="C148" s="1" t="s">
        <v>63</v>
      </c>
      <c r="D148" s="1">
        <v>4</v>
      </c>
      <c r="E148" s="1" t="s">
        <v>57</v>
      </c>
      <c r="F148" s="1" t="s">
        <v>94</v>
      </c>
      <c r="G148" s="1" t="s">
        <v>37</v>
      </c>
      <c r="H148" s="1" t="s">
        <v>82</v>
      </c>
      <c r="I148" s="1" t="s">
        <v>39</v>
      </c>
      <c r="J148" s="1" t="s">
        <v>65</v>
      </c>
      <c r="K148" s="1" t="s">
        <v>41</v>
      </c>
      <c r="L148" s="1">
        <v>5</v>
      </c>
      <c r="M148" s="1">
        <v>5</v>
      </c>
      <c r="N148" s="1">
        <v>5</v>
      </c>
      <c r="O148" s="1">
        <v>5</v>
      </c>
      <c r="P148" s="1">
        <v>5</v>
      </c>
      <c r="Q148" s="1">
        <v>2</v>
      </c>
      <c r="R148" s="1" t="s">
        <v>275</v>
      </c>
      <c r="S148" s="1" t="s">
        <v>77</v>
      </c>
      <c r="T148" s="1" t="s">
        <v>178</v>
      </c>
      <c r="U148" s="32" t="s">
        <v>99</v>
      </c>
      <c r="V148" s="1" t="s">
        <v>208</v>
      </c>
      <c r="W148" s="1" t="s">
        <v>144</v>
      </c>
      <c r="X148" s="1" t="s">
        <v>109</v>
      </c>
      <c r="Y148" s="1" t="s">
        <v>48</v>
      </c>
      <c r="Z148" s="1" t="s">
        <v>71</v>
      </c>
      <c r="AF148" s="1" t="s">
        <v>51</v>
      </c>
    </row>
    <row r="149" spans="1:32" ht="12.75">
      <c r="A149" s="2">
        <v>45400.673687002316</v>
      </c>
      <c r="B149" s="1" t="s">
        <v>141</v>
      </c>
      <c r="C149" s="1" t="s">
        <v>63</v>
      </c>
      <c r="D149" s="1">
        <v>3</v>
      </c>
      <c r="E149" s="1" t="s">
        <v>57</v>
      </c>
      <c r="F149" s="1" t="s">
        <v>64</v>
      </c>
      <c r="G149" s="1" t="s">
        <v>37</v>
      </c>
      <c r="H149" s="1" t="s">
        <v>65</v>
      </c>
      <c r="I149" s="1" t="s">
        <v>59</v>
      </c>
      <c r="J149" s="1" t="s">
        <v>65</v>
      </c>
      <c r="K149" s="1" t="s">
        <v>41</v>
      </c>
      <c r="L149" s="1">
        <v>4</v>
      </c>
      <c r="M149" s="1">
        <v>5</v>
      </c>
      <c r="N149" s="1">
        <v>4</v>
      </c>
      <c r="O149" s="1">
        <v>5</v>
      </c>
      <c r="P149" s="1">
        <v>5</v>
      </c>
      <c r="Q149" s="1">
        <v>4</v>
      </c>
      <c r="R149" s="1" t="s">
        <v>148</v>
      </c>
      <c r="S149" s="1" t="s">
        <v>77</v>
      </c>
      <c r="T149" s="1" t="s">
        <v>106</v>
      </c>
      <c r="U149" s="32" t="s">
        <v>99</v>
      </c>
      <c r="V149" s="1" t="s">
        <v>79</v>
      </c>
      <c r="W149" s="1" t="s">
        <v>46</v>
      </c>
      <c r="X149" s="1" t="s">
        <v>47</v>
      </c>
      <c r="Y149" s="1" t="s">
        <v>48</v>
      </c>
      <c r="Z149" s="1" t="s">
        <v>71</v>
      </c>
      <c r="AF149" s="1" t="s">
        <v>50</v>
      </c>
    </row>
    <row r="150" spans="1:32" ht="12.75">
      <c r="A150" s="2">
        <v>45400.675061400463</v>
      </c>
      <c r="B150" s="1" t="s">
        <v>141</v>
      </c>
      <c r="C150" s="1" t="s">
        <v>63</v>
      </c>
      <c r="D150" s="1">
        <v>4</v>
      </c>
      <c r="E150" s="1" t="s">
        <v>57</v>
      </c>
      <c r="F150" s="1" t="s">
        <v>64</v>
      </c>
      <c r="G150" s="1" t="s">
        <v>37</v>
      </c>
      <c r="H150" s="1" t="s">
        <v>82</v>
      </c>
      <c r="I150" s="1" t="s">
        <v>59</v>
      </c>
      <c r="J150" s="1" t="s">
        <v>65</v>
      </c>
      <c r="K150" s="1" t="s">
        <v>41</v>
      </c>
      <c r="L150" s="1">
        <v>3</v>
      </c>
      <c r="M150" s="1">
        <v>3</v>
      </c>
      <c r="N150" s="1">
        <v>4</v>
      </c>
      <c r="O150" s="1">
        <v>5</v>
      </c>
      <c r="P150" s="1">
        <v>5</v>
      </c>
      <c r="Q150" s="1">
        <v>5</v>
      </c>
      <c r="R150" s="1" t="s">
        <v>301</v>
      </c>
      <c r="S150" s="1" t="s">
        <v>77</v>
      </c>
      <c r="T150" s="1" t="s">
        <v>98</v>
      </c>
      <c r="U150" s="32">
        <v>0.15</v>
      </c>
      <c r="V150" s="1" t="s">
        <v>208</v>
      </c>
      <c r="W150" s="1" t="s">
        <v>93</v>
      </c>
      <c r="X150" s="1" t="s">
        <v>47</v>
      </c>
      <c r="Y150" s="1" t="s">
        <v>71</v>
      </c>
      <c r="Z150" s="1" t="s">
        <v>49</v>
      </c>
      <c r="AF150" s="1" t="s">
        <v>51</v>
      </c>
    </row>
    <row r="151" spans="1:32" ht="12.75">
      <c r="A151" s="2">
        <v>45400.787381354166</v>
      </c>
      <c r="B151" s="1" t="s">
        <v>185</v>
      </c>
      <c r="C151" s="1" t="s">
        <v>34</v>
      </c>
      <c r="D151" s="1">
        <v>4</v>
      </c>
      <c r="E151" s="1" t="s">
        <v>103</v>
      </c>
      <c r="F151" s="1" t="s">
        <v>64</v>
      </c>
      <c r="G151" s="1" t="s">
        <v>37</v>
      </c>
      <c r="H151" s="1" t="s">
        <v>38</v>
      </c>
      <c r="I151" s="1" t="s">
        <v>59</v>
      </c>
      <c r="J151" s="1" t="s">
        <v>128</v>
      </c>
      <c r="K151" s="1" t="s">
        <v>41</v>
      </c>
      <c r="L151" s="1">
        <v>5</v>
      </c>
      <c r="M151" s="1">
        <v>3</v>
      </c>
      <c r="N151" s="1">
        <v>4</v>
      </c>
      <c r="O151" s="1">
        <v>5</v>
      </c>
      <c r="P151" s="1">
        <v>4</v>
      </c>
      <c r="Q151" s="1">
        <v>4</v>
      </c>
      <c r="R151" s="1" t="s">
        <v>302</v>
      </c>
      <c r="S151" s="1" t="s">
        <v>118</v>
      </c>
      <c r="T151" s="1" t="s">
        <v>69</v>
      </c>
      <c r="U151" s="32">
        <v>0.15</v>
      </c>
      <c r="V151" s="1" t="s">
        <v>45</v>
      </c>
      <c r="W151" s="1" t="s">
        <v>303</v>
      </c>
      <c r="X151" s="1" t="s">
        <v>47</v>
      </c>
      <c r="Y151" s="1" t="s">
        <v>48</v>
      </c>
      <c r="Z151" s="1" t="s">
        <v>49</v>
      </c>
      <c r="AA151" s="1" t="s">
        <v>149</v>
      </c>
      <c r="AB151" s="1" t="s">
        <v>53</v>
      </c>
      <c r="AC151" s="1" t="s">
        <v>53</v>
      </c>
      <c r="AD151" s="1" t="s">
        <v>149</v>
      </c>
      <c r="AE151" s="1" t="s">
        <v>53</v>
      </c>
      <c r="AF151" s="1" t="s">
        <v>50</v>
      </c>
    </row>
    <row r="152" spans="1:32" ht="12.75">
      <c r="A152" s="2">
        <v>45400.789984594907</v>
      </c>
      <c r="B152" s="1" t="s">
        <v>141</v>
      </c>
      <c r="C152" s="1" t="s">
        <v>63</v>
      </c>
      <c r="D152" s="1">
        <v>3</v>
      </c>
      <c r="E152" s="1" t="s">
        <v>121</v>
      </c>
      <c r="F152" s="1" t="s">
        <v>36</v>
      </c>
      <c r="G152" s="1" t="s">
        <v>37</v>
      </c>
      <c r="H152" s="1" t="s">
        <v>38</v>
      </c>
      <c r="I152" s="1" t="s">
        <v>59</v>
      </c>
      <c r="J152" s="1" t="s">
        <v>65</v>
      </c>
      <c r="K152" s="1" t="s">
        <v>122</v>
      </c>
      <c r="L152" s="1">
        <v>5</v>
      </c>
      <c r="M152" s="1">
        <v>4</v>
      </c>
      <c r="N152" s="1">
        <v>5</v>
      </c>
      <c r="O152" s="1">
        <v>5</v>
      </c>
      <c r="P152" s="1">
        <v>4</v>
      </c>
      <c r="Q152" s="1">
        <v>4</v>
      </c>
      <c r="R152" s="1" t="s">
        <v>304</v>
      </c>
      <c r="S152" s="1" t="s">
        <v>209</v>
      </c>
      <c r="T152" s="1" t="s">
        <v>69</v>
      </c>
      <c r="U152" s="32">
        <v>0.1</v>
      </c>
      <c r="V152" s="1" t="s">
        <v>274</v>
      </c>
      <c r="W152" s="1" t="s">
        <v>248</v>
      </c>
      <c r="X152" s="1" t="s">
        <v>134</v>
      </c>
      <c r="Y152" s="1" t="s">
        <v>71</v>
      </c>
      <c r="Z152" s="1" t="s">
        <v>81</v>
      </c>
      <c r="AA152" s="1" t="s">
        <v>51</v>
      </c>
      <c r="AB152" s="1" t="s">
        <v>51</v>
      </c>
      <c r="AC152" s="1" t="s">
        <v>51</v>
      </c>
      <c r="AD152" s="1" t="s">
        <v>149</v>
      </c>
      <c r="AE152" s="1" t="s">
        <v>149</v>
      </c>
      <c r="AF152" s="1" t="s">
        <v>50</v>
      </c>
    </row>
    <row r="153" spans="1:32" ht="12.75">
      <c r="A153" s="2">
        <v>45400.792453368056</v>
      </c>
      <c r="B153" s="1" t="s">
        <v>102</v>
      </c>
      <c r="C153" s="1" t="s">
        <v>63</v>
      </c>
      <c r="D153" s="1">
        <v>2</v>
      </c>
      <c r="E153" s="1" t="s">
        <v>103</v>
      </c>
      <c r="F153" s="1" t="s">
        <v>94</v>
      </c>
      <c r="G153" s="1" t="s">
        <v>37</v>
      </c>
      <c r="H153" s="1" t="s">
        <v>65</v>
      </c>
      <c r="I153" s="1" t="s">
        <v>59</v>
      </c>
      <c r="J153" s="1" t="s">
        <v>65</v>
      </c>
      <c r="K153" s="1" t="s">
        <v>122</v>
      </c>
      <c r="L153" s="1">
        <v>4</v>
      </c>
      <c r="M153" s="1">
        <v>4</v>
      </c>
      <c r="N153" s="1">
        <v>4</v>
      </c>
      <c r="O153" s="1">
        <v>4</v>
      </c>
      <c r="P153" s="1">
        <v>5</v>
      </c>
      <c r="Q153" s="1">
        <v>5</v>
      </c>
      <c r="R153" s="1" t="s">
        <v>305</v>
      </c>
      <c r="S153" s="1" t="s">
        <v>43</v>
      </c>
      <c r="T153" s="1" t="s">
        <v>69</v>
      </c>
      <c r="U153" s="32" t="s">
        <v>99</v>
      </c>
      <c r="V153" s="1" t="s">
        <v>274</v>
      </c>
      <c r="W153" s="1" t="s">
        <v>298</v>
      </c>
      <c r="X153" s="1" t="s">
        <v>61</v>
      </c>
      <c r="Y153" s="1" t="s">
        <v>48</v>
      </c>
      <c r="Z153" s="1" t="s">
        <v>81</v>
      </c>
      <c r="AA153" s="1" t="s">
        <v>52</v>
      </c>
      <c r="AB153" s="1" t="s">
        <v>149</v>
      </c>
      <c r="AC153" s="1" t="s">
        <v>149</v>
      </c>
      <c r="AD153" s="1" t="s">
        <v>149</v>
      </c>
      <c r="AE153" s="1" t="s">
        <v>149</v>
      </c>
      <c r="AF153" s="1" t="s">
        <v>51</v>
      </c>
    </row>
    <row r="154" spans="1:32" ht="12.75">
      <c r="A154" s="2">
        <v>45401.371565671296</v>
      </c>
      <c r="B154" s="1" t="s">
        <v>141</v>
      </c>
      <c r="C154" s="1" t="s">
        <v>63</v>
      </c>
      <c r="D154" s="1">
        <v>2</v>
      </c>
      <c r="E154" s="1" t="s">
        <v>57</v>
      </c>
      <c r="F154" s="1" t="s">
        <v>58</v>
      </c>
      <c r="G154" s="1" t="s">
        <v>37</v>
      </c>
      <c r="H154" s="1" t="s">
        <v>82</v>
      </c>
      <c r="I154" s="1" t="s">
        <v>73</v>
      </c>
      <c r="J154" s="1" t="s">
        <v>113</v>
      </c>
      <c r="K154" s="1" t="s">
        <v>66</v>
      </c>
      <c r="L154" s="1">
        <v>5</v>
      </c>
      <c r="M154" s="1">
        <v>4</v>
      </c>
      <c r="N154" s="1">
        <v>5</v>
      </c>
      <c r="O154" s="1">
        <v>4</v>
      </c>
      <c r="P154" s="1">
        <v>5</v>
      </c>
      <c r="Q154" s="1">
        <v>4</v>
      </c>
      <c r="R154" s="1" t="s">
        <v>306</v>
      </c>
      <c r="S154" s="1" t="s">
        <v>154</v>
      </c>
      <c r="T154" s="1" t="s">
        <v>106</v>
      </c>
      <c r="U154" s="32" t="s">
        <v>99</v>
      </c>
      <c r="V154" s="1" t="s">
        <v>45</v>
      </c>
      <c r="W154" s="1" t="s">
        <v>250</v>
      </c>
      <c r="X154" s="1" t="s">
        <v>85</v>
      </c>
      <c r="Y154" s="1" t="s">
        <v>71</v>
      </c>
      <c r="Z154" s="1" t="s">
        <v>81</v>
      </c>
      <c r="AA154" s="1" t="s">
        <v>52</v>
      </c>
      <c r="AB154" s="1" t="s">
        <v>52</v>
      </c>
      <c r="AC154" s="1" t="s">
        <v>51</v>
      </c>
      <c r="AD154" s="1" t="s">
        <v>52</v>
      </c>
      <c r="AE154" s="1" t="s">
        <v>52</v>
      </c>
      <c r="AF154" s="1" t="s">
        <v>51</v>
      </c>
    </row>
    <row r="155" spans="1:32" ht="12.75">
      <c r="A155" s="2">
        <v>45402.766115092592</v>
      </c>
      <c r="B155" s="1" t="s">
        <v>141</v>
      </c>
      <c r="C155" s="1" t="s">
        <v>34</v>
      </c>
      <c r="D155" s="1">
        <v>4</v>
      </c>
      <c r="E155" s="1" t="s">
        <v>57</v>
      </c>
      <c r="F155" s="1" t="s">
        <v>94</v>
      </c>
      <c r="G155" s="1" t="s">
        <v>37</v>
      </c>
      <c r="H155" s="1" t="s">
        <v>82</v>
      </c>
      <c r="I155" s="1" t="s">
        <v>39</v>
      </c>
      <c r="J155" s="1" t="s">
        <v>113</v>
      </c>
      <c r="K155" s="1" t="s">
        <v>41</v>
      </c>
      <c r="L155" s="1">
        <v>5</v>
      </c>
      <c r="M155" s="1">
        <v>4</v>
      </c>
      <c r="N155" s="1">
        <v>5</v>
      </c>
      <c r="O155" s="1">
        <v>4</v>
      </c>
      <c r="P155" s="1">
        <v>3</v>
      </c>
      <c r="Q155" s="1">
        <v>5</v>
      </c>
      <c r="R155" s="1" t="s">
        <v>307</v>
      </c>
      <c r="S155" s="1" t="s">
        <v>77</v>
      </c>
      <c r="T155" s="1" t="s">
        <v>98</v>
      </c>
      <c r="U155" s="32" t="s">
        <v>99</v>
      </c>
      <c r="V155" s="1" t="s">
        <v>79</v>
      </c>
      <c r="W155" s="1" t="s">
        <v>93</v>
      </c>
      <c r="X155" s="1" t="s">
        <v>47</v>
      </c>
      <c r="Y155" s="1" t="s">
        <v>48</v>
      </c>
      <c r="Z155" s="1" t="s">
        <v>71</v>
      </c>
      <c r="AF155" s="1" t="s">
        <v>86</v>
      </c>
    </row>
    <row r="156" spans="1:32" ht="12.75">
      <c r="A156" s="2">
        <v>45405.634646331018</v>
      </c>
      <c r="B156" s="1" t="s">
        <v>141</v>
      </c>
      <c r="C156" s="1" t="s">
        <v>63</v>
      </c>
      <c r="D156" s="1">
        <v>6</v>
      </c>
      <c r="E156" s="1" t="s">
        <v>57</v>
      </c>
      <c r="F156" s="1" t="s">
        <v>94</v>
      </c>
      <c r="G156" s="1" t="s">
        <v>37</v>
      </c>
      <c r="H156" s="1" t="s">
        <v>38</v>
      </c>
      <c r="I156" s="1" t="s">
        <v>95</v>
      </c>
      <c r="J156" s="1" t="s">
        <v>128</v>
      </c>
      <c r="K156" s="1" t="s">
        <v>41</v>
      </c>
      <c r="L156" s="1">
        <v>5</v>
      </c>
      <c r="M156" s="1">
        <v>5</v>
      </c>
      <c r="N156" s="1">
        <v>5</v>
      </c>
      <c r="O156" s="1">
        <v>5</v>
      </c>
      <c r="P156" s="1">
        <v>5</v>
      </c>
      <c r="Q156" s="1">
        <v>5</v>
      </c>
      <c r="R156" s="1" t="s">
        <v>308</v>
      </c>
      <c r="S156" s="1" t="s">
        <v>111</v>
      </c>
      <c r="T156" s="1" t="s">
        <v>178</v>
      </c>
      <c r="U156" s="32" t="s">
        <v>99</v>
      </c>
      <c r="V156" s="1" t="s">
        <v>79</v>
      </c>
      <c r="W156" s="1" t="s">
        <v>93</v>
      </c>
      <c r="X156" s="1" t="s">
        <v>47</v>
      </c>
      <c r="Y156" s="1" t="s">
        <v>48</v>
      </c>
      <c r="Z156" s="1" t="s">
        <v>71</v>
      </c>
      <c r="AF156" s="1" t="s">
        <v>51</v>
      </c>
    </row>
    <row r="157" spans="1:32" ht="12.75">
      <c r="A157" s="2">
        <v>45406.625906377318</v>
      </c>
      <c r="B157" s="1" t="s">
        <v>56</v>
      </c>
      <c r="C157" s="1" t="s">
        <v>34</v>
      </c>
      <c r="D157" s="1">
        <v>4</v>
      </c>
      <c r="E157" s="1" t="s">
        <v>103</v>
      </c>
      <c r="F157" s="1" t="s">
        <v>36</v>
      </c>
      <c r="G157" s="1" t="s">
        <v>37</v>
      </c>
      <c r="H157" s="1" t="s">
        <v>82</v>
      </c>
      <c r="I157" s="1" t="s">
        <v>39</v>
      </c>
      <c r="J157" s="1" t="s">
        <v>65</v>
      </c>
      <c r="K157" s="1" t="s">
        <v>41</v>
      </c>
      <c r="L157" s="1">
        <v>5</v>
      </c>
      <c r="M157" s="1">
        <v>5</v>
      </c>
      <c r="N157" s="1">
        <v>5</v>
      </c>
      <c r="O157" s="1">
        <v>5</v>
      </c>
      <c r="P157" s="1">
        <v>4</v>
      </c>
      <c r="Q157" s="1">
        <v>3</v>
      </c>
      <c r="R157" s="1" t="s">
        <v>309</v>
      </c>
      <c r="S157" s="1" t="s">
        <v>244</v>
      </c>
      <c r="T157" s="1" t="s">
        <v>69</v>
      </c>
      <c r="U157" s="32">
        <v>0.15</v>
      </c>
      <c r="V157" s="1" t="s">
        <v>88</v>
      </c>
      <c r="W157" s="1" t="s">
        <v>298</v>
      </c>
      <c r="X157" s="1" t="s">
        <v>61</v>
      </c>
      <c r="Y157" s="1" t="s">
        <v>48</v>
      </c>
      <c r="Z157" s="1" t="s">
        <v>71</v>
      </c>
      <c r="AF157" s="1" t="s">
        <v>50</v>
      </c>
    </row>
    <row r="158" spans="1:32" ht="12.75">
      <c r="A158" s="2">
        <v>45407.326065590278</v>
      </c>
      <c r="B158" s="1" t="s">
        <v>102</v>
      </c>
      <c r="C158" s="1" t="s">
        <v>63</v>
      </c>
      <c r="D158" s="1">
        <v>4</v>
      </c>
      <c r="E158" s="1" t="s">
        <v>57</v>
      </c>
      <c r="F158" s="1" t="s">
        <v>58</v>
      </c>
      <c r="G158" s="1" t="s">
        <v>37</v>
      </c>
      <c r="H158" s="1" t="s">
        <v>65</v>
      </c>
      <c r="I158" s="1" t="s">
        <v>59</v>
      </c>
      <c r="J158" s="1" t="s">
        <v>113</v>
      </c>
      <c r="K158" s="1" t="s">
        <v>41</v>
      </c>
      <c r="L158" s="1">
        <v>4</v>
      </c>
      <c r="M158" s="1">
        <v>4</v>
      </c>
      <c r="N158" s="1">
        <v>5</v>
      </c>
      <c r="O158" s="1">
        <v>5</v>
      </c>
      <c r="P158" s="1">
        <v>4</v>
      </c>
      <c r="Q158" s="1">
        <v>3</v>
      </c>
      <c r="R158" s="1" t="s">
        <v>54</v>
      </c>
      <c r="S158" s="1" t="s">
        <v>43</v>
      </c>
      <c r="T158" s="1" t="s">
        <v>69</v>
      </c>
      <c r="U158" s="32">
        <v>0.1</v>
      </c>
      <c r="V158" s="1" t="s">
        <v>208</v>
      </c>
      <c r="W158" s="1" t="s">
        <v>197</v>
      </c>
      <c r="X158" s="1" t="s">
        <v>101</v>
      </c>
      <c r="Y158" s="1" t="s">
        <v>48</v>
      </c>
      <c r="Z158" s="1" t="s">
        <v>49</v>
      </c>
      <c r="AA158" s="1" t="s">
        <v>86</v>
      </c>
      <c r="AB158" s="1" t="s">
        <v>51</v>
      </c>
      <c r="AC158" s="1" t="s">
        <v>51</v>
      </c>
      <c r="AD158" s="1" t="s">
        <v>50</v>
      </c>
      <c r="AE158" s="1" t="s">
        <v>52</v>
      </c>
      <c r="AF158" s="1" t="s">
        <v>50</v>
      </c>
    </row>
    <row r="159" spans="1:32" ht="12.75">
      <c r="A159" s="2">
        <v>45412.349378483792</v>
      </c>
      <c r="B159" s="1" t="s">
        <v>141</v>
      </c>
      <c r="C159" s="1" t="s">
        <v>63</v>
      </c>
      <c r="D159" s="1">
        <v>2</v>
      </c>
      <c r="E159" s="1" t="s">
        <v>57</v>
      </c>
      <c r="F159" s="1" t="s">
        <v>64</v>
      </c>
      <c r="G159" s="1" t="s">
        <v>37</v>
      </c>
      <c r="H159" s="1" t="s">
        <v>82</v>
      </c>
      <c r="I159" s="1" t="s">
        <v>39</v>
      </c>
      <c r="J159" s="1" t="s">
        <v>40</v>
      </c>
      <c r="K159" s="1" t="s">
        <v>66</v>
      </c>
      <c r="L159" s="1">
        <v>5</v>
      </c>
      <c r="M159" s="1">
        <v>4</v>
      </c>
      <c r="N159" s="1">
        <v>4</v>
      </c>
      <c r="O159" s="1">
        <v>4</v>
      </c>
      <c r="P159" s="1">
        <v>5</v>
      </c>
      <c r="Q159" s="1">
        <v>3</v>
      </c>
      <c r="R159" s="1" t="s">
        <v>310</v>
      </c>
      <c r="S159" s="1" t="s">
        <v>77</v>
      </c>
      <c r="T159" s="1" t="s">
        <v>69</v>
      </c>
      <c r="U159" s="32">
        <v>0.1</v>
      </c>
      <c r="V159" s="1" t="s">
        <v>45</v>
      </c>
      <c r="W159" s="1" t="s">
        <v>93</v>
      </c>
      <c r="X159" s="1" t="s">
        <v>47</v>
      </c>
      <c r="Y159" s="1" t="s">
        <v>71</v>
      </c>
      <c r="Z159" s="1" t="s">
        <v>81</v>
      </c>
      <c r="AF159" s="1" t="s">
        <v>86</v>
      </c>
    </row>
    <row r="160" spans="1:32" ht="12.75">
      <c r="A160" s="2">
        <v>45412.350784409718</v>
      </c>
      <c r="B160" s="1" t="s">
        <v>56</v>
      </c>
      <c r="C160" s="1" t="s">
        <v>34</v>
      </c>
      <c r="D160" s="1">
        <v>3</v>
      </c>
      <c r="E160" s="1" t="s">
        <v>57</v>
      </c>
      <c r="F160" s="1" t="s">
        <v>64</v>
      </c>
      <c r="G160" s="1" t="s">
        <v>37</v>
      </c>
      <c r="H160" s="1" t="s">
        <v>82</v>
      </c>
      <c r="I160" s="1" t="s">
        <v>39</v>
      </c>
      <c r="J160" s="1" t="s">
        <v>113</v>
      </c>
      <c r="K160" s="1" t="s">
        <v>41</v>
      </c>
      <c r="L160" s="1">
        <v>5</v>
      </c>
      <c r="M160" s="1">
        <v>5</v>
      </c>
      <c r="N160" s="1">
        <v>5</v>
      </c>
      <c r="O160" s="1">
        <v>5</v>
      </c>
      <c r="P160" s="1">
        <v>3</v>
      </c>
      <c r="Q160" s="1">
        <v>2</v>
      </c>
      <c r="R160" s="1" t="s">
        <v>311</v>
      </c>
      <c r="S160" s="1" t="s">
        <v>111</v>
      </c>
      <c r="T160" s="1" t="s">
        <v>106</v>
      </c>
      <c r="U160" s="32">
        <v>0.15</v>
      </c>
      <c r="V160" s="1" t="s">
        <v>100</v>
      </c>
      <c r="W160" s="1" t="s">
        <v>112</v>
      </c>
      <c r="X160" s="1" t="s">
        <v>109</v>
      </c>
      <c r="Y160" s="1" t="s">
        <v>48</v>
      </c>
      <c r="Z160" s="1" t="s">
        <v>49</v>
      </c>
      <c r="AF160" s="1" t="s">
        <v>50</v>
      </c>
    </row>
    <row r="161" spans="1:32" ht="12.75">
      <c r="A161" s="2">
        <v>45412.352385428239</v>
      </c>
      <c r="B161" s="1" t="s">
        <v>141</v>
      </c>
      <c r="C161" s="1" t="s">
        <v>34</v>
      </c>
      <c r="D161" s="1">
        <v>4</v>
      </c>
      <c r="E161" s="1" t="s">
        <v>57</v>
      </c>
      <c r="F161" s="1" t="s">
        <v>64</v>
      </c>
      <c r="G161" s="1" t="s">
        <v>37</v>
      </c>
      <c r="H161" s="1" t="s">
        <v>65</v>
      </c>
      <c r="I161" s="1" t="s">
        <v>39</v>
      </c>
      <c r="J161" s="1" t="s">
        <v>113</v>
      </c>
      <c r="K161" s="1" t="s">
        <v>41</v>
      </c>
      <c r="L161" s="1">
        <v>5</v>
      </c>
      <c r="M161" s="1">
        <v>5</v>
      </c>
      <c r="N161" s="1">
        <v>5</v>
      </c>
      <c r="O161" s="1">
        <v>5</v>
      </c>
      <c r="P161" s="1">
        <v>1</v>
      </c>
      <c r="Q161" s="1">
        <v>1</v>
      </c>
      <c r="R161" s="1" t="s">
        <v>301</v>
      </c>
      <c r="S161" s="1" t="s">
        <v>154</v>
      </c>
      <c r="T161" s="1" t="s">
        <v>98</v>
      </c>
      <c r="U161" s="32">
        <v>0.15</v>
      </c>
      <c r="V161" s="1" t="s">
        <v>208</v>
      </c>
      <c r="W161" s="1" t="s">
        <v>245</v>
      </c>
      <c r="X161" s="1" t="s">
        <v>90</v>
      </c>
      <c r="Y161" s="1" t="s">
        <v>48</v>
      </c>
      <c r="Z161" s="1" t="s">
        <v>49</v>
      </c>
      <c r="AA161" s="1" t="s">
        <v>62</v>
      </c>
      <c r="AB161" s="1" t="s">
        <v>62</v>
      </c>
      <c r="AC161" s="1" t="s">
        <v>62</v>
      </c>
      <c r="AD161" s="1" t="s">
        <v>62</v>
      </c>
      <c r="AE161" s="1" t="s">
        <v>62</v>
      </c>
      <c r="AF161" s="1" t="s">
        <v>51</v>
      </c>
    </row>
    <row r="162" spans="1:32" ht="12.75">
      <c r="A162" s="2">
        <v>45412.39112226852</v>
      </c>
      <c r="B162" s="1" t="s">
        <v>56</v>
      </c>
      <c r="C162" s="1" t="s">
        <v>34</v>
      </c>
      <c r="D162" s="1">
        <v>1</v>
      </c>
      <c r="E162" s="1" t="s">
        <v>57</v>
      </c>
      <c r="F162" s="1" t="s">
        <v>64</v>
      </c>
      <c r="G162" s="1" t="s">
        <v>37</v>
      </c>
      <c r="H162" s="1" t="s">
        <v>65</v>
      </c>
      <c r="I162" s="1" t="s">
        <v>59</v>
      </c>
      <c r="J162" s="1" t="s">
        <v>65</v>
      </c>
      <c r="K162" s="1" t="s">
        <v>66</v>
      </c>
      <c r="L162" s="1">
        <v>5</v>
      </c>
      <c r="M162" s="1">
        <v>5</v>
      </c>
      <c r="N162" s="1">
        <v>4</v>
      </c>
      <c r="O162" s="1">
        <v>3</v>
      </c>
      <c r="P162" s="1">
        <v>5</v>
      </c>
      <c r="Q162" s="1">
        <v>5</v>
      </c>
      <c r="R162" s="1" t="s">
        <v>312</v>
      </c>
      <c r="S162" s="1" t="s">
        <v>77</v>
      </c>
      <c r="T162" s="1" t="s">
        <v>69</v>
      </c>
      <c r="U162" s="32">
        <v>0.1</v>
      </c>
      <c r="V162" s="1" t="s">
        <v>45</v>
      </c>
      <c r="W162" s="1" t="s">
        <v>93</v>
      </c>
      <c r="X162" s="1" t="s">
        <v>47</v>
      </c>
      <c r="Y162" s="1" t="s">
        <v>71</v>
      </c>
      <c r="Z162" s="1" t="s">
        <v>81</v>
      </c>
      <c r="AF162" s="1" t="s">
        <v>86</v>
      </c>
    </row>
    <row r="163" spans="1:32" ht="12.75">
      <c r="A163" s="2">
        <v>45413.756194363421</v>
      </c>
      <c r="B163" s="1" t="s">
        <v>141</v>
      </c>
      <c r="C163" s="1" t="s">
        <v>63</v>
      </c>
      <c r="D163" s="1">
        <v>6</v>
      </c>
      <c r="E163" s="1" t="s">
        <v>57</v>
      </c>
      <c r="F163" s="1" t="s">
        <v>64</v>
      </c>
      <c r="G163" s="1" t="s">
        <v>37</v>
      </c>
      <c r="H163" s="1" t="s">
        <v>38</v>
      </c>
      <c r="I163" s="1" t="s">
        <v>95</v>
      </c>
      <c r="J163" s="1" t="s">
        <v>113</v>
      </c>
      <c r="K163" s="1" t="s">
        <v>41</v>
      </c>
      <c r="L163" s="1">
        <v>5</v>
      </c>
      <c r="M163" s="1">
        <v>5</v>
      </c>
      <c r="N163" s="1">
        <v>5</v>
      </c>
      <c r="O163" s="1">
        <v>5</v>
      </c>
      <c r="P163" s="1">
        <v>5</v>
      </c>
      <c r="Q163" s="1">
        <v>5</v>
      </c>
      <c r="R163" s="1" t="s">
        <v>310</v>
      </c>
      <c r="S163" s="1" t="s">
        <v>136</v>
      </c>
      <c r="T163" s="1" t="s">
        <v>187</v>
      </c>
      <c r="U163" s="32" t="s">
        <v>210</v>
      </c>
      <c r="V163" s="1" t="s">
        <v>79</v>
      </c>
      <c r="W163" s="1" t="s">
        <v>120</v>
      </c>
      <c r="X163" s="1" t="s">
        <v>47</v>
      </c>
      <c r="Y163" s="1" t="s">
        <v>48</v>
      </c>
      <c r="Z163" s="1" t="s">
        <v>71</v>
      </c>
      <c r="AF163" s="1" t="s">
        <v>51</v>
      </c>
    </row>
    <row r="164" spans="1:32" ht="12.75">
      <c r="A164" s="2">
        <v>45413.800410694443</v>
      </c>
      <c r="B164" s="1" t="s">
        <v>141</v>
      </c>
      <c r="C164" s="1" t="s">
        <v>63</v>
      </c>
      <c r="D164" s="1">
        <v>4</v>
      </c>
      <c r="E164" s="1" t="s">
        <v>57</v>
      </c>
      <c r="F164" s="1" t="s">
        <v>36</v>
      </c>
      <c r="G164" s="1" t="s">
        <v>37</v>
      </c>
      <c r="H164" s="1" t="s">
        <v>38</v>
      </c>
      <c r="I164" s="1" t="s">
        <v>39</v>
      </c>
      <c r="J164" s="1" t="s">
        <v>128</v>
      </c>
      <c r="K164" s="1" t="s">
        <v>41</v>
      </c>
      <c r="L164" s="1">
        <v>5</v>
      </c>
      <c r="M164" s="1">
        <v>5</v>
      </c>
      <c r="N164" s="1">
        <v>4</v>
      </c>
      <c r="O164" s="1">
        <v>5</v>
      </c>
      <c r="P164" s="1">
        <v>5</v>
      </c>
      <c r="Q164" s="1">
        <v>4</v>
      </c>
      <c r="R164" s="1" t="s">
        <v>313</v>
      </c>
      <c r="S164" s="1" t="s">
        <v>162</v>
      </c>
      <c r="T164" s="1" t="s">
        <v>69</v>
      </c>
      <c r="U164" s="32">
        <v>0.15</v>
      </c>
      <c r="V164" s="1" t="s">
        <v>88</v>
      </c>
      <c r="W164" s="1" t="s">
        <v>197</v>
      </c>
      <c r="X164" s="1" t="s">
        <v>101</v>
      </c>
      <c r="Y164" s="1" t="s">
        <v>48</v>
      </c>
      <c r="Z164" s="1" t="s">
        <v>49</v>
      </c>
      <c r="AA164" s="1" t="s">
        <v>62</v>
      </c>
      <c r="AB164" s="1" t="s">
        <v>50</v>
      </c>
      <c r="AC164" s="1" t="s">
        <v>86</v>
      </c>
      <c r="AD164" s="1" t="s">
        <v>50</v>
      </c>
      <c r="AE164" s="1" t="s">
        <v>50</v>
      </c>
      <c r="AF164" s="1" t="s">
        <v>50</v>
      </c>
    </row>
    <row r="165" spans="1:32" ht="12.75">
      <c r="A165" s="2">
        <v>45413.801501377311</v>
      </c>
      <c r="B165" s="1" t="s">
        <v>56</v>
      </c>
      <c r="C165" s="1" t="s">
        <v>34</v>
      </c>
      <c r="D165" s="1">
        <v>4</v>
      </c>
      <c r="E165" s="1" t="s">
        <v>103</v>
      </c>
      <c r="F165" s="1" t="s">
        <v>36</v>
      </c>
      <c r="G165" s="1" t="s">
        <v>37</v>
      </c>
      <c r="H165" s="1" t="s">
        <v>82</v>
      </c>
      <c r="I165" s="1" t="s">
        <v>95</v>
      </c>
      <c r="J165" s="1" t="s">
        <v>113</v>
      </c>
      <c r="K165" s="1" t="s">
        <v>41</v>
      </c>
      <c r="L165" s="1">
        <v>5</v>
      </c>
      <c r="M165" s="1">
        <v>5</v>
      </c>
      <c r="N165" s="1">
        <v>5</v>
      </c>
      <c r="O165" s="1">
        <v>5</v>
      </c>
      <c r="P165" s="1">
        <v>5</v>
      </c>
      <c r="Q165" s="1">
        <v>3</v>
      </c>
      <c r="R165" s="1" t="s">
        <v>314</v>
      </c>
      <c r="S165" s="1" t="s">
        <v>43</v>
      </c>
      <c r="T165" s="1" t="s">
        <v>69</v>
      </c>
      <c r="U165" s="32">
        <v>0.1</v>
      </c>
      <c r="V165" s="1" t="s">
        <v>88</v>
      </c>
      <c r="W165" s="1" t="s">
        <v>298</v>
      </c>
      <c r="X165" s="1" t="s">
        <v>101</v>
      </c>
      <c r="Y165" s="1" t="s">
        <v>48</v>
      </c>
      <c r="Z165" s="1" t="s">
        <v>49</v>
      </c>
      <c r="AA165" s="1" t="s">
        <v>62</v>
      </c>
      <c r="AB165" s="1" t="s">
        <v>50</v>
      </c>
      <c r="AC165" s="1" t="s">
        <v>50</v>
      </c>
      <c r="AD165" s="1" t="s">
        <v>50</v>
      </c>
      <c r="AE165" s="1" t="s">
        <v>50</v>
      </c>
      <c r="AF165" s="1" t="s">
        <v>50</v>
      </c>
    </row>
    <row r="166" spans="1:32" ht="12.75">
      <c r="A166" s="2">
        <v>45413.802477812496</v>
      </c>
      <c r="B166" s="1" t="s">
        <v>141</v>
      </c>
      <c r="C166" s="1" t="s">
        <v>34</v>
      </c>
      <c r="D166" s="1">
        <v>3</v>
      </c>
      <c r="E166" s="1" t="s">
        <v>57</v>
      </c>
      <c r="F166" s="1" t="s">
        <v>36</v>
      </c>
      <c r="G166" s="1" t="s">
        <v>37</v>
      </c>
      <c r="H166" s="1" t="s">
        <v>38</v>
      </c>
      <c r="I166" s="1" t="s">
        <v>95</v>
      </c>
      <c r="J166" s="1" t="s">
        <v>113</v>
      </c>
      <c r="K166" s="1" t="s">
        <v>66</v>
      </c>
      <c r="L166" s="1">
        <v>5</v>
      </c>
      <c r="M166" s="1">
        <v>5</v>
      </c>
      <c r="N166" s="1">
        <v>5</v>
      </c>
      <c r="O166" s="1">
        <v>5</v>
      </c>
      <c r="P166" s="1">
        <v>4</v>
      </c>
      <c r="Q166" s="1">
        <v>4</v>
      </c>
      <c r="R166" s="1" t="s">
        <v>315</v>
      </c>
      <c r="S166" s="1" t="s">
        <v>43</v>
      </c>
      <c r="T166" s="1" t="s">
        <v>69</v>
      </c>
      <c r="U166" s="32">
        <v>0.1</v>
      </c>
      <c r="V166" s="1" t="s">
        <v>88</v>
      </c>
      <c r="W166" s="1" t="s">
        <v>267</v>
      </c>
      <c r="X166" s="1" t="s">
        <v>101</v>
      </c>
      <c r="Y166" s="1" t="s">
        <v>48</v>
      </c>
      <c r="Z166" s="1" t="s">
        <v>49</v>
      </c>
      <c r="AA166" s="1" t="s">
        <v>62</v>
      </c>
      <c r="AB166" s="1" t="s">
        <v>51</v>
      </c>
      <c r="AC166" s="1" t="s">
        <v>51</v>
      </c>
      <c r="AD166" s="1" t="s">
        <v>51</v>
      </c>
      <c r="AE166" s="1" t="s">
        <v>51</v>
      </c>
      <c r="AF166" s="1" t="s">
        <v>50</v>
      </c>
    </row>
    <row r="167" spans="1:32" ht="12.75">
      <c r="A167" s="2">
        <v>45413.804011307875</v>
      </c>
      <c r="B167" s="1" t="s">
        <v>56</v>
      </c>
      <c r="C167" s="1" t="s">
        <v>34</v>
      </c>
      <c r="D167" s="1">
        <v>4</v>
      </c>
      <c r="E167" s="1" t="s">
        <v>103</v>
      </c>
      <c r="F167" s="1" t="s">
        <v>36</v>
      </c>
      <c r="G167" s="1" t="s">
        <v>37</v>
      </c>
      <c r="H167" s="1" t="s">
        <v>38</v>
      </c>
      <c r="I167" s="1" t="s">
        <v>39</v>
      </c>
      <c r="J167" s="1" t="s">
        <v>113</v>
      </c>
      <c r="K167" s="1" t="s">
        <v>41</v>
      </c>
      <c r="L167" s="1">
        <v>5</v>
      </c>
      <c r="M167" s="1">
        <v>5</v>
      </c>
      <c r="N167" s="1">
        <v>5</v>
      </c>
      <c r="O167" s="1">
        <v>5</v>
      </c>
      <c r="P167" s="1">
        <v>4</v>
      </c>
      <c r="Q167" s="1">
        <v>3</v>
      </c>
      <c r="R167" s="1" t="s">
        <v>316</v>
      </c>
      <c r="S167" s="1" t="s">
        <v>43</v>
      </c>
      <c r="T167" s="1" t="s">
        <v>106</v>
      </c>
      <c r="U167" s="32">
        <v>0.15</v>
      </c>
      <c r="V167" s="1" t="s">
        <v>88</v>
      </c>
      <c r="W167" s="1" t="s">
        <v>197</v>
      </c>
      <c r="X167" s="1" t="s">
        <v>101</v>
      </c>
      <c r="Y167" s="1" t="s">
        <v>48</v>
      </c>
      <c r="Z167" s="1" t="s">
        <v>49</v>
      </c>
      <c r="AA167" s="1" t="s">
        <v>50</v>
      </c>
      <c r="AB167" s="1" t="s">
        <v>51</v>
      </c>
      <c r="AC167" s="1" t="s">
        <v>50</v>
      </c>
      <c r="AD167" s="1" t="s">
        <v>51</v>
      </c>
      <c r="AE167" s="1" t="s">
        <v>51</v>
      </c>
      <c r="AF167" s="1" t="s">
        <v>86</v>
      </c>
    </row>
    <row r="168" spans="1:32" ht="12.75">
      <c r="A168" s="2">
        <v>45413.805443194447</v>
      </c>
      <c r="B168" s="1" t="s">
        <v>141</v>
      </c>
      <c r="C168" s="1" t="s">
        <v>34</v>
      </c>
      <c r="D168" s="1">
        <v>4</v>
      </c>
      <c r="E168" s="1" t="s">
        <v>57</v>
      </c>
      <c r="F168" s="1" t="s">
        <v>36</v>
      </c>
      <c r="G168" s="1" t="s">
        <v>37</v>
      </c>
      <c r="H168" s="1" t="s">
        <v>82</v>
      </c>
      <c r="I168" s="1" t="s">
        <v>39</v>
      </c>
      <c r="J168" s="1" t="s">
        <v>113</v>
      </c>
      <c r="K168" s="1" t="s">
        <v>122</v>
      </c>
      <c r="L168" s="1">
        <v>5</v>
      </c>
      <c r="M168" s="1">
        <v>5</v>
      </c>
      <c r="N168" s="1">
        <v>5</v>
      </c>
      <c r="O168" s="1">
        <v>4</v>
      </c>
      <c r="P168" s="1">
        <v>4</v>
      </c>
      <c r="Q168" s="1">
        <v>4</v>
      </c>
      <c r="R168" s="1" t="s">
        <v>317</v>
      </c>
      <c r="S168" s="1" t="s">
        <v>43</v>
      </c>
      <c r="T168" s="1" t="s">
        <v>69</v>
      </c>
      <c r="U168" s="32">
        <v>0.15</v>
      </c>
      <c r="V168" s="1" t="s">
        <v>88</v>
      </c>
      <c r="W168" s="1" t="s">
        <v>318</v>
      </c>
      <c r="X168" s="1" t="s">
        <v>101</v>
      </c>
      <c r="Y168" s="1" t="s">
        <v>48</v>
      </c>
      <c r="Z168" s="1" t="s">
        <v>49</v>
      </c>
      <c r="AA168" s="1" t="s">
        <v>86</v>
      </c>
      <c r="AB168" s="1" t="s">
        <v>50</v>
      </c>
      <c r="AC168" s="1" t="s">
        <v>50</v>
      </c>
      <c r="AD168" s="1" t="s">
        <v>50</v>
      </c>
      <c r="AE168" s="1" t="s">
        <v>51</v>
      </c>
      <c r="AF168" s="1" t="s">
        <v>50</v>
      </c>
    </row>
    <row r="169" spans="1:32" ht="12.75">
      <c r="A169" s="2">
        <v>45413.80752081018</v>
      </c>
      <c r="B169" s="1" t="s">
        <v>141</v>
      </c>
      <c r="C169" s="1" t="s">
        <v>63</v>
      </c>
      <c r="D169" s="1">
        <v>3</v>
      </c>
      <c r="E169" s="1" t="s">
        <v>57</v>
      </c>
      <c r="F169" s="1" t="s">
        <v>58</v>
      </c>
      <c r="G169" s="1" t="s">
        <v>37</v>
      </c>
      <c r="H169" s="1" t="s">
        <v>38</v>
      </c>
      <c r="I169" s="1" t="s">
        <v>95</v>
      </c>
      <c r="J169" s="1" t="s">
        <v>113</v>
      </c>
      <c r="K169" s="1" t="s">
        <v>41</v>
      </c>
      <c r="L169" s="1">
        <v>5</v>
      </c>
      <c r="M169" s="1">
        <v>5</v>
      </c>
      <c r="N169" s="1">
        <v>5</v>
      </c>
      <c r="O169" s="1">
        <v>5</v>
      </c>
      <c r="P169" s="1">
        <v>5</v>
      </c>
      <c r="Q169" s="1">
        <v>4</v>
      </c>
      <c r="R169" s="1" t="s">
        <v>317</v>
      </c>
      <c r="S169" s="1" t="s">
        <v>43</v>
      </c>
      <c r="T169" s="1" t="s">
        <v>106</v>
      </c>
      <c r="U169" s="32">
        <v>0.15</v>
      </c>
      <c r="V169" s="1" t="s">
        <v>88</v>
      </c>
      <c r="W169" s="1" t="s">
        <v>318</v>
      </c>
      <c r="X169" s="1" t="s">
        <v>101</v>
      </c>
      <c r="Y169" s="1" t="s">
        <v>48</v>
      </c>
      <c r="Z169" s="1" t="s">
        <v>71</v>
      </c>
      <c r="AA169" s="1" t="s">
        <v>62</v>
      </c>
      <c r="AB169" s="1" t="s">
        <v>51</v>
      </c>
      <c r="AC169" s="1" t="s">
        <v>50</v>
      </c>
      <c r="AD169" s="1" t="s">
        <v>50</v>
      </c>
      <c r="AE169" s="1" t="s">
        <v>51</v>
      </c>
      <c r="AF169" s="1" t="s">
        <v>50</v>
      </c>
    </row>
    <row r="170" spans="1:32" ht="12.75">
      <c r="A170" s="2">
        <v>45413.821342835647</v>
      </c>
      <c r="B170" s="1" t="s">
        <v>141</v>
      </c>
      <c r="C170" s="1" t="s">
        <v>34</v>
      </c>
      <c r="D170" s="1">
        <v>3</v>
      </c>
      <c r="E170" s="1" t="s">
        <v>57</v>
      </c>
      <c r="F170" s="1" t="s">
        <v>36</v>
      </c>
      <c r="G170" s="1" t="s">
        <v>37</v>
      </c>
      <c r="H170" s="1" t="s">
        <v>82</v>
      </c>
      <c r="I170" s="1" t="s">
        <v>39</v>
      </c>
      <c r="J170" s="1" t="s">
        <v>113</v>
      </c>
      <c r="K170" s="1" t="s">
        <v>66</v>
      </c>
      <c r="L170" s="1">
        <v>5</v>
      </c>
      <c r="M170" s="1">
        <v>5</v>
      </c>
      <c r="N170" s="1">
        <v>5</v>
      </c>
      <c r="O170" s="1">
        <v>5</v>
      </c>
      <c r="P170" s="1">
        <v>4</v>
      </c>
      <c r="Q170" s="1">
        <v>3</v>
      </c>
      <c r="R170" s="1" t="s">
        <v>319</v>
      </c>
      <c r="S170" s="1" t="s">
        <v>43</v>
      </c>
      <c r="T170" s="1" t="s">
        <v>69</v>
      </c>
      <c r="U170" s="32">
        <v>0.1</v>
      </c>
      <c r="V170" s="1" t="s">
        <v>88</v>
      </c>
      <c r="W170" s="1" t="s">
        <v>267</v>
      </c>
      <c r="X170" s="1" t="s">
        <v>101</v>
      </c>
      <c r="Y170" s="1" t="s">
        <v>48</v>
      </c>
      <c r="Z170" s="1" t="s">
        <v>49</v>
      </c>
      <c r="AA170" s="1" t="s">
        <v>86</v>
      </c>
      <c r="AB170" s="1" t="s">
        <v>50</v>
      </c>
      <c r="AC170" s="1" t="s">
        <v>50</v>
      </c>
      <c r="AD170" s="1" t="s">
        <v>50</v>
      </c>
      <c r="AE170" s="1" t="s">
        <v>50</v>
      </c>
      <c r="AF170" s="1" t="s">
        <v>50</v>
      </c>
    </row>
    <row r="171" spans="1:32" ht="12.75">
      <c r="A171" s="2">
        <v>45413.823119976849</v>
      </c>
      <c r="B171" s="1" t="s">
        <v>102</v>
      </c>
      <c r="C171" s="1" t="s">
        <v>34</v>
      </c>
      <c r="D171" s="1">
        <v>4</v>
      </c>
      <c r="E171" s="1" t="s">
        <v>103</v>
      </c>
      <c r="F171" s="1" t="s">
        <v>36</v>
      </c>
      <c r="G171" s="1" t="s">
        <v>37</v>
      </c>
      <c r="H171" s="1" t="s">
        <v>38</v>
      </c>
      <c r="I171" s="1" t="s">
        <v>95</v>
      </c>
      <c r="J171" s="1" t="s">
        <v>128</v>
      </c>
      <c r="K171" s="1" t="s">
        <v>41</v>
      </c>
      <c r="L171" s="1">
        <v>5</v>
      </c>
      <c r="M171" s="1">
        <v>5</v>
      </c>
      <c r="N171" s="1">
        <v>5</v>
      </c>
      <c r="O171" s="1">
        <v>5</v>
      </c>
      <c r="P171" s="1">
        <v>4</v>
      </c>
      <c r="Q171" s="1">
        <v>3</v>
      </c>
      <c r="R171" s="1" t="s">
        <v>319</v>
      </c>
      <c r="S171" s="1" t="s">
        <v>43</v>
      </c>
      <c r="T171" s="1" t="s">
        <v>69</v>
      </c>
      <c r="U171" s="32">
        <v>0.1</v>
      </c>
      <c r="V171" s="1" t="s">
        <v>88</v>
      </c>
      <c r="W171" s="1" t="s">
        <v>318</v>
      </c>
      <c r="X171" s="1" t="s">
        <v>101</v>
      </c>
      <c r="Y171" s="1" t="s">
        <v>48</v>
      </c>
      <c r="Z171" s="1" t="s">
        <v>49</v>
      </c>
      <c r="AA171" s="1" t="s">
        <v>62</v>
      </c>
      <c r="AB171" s="1" t="s">
        <v>50</v>
      </c>
      <c r="AC171" s="1" t="s">
        <v>50</v>
      </c>
      <c r="AD171" s="1" t="s">
        <v>50</v>
      </c>
      <c r="AE171" s="1" t="s">
        <v>51</v>
      </c>
      <c r="AF171" s="1" t="s">
        <v>50</v>
      </c>
    </row>
    <row r="172" spans="1:32" ht="12.75">
      <c r="A172" s="2">
        <v>45413.825952928237</v>
      </c>
      <c r="B172" s="1" t="s">
        <v>56</v>
      </c>
      <c r="C172" s="1" t="s">
        <v>63</v>
      </c>
      <c r="D172" s="1">
        <v>4</v>
      </c>
      <c r="E172" s="1" t="s">
        <v>103</v>
      </c>
      <c r="F172" s="1" t="s">
        <v>58</v>
      </c>
      <c r="G172" s="1" t="s">
        <v>37</v>
      </c>
      <c r="H172" s="1" t="s">
        <v>38</v>
      </c>
      <c r="I172" s="1" t="s">
        <v>95</v>
      </c>
      <c r="J172" s="1" t="s">
        <v>128</v>
      </c>
      <c r="K172" s="1" t="s">
        <v>41</v>
      </c>
      <c r="L172" s="1">
        <v>5</v>
      </c>
      <c r="M172" s="1">
        <v>5</v>
      </c>
      <c r="N172" s="1">
        <v>5</v>
      </c>
      <c r="O172" s="1">
        <v>5</v>
      </c>
      <c r="P172" s="1">
        <v>5</v>
      </c>
      <c r="Q172" s="1">
        <v>4</v>
      </c>
      <c r="R172" s="1" t="s">
        <v>319</v>
      </c>
      <c r="S172" s="1" t="s">
        <v>43</v>
      </c>
      <c r="T172" s="1" t="s">
        <v>69</v>
      </c>
      <c r="U172" s="32">
        <v>0.15</v>
      </c>
      <c r="V172" s="1" t="s">
        <v>88</v>
      </c>
      <c r="W172" s="1" t="s">
        <v>320</v>
      </c>
      <c r="X172" s="1" t="s">
        <v>101</v>
      </c>
      <c r="Y172" s="1" t="s">
        <v>48</v>
      </c>
      <c r="Z172" s="1" t="s">
        <v>49</v>
      </c>
      <c r="AA172" s="1" t="s">
        <v>86</v>
      </c>
      <c r="AB172" s="1" t="s">
        <v>50</v>
      </c>
      <c r="AC172" s="1" t="s">
        <v>51</v>
      </c>
      <c r="AD172" s="1" t="s">
        <v>50</v>
      </c>
      <c r="AE172" s="1" t="s">
        <v>51</v>
      </c>
      <c r="AF172" s="1" t="s">
        <v>50</v>
      </c>
    </row>
    <row r="173" spans="1:32" ht="12.75">
      <c r="A173" s="2">
        <v>45413.837037581019</v>
      </c>
      <c r="B173" s="1" t="s">
        <v>141</v>
      </c>
      <c r="C173" s="1" t="s">
        <v>63</v>
      </c>
      <c r="D173" s="1">
        <v>3</v>
      </c>
      <c r="E173" s="1" t="s">
        <v>121</v>
      </c>
      <c r="F173" s="1" t="s">
        <v>58</v>
      </c>
      <c r="G173" s="1" t="s">
        <v>37</v>
      </c>
      <c r="H173" s="1" t="s">
        <v>82</v>
      </c>
      <c r="I173" s="1" t="s">
        <v>95</v>
      </c>
      <c r="J173" s="1" t="s">
        <v>113</v>
      </c>
      <c r="K173" s="1" t="s">
        <v>122</v>
      </c>
      <c r="L173" s="1">
        <v>5</v>
      </c>
      <c r="M173" s="1">
        <v>5</v>
      </c>
      <c r="N173" s="1">
        <v>5</v>
      </c>
      <c r="O173" s="1">
        <v>5</v>
      </c>
      <c r="P173" s="1">
        <v>4</v>
      </c>
      <c r="Q173" s="1">
        <v>3</v>
      </c>
      <c r="R173" s="1" t="s">
        <v>314</v>
      </c>
      <c r="S173" s="1" t="s">
        <v>43</v>
      </c>
      <c r="T173" s="1" t="s">
        <v>106</v>
      </c>
      <c r="U173" s="32">
        <v>0.1</v>
      </c>
      <c r="V173" s="1" t="s">
        <v>88</v>
      </c>
      <c r="W173" s="1" t="s">
        <v>320</v>
      </c>
      <c r="X173" s="1" t="s">
        <v>101</v>
      </c>
      <c r="Y173" s="1" t="s">
        <v>48</v>
      </c>
      <c r="Z173" s="1" t="s">
        <v>49</v>
      </c>
      <c r="AA173" s="1" t="s">
        <v>86</v>
      </c>
      <c r="AB173" s="1" t="s">
        <v>51</v>
      </c>
      <c r="AC173" s="1" t="s">
        <v>50</v>
      </c>
      <c r="AD173" s="1" t="s">
        <v>51</v>
      </c>
      <c r="AE173" s="1" t="s">
        <v>51</v>
      </c>
      <c r="AF173" s="1" t="s">
        <v>50</v>
      </c>
    </row>
    <row r="174" spans="1:32" ht="12.75">
      <c r="A174" s="2">
        <v>45414.350590277776</v>
      </c>
      <c r="B174" s="1" t="s">
        <v>56</v>
      </c>
      <c r="C174" s="1" t="s">
        <v>34</v>
      </c>
      <c r="D174" s="1">
        <v>2</v>
      </c>
      <c r="E174" s="1" t="s">
        <v>57</v>
      </c>
      <c r="F174" s="1" t="s">
        <v>64</v>
      </c>
      <c r="G174" s="1" t="s">
        <v>37</v>
      </c>
      <c r="H174" s="1" t="s">
        <v>82</v>
      </c>
      <c r="I174" s="1" t="s">
        <v>59</v>
      </c>
      <c r="J174" s="1" t="s">
        <v>65</v>
      </c>
      <c r="K174" s="1" t="s">
        <v>66</v>
      </c>
      <c r="L174" s="1">
        <v>4</v>
      </c>
      <c r="M174" s="1">
        <v>4</v>
      </c>
      <c r="N174" s="1">
        <v>4</v>
      </c>
      <c r="O174" s="1">
        <v>4</v>
      </c>
      <c r="P174" s="1">
        <v>4</v>
      </c>
      <c r="Q174" s="1">
        <v>4</v>
      </c>
      <c r="R174" s="1" t="s">
        <v>321</v>
      </c>
      <c r="S174" s="1" t="s">
        <v>111</v>
      </c>
      <c r="T174" s="1" t="s">
        <v>69</v>
      </c>
      <c r="U174" s="32">
        <v>0.1</v>
      </c>
      <c r="V174" s="1" t="s">
        <v>79</v>
      </c>
      <c r="W174" s="1" t="s">
        <v>176</v>
      </c>
      <c r="X174" s="1" t="s">
        <v>109</v>
      </c>
      <c r="Y174" s="1" t="s">
        <v>71</v>
      </c>
      <c r="Z174" s="1" t="s">
        <v>81</v>
      </c>
      <c r="AF174" s="1" t="s">
        <v>50</v>
      </c>
    </row>
    <row r="175" spans="1:32" ht="12.75">
      <c r="A175" s="2">
        <v>45418.494194398147</v>
      </c>
      <c r="B175" s="1" t="s">
        <v>72</v>
      </c>
      <c r="C175" s="1" t="s">
        <v>63</v>
      </c>
      <c r="D175" s="1">
        <v>3</v>
      </c>
      <c r="E175" s="1" t="s">
        <v>57</v>
      </c>
      <c r="F175" s="1" t="s">
        <v>36</v>
      </c>
      <c r="G175" s="1" t="s">
        <v>37</v>
      </c>
      <c r="H175" s="1" t="s">
        <v>82</v>
      </c>
      <c r="I175" s="1" t="s">
        <v>59</v>
      </c>
      <c r="J175" s="1" t="s">
        <v>74</v>
      </c>
      <c r="K175" s="1" t="s">
        <v>41</v>
      </c>
      <c r="L175" s="1">
        <v>4</v>
      </c>
      <c r="M175" s="1">
        <v>4</v>
      </c>
      <c r="N175" s="1">
        <v>5</v>
      </c>
      <c r="O175" s="1">
        <v>4</v>
      </c>
      <c r="P175" s="1">
        <v>4</v>
      </c>
      <c r="Q175" s="1">
        <v>4</v>
      </c>
      <c r="R175" s="1" t="s">
        <v>322</v>
      </c>
      <c r="S175" s="1" t="s">
        <v>180</v>
      </c>
      <c r="T175" s="1" t="s">
        <v>187</v>
      </c>
      <c r="U175" s="32" t="s">
        <v>78</v>
      </c>
      <c r="V175" s="1" t="s">
        <v>45</v>
      </c>
      <c r="W175" s="1" t="s">
        <v>84</v>
      </c>
      <c r="X175" s="1" t="s">
        <v>101</v>
      </c>
      <c r="Y175" s="1" t="s">
        <v>48</v>
      </c>
      <c r="Z175" s="1" t="s">
        <v>81</v>
      </c>
      <c r="AA175" s="1" t="s">
        <v>86</v>
      </c>
      <c r="AB175" s="1" t="s">
        <v>149</v>
      </c>
      <c r="AC175" s="1" t="s">
        <v>52</v>
      </c>
      <c r="AD175" s="1" t="s">
        <v>53</v>
      </c>
      <c r="AE175" s="1" t="s">
        <v>149</v>
      </c>
      <c r="AF175" s="1" t="s">
        <v>51</v>
      </c>
    </row>
    <row r="176" spans="1:32" ht="12.75">
      <c r="A176" s="2">
        <v>45418.675951354162</v>
      </c>
      <c r="B176" s="1" t="s">
        <v>102</v>
      </c>
      <c r="C176" s="1" t="s">
        <v>63</v>
      </c>
      <c r="D176" s="1">
        <v>6</v>
      </c>
      <c r="E176" s="1" t="s">
        <v>103</v>
      </c>
      <c r="F176" s="1" t="s">
        <v>64</v>
      </c>
      <c r="G176" s="1" t="s">
        <v>37</v>
      </c>
      <c r="H176" s="1" t="s">
        <v>82</v>
      </c>
      <c r="I176" s="1" t="s">
        <v>95</v>
      </c>
      <c r="J176" s="1" t="s">
        <v>113</v>
      </c>
      <c r="K176" s="1" t="s">
        <v>41</v>
      </c>
      <c r="L176" s="1">
        <v>5</v>
      </c>
      <c r="M176" s="1">
        <v>5</v>
      </c>
      <c r="N176" s="1">
        <v>5</v>
      </c>
      <c r="O176" s="1">
        <v>5</v>
      </c>
      <c r="P176" s="1">
        <v>1</v>
      </c>
      <c r="Q176" s="1">
        <v>1</v>
      </c>
      <c r="R176" s="1" t="s">
        <v>323</v>
      </c>
      <c r="S176" s="1" t="s">
        <v>111</v>
      </c>
      <c r="T176" s="1" t="s">
        <v>187</v>
      </c>
      <c r="U176" s="32" t="s">
        <v>210</v>
      </c>
      <c r="V176" s="1" t="s">
        <v>208</v>
      </c>
      <c r="W176" s="1" t="s">
        <v>112</v>
      </c>
      <c r="X176" s="1" t="s">
        <v>109</v>
      </c>
      <c r="Y176" s="1" t="s">
        <v>48</v>
      </c>
      <c r="Z176" s="1" t="s">
        <v>71</v>
      </c>
      <c r="AF176" s="1" t="s">
        <v>51</v>
      </c>
    </row>
    <row r="177" spans="1:32" ht="12.75">
      <c r="A177" s="2">
        <v>45418.677396493054</v>
      </c>
      <c r="B177" s="1" t="s">
        <v>56</v>
      </c>
      <c r="C177" s="1" t="s">
        <v>63</v>
      </c>
      <c r="D177" s="1">
        <v>1</v>
      </c>
      <c r="E177" s="1" t="s">
        <v>57</v>
      </c>
      <c r="F177" s="1" t="s">
        <v>94</v>
      </c>
      <c r="G177" s="1" t="s">
        <v>37</v>
      </c>
      <c r="H177" s="1" t="s">
        <v>82</v>
      </c>
      <c r="I177" s="1" t="s">
        <v>59</v>
      </c>
      <c r="J177" s="1" t="s">
        <v>113</v>
      </c>
      <c r="K177" s="1" t="s">
        <v>66</v>
      </c>
      <c r="L177" s="1">
        <v>4</v>
      </c>
      <c r="M177" s="1">
        <v>3</v>
      </c>
      <c r="N177" s="1">
        <v>4</v>
      </c>
      <c r="O177" s="1">
        <v>4</v>
      </c>
      <c r="P177" s="1">
        <v>5</v>
      </c>
      <c r="Q177" s="1">
        <v>2</v>
      </c>
      <c r="R177" s="1" t="s">
        <v>324</v>
      </c>
      <c r="S177" s="1" t="s">
        <v>111</v>
      </c>
      <c r="T177" s="1" t="s">
        <v>69</v>
      </c>
      <c r="U177" s="32" t="s">
        <v>78</v>
      </c>
      <c r="V177" s="1" t="s">
        <v>208</v>
      </c>
      <c r="W177" s="1" t="s">
        <v>289</v>
      </c>
      <c r="X177" s="1" t="s">
        <v>109</v>
      </c>
      <c r="Y177" s="1" t="s">
        <v>49</v>
      </c>
      <c r="Z177" s="1" t="s">
        <v>81</v>
      </c>
      <c r="AF177" s="1" t="s">
        <v>51</v>
      </c>
    </row>
    <row r="178" spans="1:32" ht="12.75">
      <c r="A178" s="2">
        <v>45418.684253113424</v>
      </c>
      <c r="B178" s="1" t="s">
        <v>56</v>
      </c>
      <c r="C178" s="1" t="s">
        <v>63</v>
      </c>
      <c r="D178" s="1">
        <v>2</v>
      </c>
      <c r="E178" s="1" t="s">
        <v>57</v>
      </c>
      <c r="F178" s="1" t="s">
        <v>94</v>
      </c>
      <c r="G178" s="1" t="s">
        <v>37</v>
      </c>
      <c r="H178" s="1" t="s">
        <v>65</v>
      </c>
      <c r="I178" s="1" t="s">
        <v>39</v>
      </c>
      <c r="J178" s="1" t="s">
        <v>65</v>
      </c>
      <c r="K178" s="1" t="s">
        <v>122</v>
      </c>
      <c r="L178" s="1">
        <v>4</v>
      </c>
      <c r="M178" s="1">
        <v>4</v>
      </c>
      <c r="N178" s="1">
        <v>4</v>
      </c>
      <c r="O178" s="1">
        <v>4</v>
      </c>
      <c r="P178" s="1">
        <v>4</v>
      </c>
      <c r="Q178" s="1">
        <v>4</v>
      </c>
      <c r="R178" s="1" t="s">
        <v>325</v>
      </c>
      <c r="S178" s="1" t="s">
        <v>77</v>
      </c>
      <c r="T178" s="1" t="s">
        <v>69</v>
      </c>
      <c r="U178" s="32">
        <v>0.1</v>
      </c>
      <c r="V178" s="1" t="s">
        <v>79</v>
      </c>
      <c r="W178" s="1" t="s">
        <v>80</v>
      </c>
      <c r="X178" s="1" t="s">
        <v>47</v>
      </c>
      <c r="Y178" s="1" t="s">
        <v>71</v>
      </c>
      <c r="Z178" s="1" t="s">
        <v>49</v>
      </c>
      <c r="AF178" s="1" t="s">
        <v>51</v>
      </c>
    </row>
    <row r="179" spans="1:32" ht="12.75">
      <c r="A179" s="2">
        <v>45418.690777835647</v>
      </c>
      <c r="B179" s="1" t="s">
        <v>102</v>
      </c>
      <c r="C179" s="1" t="s">
        <v>34</v>
      </c>
      <c r="D179" s="1">
        <v>3</v>
      </c>
      <c r="E179" s="1" t="s">
        <v>57</v>
      </c>
      <c r="F179" s="1" t="s">
        <v>64</v>
      </c>
      <c r="G179" s="1" t="s">
        <v>37</v>
      </c>
      <c r="H179" s="1" t="s">
        <v>82</v>
      </c>
      <c r="I179" s="1" t="s">
        <v>95</v>
      </c>
      <c r="J179" s="1" t="s">
        <v>65</v>
      </c>
      <c r="K179" s="1" t="s">
        <v>41</v>
      </c>
      <c r="L179" s="1">
        <v>4</v>
      </c>
      <c r="M179" s="1">
        <v>5</v>
      </c>
      <c r="N179" s="1">
        <v>5</v>
      </c>
      <c r="O179" s="1">
        <v>3</v>
      </c>
      <c r="P179" s="1">
        <v>1</v>
      </c>
      <c r="Q179" s="1">
        <v>1</v>
      </c>
      <c r="R179" s="1" t="s">
        <v>326</v>
      </c>
      <c r="S179" s="1" t="s">
        <v>168</v>
      </c>
      <c r="T179" s="1" t="s">
        <v>106</v>
      </c>
      <c r="U179" s="32">
        <v>0.15</v>
      </c>
      <c r="V179" s="1" t="s">
        <v>208</v>
      </c>
      <c r="W179" s="1" t="s">
        <v>279</v>
      </c>
      <c r="X179" s="1" t="s">
        <v>109</v>
      </c>
      <c r="Y179" s="1" t="s">
        <v>48</v>
      </c>
      <c r="Z179" s="1" t="s">
        <v>49</v>
      </c>
      <c r="AF179" s="1" t="s">
        <v>50</v>
      </c>
    </row>
    <row r="180" spans="1:32" ht="12.75">
      <c r="A180" s="2">
        <v>45418.747991828699</v>
      </c>
      <c r="B180" s="1" t="s">
        <v>33</v>
      </c>
      <c r="C180" s="1" t="s">
        <v>34</v>
      </c>
      <c r="D180" s="1">
        <v>3</v>
      </c>
      <c r="E180" s="1" t="s">
        <v>35</v>
      </c>
      <c r="F180" s="1" t="s">
        <v>36</v>
      </c>
      <c r="G180" s="1" t="s">
        <v>37</v>
      </c>
      <c r="H180" s="1" t="s">
        <v>38</v>
      </c>
      <c r="I180" s="1" t="s">
        <v>59</v>
      </c>
      <c r="J180" s="1" t="s">
        <v>40</v>
      </c>
      <c r="K180" s="1" t="s">
        <v>41</v>
      </c>
      <c r="L180" s="1">
        <v>3</v>
      </c>
      <c r="M180" s="1">
        <v>5</v>
      </c>
      <c r="N180" s="1">
        <v>5</v>
      </c>
      <c r="O180" s="1">
        <v>5</v>
      </c>
      <c r="P180" s="1">
        <v>5</v>
      </c>
      <c r="Q180" s="1">
        <v>5</v>
      </c>
      <c r="R180" s="1" t="s">
        <v>327</v>
      </c>
      <c r="S180" s="1" t="s">
        <v>77</v>
      </c>
      <c r="T180" s="1" t="s">
        <v>44</v>
      </c>
      <c r="U180" s="32" t="s">
        <v>78</v>
      </c>
      <c r="V180" s="1" t="s">
        <v>140</v>
      </c>
      <c r="W180" s="1" t="s">
        <v>93</v>
      </c>
      <c r="X180" s="1" t="s">
        <v>47</v>
      </c>
      <c r="Y180" s="1" t="s">
        <v>49</v>
      </c>
      <c r="AA180" s="1" t="s">
        <v>62</v>
      </c>
      <c r="AB180" s="1" t="s">
        <v>62</v>
      </c>
      <c r="AC180" s="1" t="s">
        <v>62</v>
      </c>
      <c r="AD180" s="1" t="s">
        <v>62</v>
      </c>
      <c r="AE180" s="1" t="s">
        <v>62</v>
      </c>
      <c r="AF180" s="1" t="s">
        <v>51</v>
      </c>
    </row>
    <row r="181" spans="1:32" ht="12.75">
      <c r="A181" s="2">
        <v>45418.748329907408</v>
      </c>
      <c r="B181" s="1" t="s">
        <v>33</v>
      </c>
      <c r="C181" s="1" t="s">
        <v>63</v>
      </c>
      <c r="D181" s="1">
        <v>2</v>
      </c>
      <c r="E181" s="1" t="s">
        <v>121</v>
      </c>
      <c r="F181" s="1" t="s">
        <v>36</v>
      </c>
      <c r="G181" s="1" t="s">
        <v>37</v>
      </c>
      <c r="H181" s="1" t="s">
        <v>65</v>
      </c>
      <c r="I181" s="1" t="s">
        <v>73</v>
      </c>
      <c r="J181" s="1" t="s">
        <v>65</v>
      </c>
      <c r="K181" s="1" t="s">
        <v>66</v>
      </c>
      <c r="L181" s="1">
        <v>1</v>
      </c>
      <c r="M181" s="1">
        <v>5</v>
      </c>
      <c r="N181" s="1">
        <v>4</v>
      </c>
      <c r="O181" s="1">
        <v>5</v>
      </c>
      <c r="P181" s="1">
        <v>4</v>
      </c>
      <c r="Q181" s="1">
        <v>5</v>
      </c>
      <c r="R181" s="1" t="s">
        <v>328</v>
      </c>
      <c r="S181" s="1" t="s">
        <v>151</v>
      </c>
      <c r="T181" s="1" t="s">
        <v>69</v>
      </c>
      <c r="U181" s="32">
        <v>0.1</v>
      </c>
      <c r="V181" s="1" t="s">
        <v>107</v>
      </c>
      <c r="W181" s="1" t="s">
        <v>84</v>
      </c>
      <c r="X181" s="1" t="s">
        <v>47</v>
      </c>
      <c r="Y181" s="1" t="s">
        <v>48</v>
      </c>
      <c r="AA181" s="1" t="s">
        <v>86</v>
      </c>
      <c r="AB181" s="1" t="s">
        <v>62</v>
      </c>
      <c r="AC181" s="1" t="s">
        <v>86</v>
      </c>
      <c r="AD181" s="1" t="s">
        <v>62</v>
      </c>
      <c r="AE181" s="1" t="s">
        <v>62</v>
      </c>
      <c r="AF181" s="1" t="s">
        <v>86</v>
      </c>
    </row>
    <row r="182" spans="1:32" ht="12.75">
      <c r="A182" s="2">
        <v>45418.750085995373</v>
      </c>
      <c r="B182" s="1" t="s">
        <v>33</v>
      </c>
      <c r="C182" s="1" t="s">
        <v>34</v>
      </c>
      <c r="D182" s="1">
        <v>3</v>
      </c>
      <c r="E182" s="1" t="s">
        <v>57</v>
      </c>
      <c r="F182" s="1" t="s">
        <v>36</v>
      </c>
      <c r="G182" s="1" t="s">
        <v>37</v>
      </c>
      <c r="H182" s="1" t="s">
        <v>65</v>
      </c>
      <c r="I182" s="1" t="s">
        <v>39</v>
      </c>
      <c r="J182" s="1" t="s">
        <v>40</v>
      </c>
      <c r="K182" s="1" t="s">
        <v>66</v>
      </c>
      <c r="L182" s="1">
        <v>2</v>
      </c>
      <c r="M182" s="1">
        <v>3</v>
      </c>
      <c r="N182" s="1">
        <v>3</v>
      </c>
      <c r="O182" s="1">
        <v>3</v>
      </c>
      <c r="P182" s="1">
        <v>2</v>
      </c>
      <c r="Q182" s="1">
        <v>3</v>
      </c>
      <c r="R182" s="1" t="s">
        <v>138</v>
      </c>
      <c r="S182" s="1" t="s">
        <v>118</v>
      </c>
      <c r="T182" s="1" t="s">
        <v>69</v>
      </c>
      <c r="U182" s="32" t="s">
        <v>99</v>
      </c>
      <c r="V182" s="1" t="s">
        <v>45</v>
      </c>
      <c r="W182" s="1" t="s">
        <v>70</v>
      </c>
      <c r="X182" s="1" t="s">
        <v>109</v>
      </c>
      <c r="Y182" s="1" t="s">
        <v>49</v>
      </c>
      <c r="AF182" s="1" t="s">
        <v>50</v>
      </c>
    </row>
    <row r="183" spans="1:32" ht="12.75">
      <c r="A183" s="2">
        <v>45418.750344178239</v>
      </c>
      <c r="B183" s="1" t="s">
        <v>33</v>
      </c>
      <c r="C183" s="1" t="s">
        <v>34</v>
      </c>
      <c r="D183" s="1">
        <v>1</v>
      </c>
      <c r="E183" s="1" t="s">
        <v>35</v>
      </c>
      <c r="F183" s="1" t="s">
        <v>36</v>
      </c>
      <c r="G183" s="1" t="s">
        <v>37</v>
      </c>
      <c r="H183" s="1" t="s">
        <v>82</v>
      </c>
      <c r="I183" s="1" t="s">
        <v>95</v>
      </c>
      <c r="J183" s="1" t="s">
        <v>65</v>
      </c>
      <c r="K183" s="1" t="s">
        <v>66</v>
      </c>
      <c r="L183" s="1">
        <v>5</v>
      </c>
      <c r="M183" s="1">
        <v>3</v>
      </c>
      <c r="N183" s="1">
        <v>5</v>
      </c>
      <c r="O183" s="1">
        <v>3</v>
      </c>
      <c r="P183" s="1">
        <v>3</v>
      </c>
      <c r="Q183" s="1">
        <v>3</v>
      </c>
      <c r="R183" s="1" t="s">
        <v>329</v>
      </c>
      <c r="S183" s="1" t="s">
        <v>133</v>
      </c>
      <c r="T183" s="1" t="s">
        <v>44</v>
      </c>
      <c r="U183" s="32" t="s">
        <v>78</v>
      </c>
      <c r="V183" s="1" t="s">
        <v>107</v>
      </c>
      <c r="W183" s="1" t="s">
        <v>80</v>
      </c>
      <c r="X183" s="1" t="s">
        <v>47</v>
      </c>
      <c r="Y183" s="1" t="s">
        <v>49</v>
      </c>
      <c r="Z183" s="1" t="s">
        <v>81</v>
      </c>
      <c r="AA183" s="1" t="s">
        <v>62</v>
      </c>
      <c r="AB183" s="1" t="s">
        <v>86</v>
      </c>
      <c r="AC183" s="1" t="s">
        <v>86</v>
      </c>
      <c r="AD183" s="1" t="s">
        <v>62</v>
      </c>
      <c r="AE183" s="1" t="s">
        <v>62</v>
      </c>
      <c r="AF183" s="1" t="s">
        <v>50</v>
      </c>
    </row>
    <row r="184" spans="1:32" ht="12.75">
      <c r="A184" s="2">
        <v>45418.767239479166</v>
      </c>
      <c r="B184" s="1" t="s">
        <v>72</v>
      </c>
      <c r="C184" s="1" t="s">
        <v>34</v>
      </c>
      <c r="D184" s="1">
        <v>4</v>
      </c>
      <c r="E184" s="1" t="s">
        <v>35</v>
      </c>
      <c r="F184" s="1" t="s">
        <v>36</v>
      </c>
      <c r="G184" s="1" t="s">
        <v>37</v>
      </c>
      <c r="H184" s="1" t="s">
        <v>38</v>
      </c>
      <c r="I184" s="1" t="s">
        <v>73</v>
      </c>
      <c r="J184" s="1" t="s">
        <v>65</v>
      </c>
      <c r="K184" s="1" t="s">
        <v>41</v>
      </c>
      <c r="L184" s="1">
        <v>4</v>
      </c>
      <c r="M184" s="1">
        <v>4</v>
      </c>
      <c r="N184" s="1">
        <v>4</v>
      </c>
      <c r="O184" s="1">
        <v>4</v>
      </c>
      <c r="P184" s="1">
        <v>4</v>
      </c>
      <c r="Q184" s="1">
        <v>4</v>
      </c>
      <c r="R184" s="1" t="s">
        <v>138</v>
      </c>
      <c r="S184" s="1" t="s">
        <v>284</v>
      </c>
      <c r="T184" s="1" t="s">
        <v>44</v>
      </c>
      <c r="U184" s="32" t="s">
        <v>78</v>
      </c>
      <c r="V184" s="1" t="s">
        <v>107</v>
      </c>
      <c r="W184" s="1" t="s">
        <v>144</v>
      </c>
      <c r="X184" s="1" t="s">
        <v>109</v>
      </c>
      <c r="Z184" s="1" t="s">
        <v>81</v>
      </c>
      <c r="AA184" s="1" t="s">
        <v>62</v>
      </c>
      <c r="AB184" s="1" t="s">
        <v>62</v>
      </c>
      <c r="AC184" s="1" t="s">
        <v>62</v>
      </c>
      <c r="AD184" s="1" t="s">
        <v>62</v>
      </c>
      <c r="AE184" s="1" t="s">
        <v>62</v>
      </c>
      <c r="AF184" s="1" t="s">
        <v>50</v>
      </c>
    </row>
    <row r="185" spans="1:32" ht="12.75">
      <c r="A185" s="2">
        <v>45418.767695543982</v>
      </c>
      <c r="B185" s="1" t="s">
        <v>72</v>
      </c>
      <c r="C185" s="1" t="s">
        <v>63</v>
      </c>
      <c r="D185" s="1">
        <v>2</v>
      </c>
      <c r="E185" s="1" t="s">
        <v>57</v>
      </c>
      <c r="F185" s="1" t="s">
        <v>36</v>
      </c>
      <c r="G185" s="1" t="s">
        <v>37</v>
      </c>
      <c r="H185" s="1" t="s">
        <v>82</v>
      </c>
      <c r="I185" s="1" t="s">
        <v>95</v>
      </c>
      <c r="J185" s="1" t="s">
        <v>65</v>
      </c>
      <c r="K185" s="1" t="s">
        <v>66</v>
      </c>
      <c r="L185" s="1">
        <v>5</v>
      </c>
      <c r="M185" s="1">
        <v>5</v>
      </c>
      <c r="N185" s="1">
        <v>5</v>
      </c>
      <c r="O185" s="1">
        <v>5</v>
      </c>
      <c r="P185" s="1">
        <v>5</v>
      </c>
      <c r="Q185" s="1">
        <v>5</v>
      </c>
      <c r="R185" s="1" t="s">
        <v>330</v>
      </c>
      <c r="S185" s="1" t="s">
        <v>105</v>
      </c>
      <c r="T185" s="1" t="s">
        <v>106</v>
      </c>
      <c r="U185" s="32">
        <v>0.1</v>
      </c>
      <c r="V185" s="1" t="s">
        <v>107</v>
      </c>
      <c r="W185" s="1" t="s">
        <v>80</v>
      </c>
      <c r="X185" s="1" t="s">
        <v>109</v>
      </c>
      <c r="Y185" s="1" t="s">
        <v>71</v>
      </c>
      <c r="Z185" s="1" t="s">
        <v>81</v>
      </c>
      <c r="AA185" s="1" t="s">
        <v>62</v>
      </c>
      <c r="AB185" s="1" t="s">
        <v>62</v>
      </c>
      <c r="AC185" s="1" t="s">
        <v>62</v>
      </c>
      <c r="AD185" s="1" t="s">
        <v>62</v>
      </c>
      <c r="AE185" s="1" t="s">
        <v>62</v>
      </c>
      <c r="AF185" s="1" t="s">
        <v>50</v>
      </c>
    </row>
    <row r="186" spans="1:32" ht="12.75">
      <c r="A186" s="2">
        <v>45418.824617210645</v>
      </c>
      <c r="B186" s="1" t="s">
        <v>72</v>
      </c>
      <c r="C186" s="1" t="s">
        <v>63</v>
      </c>
      <c r="D186" s="1">
        <v>2</v>
      </c>
      <c r="E186" s="1" t="s">
        <v>121</v>
      </c>
      <c r="F186" s="1" t="s">
        <v>58</v>
      </c>
      <c r="G186" s="1" t="s">
        <v>37</v>
      </c>
      <c r="H186" s="1" t="s">
        <v>195</v>
      </c>
      <c r="I186" s="1" t="s">
        <v>95</v>
      </c>
      <c r="J186" s="1" t="s">
        <v>74</v>
      </c>
      <c r="K186" s="1" t="s">
        <v>122</v>
      </c>
      <c r="L186" s="1">
        <v>5</v>
      </c>
      <c r="M186" s="1">
        <v>5</v>
      </c>
      <c r="N186" s="1">
        <v>3</v>
      </c>
      <c r="O186" s="1">
        <v>4</v>
      </c>
      <c r="P186" s="1">
        <v>4</v>
      </c>
      <c r="Q186" s="1">
        <v>4</v>
      </c>
      <c r="R186" s="1" t="s">
        <v>331</v>
      </c>
      <c r="S186" s="1" t="s">
        <v>209</v>
      </c>
      <c r="T186" s="1" t="s">
        <v>69</v>
      </c>
      <c r="U186" s="32">
        <v>0.1</v>
      </c>
      <c r="V186" s="1" t="s">
        <v>208</v>
      </c>
      <c r="W186" s="1" t="s">
        <v>318</v>
      </c>
      <c r="X186" s="1" t="s">
        <v>134</v>
      </c>
      <c r="Y186" s="1" t="s">
        <v>48</v>
      </c>
      <c r="Z186" s="1" t="s">
        <v>71</v>
      </c>
      <c r="AA186" s="1" t="s">
        <v>149</v>
      </c>
      <c r="AB186" s="1" t="s">
        <v>53</v>
      </c>
      <c r="AC186" s="1" t="s">
        <v>149</v>
      </c>
      <c r="AD186" s="1" t="s">
        <v>53</v>
      </c>
      <c r="AE186" s="1" t="s">
        <v>149</v>
      </c>
      <c r="AF186" s="1" t="s">
        <v>86</v>
      </c>
    </row>
    <row r="187" spans="1:32" ht="12.75">
      <c r="A187" s="2">
        <v>45418.826275694446</v>
      </c>
      <c r="B187" s="1" t="s">
        <v>56</v>
      </c>
      <c r="C187" s="1" t="s">
        <v>34</v>
      </c>
      <c r="D187" s="1">
        <v>3</v>
      </c>
      <c r="E187" s="1" t="s">
        <v>103</v>
      </c>
      <c r="F187" s="1" t="s">
        <v>36</v>
      </c>
      <c r="G187" s="1" t="s">
        <v>37</v>
      </c>
      <c r="H187" s="1" t="s">
        <v>38</v>
      </c>
      <c r="I187" s="1" t="s">
        <v>59</v>
      </c>
      <c r="J187" s="1" t="s">
        <v>128</v>
      </c>
      <c r="K187" s="1" t="s">
        <v>75</v>
      </c>
      <c r="L187" s="1">
        <v>5</v>
      </c>
      <c r="M187" s="1">
        <v>4</v>
      </c>
      <c r="N187" s="1">
        <v>5</v>
      </c>
      <c r="O187" s="1">
        <v>5</v>
      </c>
      <c r="P187" s="1">
        <v>4</v>
      </c>
      <c r="Q187" s="1">
        <v>5</v>
      </c>
      <c r="R187" s="1" t="s">
        <v>331</v>
      </c>
      <c r="S187" s="1" t="s">
        <v>203</v>
      </c>
      <c r="T187" s="1" t="s">
        <v>69</v>
      </c>
      <c r="U187" s="32">
        <v>0.1</v>
      </c>
      <c r="V187" s="1" t="s">
        <v>88</v>
      </c>
      <c r="W187" s="1" t="s">
        <v>245</v>
      </c>
      <c r="X187" s="1" t="s">
        <v>61</v>
      </c>
      <c r="Y187" s="1" t="s">
        <v>48</v>
      </c>
      <c r="Z187" s="1" t="s">
        <v>71</v>
      </c>
      <c r="AA187" s="1" t="s">
        <v>149</v>
      </c>
      <c r="AB187" s="1" t="s">
        <v>53</v>
      </c>
      <c r="AC187" s="1" t="s">
        <v>149</v>
      </c>
      <c r="AD187" s="1" t="s">
        <v>53</v>
      </c>
      <c r="AE187" s="1" t="s">
        <v>53</v>
      </c>
      <c r="AF187" s="1" t="s">
        <v>50</v>
      </c>
    </row>
    <row r="188" spans="1:32" ht="12.75">
      <c r="A188" s="2">
        <v>45418.827551111113</v>
      </c>
      <c r="B188" s="1" t="s">
        <v>185</v>
      </c>
      <c r="C188" s="1" t="s">
        <v>63</v>
      </c>
      <c r="D188" s="1">
        <v>5</v>
      </c>
      <c r="E188" s="1" t="s">
        <v>57</v>
      </c>
      <c r="F188" s="1" t="s">
        <v>58</v>
      </c>
      <c r="G188" s="1" t="s">
        <v>37</v>
      </c>
      <c r="H188" s="1" t="s">
        <v>82</v>
      </c>
      <c r="I188" s="1" t="s">
        <v>95</v>
      </c>
      <c r="J188" s="1" t="s">
        <v>40</v>
      </c>
      <c r="K188" s="1" t="s">
        <v>41</v>
      </c>
      <c r="L188" s="1">
        <v>5</v>
      </c>
      <c r="M188" s="1">
        <v>4</v>
      </c>
      <c r="N188" s="1">
        <v>5</v>
      </c>
      <c r="O188" s="1">
        <v>5</v>
      </c>
      <c r="P188" s="1">
        <v>5</v>
      </c>
      <c r="Q188" s="1">
        <v>5</v>
      </c>
      <c r="R188" s="1" t="s">
        <v>331</v>
      </c>
      <c r="S188" s="1" t="s">
        <v>68</v>
      </c>
      <c r="T188" s="1" t="s">
        <v>178</v>
      </c>
      <c r="U188" s="32" t="s">
        <v>210</v>
      </c>
      <c r="V188" s="1" t="s">
        <v>79</v>
      </c>
      <c r="W188" s="1" t="s">
        <v>332</v>
      </c>
      <c r="X188" s="1" t="s">
        <v>134</v>
      </c>
      <c r="Y188" s="1" t="s">
        <v>48</v>
      </c>
      <c r="Z188" s="1" t="s">
        <v>81</v>
      </c>
      <c r="AA188" s="1" t="s">
        <v>149</v>
      </c>
      <c r="AB188" s="1" t="s">
        <v>149</v>
      </c>
      <c r="AC188" s="1" t="s">
        <v>149</v>
      </c>
      <c r="AD188" s="1" t="s">
        <v>149</v>
      </c>
      <c r="AE188" s="1" t="s">
        <v>149</v>
      </c>
      <c r="AF188" s="1" t="s">
        <v>145</v>
      </c>
    </row>
    <row r="189" spans="1:32" ht="12.75">
      <c r="A189" s="2">
        <v>45418.829360127318</v>
      </c>
      <c r="B189" s="1" t="s">
        <v>72</v>
      </c>
      <c r="C189" s="1" t="s">
        <v>34</v>
      </c>
      <c r="D189" s="1">
        <v>2</v>
      </c>
      <c r="E189" s="1" t="s">
        <v>103</v>
      </c>
      <c r="F189" s="1" t="s">
        <v>58</v>
      </c>
      <c r="G189" s="1" t="s">
        <v>37</v>
      </c>
      <c r="H189" s="1" t="s">
        <v>65</v>
      </c>
      <c r="I189" s="1" t="s">
        <v>73</v>
      </c>
      <c r="J189" s="1" t="s">
        <v>40</v>
      </c>
      <c r="K189" s="1" t="s">
        <v>41</v>
      </c>
      <c r="L189" s="1">
        <v>5</v>
      </c>
      <c r="M189" s="1">
        <v>5</v>
      </c>
      <c r="N189" s="1">
        <v>5</v>
      </c>
      <c r="O189" s="1">
        <v>5</v>
      </c>
      <c r="P189" s="1">
        <v>5</v>
      </c>
      <c r="Q189" s="1">
        <v>5</v>
      </c>
      <c r="R189" s="1" t="s">
        <v>331</v>
      </c>
      <c r="S189" s="1" t="s">
        <v>209</v>
      </c>
      <c r="T189" s="1" t="s">
        <v>44</v>
      </c>
      <c r="U189" s="32" t="s">
        <v>78</v>
      </c>
      <c r="V189" s="1" t="s">
        <v>100</v>
      </c>
      <c r="W189" s="1" t="s">
        <v>303</v>
      </c>
      <c r="X189" s="1" t="s">
        <v>85</v>
      </c>
      <c r="Y189" s="1" t="s">
        <v>48</v>
      </c>
      <c r="Z189" s="1" t="s">
        <v>49</v>
      </c>
      <c r="AA189" s="1" t="s">
        <v>149</v>
      </c>
      <c r="AB189" s="1" t="s">
        <v>53</v>
      </c>
      <c r="AC189" s="1" t="s">
        <v>53</v>
      </c>
      <c r="AD189" s="1" t="s">
        <v>53</v>
      </c>
      <c r="AE189" s="1" t="s">
        <v>149</v>
      </c>
      <c r="AF189" s="1" t="s">
        <v>86</v>
      </c>
    </row>
    <row r="190" spans="1:32" ht="12.75">
      <c r="A190" s="2">
        <v>45418.83155372685</v>
      </c>
      <c r="B190" s="1" t="s">
        <v>141</v>
      </c>
      <c r="C190" s="1" t="s">
        <v>34</v>
      </c>
      <c r="D190" s="1">
        <v>3</v>
      </c>
      <c r="E190" s="1" t="s">
        <v>57</v>
      </c>
      <c r="F190" s="1" t="s">
        <v>64</v>
      </c>
      <c r="G190" s="1" t="s">
        <v>37</v>
      </c>
      <c r="H190" s="1" t="s">
        <v>82</v>
      </c>
      <c r="I190" s="1" t="s">
        <v>39</v>
      </c>
      <c r="J190" s="1" t="s">
        <v>65</v>
      </c>
      <c r="K190" s="1" t="s">
        <v>41</v>
      </c>
      <c r="L190" s="1">
        <v>5</v>
      </c>
      <c r="M190" s="1">
        <v>4</v>
      </c>
      <c r="N190" s="1">
        <v>5</v>
      </c>
      <c r="O190" s="1">
        <v>5</v>
      </c>
      <c r="P190" s="1">
        <v>5</v>
      </c>
      <c r="Q190" s="1">
        <v>4</v>
      </c>
      <c r="R190" s="1" t="s">
        <v>331</v>
      </c>
      <c r="S190" s="1" t="s">
        <v>284</v>
      </c>
      <c r="T190" s="1" t="s">
        <v>69</v>
      </c>
      <c r="U190" s="32">
        <v>0.15</v>
      </c>
      <c r="V190" s="1" t="s">
        <v>45</v>
      </c>
      <c r="W190" s="1" t="s">
        <v>245</v>
      </c>
      <c r="X190" s="1" t="s">
        <v>61</v>
      </c>
      <c r="Y190" s="1" t="s">
        <v>48</v>
      </c>
      <c r="Z190" s="1" t="s">
        <v>49</v>
      </c>
      <c r="AA190" s="1" t="s">
        <v>149</v>
      </c>
      <c r="AB190" s="1" t="s">
        <v>149</v>
      </c>
      <c r="AC190" s="1" t="s">
        <v>52</v>
      </c>
      <c r="AD190" s="1" t="s">
        <v>149</v>
      </c>
      <c r="AE190" s="1" t="s">
        <v>149</v>
      </c>
      <c r="AF190" s="1" t="s">
        <v>50</v>
      </c>
    </row>
    <row r="191" spans="1:32" ht="12.75">
      <c r="A191" s="2">
        <v>45418.833555196761</v>
      </c>
      <c r="B191" s="1" t="s">
        <v>72</v>
      </c>
      <c r="C191" s="1" t="s">
        <v>34</v>
      </c>
      <c r="D191" s="1">
        <v>1</v>
      </c>
      <c r="E191" s="1" t="s">
        <v>57</v>
      </c>
      <c r="F191" s="1" t="s">
        <v>94</v>
      </c>
      <c r="G191" s="1" t="s">
        <v>37</v>
      </c>
      <c r="H191" s="1" t="s">
        <v>82</v>
      </c>
      <c r="I191" s="1" t="s">
        <v>73</v>
      </c>
      <c r="J191" s="1" t="s">
        <v>113</v>
      </c>
      <c r="K191" s="1" t="s">
        <v>66</v>
      </c>
      <c r="L191" s="1">
        <v>5</v>
      </c>
      <c r="M191" s="1">
        <v>4</v>
      </c>
      <c r="N191" s="1">
        <v>5</v>
      </c>
      <c r="O191" s="1">
        <v>5</v>
      </c>
      <c r="P191" s="1">
        <v>5</v>
      </c>
      <c r="Q191" s="1">
        <v>5</v>
      </c>
      <c r="R191" s="1" t="s">
        <v>331</v>
      </c>
      <c r="S191" s="1" t="s">
        <v>68</v>
      </c>
      <c r="T191" s="1" t="s">
        <v>44</v>
      </c>
      <c r="U191" s="32">
        <v>0.1</v>
      </c>
      <c r="V191" s="1" t="s">
        <v>208</v>
      </c>
      <c r="W191" s="1" t="s">
        <v>332</v>
      </c>
      <c r="X191" s="1" t="s">
        <v>134</v>
      </c>
      <c r="Y191" s="1" t="s">
        <v>48</v>
      </c>
      <c r="Z191" s="1" t="s">
        <v>49</v>
      </c>
      <c r="AA191" s="1" t="s">
        <v>52</v>
      </c>
      <c r="AB191" s="1" t="s">
        <v>149</v>
      </c>
      <c r="AC191" s="1" t="s">
        <v>52</v>
      </c>
      <c r="AD191" s="1" t="s">
        <v>149</v>
      </c>
      <c r="AE191" s="1" t="s">
        <v>149</v>
      </c>
      <c r="AF191" s="1" t="s">
        <v>86</v>
      </c>
    </row>
    <row r="192" spans="1:32" ht="12.75">
      <c r="A192" s="2">
        <v>45418.835759641202</v>
      </c>
      <c r="B192" s="1" t="s">
        <v>33</v>
      </c>
      <c r="C192" s="1" t="s">
        <v>75</v>
      </c>
      <c r="D192" s="1">
        <v>1</v>
      </c>
      <c r="E192" s="1" t="s">
        <v>103</v>
      </c>
      <c r="F192" s="1" t="s">
        <v>64</v>
      </c>
      <c r="G192" s="1" t="s">
        <v>37</v>
      </c>
      <c r="H192" s="1" t="s">
        <v>38</v>
      </c>
      <c r="I192" s="1" t="s">
        <v>73</v>
      </c>
      <c r="J192" s="1" t="s">
        <v>40</v>
      </c>
      <c r="K192" s="1" t="s">
        <v>122</v>
      </c>
      <c r="L192" s="1">
        <v>5</v>
      </c>
      <c r="M192" s="1">
        <v>5</v>
      </c>
      <c r="N192" s="1">
        <v>5</v>
      </c>
      <c r="O192" s="1">
        <v>5</v>
      </c>
      <c r="P192" s="1">
        <v>3</v>
      </c>
      <c r="Q192" s="1">
        <v>5</v>
      </c>
      <c r="R192" s="1" t="s">
        <v>331</v>
      </c>
      <c r="S192" s="1" t="s">
        <v>203</v>
      </c>
      <c r="T192" s="1" t="s">
        <v>44</v>
      </c>
      <c r="U192" s="32">
        <v>0.1</v>
      </c>
      <c r="V192" s="1" t="s">
        <v>79</v>
      </c>
      <c r="W192" s="1" t="s">
        <v>333</v>
      </c>
      <c r="X192" s="1" t="s">
        <v>61</v>
      </c>
      <c r="Y192" s="1" t="s">
        <v>48</v>
      </c>
      <c r="Z192" s="1" t="s">
        <v>49</v>
      </c>
      <c r="AA192" s="1" t="s">
        <v>149</v>
      </c>
      <c r="AB192" s="1" t="s">
        <v>52</v>
      </c>
      <c r="AD192" s="1" t="s">
        <v>149</v>
      </c>
      <c r="AE192" s="1" t="s">
        <v>149</v>
      </c>
      <c r="AF192" s="1" t="s">
        <v>50</v>
      </c>
    </row>
    <row r="193" spans="1:32" ht="12.75">
      <c r="A193" s="2">
        <v>45418.83810868056</v>
      </c>
      <c r="B193" s="1" t="s">
        <v>56</v>
      </c>
      <c r="C193" s="1" t="s">
        <v>75</v>
      </c>
      <c r="D193" s="1">
        <v>5</v>
      </c>
      <c r="E193" s="1" t="s">
        <v>103</v>
      </c>
      <c r="F193" s="1" t="s">
        <v>94</v>
      </c>
      <c r="G193" s="1" t="s">
        <v>37</v>
      </c>
      <c r="H193" s="1" t="s">
        <v>65</v>
      </c>
      <c r="I193" s="1" t="s">
        <v>59</v>
      </c>
      <c r="J193" s="1" t="s">
        <v>74</v>
      </c>
      <c r="K193" s="1" t="s">
        <v>122</v>
      </c>
      <c r="L193" s="1">
        <v>5</v>
      </c>
      <c r="M193" s="1">
        <v>5</v>
      </c>
      <c r="N193" s="1">
        <v>5</v>
      </c>
      <c r="O193" s="1">
        <v>5</v>
      </c>
      <c r="P193" s="1">
        <v>5</v>
      </c>
      <c r="Q193" s="1">
        <v>4</v>
      </c>
      <c r="R193" s="1" t="s">
        <v>331</v>
      </c>
      <c r="S193" s="1" t="s">
        <v>118</v>
      </c>
      <c r="T193" s="1" t="s">
        <v>98</v>
      </c>
      <c r="U193" s="32" t="s">
        <v>210</v>
      </c>
      <c r="V193" s="1" t="s">
        <v>88</v>
      </c>
      <c r="W193" s="1" t="s">
        <v>253</v>
      </c>
      <c r="X193" s="1" t="s">
        <v>134</v>
      </c>
      <c r="Y193" s="1" t="s">
        <v>48</v>
      </c>
      <c r="Z193" s="1" t="s">
        <v>71</v>
      </c>
      <c r="AA193" s="1" t="s">
        <v>51</v>
      </c>
      <c r="AB193" s="1" t="s">
        <v>149</v>
      </c>
      <c r="AC193" s="1" t="s">
        <v>53</v>
      </c>
      <c r="AD193" s="1" t="s">
        <v>149</v>
      </c>
      <c r="AE193" s="1" t="s">
        <v>149</v>
      </c>
      <c r="AF193" s="1" t="s">
        <v>51</v>
      </c>
    </row>
    <row r="194" spans="1:32" ht="12.75">
      <c r="A194" s="2">
        <v>45419.609652384257</v>
      </c>
      <c r="B194" s="1" t="s">
        <v>141</v>
      </c>
      <c r="C194" s="1" t="s">
        <v>34</v>
      </c>
      <c r="D194" s="1">
        <v>4</v>
      </c>
      <c r="E194" s="1" t="s">
        <v>57</v>
      </c>
      <c r="F194" s="1" t="s">
        <v>94</v>
      </c>
      <c r="G194" s="1" t="s">
        <v>37</v>
      </c>
      <c r="H194" s="1" t="s">
        <v>65</v>
      </c>
      <c r="I194" s="1" t="s">
        <v>59</v>
      </c>
      <c r="J194" s="1" t="s">
        <v>65</v>
      </c>
      <c r="K194" s="1" t="s">
        <v>66</v>
      </c>
      <c r="L194" s="1">
        <v>5</v>
      </c>
      <c r="M194" s="1">
        <v>4</v>
      </c>
      <c r="N194" s="1">
        <v>3</v>
      </c>
      <c r="O194" s="1">
        <v>4</v>
      </c>
      <c r="P194" s="1">
        <v>5</v>
      </c>
      <c r="Q194" s="1">
        <v>4</v>
      </c>
      <c r="R194" s="1" t="s">
        <v>334</v>
      </c>
      <c r="S194" s="1" t="s">
        <v>111</v>
      </c>
      <c r="T194" s="1" t="s">
        <v>106</v>
      </c>
      <c r="U194" s="32">
        <v>0.1</v>
      </c>
      <c r="V194" s="1" t="s">
        <v>79</v>
      </c>
      <c r="W194" s="1" t="s">
        <v>93</v>
      </c>
      <c r="X194" s="1" t="s">
        <v>47</v>
      </c>
      <c r="Y194" s="1" t="s">
        <v>48</v>
      </c>
      <c r="Z194" s="1" t="s">
        <v>49</v>
      </c>
      <c r="AF194" s="1" t="s">
        <v>51</v>
      </c>
    </row>
    <row r="195" spans="1:32" ht="12.75">
      <c r="A195" s="2">
        <v>45419.62382518519</v>
      </c>
      <c r="B195" s="1" t="s">
        <v>141</v>
      </c>
      <c r="C195" s="1" t="s">
        <v>34</v>
      </c>
      <c r="D195" s="1">
        <v>4</v>
      </c>
      <c r="E195" s="1" t="s">
        <v>57</v>
      </c>
      <c r="F195" s="1" t="s">
        <v>64</v>
      </c>
      <c r="G195" s="1" t="s">
        <v>37</v>
      </c>
      <c r="H195" s="1" t="s">
        <v>82</v>
      </c>
      <c r="I195" s="1" t="s">
        <v>39</v>
      </c>
      <c r="J195" s="1" t="s">
        <v>65</v>
      </c>
      <c r="K195" s="1" t="s">
        <v>41</v>
      </c>
      <c r="L195" s="1">
        <v>5</v>
      </c>
      <c r="M195" s="1">
        <v>5</v>
      </c>
      <c r="N195" s="1">
        <v>5</v>
      </c>
      <c r="O195" s="1">
        <v>5</v>
      </c>
      <c r="P195" s="1">
        <v>5</v>
      </c>
      <c r="Q195" s="1">
        <v>5</v>
      </c>
      <c r="R195" s="1" t="s">
        <v>335</v>
      </c>
      <c r="S195" s="1" t="s">
        <v>111</v>
      </c>
      <c r="T195" s="1" t="s">
        <v>98</v>
      </c>
      <c r="U195" s="32">
        <v>0.15</v>
      </c>
      <c r="V195" s="1" t="s">
        <v>100</v>
      </c>
      <c r="W195" s="1" t="s">
        <v>119</v>
      </c>
      <c r="X195" s="1" t="s">
        <v>109</v>
      </c>
      <c r="Y195" s="1" t="s">
        <v>48</v>
      </c>
      <c r="Z195" s="1" t="s">
        <v>71</v>
      </c>
      <c r="AF195" s="1" t="s">
        <v>50</v>
      </c>
    </row>
    <row r="196" spans="1:32" ht="12.75">
      <c r="A196" s="2">
        <v>45419.630975833337</v>
      </c>
      <c r="B196" s="1" t="s">
        <v>33</v>
      </c>
      <c r="C196" s="1" t="s">
        <v>34</v>
      </c>
      <c r="D196" s="1">
        <v>2</v>
      </c>
      <c r="E196" s="1" t="s">
        <v>35</v>
      </c>
      <c r="F196" s="1" t="s">
        <v>36</v>
      </c>
      <c r="G196" s="1" t="s">
        <v>37</v>
      </c>
      <c r="H196" s="1" t="s">
        <v>82</v>
      </c>
      <c r="I196" s="1" t="s">
        <v>39</v>
      </c>
      <c r="J196" s="1" t="s">
        <v>40</v>
      </c>
      <c r="K196" s="1" t="s">
        <v>66</v>
      </c>
      <c r="L196" s="1">
        <v>5</v>
      </c>
      <c r="M196" s="1">
        <v>5</v>
      </c>
      <c r="N196" s="1">
        <v>4</v>
      </c>
      <c r="O196" s="1">
        <v>3</v>
      </c>
      <c r="P196" s="1">
        <v>2</v>
      </c>
      <c r="Q196" s="1">
        <v>4</v>
      </c>
      <c r="R196" s="1" t="s">
        <v>336</v>
      </c>
      <c r="S196" s="1" t="s">
        <v>168</v>
      </c>
      <c r="T196" s="1" t="s">
        <v>44</v>
      </c>
      <c r="U196" s="32">
        <v>0.1</v>
      </c>
      <c r="V196" s="1" t="s">
        <v>140</v>
      </c>
      <c r="W196" s="1" t="s">
        <v>144</v>
      </c>
      <c r="X196" s="1" t="s">
        <v>90</v>
      </c>
      <c r="Y196" s="1" t="s">
        <v>71</v>
      </c>
      <c r="Z196" s="1" t="s">
        <v>81</v>
      </c>
      <c r="AA196" s="1" t="s">
        <v>62</v>
      </c>
      <c r="AB196" s="1" t="s">
        <v>86</v>
      </c>
      <c r="AC196" s="1" t="s">
        <v>62</v>
      </c>
      <c r="AD196" s="1" t="s">
        <v>86</v>
      </c>
      <c r="AE196" s="1" t="s">
        <v>86</v>
      </c>
      <c r="AF196" s="1" t="s">
        <v>86</v>
      </c>
    </row>
    <row r="197" spans="1:32" ht="12.75">
      <c r="A197" s="2">
        <v>45419.631857696761</v>
      </c>
      <c r="B197" s="1" t="s">
        <v>33</v>
      </c>
      <c r="C197" s="1" t="s">
        <v>63</v>
      </c>
      <c r="D197" s="1">
        <v>4</v>
      </c>
      <c r="E197" s="1" t="s">
        <v>35</v>
      </c>
      <c r="F197" s="1" t="s">
        <v>36</v>
      </c>
      <c r="G197" s="1" t="s">
        <v>37</v>
      </c>
      <c r="H197" s="1" t="s">
        <v>82</v>
      </c>
      <c r="I197" s="1" t="s">
        <v>39</v>
      </c>
      <c r="J197" s="1" t="s">
        <v>40</v>
      </c>
      <c r="K197" s="1" t="s">
        <v>41</v>
      </c>
      <c r="L197" s="1">
        <v>3</v>
      </c>
      <c r="M197" s="1">
        <v>4</v>
      </c>
      <c r="N197" s="1">
        <v>5</v>
      </c>
      <c r="O197" s="1">
        <v>5</v>
      </c>
      <c r="P197" s="1">
        <v>5</v>
      </c>
      <c r="Q197" s="1">
        <v>5</v>
      </c>
      <c r="R197" s="1" t="s">
        <v>290</v>
      </c>
      <c r="S197" s="1" t="s">
        <v>77</v>
      </c>
      <c r="T197" s="1" t="s">
        <v>69</v>
      </c>
      <c r="U197" s="32" t="s">
        <v>99</v>
      </c>
      <c r="V197" s="1" t="s">
        <v>208</v>
      </c>
      <c r="W197" s="1" t="s">
        <v>46</v>
      </c>
      <c r="X197" s="1" t="s">
        <v>47</v>
      </c>
      <c r="Y197" s="1" t="s">
        <v>71</v>
      </c>
      <c r="Z197" s="1" t="s">
        <v>81</v>
      </c>
      <c r="AA197" s="1" t="s">
        <v>62</v>
      </c>
      <c r="AB197" s="1" t="s">
        <v>50</v>
      </c>
      <c r="AC197" s="1" t="s">
        <v>62</v>
      </c>
      <c r="AD197" s="1" t="s">
        <v>86</v>
      </c>
      <c r="AE197" s="1" t="s">
        <v>86</v>
      </c>
      <c r="AF197" s="1" t="s">
        <v>86</v>
      </c>
    </row>
    <row r="198" spans="1:32" ht="12.75">
      <c r="A198" s="2">
        <v>45419.631884525465</v>
      </c>
      <c r="B198" s="1" t="s">
        <v>33</v>
      </c>
      <c r="C198" s="1" t="s">
        <v>34</v>
      </c>
      <c r="D198" s="1">
        <v>3</v>
      </c>
      <c r="E198" s="1" t="s">
        <v>35</v>
      </c>
      <c r="F198" s="1" t="s">
        <v>36</v>
      </c>
      <c r="G198" s="1" t="s">
        <v>37</v>
      </c>
      <c r="H198" s="1" t="s">
        <v>82</v>
      </c>
      <c r="I198" s="1" t="s">
        <v>39</v>
      </c>
      <c r="J198" s="1" t="s">
        <v>40</v>
      </c>
      <c r="K198" s="1" t="s">
        <v>66</v>
      </c>
      <c r="L198" s="1">
        <v>3</v>
      </c>
      <c r="M198" s="1">
        <v>5</v>
      </c>
      <c r="N198" s="1">
        <v>5</v>
      </c>
      <c r="O198" s="1">
        <v>4</v>
      </c>
      <c r="P198" s="1">
        <v>5</v>
      </c>
      <c r="Q198" s="1">
        <v>5</v>
      </c>
      <c r="R198" s="1" t="s">
        <v>337</v>
      </c>
      <c r="S198" s="1" t="s">
        <v>77</v>
      </c>
      <c r="T198" s="1" t="s">
        <v>69</v>
      </c>
      <c r="U198" s="32" t="s">
        <v>99</v>
      </c>
      <c r="V198" s="1" t="s">
        <v>100</v>
      </c>
      <c r="W198" s="1" t="s">
        <v>152</v>
      </c>
      <c r="X198" s="1" t="s">
        <v>47</v>
      </c>
      <c r="Y198" s="1" t="s">
        <v>49</v>
      </c>
      <c r="AF198" s="1" t="s">
        <v>145</v>
      </c>
    </row>
    <row r="199" spans="1:32" ht="12.75">
      <c r="A199" s="2">
        <v>45419.635759583332</v>
      </c>
      <c r="B199" s="1" t="s">
        <v>72</v>
      </c>
      <c r="C199" s="1" t="s">
        <v>63</v>
      </c>
      <c r="D199" s="1">
        <v>4</v>
      </c>
      <c r="E199" s="1" t="s">
        <v>35</v>
      </c>
      <c r="F199" s="1" t="s">
        <v>64</v>
      </c>
      <c r="G199" s="1" t="s">
        <v>37</v>
      </c>
      <c r="H199" s="1" t="s">
        <v>38</v>
      </c>
      <c r="I199" s="1" t="s">
        <v>39</v>
      </c>
      <c r="J199" s="1" t="s">
        <v>113</v>
      </c>
      <c r="K199" s="1" t="s">
        <v>66</v>
      </c>
      <c r="L199" s="1">
        <v>5</v>
      </c>
      <c r="M199" s="1">
        <v>5</v>
      </c>
      <c r="N199" s="1">
        <v>5</v>
      </c>
      <c r="O199" s="1">
        <v>4</v>
      </c>
      <c r="P199" s="1">
        <v>4</v>
      </c>
      <c r="Q199" s="1">
        <v>3</v>
      </c>
      <c r="R199" s="1" t="s">
        <v>338</v>
      </c>
      <c r="S199" s="1" t="s">
        <v>118</v>
      </c>
      <c r="T199" s="1" t="s">
        <v>106</v>
      </c>
      <c r="U199" s="32">
        <v>0.15</v>
      </c>
      <c r="V199" s="1" t="s">
        <v>208</v>
      </c>
      <c r="W199" s="1" t="s">
        <v>120</v>
      </c>
      <c r="X199" s="1" t="s">
        <v>61</v>
      </c>
      <c r="Y199" s="1" t="s">
        <v>48</v>
      </c>
      <c r="Z199" s="1" t="s">
        <v>49</v>
      </c>
      <c r="AF199" s="1" t="s">
        <v>50</v>
      </c>
    </row>
    <row r="200" spans="1:32" ht="12.75">
      <c r="A200" s="2">
        <v>45419.638731238425</v>
      </c>
      <c r="B200" s="1" t="s">
        <v>33</v>
      </c>
      <c r="C200" s="1" t="s">
        <v>63</v>
      </c>
      <c r="D200" s="1">
        <v>2</v>
      </c>
      <c r="E200" s="1" t="s">
        <v>35</v>
      </c>
      <c r="F200" s="1" t="s">
        <v>36</v>
      </c>
      <c r="G200" s="1" t="s">
        <v>37</v>
      </c>
      <c r="H200" s="1" t="s">
        <v>82</v>
      </c>
      <c r="I200" s="1" t="s">
        <v>59</v>
      </c>
      <c r="J200" s="1" t="s">
        <v>65</v>
      </c>
      <c r="K200" s="1" t="s">
        <v>66</v>
      </c>
      <c r="L200" s="1">
        <v>5</v>
      </c>
      <c r="M200" s="1">
        <v>5</v>
      </c>
      <c r="N200" s="1">
        <v>5</v>
      </c>
      <c r="O200" s="1">
        <v>5</v>
      </c>
      <c r="P200" s="1">
        <v>5</v>
      </c>
      <c r="Q200" s="1">
        <v>5</v>
      </c>
      <c r="R200" s="1" t="s">
        <v>339</v>
      </c>
      <c r="S200" s="1" t="s">
        <v>133</v>
      </c>
      <c r="T200" s="1" t="s">
        <v>69</v>
      </c>
      <c r="U200" s="32">
        <v>0.1</v>
      </c>
      <c r="V200" s="1" t="s">
        <v>140</v>
      </c>
      <c r="W200" s="1" t="s">
        <v>80</v>
      </c>
      <c r="X200" s="1" t="s">
        <v>47</v>
      </c>
      <c r="Y200" s="1" t="s">
        <v>49</v>
      </c>
      <c r="Z200" s="1" t="s">
        <v>81</v>
      </c>
      <c r="AF200" s="1" t="s">
        <v>50</v>
      </c>
    </row>
    <row r="201" spans="1:32" ht="12.75">
      <c r="A201" s="2">
        <v>45419.646977187498</v>
      </c>
      <c r="B201" s="1" t="s">
        <v>33</v>
      </c>
      <c r="C201" s="1" t="s">
        <v>34</v>
      </c>
      <c r="D201" s="1">
        <v>2</v>
      </c>
      <c r="E201" s="1" t="s">
        <v>57</v>
      </c>
      <c r="F201" s="1" t="s">
        <v>36</v>
      </c>
      <c r="G201" s="1" t="s">
        <v>37</v>
      </c>
      <c r="H201" s="1" t="s">
        <v>38</v>
      </c>
      <c r="I201" s="1" t="s">
        <v>39</v>
      </c>
      <c r="J201" s="1" t="s">
        <v>65</v>
      </c>
      <c r="K201" s="1" t="s">
        <v>66</v>
      </c>
      <c r="L201" s="1">
        <v>3</v>
      </c>
      <c r="M201" s="1">
        <v>4</v>
      </c>
      <c r="N201" s="1">
        <v>4</v>
      </c>
      <c r="O201" s="1">
        <v>4</v>
      </c>
      <c r="P201" s="1">
        <v>4</v>
      </c>
      <c r="Q201" s="1">
        <v>4</v>
      </c>
      <c r="R201" s="1" t="s">
        <v>138</v>
      </c>
      <c r="S201" s="1" t="s">
        <v>105</v>
      </c>
      <c r="T201" s="1" t="s">
        <v>69</v>
      </c>
      <c r="U201" s="32">
        <v>0.15</v>
      </c>
      <c r="V201" s="1" t="s">
        <v>88</v>
      </c>
      <c r="W201" s="1" t="s">
        <v>70</v>
      </c>
      <c r="X201" s="1" t="s">
        <v>47</v>
      </c>
      <c r="Y201" s="1" t="s">
        <v>48</v>
      </c>
      <c r="Z201" s="1" t="s">
        <v>81</v>
      </c>
      <c r="AA201" s="1" t="s">
        <v>86</v>
      </c>
      <c r="AB201" s="1" t="s">
        <v>50</v>
      </c>
      <c r="AC201" s="1" t="s">
        <v>50</v>
      </c>
      <c r="AD201" s="1" t="s">
        <v>50</v>
      </c>
      <c r="AE201" s="1" t="s">
        <v>50</v>
      </c>
      <c r="AF201" s="1" t="s">
        <v>145</v>
      </c>
    </row>
    <row r="202" spans="1:32" ht="12.75">
      <c r="A202" s="2">
        <v>45419.647938217589</v>
      </c>
      <c r="B202" s="1" t="s">
        <v>72</v>
      </c>
      <c r="C202" s="1" t="s">
        <v>34</v>
      </c>
      <c r="D202" s="1">
        <v>3</v>
      </c>
      <c r="E202" s="1" t="s">
        <v>57</v>
      </c>
      <c r="F202" s="1" t="s">
        <v>36</v>
      </c>
      <c r="G202" s="1" t="s">
        <v>37</v>
      </c>
      <c r="H202" s="1" t="s">
        <v>82</v>
      </c>
      <c r="I202" s="1" t="s">
        <v>95</v>
      </c>
      <c r="J202" s="1" t="s">
        <v>113</v>
      </c>
      <c r="K202" s="1" t="s">
        <v>41</v>
      </c>
      <c r="L202" s="1">
        <v>4</v>
      </c>
      <c r="M202" s="1">
        <v>5</v>
      </c>
      <c r="N202" s="1">
        <v>4</v>
      </c>
      <c r="O202" s="1">
        <v>4</v>
      </c>
      <c r="P202" s="1">
        <v>4</v>
      </c>
      <c r="Q202" s="1">
        <v>3</v>
      </c>
      <c r="R202" s="1" t="s">
        <v>340</v>
      </c>
      <c r="S202" s="1" t="s">
        <v>136</v>
      </c>
      <c r="T202" s="1" t="s">
        <v>106</v>
      </c>
      <c r="U202" s="32">
        <v>0.1</v>
      </c>
      <c r="V202" s="1" t="s">
        <v>140</v>
      </c>
      <c r="W202" s="1" t="s">
        <v>152</v>
      </c>
      <c r="X202" s="1" t="s">
        <v>47</v>
      </c>
      <c r="Y202" s="1" t="s">
        <v>49</v>
      </c>
      <c r="Z202" s="1" t="s">
        <v>81</v>
      </c>
      <c r="AA202" s="1" t="s">
        <v>86</v>
      </c>
      <c r="AB202" s="1" t="s">
        <v>50</v>
      </c>
      <c r="AC202" s="1" t="s">
        <v>51</v>
      </c>
      <c r="AD202" s="1" t="s">
        <v>50</v>
      </c>
      <c r="AE202" s="1" t="s">
        <v>51</v>
      </c>
      <c r="AF202" s="1" t="s">
        <v>51</v>
      </c>
    </row>
    <row r="203" spans="1:32" ht="12.75">
      <c r="A203" s="2">
        <v>45419.648338483792</v>
      </c>
      <c r="B203" s="1" t="s">
        <v>33</v>
      </c>
      <c r="C203" s="1" t="s">
        <v>34</v>
      </c>
      <c r="D203" s="1">
        <v>3</v>
      </c>
      <c r="E203" s="1" t="s">
        <v>35</v>
      </c>
      <c r="F203" s="1" t="s">
        <v>36</v>
      </c>
      <c r="G203" s="1" t="s">
        <v>37</v>
      </c>
      <c r="H203" s="1" t="s">
        <v>38</v>
      </c>
      <c r="I203" s="1" t="s">
        <v>39</v>
      </c>
      <c r="J203" s="1" t="s">
        <v>65</v>
      </c>
      <c r="K203" s="1" t="s">
        <v>41</v>
      </c>
      <c r="L203" s="1">
        <v>5</v>
      </c>
      <c r="M203" s="1">
        <v>5</v>
      </c>
      <c r="N203" s="1">
        <v>5</v>
      </c>
      <c r="O203" s="1">
        <v>5</v>
      </c>
      <c r="P203" s="1">
        <v>5</v>
      </c>
      <c r="Q203" s="1">
        <v>5</v>
      </c>
      <c r="R203" s="1" t="s">
        <v>341</v>
      </c>
      <c r="S203" s="1" t="s">
        <v>77</v>
      </c>
      <c r="T203" s="1" t="s">
        <v>44</v>
      </c>
      <c r="U203" s="32" t="s">
        <v>78</v>
      </c>
      <c r="V203" s="1" t="s">
        <v>140</v>
      </c>
      <c r="W203" s="1" t="s">
        <v>155</v>
      </c>
      <c r="X203" s="1" t="s">
        <v>90</v>
      </c>
      <c r="Y203" s="1" t="s">
        <v>48</v>
      </c>
      <c r="Z203" s="1" t="s">
        <v>49</v>
      </c>
      <c r="AA203" s="1" t="s">
        <v>86</v>
      </c>
      <c r="AB203" s="1" t="s">
        <v>51</v>
      </c>
      <c r="AC203" s="1" t="s">
        <v>50</v>
      </c>
      <c r="AD203" s="1" t="s">
        <v>50</v>
      </c>
      <c r="AE203" s="1" t="s">
        <v>51</v>
      </c>
      <c r="AF203" s="1" t="s">
        <v>126</v>
      </c>
    </row>
    <row r="204" spans="1:32" ht="12.75">
      <c r="A204" s="2">
        <v>45419.653753831022</v>
      </c>
      <c r="B204" s="1" t="s">
        <v>33</v>
      </c>
      <c r="C204" s="1" t="s">
        <v>34</v>
      </c>
      <c r="D204" s="1">
        <v>1</v>
      </c>
      <c r="E204" s="1" t="s">
        <v>35</v>
      </c>
      <c r="F204" s="1" t="s">
        <v>36</v>
      </c>
      <c r="G204" s="1" t="s">
        <v>37</v>
      </c>
      <c r="H204" s="1" t="s">
        <v>65</v>
      </c>
      <c r="I204" s="1" t="s">
        <v>39</v>
      </c>
      <c r="J204" s="1" t="s">
        <v>40</v>
      </c>
      <c r="K204" s="1" t="s">
        <v>122</v>
      </c>
      <c r="L204" s="1">
        <v>4</v>
      </c>
      <c r="M204" s="1">
        <v>3</v>
      </c>
      <c r="N204" s="1">
        <v>4</v>
      </c>
      <c r="O204" s="1">
        <v>4</v>
      </c>
      <c r="P204" s="1">
        <v>2</v>
      </c>
      <c r="Q204" s="1">
        <v>4</v>
      </c>
      <c r="R204" s="1" t="s">
        <v>342</v>
      </c>
      <c r="S204" s="1" t="s">
        <v>77</v>
      </c>
      <c r="T204" s="1" t="s">
        <v>69</v>
      </c>
      <c r="U204" s="32">
        <v>0.1</v>
      </c>
      <c r="V204" s="1" t="s">
        <v>140</v>
      </c>
      <c r="W204" s="1" t="s">
        <v>80</v>
      </c>
      <c r="X204" s="1" t="s">
        <v>47</v>
      </c>
      <c r="Y204" s="1" t="s">
        <v>49</v>
      </c>
      <c r="Z204" s="1" t="s">
        <v>81</v>
      </c>
      <c r="AA204" s="1" t="s">
        <v>62</v>
      </c>
      <c r="AB204" s="1" t="s">
        <v>62</v>
      </c>
      <c r="AC204" s="1" t="s">
        <v>62</v>
      </c>
      <c r="AD204" s="1" t="s">
        <v>62</v>
      </c>
      <c r="AE204" s="1" t="s">
        <v>62</v>
      </c>
      <c r="AF204" s="1" t="s">
        <v>50</v>
      </c>
    </row>
    <row r="205" spans="1:32" ht="12.75">
      <c r="A205" s="2">
        <v>45419.654140601851</v>
      </c>
      <c r="B205" s="1" t="s">
        <v>33</v>
      </c>
      <c r="C205" s="1" t="s">
        <v>63</v>
      </c>
      <c r="D205" s="1">
        <v>3</v>
      </c>
      <c r="E205" s="1" t="s">
        <v>57</v>
      </c>
      <c r="F205" s="1" t="s">
        <v>36</v>
      </c>
      <c r="G205" s="1" t="s">
        <v>37</v>
      </c>
      <c r="H205" s="1" t="s">
        <v>65</v>
      </c>
      <c r="I205" s="1" t="s">
        <v>39</v>
      </c>
      <c r="J205" s="1" t="s">
        <v>65</v>
      </c>
      <c r="K205" s="1" t="s">
        <v>41</v>
      </c>
      <c r="L205" s="1">
        <v>2</v>
      </c>
      <c r="M205" s="1">
        <v>3</v>
      </c>
      <c r="N205" s="1">
        <v>4</v>
      </c>
      <c r="O205" s="1">
        <v>4</v>
      </c>
      <c r="P205" s="1">
        <v>4</v>
      </c>
      <c r="Q205" s="1">
        <v>4</v>
      </c>
      <c r="R205" s="1" t="s">
        <v>343</v>
      </c>
      <c r="S205" s="1" t="s">
        <v>162</v>
      </c>
      <c r="T205" s="1" t="s">
        <v>69</v>
      </c>
      <c r="U205" s="32" t="s">
        <v>99</v>
      </c>
      <c r="V205" s="1" t="s">
        <v>140</v>
      </c>
      <c r="W205" s="1" t="s">
        <v>144</v>
      </c>
      <c r="X205" s="1" t="s">
        <v>47</v>
      </c>
      <c r="Y205" s="1" t="s">
        <v>49</v>
      </c>
      <c r="Z205" s="1" t="s">
        <v>81</v>
      </c>
      <c r="AF205" s="1" t="s">
        <v>50</v>
      </c>
    </row>
    <row r="206" spans="1:32" ht="12.75">
      <c r="A206" s="2">
        <v>45419.662695648149</v>
      </c>
      <c r="B206" s="1" t="s">
        <v>33</v>
      </c>
      <c r="C206" s="1" t="s">
        <v>34</v>
      </c>
      <c r="D206" s="1">
        <v>1</v>
      </c>
      <c r="E206" s="1" t="s">
        <v>35</v>
      </c>
      <c r="F206" s="1" t="s">
        <v>36</v>
      </c>
      <c r="G206" s="1" t="s">
        <v>37</v>
      </c>
      <c r="H206" s="1" t="s">
        <v>82</v>
      </c>
      <c r="I206" s="1" t="s">
        <v>39</v>
      </c>
      <c r="J206" s="1" t="s">
        <v>65</v>
      </c>
      <c r="K206" s="1" t="s">
        <v>66</v>
      </c>
      <c r="L206" s="1">
        <v>3</v>
      </c>
      <c r="M206" s="1">
        <v>5</v>
      </c>
      <c r="N206" s="1">
        <v>4</v>
      </c>
      <c r="O206" s="1">
        <v>4</v>
      </c>
      <c r="P206" s="1">
        <v>4</v>
      </c>
      <c r="Q206" s="1">
        <v>4</v>
      </c>
      <c r="R206" s="1" t="s">
        <v>76</v>
      </c>
      <c r="S206" s="1" t="s">
        <v>77</v>
      </c>
      <c r="T206" s="1" t="s">
        <v>44</v>
      </c>
      <c r="U206" s="32" t="s">
        <v>78</v>
      </c>
      <c r="V206" s="1" t="s">
        <v>45</v>
      </c>
      <c r="W206" s="1" t="s">
        <v>293</v>
      </c>
      <c r="X206" s="1" t="s">
        <v>85</v>
      </c>
      <c r="Y206" s="1" t="s">
        <v>48</v>
      </c>
      <c r="Z206" s="1" t="s">
        <v>49</v>
      </c>
      <c r="AA206" s="1" t="s">
        <v>62</v>
      </c>
      <c r="AB206" s="1" t="s">
        <v>86</v>
      </c>
      <c r="AC206" s="1" t="s">
        <v>62</v>
      </c>
      <c r="AD206" s="1" t="s">
        <v>86</v>
      </c>
      <c r="AE206" s="1" t="s">
        <v>50</v>
      </c>
      <c r="AF206" s="1" t="s">
        <v>86</v>
      </c>
    </row>
    <row r="207" spans="1:32" ht="12.75">
      <c r="A207" s="2">
        <v>45419.66429487268</v>
      </c>
      <c r="B207" s="1" t="s">
        <v>33</v>
      </c>
      <c r="C207" s="1" t="s">
        <v>34</v>
      </c>
      <c r="D207" s="1">
        <v>3</v>
      </c>
      <c r="E207" s="1" t="s">
        <v>35</v>
      </c>
      <c r="F207" s="1" t="s">
        <v>36</v>
      </c>
      <c r="G207" s="1" t="s">
        <v>37</v>
      </c>
      <c r="H207" s="1" t="s">
        <v>82</v>
      </c>
      <c r="I207" s="1" t="s">
        <v>59</v>
      </c>
      <c r="J207" s="1" t="s">
        <v>40</v>
      </c>
      <c r="K207" s="1" t="s">
        <v>66</v>
      </c>
      <c r="L207" s="1">
        <v>2</v>
      </c>
      <c r="M207" s="1">
        <v>4</v>
      </c>
      <c r="N207" s="1">
        <v>5</v>
      </c>
      <c r="O207" s="1">
        <v>5</v>
      </c>
      <c r="P207" s="1">
        <v>2</v>
      </c>
      <c r="Q207" s="1">
        <v>4</v>
      </c>
      <c r="R207" s="1" t="s">
        <v>344</v>
      </c>
      <c r="S207" s="1" t="s">
        <v>77</v>
      </c>
      <c r="T207" s="1" t="s">
        <v>69</v>
      </c>
      <c r="U207" s="32" t="s">
        <v>78</v>
      </c>
      <c r="V207" s="1" t="s">
        <v>88</v>
      </c>
      <c r="W207" s="1" t="s">
        <v>119</v>
      </c>
      <c r="X207" s="1" t="s">
        <v>90</v>
      </c>
      <c r="Y207" s="1" t="s">
        <v>71</v>
      </c>
      <c r="Z207" s="1" t="s">
        <v>81</v>
      </c>
      <c r="AA207" s="1" t="s">
        <v>62</v>
      </c>
      <c r="AB207" s="1" t="s">
        <v>50</v>
      </c>
      <c r="AC207" s="1" t="s">
        <v>86</v>
      </c>
      <c r="AD207" s="1" t="s">
        <v>86</v>
      </c>
      <c r="AE207" s="1" t="s">
        <v>50</v>
      </c>
      <c r="AF207" s="1" t="s">
        <v>50</v>
      </c>
    </row>
    <row r="208" spans="1:32" ht="12.75">
      <c r="A208" s="2">
        <v>45419.664726793984</v>
      </c>
      <c r="B208" s="1" t="s">
        <v>33</v>
      </c>
      <c r="C208" s="1" t="s">
        <v>34</v>
      </c>
      <c r="D208" s="1">
        <v>2</v>
      </c>
      <c r="E208" s="1" t="s">
        <v>35</v>
      </c>
      <c r="F208" s="1" t="s">
        <v>36</v>
      </c>
      <c r="G208" s="1" t="s">
        <v>37</v>
      </c>
      <c r="H208" s="1" t="s">
        <v>82</v>
      </c>
      <c r="I208" s="1" t="s">
        <v>39</v>
      </c>
      <c r="J208" s="1" t="s">
        <v>40</v>
      </c>
      <c r="K208" s="1" t="s">
        <v>66</v>
      </c>
      <c r="L208" s="1">
        <v>4</v>
      </c>
      <c r="M208" s="1">
        <v>4</v>
      </c>
      <c r="N208" s="1">
        <v>4</v>
      </c>
      <c r="O208" s="1">
        <v>4</v>
      </c>
      <c r="P208" s="1">
        <v>4</v>
      </c>
      <c r="Q208" s="1">
        <v>4</v>
      </c>
      <c r="R208" s="1" t="s">
        <v>345</v>
      </c>
      <c r="S208" s="1" t="s">
        <v>136</v>
      </c>
      <c r="T208" s="1" t="s">
        <v>69</v>
      </c>
      <c r="U208" s="32">
        <v>0.1</v>
      </c>
      <c r="V208" s="1" t="s">
        <v>107</v>
      </c>
      <c r="W208" s="1" t="s">
        <v>80</v>
      </c>
      <c r="X208" s="1" t="s">
        <v>47</v>
      </c>
      <c r="Y208" s="1" t="s">
        <v>81</v>
      </c>
      <c r="AA208" s="1" t="s">
        <v>62</v>
      </c>
      <c r="AB208" s="1" t="s">
        <v>62</v>
      </c>
      <c r="AC208" s="1" t="s">
        <v>62</v>
      </c>
      <c r="AD208" s="1" t="s">
        <v>62</v>
      </c>
      <c r="AE208" s="1" t="s">
        <v>62</v>
      </c>
      <c r="AF208" s="1" t="s">
        <v>50</v>
      </c>
    </row>
    <row r="209" spans="1:33" ht="12.75">
      <c r="A209" s="2">
        <v>45419.673209259257</v>
      </c>
      <c r="B209" s="1" t="s">
        <v>33</v>
      </c>
      <c r="C209" s="1" t="s">
        <v>63</v>
      </c>
      <c r="D209" s="1">
        <v>5</v>
      </c>
      <c r="E209" s="1" t="s">
        <v>35</v>
      </c>
      <c r="F209" s="1" t="s">
        <v>36</v>
      </c>
      <c r="G209" s="1" t="s">
        <v>37</v>
      </c>
      <c r="H209" s="1" t="s">
        <v>82</v>
      </c>
      <c r="I209" s="1" t="s">
        <v>95</v>
      </c>
      <c r="J209" s="1" t="s">
        <v>65</v>
      </c>
      <c r="K209" s="1" t="s">
        <v>41</v>
      </c>
      <c r="L209" s="1">
        <v>3</v>
      </c>
      <c r="M209" s="1">
        <v>5</v>
      </c>
      <c r="N209" s="1">
        <v>5</v>
      </c>
      <c r="O209" s="1">
        <v>5</v>
      </c>
      <c r="P209" s="1">
        <v>4</v>
      </c>
      <c r="Q209" s="1">
        <v>5</v>
      </c>
      <c r="R209" s="1" t="s">
        <v>346</v>
      </c>
      <c r="S209" s="1" t="s">
        <v>43</v>
      </c>
      <c r="T209" s="1" t="s">
        <v>178</v>
      </c>
      <c r="U209" s="32">
        <v>0.1</v>
      </c>
      <c r="V209" s="1" t="s">
        <v>79</v>
      </c>
      <c r="W209" s="1" t="s">
        <v>80</v>
      </c>
      <c r="X209" s="1" t="s">
        <v>90</v>
      </c>
      <c r="Y209" s="1" t="s">
        <v>48</v>
      </c>
      <c r="Z209" s="1" t="s">
        <v>49</v>
      </c>
      <c r="AA209" s="1" t="s">
        <v>86</v>
      </c>
      <c r="AB209" s="1" t="s">
        <v>51</v>
      </c>
      <c r="AC209" s="1" t="s">
        <v>50</v>
      </c>
      <c r="AD209" s="1" t="s">
        <v>51</v>
      </c>
      <c r="AE209" s="1" t="s">
        <v>52</v>
      </c>
      <c r="AF209" s="1" t="s">
        <v>51</v>
      </c>
    </row>
    <row r="210" spans="1:33" ht="12.75">
      <c r="A210" s="2">
        <v>45419.675018182868</v>
      </c>
      <c r="B210" s="1" t="s">
        <v>33</v>
      </c>
      <c r="C210" s="1" t="s">
        <v>63</v>
      </c>
      <c r="D210" s="1">
        <v>3</v>
      </c>
      <c r="E210" s="1" t="s">
        <v>35</v>
      </c>
      <c r="F210" s="1" t="s">
        <v>58</v>
      </c>
      <c r="G210" s="1" t="s">
        <v>37</v>
      </c>
      <c r="H210" s="1" t="s">
        <v>82</v>
      </c>
      <c r="I210" s="1" t="s">
        <v>59</v>
      </c>
      <c r="J210" s="1" t="s">
        <v>65</v>
      </c>
      <c r="K210" s="1" t="s">
        <v>66</v>
      </c>
      <c r="L210" s="1">
        <v>1</v>
      </c>
      <c r="M210" s="1">
        <v>3</v>
      </c>
      <c r="N210" s="1">
        <v>2</v>
      </c>
      <c r="O210" s="1">
        <v>2</v>
      </c>
      <c r="P210" s="1">
        <v>2</v>
      </c>
      <c r="Q210" s="1">
        <v>1</v>
      </c>
      <c r="R210" s="1" t="s">
        <v>347</v>
      </c>
      <c r="S210" s="1" t="s">
        <v>180</v>
      </c>
      <c r="T210" s="1" t="s">
        <v>44</v>
      </c>
      <c r="U210" s="32">
        <v>0.1</v>
      </c>
      <c r="V210" s="1" t="s">
        <v>100</v>
      </c>
      <c r="W210" s="1" t="s">
        <v>144</v>
      </c>
      <c r="X210" s="1" t="s">
        <v>47</v>
      </c>
      <c r="Y210" s="1" t="s">
        <v>71</v>
      </c>
      <c r="Z210" s="1" t="s">
        <v>81</v>
      </c>
      <c r="AF210" s="1" t="s">
        <v>86</v>
      </c>
    </row>
    <row r="211" spans="1:33" ht="12.75">
      <c r="A211" s="2">
        <v>45419.678113472226</v>
      </c>
      <c r="B211" s="1" t="s">
        <v>33</v>
      </c>
      <c r="C211" s="1" t="s">
        <v>34</v>
      </c>
      <c r="D211" s="1">
        <v>2</v>
      </c>
      <c r="E211" s="1" t="s">
        <v>57</v>
      </c>
      <c r="F211" s="1" t="s">
        <v>58</v>
      </c>
      <c r="G211" s="1" t="s">
        <v>54</v>
      </c>
      <c r="AG211" s="1" t="s">
        <v>348</v>
      </c>
    </row>
    <row r="212" spans="1:33" ht="12.75">
      <c r="A212" s="2">
        <v>45419.678710451393</v>
      </c>
      <c r="B212" s="1" t="s">
        <v>72</v>
      </c>
      <c r="C212" s="1" t="s">
        <v>63</v>
      </c>
      <c r="D212" s="1">
        <v>1</v>
      </c>
      <c r="E212" s="1" t="s">
        <v>121</v>
      </c>
      <c r="F212" s="1" t="s">
        <v>36</v>
      </c>
      <c r="G212" s="1" t="s">
        <v>54</v>
      </c>
      <c r="AG212" s="1" t="s">
        <v>349</v>
      </c>
    </row>
    <row r="213" spans="1:33" ht="12.75">
      <c r="A213" s="2">
        <v>45419.67912483796</v>
      </c>
      <c r="B213" s="1" t="s">
        <v>56</v>
      </c>
      <c r="C213" s="1" t="s">
        <v>63</v>
      </c>
      <c r="D213" s="1">
        <v>2</v>
      </c>
      <c r="E213" s="1" t="s">
        <v>57</v>
      </c>
      <c r="F213" s="1" t="s">
        <v>58</v>
      </c>
      <c r="G213" s="1" t="s">
        <v>37</v>
      </c>
      <c r="H213" s="1" t="s">
        <v>38</v>
      </c>
      <c r="I213" s="1" t="s">
        <v>95</v>
      </c>
      <c r="J213" s="1" t="s">
        <v>128</v>
      </c>
      <c r="K213" s="1" t="s">
        <v>66</v>
      </c>
      <c r="L213" s="1">
        <v>3</v>
      </c>
      <c r="M213" s="1">
        <v>2</v>
      </c>
      <c r="N213" s="1">
        <v>3</v>
      </c>
      <c r="O213" s="1">
        <v>4</v>
      </c>
      <c r="P213" s="1">
        <v>2</v>
      </c>
      <c r="Q213" s="1">
        <v>3</v>
      </c>
      <c r="R213" s="1" t="s">
        <v>350</v>
      </c>
      <c r="S213" s="1" t="s">
        <v>154</v>
      </c>
      <c r="T213" s="1" t="s">
        <v>69</v>
      </c>
      <c r="U213" s="32">
        <v>0.15</v>
      </c>
      <c r="V213" s="1" t="s">
        <v>100</v>
      </c>
      <c r="W213" s="1" t="s">
        <v>152</v>
      </c>
      <c r="X213" s="1" t="s">
        <v>109</v>
      </c>
      <c r="Y213" s="1" t="s">
        <v>48</v>
      </c>
      <c r="Z213" s="1" t="s">
        <v>81</v>
      </c>
      <c r="AA213" s="1" t="s">
        <v>86</v>
      </c>
      <c r="AB213" s="1" t="s">
        <v>50</v>
      </c>
      <c r="AC213" s="1" t="s">
        <v>51</v>
      </c>
      <c r="AD213" s="1" t="s">
        <v>86</v>
      </c>
      <c r="AE213" s="1" t="s">
        <v>62</v>
      </c>
      <c r="AF213" s="1" t="s">
        <v>50</v>
      </c>
    </row>
    <row r="214" spans="1:33" ht="12.75">
      <c r="A214" s="2">
        <v>45419.679249803245</v>
      </c>
      <c r="B214" s="1" t="s">
        <v>33</v>
      </c>
      <c r="C214" s="1" t="s">
        <v>34</v>
      </c>
      <c r="D214" s="1">
        <v>3</v>
      </c>
      <c r="E214" s="1" t="s">
        <v>57</v>
      </c>
      <c r="F214" s="1" t="s">
        <v>94</v>
      </c>
      <c r="G214" s="1" t="s">
        <v>37</v>
      </c>
      <c r="H214" s="1" t="s">
        <v>38</v>
      </c>
      <c r="I214" s="1" t="s">
        <v>73</v>
      </c>
      <c r="J214" s="1" t="s">
        <v>65</v>
      </c>
      <c r="K214" s="1" t="s">
        <v>41</v>
      </c>
      <c r="L214" s="1">
        <v>4</v>
      </c>
      <c r="M214" s="1">
        <v>5</v>
      </c>
      <c r="N214" s="1">
        <v>5</v>
      </c>
      <c r="O214" s="1">
        <v>5</v>
      </c>
      <c r="P214" s="1">
        <v>5</v>
      </c>
      <c r="Q214" s="1">
        <v>3</v>
      </c>
      <c r="R214" s="1" t="s">
        <v>351</v>
      </c>
      <c r="S214" s="1" t="s">
        <v>180</v>
      </c>
      <c r="T214" s="1" t="s">
        <v>69</v>
      </c>
      <c r="U214" s="32" t="s">
        <v>99</v>
      </c>
      <c r="V214" s="1" t="s">
        <v>100</v>
      </c>
      <c r="W214" s="1" t="s">
        <v>144</v>
      </c>
      <c r="X214" s="1" t="s">
        <v>61</v>
      </c>
      <c r="Y214" s="1" t="s">
        <v>48</v>
      </c>
      <c r="Z214" s="1" t="s">
        <v>81</v>
      </c>
      <c r="AF214" s="1" t="s">
        <v>51</v>
      </c>
    </row>
    <row r="215" spans="1:33" ht="12.75">
      <c r="A215" s="2">
        <v>45419.685808402777</v>
      </c>
      <c r="B215" s="1" t="s">
        <v>33</v>
      </c>
      <c r="C215" s="1" t="s">
        <v>63</v>
      </c>
      <c r="D215" s="1">
        <v>2</v>
      </c>
      <c r="E215" s="1" t="s">
        <v>35</v>
      </c>
      <c r="F215" s="1" t="s">
        <v>36</v>
      </c>
      <c r="G215" s="1" t="s">
        <v>37</v>
      </c>
      <c r="H215" s="1" t="s">
        <v>82</v>
      </c>
      <c r="I215" s="1" t="s">
        <v>39</v>
      </c>
      <c r="J215" s="1" t="s">
        <v>65</v>
      </c>
      <c r="K215" s="1" t="s">
        <v>41</v>
      </c>
      <c r="L215" s="1">
        <v>4</v>
      </c>
      <c r="M215" s="1">
        <v>4</v>
      </c>
      <c r="N215" s="1">
        <v>3</v>
      </c>
      <c r="O215" s="1">
        <v>3</v>
      </c>
      <c r="P215" s="1">
        <v>4</v>
      </c>
      <c r="Q215" s="1">
        <v>4</v>
      </c>
      <c r="R215" s="1" t="s">
        <v>281</v>
      </c>
      <c r="S215" s="1" t="s">
        <v>77</v>
      </c>
      <c r="T215" s="1" t="s">
        <v>69</v>
      </c>
      <c r="U215" s="32">
        <v>0.1</v>
      </c>
      <c r="V215" s="1" t="s">
        <v>107</v>
      </c>
      <c r="W215" s="1" t="s">
        <v>184</v>
      </c>
      <c r="X215" s="1" t="s">
        <v>47</v>
      </c>
      <c r="Y215" s="1" t="s">
        <v>71</v>
      </c>
      <c r="Z215" s="1" t="s">
        <v>81</v>
      </c>
      <c r="AF215" s="1" t="s">
        <v>50</v>
      </c>
    </row>
    <row r="216" spans="1:33" ht="12.75">
      <c r="A216" s="2">
        <v>45419.687755613428</v>
      </c>
      <c r="B216" s="1" t="s">
        <v>72</v>
      </c>
      <c r="C216" s="1" t="s">
        <v>63</v>
      </c>
      <c r="D216" s="1">
        <v>4</v>
      </c>
      <c r="E216" s="1" t="s">
        <v>57</v>
      </c>
      <c r="F216" s="1" t="s">
        <v>58</v>
      </c>
      <c r="G216" s="1" t="s">
        <v>37</v>
      </c>
      <c r="H216" s="1" t="s">
        <v>38</v>
      </c>
      <c r="I216" s="1" t="s">
        <v>39</v>
      </c>
      <c r="J216" s="1" t="s">
        <v>65</v>
      </c>
      <c r="K216" s="1" t="s">
        <v>75</v>
      </c>
      <c r="L216" s="1">
        <v>5</v>
      </c>
      <c r="M216" s="1">
        <v>5</v>
      </c>
      <c r="N216" s="1">
        <v>5</v>
      </c>
      <c r="O216" s="1">
        <v>5</v>
      </c>
      <c r="P216" s="1">
        <v>5</v>
      </c>
      <c r="Q216" s="1">
        <v>5</v>
      </c>
      <c r="R216" s="1" t="s">
        <v>352</v>
      </c>
      <c r="S216" s="1" t="s">
        <v>43</v>
      </c>
      <c r="T216" s="1" t="s">
        <v>98</v>
      </c>
      <c r="U216" s="32" t="s">
        <v>78</v>
      </c>
      <c r="V216" s="1" t="s">
        <v>208</v>
      </c>
      <c r="W216" s="1" t="s">
        <v>70</v>
      </c>
      <c r="X216" s="1" t="s">
        <v>47</v>
      </c>
      <c r="Y216" s="1" t="s">
        <v>71</v>
      </c>
      <c r="Z216" s="1" t="s">
        <v>49</v>
      </c>
      <c r="AF216" s="1" t="s">
        <v>50</v>
      </c>
    </row>
    <row r="217" spans="1:33" ht="12.75">
      <c r="A217" s="2">
        <v>45419.690901782407</v>
      </c>
      <c r="B217" s="1" t="s">
        <v>33</v>
      </c>
      <c r="C217" s="1" t="s">
        <v>34</v>
      </c>
      <c r="D217" s="1">
        <v>3</v>
      </c>
      <c r="E217" s="1" t="s">
        <v>35</v>
      </c>
      <c r="F217" s="1" t="s">
        <v>58</v>
      </c>
      <c r="G217" s="1" t="s">
        <v>37</v>
      </c>
      <c r="H217" s="1" t="s">
        <v>38</v>
      </c>
      <c r="I217" s="1" t="s">
        <v>39</v>
      </c>
      <c r="J217" s="1" t="s">
        <v>113</v>
      </c>
      <c r="K217" s="1" t="s">
        <v>41</v>
      </c>
      <c r="L217" s="1">
        <v>5</v>
      </c>
      <c r="M217" s="1">
        <v>5</v>
      </c>
      <c r="N217" s="1">
        <v>5</v>
      </c>
      <c r="O217" s="1">
        <v>5</v>
      </c>
      <c r="P217" s="1">
        <v>5</v>
      </c>
      <c r="Q217" s="1">
        <v>5</v>
      </c>
      <c r="R217" s="1" t="s">
        <v>353</v>
      </c>
      <c r="S217" s="1" t="s">
        <v>154</v>
      </c>
      <c r="T217" s="1" t="s">
        <v>69</v>
      </c>
      <c r="U217" s="32">
        <v>0.1</v>
      </c>
      <c r="V217" s="1" t="s">
        <v>45</v>
      </c>
      <c r="W217" s="1" t="s">
        <v>174</v>
      </c>
      <c r="X217" s="1" t="s">
        <v>47</v>
      </c>
      <c r="Y217" s="1" t="s">
        <v>71</v>
      </c>
      <c r="Z217" s="1" t="s">
        <v>49</v>
      </c>
      <c r="AF217" s="1" t="s">
        <v>50</v>
      </c>
    </row>
    <row r="218" spans="1:33" ht="12.75">
      <c r="A218" s="2">
        <v>45419.69626287037</v>
      </c>
      <c r="B218" s="1" t="s">
        <v>33</v>
      </c>
      <c r="C218" s="1" t="s">
        <v>34</v>
      </c>
      <c r="D218" s="1">
        <v>5</v>
      </c>
      <c r="E218" s="1" t="s">
        <v>35</v>
      </c>
      <c r="F218" s="1" t="s">
        <v>36</v>
      </c>
      <c r="G218" s="1" t="s">
        <v>37</v>
      </c>
      <c r="H218" s="1" t="s">
        <v>65</v>
      </c>
      <c r="I218" s="1" t="s">
        <v>59</v>
      </c>
      <c r="J218" s="1" t="s">
        <v>65</v>
      </c>
      <c r="K218" s="1" t="s">
        <v>41</v>
      </c>
      <c r="L218" s="1">
        <v>3</v>
      </c>
      <c r="M218" s="1">
        <v>4</v>
      </c>
      <c r="N218" s="1">
        <v>4</v>
      </c>
      <c r="O218" s="1">
        <v>4</v>
      </c>
      <c r="P218" s="1">
        <v>3</v>
      </c>
      <c r="Q218" s="1">
        <v>3</v>
      </c>
      <c r="R218" s="1" t="s">
        <v>354</v>
      </c>
      <c r="S218" s="1" t="s">
        <v>244</v>
      </c>
      <c r="T218" s="1" t="s">
        <v>69</v>
      </c>
      <c r="U218" s="32">
        <v>0.15</v>
      </c>
      <c r="V218" s="1" t="s">
        <v>140</v>
      </c>
      <c r="W218" s="1" t="s">
        <v>80</v>
      </c>
      <c r="X218" s="1" t="s">
        <v>47</v>
      </c>
      <c r="Y218" s="1" t="s">
        <v>49</v>
      </c>
      <c r="Z218" s="1" t="s">
        <v>81</v>
      </c>
      <c r="AA218" s="1" t="s">
        <v>62</v>
      </c>
      <c r="AB218" s="1" t="s">
        <v>86</v>
      </c>
      <c r="AC218" s="1" t="s">
        <v>86</v>
      </c>
      <c r="AD218" s="1" t="s">
        <v>86</v>
      </c>
      <c r="AE218" s="1" t="s">
        <v>86</v>
      </c>
      <c r="AF218" s="1" t="s">
        <v>50</v>
      </c>
    </row>
    <row r="219" spans="1:33" ht="12.75">
      <c r="A219" s="2">
        <v>45419.696747743059</v>
      </c>
      <c r="B219" s="1" t="s">
        <v>33</v>
      </c>
      <c r="C219" s="1" t="s">
        <v>34</v>
      </c>
      <c r="D219" s="1">
        <v>1</v>
      </c>
      <c r="E219" s="1" t="s">
        <v>57</v>
      </c>
      <c r="F219" s="1" t="s">
        <v>58</v>
      </c>
      <c r="G219" s="1" t="s">
        <v>37</v>
      </c>
      <c r="H219" s="1" t="s">
        <v>82</v>
      </c>
      <c r="I219" s="1" t="s">
        <v>59</v>
      </c>
      <c r="J219" s="1" t="s">
        <v>40</v>
      </c>
      <c r="K219" s="1" t="s">
        <v>75</v>
      </c>
      <c r="L219" s="1">
        <v>4</v>
      </c>
      <c r="M219" s="1">
        <v>5</v>
      </c>
      <c r="N219" s="1">
        <v>5</v>
      </c>
      <c r="O219" s="1">
        <v>5</v>
      </c>
      <c r="P219" s="1">
        <v>5</v>
      </c>
      <c r="Q219" s="1">
        <v>5</v>
      </c>
      <c r="R219" s="1" t="s">
        <v>355</v>
      </c>
      <c r="S219" s="1" t="s">
        <v>154</v>
      </c>
      <c r="T219" s="1" t="s">
        <v>69</v>
      </c>
      <c r="U219" s="32" t="s">
        <v>78</v>
      </c>
      <c r="V219" s="1" t="s">
        <v>45</v>
      </c>
      <c r="W219" s="1" t="s">
        <v>80</v>
      </c>
      <c r="X219" s="1" t="s">
        <v>134</v>
      </c>
      <c r="Y219" s="1" t="s">
        <v>71</v>
      </c>
      <c r="Z219" s="1" t="s">
        <v>81</v>
      </c>
      <c r="AA219" s="1" t="s">
        <v>62</v>
      </c>
      <c r="AB219" s="1" t="s">
        <v>50</v>
      </c>
      <c r="AC219" s="1" t="s">
        <v>86</v>
      </c>
      <c r="AD219" s="1" t="s">
        <v>62</v>
      </c>
      <c r="AE219" s="1" t="s">
        <v>50</v>
      </c>
      <c r="AF219" s="1" t="s">
        <v>86</v>
      </c>
    </row>
    <row r="220" spans="1:33" ht="12.75">
      <c r="A220" s="2">
        <v>45419.7019405787</v>
      </c>
      <c r="B220" s="1" t="s">
        <v>72</v>
      </c>
      <c r="C220" s="1" t="s">
        <v>63</v>
      </c>
      <c r="D220" s="1">
        <v>3</v>
      </c>
      <c r="E220" s="1" t="s">
        <v>57</v>
      </c>
      <c r="F220" s="1" t="s">
        <v>58</v>
      </c>
      <c r="G220" s="1" t="s">
        <v>37</v>
      </c>
      <c r="H220" s="1" t="s">
        <v>65</v>
      </c>
      <c r="I220" s="1" t="s">
        <v>59</v>
      </c>
      <c r="J220" s="1" t="s">
        <v>74</v>
      </c>
      <c r="K220" s="1" t="s">
        <v>41</v>
      </c>
      <c r="L220" s="1">
        <v>3</v>
      </c>
      <c r="M220" s="1">
        <v>4</v>
      </c>
      <c r="N220" s="1">
        <v>4</v>
      </c>
      <c r="O220" s="1">
        <v>4</v>
      </c>
      <c r="P220" s="1">
        <v>4</v>
      </c>
      <c r="Q220" s="1">
        <v>4</v>
      </c>
      <c r="R220" s="1" t="s">
        <v>356</v>
      </c>
      <c r="S220" s="1" t="s">
        <v>154</v>
      </c>
      <c r="T220" s="1" t="s">
        <v>106</v>
      </c>
      <c r="U220" s="32">
        <v>0.15</v>
      </c>
      <c r="V220" s="1" t="s">
        <v>88</v>
      </c>
      <c r="W220" s="1" t="s">
        <v>120</v>
      </c>
      <c r="X220" s="1" t="s">
        <v>47</v>
      </c>
      <c r="Y220" s="1" t="s">
        <v>48</v>
      </c>
      <c r="Z220" s="1" t="s">
        <v>81</v>
      </c>
      <c r="AF220" s="1" t="s">
        <v>86</v>
      </c>
    </row>
    <row r="221" spans="1:33" ht="12.75">
      <c r="A221" s="2">
        <v>45419.706639571756</v>
      </c>
      <c r="B221" s="1" t="s">
        <v>33</v>
      </c>
      <c r="C221" s="1" t="s">
        <v>63</v>
      </c>
      <c r="D221" s="1">
        <v>1</v>
      </c>
      <c r="E221" s="1" t="s">
        <v>57</v>
      </c>
      <c r="F221" s="1" t="s">
        <v>58</v>
      </c>
      <c r="G221" s="1" t="s">
        <v>37</v>
      </c>
      <c r="H221" s="1" t="s">
        <v>38</v>
      </c>
      <c r="I221" s="1" t="s">
        <v>59</v>
      </c>
      <c r="J221" s="1" t="s">
        <v>65</v>
      </c>
      <c r="K221" s="1" t="s">
        <v>41</v>
      </c>
      <c r="L221" s="1">
        <v>5</v>
      </c>
      <c r="M221" s="1">
        <v>5</v>
      </c>
      <c r="N221" s="1">
        <v>5</v>
      </c>
      <c r="O221" s="1">
        <v>5</v>
      </c>
      <c r="P221" s="1">
        <v>5</v>
      </c>
      <c r="Q221" s="1">
        <v>4</v>
      </c>
      <c r="R221" s="1" t="s">
        <v>357</v>
      </c>
      <c r="S221" s="1" t="s">
        <v>180</v>
      </c>
      <c r="T221" s="1" t="s">
        <v>44</v>
      </c>
      <c r="U221" s="32" t="s">
        <v>78</v>
      </c>
      <c r="V221" s="1" t="s">
        <v>100</v>
      </c>
      <c r="W221" s="1" t="s">
        <v>152</v>
      </c>
      <c r="X221" s="1" t="s">
        <v>47</v>
      </c>
      <c r="Y221" s="1" t="s">
        <v>48</v>
      </c>
      <c r="Z221" s="1" t="s">
        <v>49</v>
      </c>
      <c r="AF221" s="1" t="s">
        <v>86</v>
      </c>
    </row>
    <row r="222" spans="1:33" ht="12.75">
      <c r="A222" s="2">
        <v>45419.708566400463</v>
      </c>
      <c r="B222" s="1" t="s">
        <v>33</v>
      </c>
      <c r="C222" s="1" t="s">
        <v>34</v>
      </c>
      <c r="D222" s="1">
        <v>3</v>
      </c>
      <c r="E222" s="1" t="s">
        <v>57</v>
      </c>
      <c r="F222" s="1" t="s">
        <v>36</v>
      </c>
      <c r="G222" s="1" t="s">
        <v>37</v>
      </c>
      <c r="H222" s="1" t="s">
        <v>38</v>
      </c>
      <c r="I222" s="1" t="s">
        <v>95</v>
      </c>
      <c r="J222" s="1" t="s">
        <v>65</v>
      </c>
      <c r="K222" s="1" t="s">
        <v>41</v>
      </c>
      <c r="L222" s="1">
        <v>5</v>
      </c>
      <c r="M222" s="1">
        <v>5</v>
      </c>
      <c r="N222" s="1">
        <v>5</v>
      </c>
      <c r="O222" s="1">
        <v>5</v>
      </c>
      <c r="P222" s="1">
        <v>5</v>
      </c>
      <c r="Q222" s="1">
        <v>5</v>
      </c>
      <c r="R222" s="1" t="s">
        <v>358</v>
      </c>
      <c r="S222" s="1" t="s">
        <v>77</v>
      </c>
      <c r="T222" s="1" t="s">
        <v>69</v>
      </c>
      <c r="U222" s="32" t="s">
        <v>99</v>
      </c>
      <c r="V222" s="1" t="s">
        <v>88</v>
      </c>
      <c r="W222" s="1" t="s">
        <v>152</v>
      </c>
      <c r="X222" s="1" t="s">
        <v>47</v>
      </c>
      <c r="Y222" s="1" t="s">
        <v>48</v>
      </c>
      <c r="AA222" s="1" t="s">
        <v>53</v>
      </c>
      <c r="AB222" s="1" t="s">
        <v>53</v>
      </c>
      <c r="AC222" s="1" t="s">
        <v>53</v>
      </c>
      <c r="AD222" s="1" t="s">
        <v>53</v>
      </c>
      <c r="AE222" s="1" t="s">
        <v>53</v>
      </c>
      <c r="AF222" s="1" t="s">
        <v>86</v>
      </c>
    </row>
    <row r="223" spans="1:33" ht="12.75">
      <c r="A223" s="2">
        <v>45419.709108634255</v>
      </c>
      <c r="B223" s="1" t="s">
        <v>33</v>
      </c>
      <c r="C223" s="1" t="s">
        <v>63</v>
      </c>
      <c r="D223" s="1">
        <v>2</v>
      </c>
      <c r="E223" s="1" t="s">
        <v>35</v>
      </c>
      <c r="F223" s="1" t="s">
        <v>36</v>
      </c>
      <c r="G223" s="1" t="s">
        <v>37</v>
      </c>
      <c r="H223" s="1" t="s">
        <v>82</v>
      </c>
      <c r="I223" s="1" t="s">
        <v>39</v>
      </c>
      <c r="J223" s="1" t="s">
        <v>65</v>
      </c>
      <c r="K223" s="1" t="s">
        <v>66</v>
      </c>
      <c r="L223" s="1">
        <v>5</v>
      </c>
      <c r="M223" s="1">
        <v>5</v>
      </c>
      <c r="N223" s="1">
        <v>5</v>
      </c>
      <c r="O223" s="1">
        <v>5</v>
      </c>
      <c r="P223" s="1">
        <v>5</v>
      </c>
      <c r="Q223" s="1">
        <v>5</v>
      </c>
      <c r="R223" s="1" t="s">
        <v>359</v>
      </c>
      <c r="S223" s="1" t="s">
        <v>43</v>
      </c>
      <c r="T223" s="1" t="s">
        <v>69</v>
      </c>
      <c r="U223" s="32">
        <v>0.1</v>
      </c>
      <c r="V223" s="1" t="s">
        <v>140</v>
      </c>
      <c r="W223" s="1" t="s">
        <v>93</v>
      </c>
      <c r="X223" s="1" t="s">
        <v>47</v>
      </c>
      <c r="Y223" s="1" t="s">
        <v>48</v>
      </c>
      <c r="Z223" s="1" t="s">
        <v>71</v>
      </c>
      <c r="AF223" s="1" t="s">
        <v>51</v>
      </c>
    </row>
    <row r="224" spans="1:33" ht="12.75">
      <c r="A224" s="2">
        <v>45419.71059037037</v>
      </c>
      <c r="B224" s="1" t="s">
        <v>72</v>
      </c>
      <c r="C224" s="1" t="s">
        <v>34</v>
      </c>
      <c r="D224" s="1">
        <v>2</v>
      </c>
      <c r="E224" s="1" t="s">
        <v>57</v>
      </c>
      <c r="F224" s="1" t="s">
        <v>36</v>
      </c>
      <c r="G224" s="1" t="s">
        <v>37</v>
      </c>
      <c r="H224" s="1" t="s">
        <v>82</v>
      </c>
      <c r="I224" s="1" t="s">
        <v>59</v>
      </c>
      <c r="J224" s="1" t="s">
        <v>251</v>
      </c>
      <c r="K224" s="1" t="s">
        <v>41</v>
      </c>
      <c r="L224" s="1">
        <v>3</v>
      </c>
      <c r="M224" s="1">
        <v>4</v>
      </c>
      <c r="N224" s="1">
        <v>5</v>
      </c>
      <c r="O224" s="1">
        <v>5</v>
      </c>
      <c r="P224" s="1">
        <v>5</v>
      </c>
      <c r="Q224" s="1">
        <v>5</v>
      </c>
      <c r="R224" s="1" t="s">
        <v>360</v>
      </c>
      <c r="S224" s="1" t="s">
        <v>133</v>
      </c>
      <c r="T224" s="1" t="s">
        <v>69</v>
      </c>
      <c r="U224" s="32" t="s">
        <v>78</v>
      </c>
      <c r="V224" s="1" t="s">
        <v>107</v>
      </c>
      <c r="W224" s="1" t="s">
        <v>144</v>
      </c>
      <c r="X224" s="1" t="s">
        <v>47</v>
      </c>
      <c r="Y224" s="1" t="s">
        <v>48</v>
      </c>
      <c r="AF224" s="1" t="s">
        <v>86</v>
      </c>
    </row>
    <row r="225" spans="1:33" ht="12.75">
      <c r="A225" s="2">
        <v>45419.71262366898</v>
      </c>
      <c r="B225" s="1" t="s">
        <v>56</v>
      </c>
      <c r="C225" s="1" t="s">
        <v>34</v>
      </c>
      <c r="D225" s="1">
        <v>2</v>
      </c>
      <c r="E225" s="1" t="s">
        <v>121</v>
      </c>
      <c r="F225" s="1" t="s">
        <v>36</v>
      </c>
      <c r="G225" s="1" t="s">
        <v>37</v>
      </c>
      <c r="H225" s="1" t="s">
        <v>38</v>
      </c>
      <c r="I225" s="1" t="s">
        <v>39</v>
      </c>
      <c r="J225" s="1" t="s">
        <v>40</v>
      </c>
      <c r="K225" s="1" t="s">
        <v>66</v>
      </c>
      <c r="L225" s="1">
        <v>2</v>
      </c>
      <c r="M225" s="1">
        <v>2</v>
      </c>
      <c r="N225" s="1">
        <v>2</v>
      </c>
      <c r="O225" s="1">
        <v>2</v>
      </c>
      <c r="P225" s="1">
        <v>2</v>
      </c>
      <c r="Q225" s="1">
        <v>2</v>
      </c>
      <c r="R225" s="1" t="s">
        <v>361</v>
      </c>
      <c r="S225" s="1" t="s">
        <v>111</v>
      </c>
      <c r="T225" s="1" t="s">
        <v>44</v>
      </c>
      <c r="U225" s="32" t="s">
        <v>78</v>
      </c>
      <c r="V225" s="1" t="s">
        <v>107</v>
      </c>
      <c r="W225" s="1" t="s">
        <v>205</v>
      </c>
      <c r="X225" s="1" t="s">
        <v>109</v>
      </c>
      <c r="Y225" s="1" t="s">
        <v>81</v>
      </c>
      <c r="AF225" s="1" t="s">
        <v>86</v>
      </c>
    </row>
    <row r="226" spans="1:33" ht="12.75">
      <c r="A226" s="2">
        <v>45419.713665451389</v>
      </c>
      <c r="B226" s="1" t="s">
        <v>33</v>
      </c>
      <c r="C226" s="1" t="s">
        <v>34</v>
      </c>
      <c r="D226" s="1">
        <v>3</v>
      </c>
      <c r="E226" s="1" t="s">
        <v>57</v>
      </c>
      <c r="F226" s="1" t="s">
        <v>36</v>
      </c>
      <c r="G226" s="1" t="s">
        <v>37</v>
      </c>
      <c r="H226" s="1" t="s">
        <v>38</v>
      </c>
      <c r="I226" s="1" t="s">
        <v>59</v>
      </c>
      <c r="J226" s="1" t="s">
        <v>65</v>
      </c>
      <c r="K226" s="1" t="s">
        <v>41</v>
      </c>
      <c r="L226" s="1">
        <v>3</v>
      </c>
      <c r="M226" s="1">
        <v>5</v>
      </c>
      <c r="N226" s="1">
        <v>5</v>
      </c>
      <c r="O226" s="1">
        <v>5</v>
      </c>
      <c r="P226" s="1">
        <v>4</v>
      </c>
      <c r="Q226" s="1">
        <v>5</v>
      </c>
      <c r="R226" s="1" t="s">
        <v>76</v>
      </c>
      <c r="S226" s="1" t="s">
        <v>133</v>
      </c>
      <c r="T226" s="1" t="s">
        <v>69</v>
      </c>
      <c r="U226" s="32">
        <v>0.15</v>
      </c>
      <c r="V226" s="1" t="s">
        <v>79</v>
      </c>
      <c r="W226" s="1" t="s">
        <v>119</v>
      </c>
      <c r="X226" s="1" t="s">
        <v>47</v>
      </c>
      <c r="Y226" s="1" t="s">
        <v>48</v>
      </c>
      <c r="Z226" s="1" t="s">
        <v>81</v>
      </c>
      <c r="AF226" s="1" t="s">
        <v>50</v>
      </c>
    </row>
    <row r="227" spans="1:33" ht="12.75">
      <c r="A227" s="2">
        <v>45419.720861145834</v>
      </c>
      <c r="B227" s="1" t="s">
        <v>56</v>
      </c>
      <c r="C227" s="1" t="s">
        <v>63</v>
      </c>
      <c r="D227" s="1">
        <v>3</v>
      </c>
      <c r="E227" s="1" t="s">
        <v>57</v>
      </c>
      <c r="F227" s="1" t="s">
        <v>36</v>
      </c>
      <c r="G227" s="1" t="s">
        <v>37</v>
      </c>
      <c r="H227" s="1" t="s">
        <v>38</v>
      </c>
      <c r="I227" s="1" t="s">
        <v>59</v>
      </c>
      <c r="J227" s="1" t="s">
        <v>74</v>
      </c>
      <c r="K227" s="1" t="s">
        <v>41</v>
      </c>
      <c r="L227" s="1">
        <v>4</v>
      </c>
      <c r="M227" s="1">
        <v>4</v>
      </c>
      <c r="N227" s="1">
        <v>2</v>
      </c>
      <c r="O227" s="1">
        <v>4</v>
      </c>
      <c r="P227" s="1">
        <v>3</v>
      </c>
      <c r="Q227" s="1">
        <v>3</v>
      </c>
      <c r="R227" s="1" t="s">
        <v>362</v>
      </c>
      <c r="S227" s="1" t="s">
        <v>118</v>
      </c>
      <c r="T227" s="1" t="s">
        <v>98</v>
      </c>
      <c r="U227" s="32">
        <v>0.15</v>
      </c>
      <c r="V227" s="1" t="s">
        <v>208</v>
      </c>
      <c r="W227" s="1" t="s">
        <v>46</v>
      </c>
      <c r="X227" s="1" t="s">
        <v>85</v>
      </c>
      <c r="Y227" s="1" t="s">
        <v>71</v>
      </c>
      <c r="Z227" s="1" t="s">
        <v>81</v>
      </c>
      <c r="AA227" s="1" t="s">
        <v>50</v>
      </c>
      <c r="AB227" s="1" t="s">
        <v>50</v>
      </c>
      <c r="AC227" s="1" t="s">
        <v>51</v>
      </c>
      <c r="AD227" s="1" t="s">
        <v>51</v>
      </c>
      <c r="AE227" s="1" t="s">
        <v>50</v>
      </c>
      <c r="AF227" s="1" t="s">
        <v>51</v>
      </c>
    </row>
    <row r="228" spans="1:33" ht="12.75">
      <c r="A228" s="2">
        <v>45419.727578541671</v>
      </c>
      <c r="B228" s="1" t="s">
        <v>72</v>
      </c>
      <c r="C228" s="1" t="s">
        <v>34</v>
      </c>
      <c r="D228" s="1">
        <v>3</v>
      </c>
      <c r="E228" s="1" t="s">
        <v>57</v>
      </c>
      <c r="F228" s="1" t="s">
        <v>36</v>
      </c>
      <c r="G228" s="1" t="s">
        <v>37</v>
      </c>
      <c r="H228" s="1" t="s">
        <v>82</v>
      </c>
      <c r="I228" s="1" t="s">
        <v>39</v>
      </c>
      <c r="J228" s="1" t="s">
        <v>40</v>
      </c>
      <c r="K228" s="1" t="s">
        <v>41</v>
      </c>
      <c r="L228" s="1">
        <v>3</v>
      </c>
      <c r="M228" s="1">
        <v>4</v>
      </c>
      <c r="N228" s="1">
        <v>2</v>
      </c>
      <c r="O228" s="1">
        <v>4</v>
      </c>
      <c r="P228" s="1">
        <v>3</v>
      </c>
      <c r="Q228" s="1">
        <v>3</v>
      </c>
      <c r="R228" s="1" t="s">
        <v>363</v>
      </c>
      <c r="S228" s="1" t="s">
        <v>136</v>
      </c>
      <c r="T228" s="1" t="s">
        <v>106</v>
      </c>
      <c r="U228" s="32">
        <v>0.1</v>
      </c>
      <c r="V228" s="1" t="s">
        <v>140</v>
      </c>
      <c r="W228" s="1" t="s">
        <v>80</v>
      </c>
      <c r="X228" s="1" t="s">
        <v>47</v>
      </c>
      <c r="Y228" s="1" t="s">
        <v>81</v>
      </c>
      <c r="AC228" s="1" t="s">
        <v>86</v>
      </c>
      <c r="AF228" s="1" t="s">
        <v>86</v>
      </c>
    </row>
    <row r="229" spans="1:33" ht="12.75">
      <c r="A229" s="2">
        <v>45419.761483321759</v>
      </c>
      <c r="B229" s="1" t="s">
        <v>72</v>
      </c>
      <c r="C229" s="1" t="s">
        <v>63</v>
      </c>
      <c r="D229" s="1">
        <v>3</v>
      </c>
      <c r="E229" s="1" t="s">
        <v>57</v>
      </c>
      <c r="F229" s="1" t="s">
        <v>94</v>
      </c>
      <c r="G229" s="1" t="s">
        <v>37</v>
      </c>
      <c r="H229" s="1" t="s">
        <v>38</v>
      </c>
      <c r="I229" s="1" t="s">
        <v>39</v>
      </c>
      <c r="J229" s="1" t="s">
        <v>65</v>
      </c>
      <c r="K229" s="1" t="s">
        <v>41</v>
      </c>
      <c r="L229" s="1">
        <v>4</v>
      </c>
      <c r="M229" s="1">
        <v>1</v>
      </c>
      <c r="N229" s="1">
        <v>3</v>
      </c>
      <c r="O229" s="1">
        <v>3</v>
      </c>
      <c r="P229" s="1">
        <v>3</v>
      </c>
      <c r="Q229" s="1">
        <v>3</v>
      </c>
      <c r="R229" s="1" t="s">
        <v>364</v>
      </c>
      <c r="S229" s="1" t="s">
        <v>180</v>
      </c>
      <c r="T229" s="1" t="s">
        <v>106</v>
      </c>
      <c r="U229" s="32">
        <v>0.1</v>
      </c>
      <c r="V229" s="1" t="s">
        <v>88</v>
      </c>
      <c r="W229" s="1" t="s">
        <v>365</v>
      </c>
      <c r="X229" s="1" t="s">
        <v>47</v>
      </c>
      <c r="Y229" s="1" t="s">
        <v>71</v>
      </c>
      <c r="AF229" s="1" t="s">
        <v>86</v>
      </c>
    </row>
    <row r="230" spans="1:33" ht="12.75">
      <c r="A230" s="2">
        <v>45419.791256041666</v>
      </c>
      <c r="B230" s="1" t="s">
        <v>33</v>
      </c>
      <c r="C230" s="1" t="s">
        <v>34</v>
      </c>
      <c r="D230" s="1">
        <v>2</v>
      </c>
      <c r="E230" s="1" t="s">
        <v>121</v>
      </c>
      <c r="F230" s="1" t="s">
        <v>36</v>
      </c>
      <c r="G230" s="1" t="s">
        <v>37</v>
      </c>
      <c r="H230" s="1" t="s">
        <v>38</v>
      </c>
      <c r="I230" s="1" t="s">
        <v>73</v>
      </c>
      <c r="J230" s="1" t="s">
        <v>40</v>
      </c>
      <c r="K230" s="1" t="s">
        <v>66</v>
      </c>
      <c r="L230" s="1">
        <v>5</v>
      </c>
      <c r="M230" s="1">
        <v>5</v>
      </c>
      <c r="N230" s="1">
        <v>4</v>
      </c>
      <c r="O230" s="1">
        <v>5</v>
      </c>
      <c r="P230" s="1">
        <v>5</v>
      </c>
      <c r="Q230" s="1">
        <v>5</v>
      </c>
      <c r="R230" s="1" t="s">
        <v>366</v>
      </c>
      <c r="S230" s="1" t="s">
        <v>133</v>
      </c>
      <c r="T230" s="1" t="s">
        <v>44</v>
      </c>
      <c r="U230" s="32" t="s">
        <v>78</v>
      </c>
      <c r="V230" s="1" t="s">
        <v>45</v>
      </c>
      <c r="W230" s="1" t="s">
        <v>253</v>
      </c>
      <c r="X230" s="1" t="s">
        <v>47</v>
      </c>
      <c r="Y230" s="1" t="s">
        <v>49</v>
      </c>
      <c r="Z230" s="1" t="s">
        <v>81</v>
      </c>
      <c r="AA230" s="1" t="s">
        <v>62</v>
      </c>
      <c r="AB230" s="1" t="s">
        <v>62</v>
      </c>
      <c r="AC230" s="1" t="s">
        <v>86</v>
      </c>
      <c r="AD230" s="1" t="s">
        <v>62</v>
      </c>
      <c r="AE230" s="1" t="s">
        <v>86</v>
      </c>
      <c r="AF230" s="1" t="s">
        <v>86</v>
      </c>
    </row>
    <row r="231" spans="1:33" ht="12.75">
      <c r="A231" s="2">
        <v>45419.795017592594</v>
      </c>
      <c r="B231" s="1" t="s">
        <v>33</v>
      </c>
      <c r="C231" s="1" t="s">
        <v>34</v>
      </c>
      <c r="D231" s="1">
        <v>2</v>
      </c>
      <c r="E231" s="1" t="s">
        <v>35</v>
      </c>
      <c r="F231" s="1" t="s">
        <v>36</v>
      </c>
      <c r="G231" s="1" t="s">
        <v>37</v>
      </c>
      <c r="H231" s="1" t="s">
        <v>82</v>
      </c>
      <c r="I231" s="1" t="s">
        <v>39</v>
      </c>
      <c r="J231" s="1" t="s">
        <v>40</v>
      </c>
      <c r="K231" s="1" t="s">
        <v>66</v>
      </c>
      <c r="L231" s="1">
        <v>5</v>
      </c>
      <c r="M231" s="1">
        <v>4</v>
      </c>
      <c r="N231" s="1">
        <v>5</v>
      </c>
      <c r="O231" s="1">
        <v>5</v>
      </c>
      <c r="P231" s="1">
        <v>3</v>
      </c>
      <c r="Q231" s="1">
        <v>3</v>
      </c>
      <c r="R231" s="1" t="s">
        <v>367</v>
      </c>
      <c r="S231" s="1" t="s">
        <v>118</v>
      </c>
      <c r="T231" s="1" t="s">
        <v>44</v>
      </c>
      <c r="U231" s="32">
        <v>0.1</v>
      </c>
      <c r="V231" s="1" t="s">
        <v>45</v>
      </c>
      <c r="W231" s="1" t="s">
        <v>368</v>
      </c>
      <c r="X231" s="1" t="s">
        <v>85</v>
      </c>
      <c r="Y231" s="1" t="s">
        <v>71</v>
      </c>
      <c r="Z231" s="1" t="s">
        <v>49</v>
      </c>
      <c r="AA231" s="1" t="s">
        <v>62</v>
      </c>
      <c r="AB231" s="1" t="s">
        <v>50</v>
      </c>
      <c r="AC231" s="1" t="s">
        <v>50</v>
      </c>
      <c r="AD231" s="1" t="s">
        <v>86</v>
      </c>
      <c r="AE231" s="1" t="s">
        <v>50</v>
      </c>
      <c r="AF231" s="1" t="s">
        <v>86</v>
      </c>
    </row>
    <row r="232" spans="1:33" ht="12.75">
      <c r="A232" s="2">
        <v>45419.804820358797</v>
      </c>
      <c r="B232" s="1" t="s">
        <v>33</v>
      </c>
      <c r="C232" s="1" t="s">
        <v>63</v>
      </c>
      <c r="D232" s="1">
        <v>1</v>
      </c>
      <c r="E232" s="1" t="s">
        <v>35</v>
      </c>
      <c r="F232" s="1" t="s">
        <v>36</v>
      </c>
      <c r="G232" s="1" t="s">
        <v>37</v>
      </c>
      <c r="H232" s="1" t="s">
        <v>82</v>
      </c>
      <c r="I232" s="1" t="s">
        <v>59</v>
      </c>
      <c r="J232" s="1" t="s">
        <v>65</v>
      </c>
      <c r="K232" s="1" t="s">
        <v>41</v>
      </c>
      <c r="L232" s="1">
        <v>5</v>
      </c>
      <c r="M232" s="1">
        <v>5</v>
      </c>
      <c r="N232" s="1">
        <v>5</v>
      </c>
      <c r="O232" s="1">
        <v>5</v>
      </c>
      <c r="P232" s="1">
        <v>4</v>
      </c>
      <c r="Q232" s="1">
        <v>5</v>
      </c>
      <c r="R232" s="1" t="s">
        <v>369</v>
      </c>
      <c r="S232" s="1" t="s">
        <v>92</v>
      </c>
      <c r="T232" s="1" t="s">
        <v>44</v>
      </c>
      <c r="U232" s="32">
        <v>0.15</v>
      </c>
      <c r="V232" s="1" t="s">
        <v>79</v>
      </c>
      <c r="W232" s="1" t="s">
        <v>370</v>
      </c>
      <c r="X232" s="1" t="s">
        <v>47</v>
      </c>
      <c r="Y232" s="1" t="s">
        <v>71</v>
      </c>
      <c r="Z232" s="1" t="s">
        <v>81</v>
      </c>
      <c r="AF232" s="1" t="s">
        <v>86</v>
      </c>
    </row>
    <row r="233" spans="1:33" ht="12.75">
      <c r="A233" s="2">
        <v>45419.813995081015</v>
      </c>
      <c r="B233" s="1" t="s">
        <v>33</v>
      </c>
      <c r="C233" s="1" t="s">
        <v>63</v>
      </c>
      <c r="D233" s="1">
        <v>5</v>
      </c>
      <c r="E233" s="1" t="s">
        <v>57</v>
      </c>
      <c r="F233" s="1" t="s">
        <v>36</v>
      </c>
      <c r="G233" s="1" t="s">
        <v>54</v>
      </c>
      <c r="AG233" s="1" t="s">
        <v>371</v>
      </c>
    </row>
    <row r="234" spans="1:33" ht="12.75">
      <c r="A234" s="2">
        <v>45419.819885648147</v>
      </c>
      <c r="B234" s="1" t="s">
        <v>33</v>
      </c>
      <c r="C234" s="1" t="s">
        <v>63</v>
      </c>
      <c r="D234" s="1">
        <v>4</v>
      </c>
      <c r="E234" s="1" t="s">
        <v>35</v>
      </c>
      <c r="F234" s="1" t="s">
        <v>36</v>
      </c>
      <c r="G234" s="1" t="s">
        <v>37</v>
      </c>
      <c r="H234" s="1" t="s">
        <v>82</v>
      </c>
      <c r="I234" s="1" t="s">
        <v>59</v>
      </c>
      <c r="J234" s="1" t="s">
        <v>74</v>
      </c>
      <c r="K234" s="1" t="s">
        <v>122</v>
      </c>
      <c r="L234" s="1">
        <v>4</v>
      </c>
      <c r="M234" s="1">
        <v>5</v>
      </c>
      <c r="N234" s="1">
        <v>4</v>
      </c>
      <c r="O234" s="1">
        <v>3</v>
      </c>
      <c r="P234" s="1">
        <v>3</v>
      </c>
      <c r="Q234" s="1">
        <v>5</v>
      </c>
      <c r="R234" s="1" t="s">
        <v>372</v>
      </c>
      <c r="S234" s="1" t="s">
        <v>154</v>
      </c>
      <c r="T234" s="1" t="s">
        <v>44</v>
      </c>
      <c r="U234" s="32" t="s">
        <v>78</v>
      </c>
      <c r="V234" s="1" t="s">
        <v>45</v>
      </c>
      <c r="W234" s="1" t="s">
        <v>370</v>
      </c>
      <c r="X234" s="1" t="s">
        <v>90</v>
      </c>
      <c r="AB234" s="1" t="s">
        <v>52</v>
      </c>
      <c r="AC234" s="1" t="s">
        <v>86</v>
      </c>
      <c r="AE234" s="1" t="s">
        <v>51</v>
      </c>
      <c r="AF234" s="1" t="s">
        <v>50</v>
      </c>
    </row>
    <row r="235" spans="1:33" ht="12.75">
      <c r="A235" s="2">
        <v>45419.835539513893</v>
      </c>
      <c r="B235" s="1" t="s">
        <v>141</v>
      </c>
      <c r="C235" s="1" t="s">
        <v>63</v>
      </c>
      <c r="D235" s="1">
        <v>2</v>
      </c>
      <c r="E235" s="1" t="s">
        <v>57</v>
      </c>
      <c r="F235" s="1" t="s">
        <v>36</v>
      </c>
      <c r="G235" s="1" t="s">
        <v>37</v>
      </c>
      <c r="H235" s="1" t="s">
        <v>82</v>
      </c>
      <c r="I235" s="1" t="s">
        <v>59</v>
      </c>
      <c r="J235" s="1" t="s">
        <v>40</v>
      </c>
      <c r="K235" s="1" t="s">
        <v>41</v>
      </c>
      <c r="L235" s="1">
        <v>4</v>
      </c>
      <c r="M235" s="1">
        <v>4</v>
      </c>
      <c r="N235" s="1">
        <v>5</v>
      </c>
      <c r="O235" s="1">
        <v>5</v>
      </c>
      <c r="P235" s="1">
        <v>4</v>
      </c>
      <c r="Q235" s="1">
        <v>3</v>
      </c>
      <c r="R235" s="1" t="s">
        <v>373</v>
      </c>
      <c r="S235" s="1" t="s">
        <v>105</v>
      </c>
      <c r="T235" s="1" t="s">
        <v>69</v>
      </c>
      <c r="U235" s="32">
        <v>0.1</v>
      </c>
      <c r="V235" s="1" t="s">
        <v>107</v>
      </c>
      <c r="W235" s="1" t="s">
        <v>144</v>
      </c>
      <c r="X235" s="1" t="s">
        <v>90</v>
      </c>
      <c r="Y235" s="1" t="s">
        <v>71</v>
      </c>
      <c r="Z235" s="1" t="s">
        <v>81</v>
      </c>
      <c r="AA235" s="1" t="s">
        <v>50</v>
      </c>
      <c r="AB235" s="1" t="s">
        <v>52</v>
      </c>
      <c r="AC235" s="1" t="s">
        <v>51</v>
      </c>
      <c r="AD235" s="1" t="s">
        <v>53</v>
      </c>
      <c r="AE235" s="1" t="s">
        <v>149</v>
      </c>
      <c r="AF235" s="1" t="s">
        <v>86</v>
      </c>
    </row>
    <row r="236" spans="1:33" ht="12.75">
      <c r="A236" s="2">
        <v>45419.843286574076</v>
      </c>
      <c r="B236" s="1" t="s">
        <v>33</v>
      </c>
      <c r="C236" s="1" t="s">
        <v>34</v>
      </c>
      <c r="D236" s="1">
        <v>3</v>
      </c>
      <c r="E236" s="1" t="s">
        <v>57</v>
      </c>
      <c r="F236" s="1" t="s">
        <v>36</v>
      </c>
      <c r="G236" s="1" t="s">
        <v>37</v>
      </c>
      <c r="H236" s="1" t="s">
        <v>82</v>
      </c>
      <c r="I236" s="1" t="s">
        <v>59</v>
      </c>
      <c r="J236" s="1" t="s">
        <v>40</v>
      </c>
      <c r="K236" s="1" t="s">
        <v>41</v>
      </c>
      <c r="L236" s="1">
        <v>4</v>
      </c>
      <c r="M236" s="1">
        <v>5</v>
      </c>
      <c r="N236" s="1">
        <v>5</v>
      </c>
      <c r="O236" s="1">
        <v>5</v>
      </c>
      <c r="P236" s="1">
        <v>5</v>
      </c>
      <c r="Q236" s="1">
        <v>5</v>
      </c>
      <c r="R236" s="1" t="s">
        <v>374</v>
      </c>
      <c r="S236" s="1" t="s">
        <v>162</v>
      </c>
      <c r="T236" s="1" t="s">
        <v>69</v>
      </c>
      <c r="U236" s="32">
        <v>0.15</v>
      </c>
      <c r="V236" s="1" t="s">
        <v>88</v>
      </c>
      <c r="W236" s="1" t="s">
        <v>152</v>
      </c>
      <c r="X236" s="1" t="s">
        <v>47</v>
      </c>
      <c r="Y236" s="1" t="s">
        <v>48</v>
      </c>
      <c r="Z236" s="1" t="s">
        <v>49</v>
      </c>
      <c r="AF236" s="1" t="s">
        <v>50</v>
      </c>
    </row>
    <row r="237" spans="1:33" ht="12.75">
      <c r="A237" s="2">
        <v>45419.849389826384</v>
      </c>
      <c r="B237" s="1" t="s">
        <v>72</v>
      </c>
      <c r="C237" s="1" t="s">
        <v>34</v>
      </c>
      <c r="D237" s="1">
        <v>2</v>
      </c>
      <c r="E237" s="1" t="s">
        <v>57</v>
      </c>
      <c r="F237" s="1" t="s">
        <v>36</v>
      </c>
      <c r="G237" s="1" t="s">
        <v>37</v>
      </c>
      <c r="H237" s="1" t="s">
        <v>82</v>
      </c>
      <c r="I237" s="1" t="s">
        <v>59</v>
      </c>
      <c r="J237" s="1" t="s">
        <v>65</v>
      </c>
      <c r="K237" s="1" t="s">
        <v>66</v>
      </c>
      <c r="L237" s="1">
        <v>5</v>
      </c>
      <c r="M237" s="1">
        <v>5</v>
      </c>
      <c r="N237" s="1">
        <v>5</v>
      </c>
      <c r="O237" s="1">
        <v>5</v>
      </c>
      <c r="P237" s="1">
        <v>5</v>
      </c>
      <c r="Q237" s="1">
        <v>5</v>
      </c>
      <c r="R237" s="1" t="s">
        <v>375</v>
      </c>
      <c r="S237" s="1" t="s">
        <v>118</v>
      </c>
      <c r="T237" s="1" t="s">
        <v>44</v>
      </c>
      <c r="U237" s="32" t="s">
        <v>78</v>
      </c>
      <c r="V237" s="1" t="s">
        <v>140</v>
      </c>
      <c r="W237" s="1" t="s">
        <v>108</v>
      </c>
      <c r="X237" s="1" t="s">
        <v>47</v>
      </c>
      <c r="Y237" s="1" t="s">
        <v>48</v>
      </c>
      <c r="AF237" s="1" t="s">
        <v>86</v>
      </c>
    </row>
    <row r="238" spans="1:33" ht="12.75">
      <c r="A238" s="2">
        <v>45419.865567696761</v>
      </c>
      <c r="B238" s="1" t="s">
        <v>72</v>
      </c>
      <c r="C238" s="1" t="s">
        <v>34</v>
      </c>
      <c r="D238" s="1">
        <v>5</v>
      </c>
      <c r="E238" s="1" t="s">
        <v>121</v>
      </c>
      <c r="F238" s="1" t="s">
        <v>36</v>
      </c>
      <c r="G238" s="1" t="s">
        <v>37</v>
      </c>
      <c r="H238" s="1" t="s">
        <v>82</v>
      </c>
      <c r="I238" s="1" t="s">
        <v>39</v>
      </c>
      <c r="J238" s="1" t="s">
        <v>65</v>
      </c>
      <c r="K238" s="1" t="s">
        <v>41</v>
      </c>
      <c r="L238" s="1">
        <v>3</v>
      </c>
      <c r="M238" s="1">
        <v>4</v>
      </c>
      <c r="N238" s="1">
        <v>2</v>
      </c>
      <c r="O238" s="1">
        <v>3</v>
      </c>
      <c r="P238" s="1">
        <v>1</v>
      </c>
      <c r="Q238" s="1">
        <v>3</v>
      </c>
      <c r="R238" s="1" t="s">
        <v>142</v>
      </c>
      <c r="S238" s="1" t="s">
        <v>77</v>
      </c>
      <c r="T238" s="1" t="s">
        <v>106</v>
      </c>
      <c r="U238" s="32">
        <v>0.15</v>
      </c>
      <c r="V238" s="1" t="s">
        <v>100</v>
      </c>
      <c r="W238" s="1" t="s">
        <v>80</v>
      </c>
      <c r="X238" s="1" t="s">
        <v>47</v>
      </c>
      <c r="Y238" s="1" t="s">
        <v>71</v>
      </c>
      <c r="Z238" s="1" t="s">
        <v>81</v>
      </c>
      <c r="AF238" s="1" t="s">
        <v>50</v>
      </c>
    </row>
    <row r="239" spans="1:33" ht="12.75">
      <c r="A239" s="2">
        <v>45419.871980127311</v>
      </c>
      <c r="B239" s="1" t="s">
        <v>102</v>
      </c>
      <c r="C239" s="1" t="s">
        <v>63</v>
      </c>
      <c r="D239" s="1">
        <v>3</v>
      </c>
      <c r="E239" s="1" t="s">
        <v>57</v>
      </c>
      <c r="F239" s="1" t="s">
        <v>36</v>
      </c>
      <c r="G239" s="1" t="s">
        <v>37</v>
      </c>
      <c r="H239" s="1" t="s">
        <v>65</v>
      </c>
      <c r="I239" s="1" t="s">
        <v>59</v>
      </c>
      <c r="J239" s="1" t="s">
        <v>128</v>
      </c>
      <c r="K239" s="1" t="s">
        <v>41</v>
      </c>
      <c r="L239" s="1">
        <v>3</v>
      </c>
      <c r="M239" s="1">
        <v>4</v>
      </c>
      <c r="N239" s="1">
        <v>4</v>
      </c>
      <c r="O239" s="1">
        <v>3</v>
      </c>
      <c r="P239" s="1">
        <v>1</v>
      </c>
      <c r="Q239" s="1">
        <v>2</v>
      </c>
      <c r="R239" s="1" t="s">
        <v>376</v>
      </c>
      <c r="S239" s="1" t="s">
        <v>136</v>
      </c>
      <c r="T239" s="1" t="s">
        <v>44</v>
      </c>
      <c r="U239" s="32" t="s">
        <v>78</v>
      </c>
      <c r="V239" s="1" t="s">
        <v>107</v>
      </c>
      <c r="W239" s="1" t="s">
        <v>184</v>
      </c>
      <c r="X239" s="1" t="s">
        <v>90</v>
      </c>
      <c r="Y239" s="1" t="s">
        <v>81</v>
      </c>
      <c r="AF239" s="1" t="s">
        <v>86</v>
      </c>
    </row>
    <row r="240" spans="1:33" ht="12.75">
      <c r="A240" s="2">
        <v>45419.887787071755</v>
      </c>
      <c r="B240" s="1" t="s">
        <v>33</v>
      </c>
      <c r="C240" s="1" t="s">
        <v>63</v>
      </c>
      <c r="D240" s="1">
        <v>3</v>
      </c>
      <c r="E240" s="1" t="s">
        <v>57</v>
      </c>
      <c r="F240" s="1" t="s">
        <v>36</v>
      </c>
      <c r="G240" s="1" t="s">
        <v>37</v>
      </c>
      <c r="H240" s="1" t="s">
        <v>82</v>
      </c>
      <c r="I240" s="1" t="s">
        <v>59</v>
      </c>
      <c r="J240" s="1" t="s">
        <v>40</v>
      </c>
      <c r="K240" s="1" t="s">
        <v>41</v>
      </c>
      <c r="L240" s="1">
        <v>4</v>
      </c>
      <c r="M240" s="1">
        <v>4</v>
      </c>
      <c r="N240" s="1">
        <v>4</v>
      </c>
      <c r="O240" s="1">
        <v>4</v>
      </c>
      <c r="P240" s="1">
        <v>3</v>
      </c>
      <c r="Q240" s="1">
        <v>4</v>
      </c>
      <c r="R240" s="1" t="s">
        <v>377</v>
      </c>
      <c r="S240" s="1" t="s">
        <v>154</v>
      </c>
      <c r="T240" s="1" t="s">
        <v>69</v>
      </c>
      <c r="U240" s="32">
        <v>0.1</v>
      </c>
      <c r="V240" s="1" t="s">
        <v>45</v>
      </c>
      <c r="W240" s="1" t="s">
        <v>259</v>
      </c>
      <c r="X240" s="1" t="s">
        <v>47</v>
      </c>
      <c r="Y240" s="1" t="s">
        <v>48</v>
      </c>
      <c r="AF240" s="1" t="s">
        <v>86</v>
      </c>
    </row>
    <row r="241" spans="1:33" ht="12.75">
      <c r="A241" s="2">
        <v>45419.891298576389</v>
      </c>
      <c r="B241" s="1" t="s">
        <v>72</v>
      </c>
      <c r="C241" s="1" t="s">
        <v>63</v>
      </c>
      <c r="D241" s="1">
        <v>2</v>
      </c>
      <c r="E241" s="1" t="s">
        <v>57</v>
      </c>
      <c r="F241" s="1" t="s">
        <v>36</v>
      </c>
      <c r="G241" s="1" t="s">
        <v>37</v>
      </c>
      <c r="H241" s="1" t="s">
        <v>38</v>
      </c>
      <c r="I241" s="1" t="s">
        <v>39</v>
      </c>
      <c r="J241" s="1" t="s">
        <v>65</v>
      </c>
      <c r="K241" s="1" t="s">
        <v>41</v>
      </c>
      <c r="L241" s="1">
        <v>5</v>
      </c>
      <c r="M241" s="1">
        <v>5</v>
      </c>
      <c r="N241" s="1">
        <v>5</v>
      </c>
      <c r="O241" s="1">
        <v>5</v>
      </c>
      <c r="P241" s="1">
        <v>5</v>
      </c>
      <c r="Q241" s="1">
        <v>5</v>
      </c>
      <c r="R241" s="1" t="s">
        <v>378</v>
      </c>
      <c r="S241" s="1" t="s">
        <v>209</v>
      </c>
      <c r="T241" s="1" t="s">
        <v>98</v>
      </c>
      <c r="U241" s="32" t="s">
        <v>210</v>
      </c>
      <c r="V241" s="1" t="s">
        <v>88</v>
      </c>
      <c r="W241" s="1" t="s">
        <v>379</v>
      </c>
      <c r="X241" s="1" t="s">
        <v>47</v>
      </c>
      <c r="Y241" s="1" t="s">
        <v>71</v>
      </c>
      <c r="AA241" s="1" t="s">
        <v>62</v>
      </c>
      <c r="AB241" s="1" t="s">
        <v>149</v>
      </c>
      <c r="AC241" s="1" t="s">
        <v>52</v>
      </c>
      <c r="AD241" s="1" t="s">
        <v>52</v>
      </c>
      <c r="AE241" s="1" t="s">
        <v>52</v>
      </c>
      <c r="AF241" s="1" t="s">
        <v>86</v>
      </c>
    </row>
    <row r="242" spans="1:33" ht="12.75">
      <c r="A242" s="2">
        <v>45419.91647887732</v>
      </c>
      <c r="B242" s="1" t="s">
        <v>141</v>
      </c>
      <c r="C242" s="1" t="s">
        <v>34</v>
      </c>
      <c r="D242" s="1">
        <v>2</v>
      </c>
      <c r="E242" s="1" t="s">
        <v>57</v>
      </c>
      <c r="F242" s="1" t="s">
        <v>36</v>
      </c>
      <c r="G242" s="1" t="s">
        <v>37</v>
      </c>
      <c r="H242" s="1" t="s">
        <v>38</v>
      </c>
      <c r="I242" s="1" t="s">
        <v>95</v>
      </c>
      <c r="J242" s="1" t="s">
        <v>40</v>
      </c>
      <c r="K242" s="1" t="s">
        <v>66</v>
      </c>
      <c r="L242" s="1">
        <v>5</v>
      </c>
      <c r="M242" s="1">
        <v>5</v>
      </c>
      <c r="N242" s="1">
        <v>5</v>
      </c>
      <c r="O242" s="1">
        <v>5</v>
      </c>
      <c r="P242" s="1">
        <v>5</v>
      </c>
      <c r="Q242" s="1">
        <v>5</v>
      </c>
      <c r="R242" s="1" t="s">
        <v>380</v>
      </c>
      <c r="S242" s="1" t="s">
        <v>105</v>
      </c>
      <c r="T242" s="1" t="s">
        <v>69</v>
      </c>
      <c r="U242" s="32" t="s">
        <v>78</v>
      </c>
      <c r="V242" s="1" t="s">
        <v>140</v>
      </c>
      <c r="W242" s="1" t="s">
        <v>184</v>
      </c>
      <c r="X242" s="1" t="s">
        <v>90</v>
      </c>
      <c r="Z242" s="1" t="s">
        <v>81</v>
      </c>
      <c r="AF242" s="1" t="s">
        <v>50</v>
      </c>
    </row>
    <row r="243" spans="1:33" ht="12.75">
      <c r="A243" s="2">
        <v>45419.933624756944</v>
      </c>
      <c r="B243" s="1" t="s">
        <v>141</v>
      </c>
      <c r="C243" s="1" t="s">
        <v>63</v>
      </c>
      <c r="D243" s="1">
        <v>5</v>
      </c>
      <c r="E243" s="1" t="s">
        <v>57</v>
      </c>
      <c r="F243" s="1" t="s">
        <v>36</v>
      </c>
      <c r="G243" s="1" t="s">
        <v>37</v>
      </c>
      <c r="H243" s="1" t="s">
        <v>82</v>
      </c>
      <c r="I243" s="1" t="s">
        <v>95</v>
      </c>
      <c r="J243" s="1" t="s">
        <v>113</v>
      </c>
      <c r="K243" s="1" t="s">
        <v>41</v>
      </c>
      <c r="L243" s="1">
        <v>4</v>
      </c>
      <c r="M243" s="1">
        <v>4</v>
      </c>
      <c r="N243" s="1">
        <v>2</v>
      </c>
      <c r="O243" s="1">
        <v>4</v>
      </c>
      <c r="P243" s="1">
        <v>4</v>
      </c>
      <c r="Q243" s="1">
        <v>4</v>
      </c>
      <c r="R243" s="1" t="s">
        <v>381</v>
      </c>
      <c r="S243" s="1" t="s">
        <v>105</v>
      </c>
      <c r="T243" s="1" t="s">
        <v>178</v>
      </c>
      <c r="U243" s="32" t="s">
        <v>78</v>
      </c>
      <c r="V243" s="1" t="s">
        <v>88</v>
      </c>
      <c r="W243" s="1" t="s">
        <v>155</v>
      </c>
      <c r="X243" s="1" t="s">
        <v>47</v>
      </c>
      <c r="Y243" s="1" t="s">
        <v>48</v>
      </c>
      <c r="Z243" s="1" t="s">
        <v>81</v>
      </c>
      <c r="AA243" s="1" t="s">
        <v>62</v>
      </c>
      <c r="AB243" s="1" t="s">
        <v>50</v>
      </c>
      <c r="AC243" s="1" t="s">
        <v>86</v>
      </c>
      <c r="AD243" s="1" t="s">
        <v>51</v>
      </c>
      <c r="AE243" s="1" t="s">
        <v>62</v>
      </c>
      <c r="AF243" s="1" t="s">
        <v>145</v>
      </c>
    </row>
    <row r="244" spans="1:33" ht="12.75">
      <c r="A244" s="2">
        <v>45419.995490405097</v>
      </c>
      <c r="B244" s="1" t="s">
        <v>72</v>
      </c>
      <c r="C244" s="1" t="s">
        <v>63</v>
      </c>
      <c r="D244" s="1">
        <v>4</v>
      </c>
      <c r="E244" s="1" t="s">
        <v>57</v>
      </c>
      <c r="F244" s="1" t="s">
        <v>58</v>
      </c>
      <c r="G244" s="1" t="s">
        <v>37</v>
      </c>
      <c r="H244" s="1" t="s">
        <v>38</v>
      </c>
      <c r="I244" s="1" t="s">
        <v>95</v>
      </c>
      <c r="J244" s="1" t="s">
        <v>113</v>
      </c>
      <c r="K244" s="1" t="s">
        <v>41</v>
      </c>
      <c r="L244" s="1">
        <v>4</v>
      </c>
      <c r="M244" s="1">
        <v>4</v>
      </c>
      <c r="N244" s="1">
        <v>5</v>
      </c>
      <c r="O244" s="1">
        <v>5</v>
      </c>
      <c r="P244" s="1">
        <v>4</v>
      </c>
      <c r="Q244" s="1">
        <v>4</v>
      </c>
      <c r="R244" s="1" t="s">
        <v>382</v>
      </c>
      <c r="S244" s="1" t="s">
        <v>111</v>
      </c>
      <c r="T244" s="1" t="s">
        <v>106</v>
      </c>
      <c r="U244" s="32" t="s">
        <v>210</v>
      </c>
      <c r="V244" s="1" t="s">
        <v>107</v>
      </c>
      <c r="W244" s="1" t="s">
        <v>144</v>
      </c>
      <c r="X244" s="1" t="s">
        <v>47</v>
      </c>
      <c r="Y244" s="1" t="s">
        <v>48</v>
      </c>
      <c r="Z244" s="1" t="s">
        <v>49</v>
      </c>
      <c r="AF244" s="1" t="s">
        <v>51</v>
      </c>
    </row>
    <row r="245" spans="1:33" ht="12.75">
      <c r="A245" s="2">
        <v>45420.283127199073</v>
      </c>
      <c r="B245" s="1" t="s">
        <v>72</v>
      </c>
      <c r="C245" s="1" t="s">
        <v>34</v>
      </c>
      <c r="D245" s="1">
        <v>4</v>
      </c>
      <c r="E245" s="1" t="s">
        <v>57</v>
      </c>
      <c r="F245" s="1" t="s">
        <v>36</v>
      </c>
      <c r="G245" s="1" t="s">
        <v>37</v>
      </c>
      <c r="H245" s="1" t="s">
        <v>38</v>
      </c>
      <c r="I245" s="1" t="s">
        <v>39</v>
      </c>
      <c r="J245" s="1" t="s">
        <v>65</v>
      </c>
      <c r="K245" s="1" t="s">
        <v>122</v>
      </c>
      <c r="L245" s="1">
        <v>5</v>
      </c>
      <c r="M245" s="1">
        <v>5</v>
      </c>
      <c r="N245" s="1">
        <v>5</v>
      </c>
      <c r="O245" s="1">
        <v>5</v>
      </c>
      <c r="P245" s="1">
        <v>5</v>
      </c>
      <c r="Q245" s="1">
        <v>5</v>
      </c>
      <c r="R245" s="1" t="s">
        <v>383</v>
      </c>
      <c r="S245" s="1" t="s">
        <v>77</v>
      </c>
      <c r="T245" s="1" t="s">
        <v>69</v>
      </c>
      <c r="U245" s="32">
        <v>0.1</v>
      </c>
      <c r="V245" s="1" t="s">
        <v>100</v>
      </c>
      <c r="W245" s="1" t="s">
        <v>108</v>
      </c>
      <c r="X245" s="1" t="s">
        <v>47</v>
      </c>
      <c r="Y245" s="1" t="s">
        <v>48</v>
      </c>
      <c r="Z245" s="1" t="s">
        <v>49</v>
      </c>
      <c r="AF245" s="1" t="s">
        <v>50</v>
      </c>
    </row>
    <row r="246" spans="1:33" ht="12.75">
      <c r="A246" s="2">
        <v>45420.353324201387</v>
      </c>
      <c r="B246" s="1" t="s">
        <v>33</v>
      </c>
      <c r="C246" s="1" t="s">
        <v>63</v>
      </c>
      <c r="D246" s="1">
        <v>1</v>
      </c>
      <c r="E246" s="1" t="s">
        <v>35</v>
      </c>
      <c r="F246" s="1" t="s">
        <v>36</v>
      </c>
      <c r="G246" s="1" t="s">
        <v>37</v>
      </c>
      <c r="H246" s="1" t="s">
        <v>82</v>
      </c>
      <c r="I246" s="1" t="s">
        <v>95</v>
      </c>
      <c r="J246" s="1" t="s">
        <v>113</v>
      </c>
      <c r="K246" s="1" t="s">
        <v>66</v>
      </c>
      <c r="L246" s="1">
        <v>5</v>
      </c>
      <c r="M246" s="1">
        <v>5</v>
      </c>
      <c r="N246" s="1">
        <v>5</v>
      </c>
      <c r="O246" s="1">
        <v>5</v>
      </c>
      <c r="P246" s="1">
        <v>5</v>
      </c>
      <c r="Q246" s="1">
        <v>5</v>
      </c>
      <c r="R246" s="1" t="s">
        <v>384</v>
      </c>
      <c r="S246" s="1" t="s">
        <v>77</v>
      </c>
      <c r="T246" s="1" t="s">
        <v>69</v>
      </c>
      <c r="U246" s="32" t="s">
        <v>78</v>
      </c>
      <c r="V246" s="1" t="s">
        <v>45</v>
      </c>
      <c r="W246" s="1" t="s">
        <v>108</v>
      </c>
      <c r="X246" s="1" t="s">
        <v>61</v>
      </c>
      <c r="Y246" s="1" t="s">
        <v>71</v>
      </c>
      <c r="Z246" s="1" t="s">
        <v>81</v>
      </c>
      <c r="AA246" s="1" t="s">
        <v>62</v>
      </c>
      <c r="AB246" s="1" t="s">
        <v>50</v>
      </c>
      <c r="AC246" s="1" t="s">
        <v>52</v>
      </c>
      <c r="AD246" s="1" t="s">
        <v>52</v>
      </c>
      <c r="AE246" s="1" t="s">
        <v>50</v>
      </c>
      <c r="AF246" s="1" t="s">
        <v>50</v>
      </c>
    </row>
    <row r="247" spans="1:33" ht="12.75">
      <c r="A247" s="2">
        <v>45420.359141307868</v>
      </c>
      <c r="B247" s="1" t="s">
        <v>33</v>
      </c>
      <c r="C247" s="1" t="s">
        <v>34</v>
      </c>
      <c r="D247" s="1">
        <v>2</v>
      </c>
      <c r="E247" s="1" t="s">
        <v>57</v>
      </c>
      <c r="F247" s="1" t="s">
        <v>58</v>
      </c>
      <c r="G247" s="1" t="s">
        <v>37</v>
      </c>
      <c r="H247" s="1" t="s">
        <v>65</v>
      </c>
      <c r="I247" s="1" t="s">
        <v>73</v>
      </c>
      <c r="J247" s="1" t="s">
        <v>113</v>
      </c>
      <c r="K247" s="1" t="s">
        <v>41</v>
      </c>
      <c r="L247" s="1">
        <v>2</v>
      </c>
      <c r="M247" s="1">
        <v>4</v>
      </c>
      <c r="N247" s="1">
        <v>3</v>
      </c>
      <c r="O247" s="1">
        <v>3</v>
      </c>
      <c r="P247" s="1">
        <v>2</v>
      </c>
      <c r="Q247" s="1">
        <v>2</v>
      </c>
      <c r="R247" s="1" t="s">
        <v>385</v>
      </c>
      <c r="S247" s="1" t="s">
        <v>77</v>
      </c>
      <c r="T247" s="1" t="s">
        <v>69</v>
      </c>
      <c r="U247" s="32">
        <v>0.1</v>
      </c>
      <c r="V247" s="1" t="s">
        <v>140</v>
      </c>
      <c r="W247" s="1" t="s">
        <v>119</v>
      </c>
      <c r="X247" s="1" t="s">
        <v>109</v>
      </c>
      <c r="Y247" s="1" t="s">
        <v>71</v>
      </c>
      <c r="Z247" s="1" t="s">
        <v>81</v>
      </c>
      <c r="AA247" s="1" t="s">
        <v>62</v>
      </c>
      <c r="AB247" s="1" t="s">
        <v>50</v>
      </c>
      <c r="AC247" s="1" t="s">
        <v>50</v>
      </c>
      <c r="AD247" s="1" t="s">
        <v>50</v>
      </c>
      <c r="AE247" s="1" t="s">
        <v>51</v>
      </c>
      <c r="AF247" s="1" t="s">
        <v>145</v>
      </c>
    </row>
    <row r="248" spans="1:33" ht="12.75">
      <c r="A248" s="2">
        <v>45420.366252395834</v>
      </c>
      <c r="B248" s="1" t="s">
        <v>72</v>
      </c>
      <c r="C248" s="1" t="s">
        <v>34</v>
      </c>
      <c r="D248" s="1">
        <v>3</v>
      </c>
      <c r="E248" s="1" t="s">
        <v>57</v>
      </c>
      <c r="F248" s="1" t="s">
        <v>36</v>
      </c>
      <c r="G248" s="1" t="s">
        <v>37</v>
      </c>
      <c r="H248" s="1" t="s">
        <v>38</v>
      </c>
      <c r="I248" s="1" t="s">
        <v>95</v>
      </c>
      <c r="J248" s="1" t="s">
        <v>113</v>
      </c>
      <c r="K248" s="1" t="s">
        <v>66</v>
      </c>
      <c r="L248" s="1">
        <v>4</v>
      </c>
      <c r="M248" s="1">
        <v>4</v>
      </c>
      <c r="N248" s="1">
        <v>4</v>
      </c>
      <c r="O248" s="1">
        <v>4</v>
      </c>
      <c r="P248" s="1">
        <v>4</v>
      </c>
      <c r="Q248" s="1">
        <v>4</v>
      </c>
      <c r="R248" s="1" t="s">
        <v>386</v>
      </c>
      <c r="S248" s="1" t="s">
        <v>221</v>
      </c>
      <c r="T248" s="1" t="s">
        <v>69</v>
      </c>
      <c r="U248" s="32" t="s">
        <v>78</v>
      </c>
      <c r="V248" s="1" t="s">
        <v>140</v>
      </c>
      <c r="W248" s="1" t="s">
        <v>112</v>
      </c>
      <c r="X248" s="1" t="s">
        <v>47</v>
      </c>
      <c r="Y248" s="1" t="s">
        <v>71</v>
      </c>
      <c r="Z248" s="1" t="s">
        <v>48</v>
      </c>
      <c r="AA248" s="1" t="s">
        <v>52</v>
      </c>
      <c r="AB248" s="1" t="s">
        <v>50</v>
      </c>
      <c r="AC248" s="1" t="s">
        <v>50</v>
      </c>
      <c r="AD248" s="1" t="s">
        <v>50</v>
      </c>
      <c r="AE248" s="1" t="s">
        <v>52</v>
      </c>
      <c r="AF248" s="1" t="s">
        <v>86</v>
      </c>
    </row>
    <row r="249" spans="1:33" ht="12.75">
      <c r="A249" s="2">
        <v>45420.393482905092</v>
      </c>
      <c r="B249" s="1" t="s">
        <v>72</v>
      </c>
      <c r="C249" s="1" t="s">
        <v>63</v>
      </c>
      <c r="D249" s="1">
        <v>3</v>
      </c>
      <c r="E249" s="1" t="s">
        <v>121</v>
      </c>
      <c r="F249" s="1" t="s">
        <v>36</v>
      </c>
      <c r="G249" s="1" t="s">
        <v>37</v>
      </c>
      <c r="H249" s="1" t="s">
        <v>82</v>
      </c>
      <c r="I249" s="1" t="s">
        <v>39</v>
      </c>
      <c r="J249" s="1" t="s">
        <v>65</v>
      </c>
      <c r="K249" s="1" t="s">
        <v>66</v>
      </c>
      <c r="L249" s="1">
        <v>2</v>
      </c>
      <c r="M249" s="1">
        <v>2</v>
      </c>
      <c r="N249" s="1">
        <v>2</v>
      </c>
      <c r="O249" s="1">
        <v>2</v>
      </c>
      <c r="P249" s="1">
        <v>2</v>
      </c>
      <c r="Q249" s="1">
        <v>2</v>
      </c>
      <c r="R249" s="1" t="s">
        <v>138</v>
      </c>
      <c r="S249" s="1" t="s">
        <v>180</v>
      </c>
      <c r="T249" s="1" t="s">
        <v>106</v>
      </c>
      <c r="U249" s="32">
        <v>0.1</v>
      </c>
      <c r="V249" s="1" t="s">
        <v>140</v>
      </c>
      <c r="W249" s="1" t="s">
        <v>80</v>
      </c>
      <c r="X249" s="1" t="s">
        <v>90</v>
      </c>
      <c r="Z249" s="1" t="s">
        <v>49</v>
      </c>
      <c r="AA249" s="1" t="s">
        <v>62</v>
      </c>
      <c r="AF249" s="1" t="s">
        <v>50</v>
      </c>
    </row>
    <row r="250" spans="1:33" ht="12.75">
      <c r="A250" s="2">
        <v>45420.41872425926</v>
      </c>
      <c r="B250" s="1" t="s">
        <v>56</v>
      </c>
      <c r="C250" s="1" t="s">
        <v>34</v>
      </c>
      <c r="D250" s="1">
        <v>3</v>
      </c>
      <c r="E250" s="1" t="s">
        <v>57</v>
      </c>
      <c r="F250" s="1" t="s">
        <v>94</v>
      </c>
      <c r="G250" s="1" t="s">
        <v>37</v>
      </c>
      <c r="H250" s="1" t="s">
        <v>65</v>
      </c>
      <c r="I250" s="1" t="s">
        <v>59</v>
      </c>
      <c r="J250" s="1" t="s">
        <v>113</v>
      </c>
      <c r="K250" s="1" t="s">
        <v>122</v>
      </c>
      <c r="L250" s="1">
        <v>4</v>
      </c>
      <c r="M250" s="1">
        <v>5</v>
      </c>
      <c r="N250" s="1">
        <v>4</v>
      </c>
      <c r="O250" s="1">
        <v>5</v>
      </c>
      <c r="P250" s="1">
        <v>4</v>
      </c>
      <c r="Q250" s="1">
        <v>3</v>
      </c>
      <c r="R250" s="1" t="s">
        <v>319</v>
      </c>
      <c r="S250" s="1" t="s">
        <v>43</v>
      </c>
      <c r="T250" s="1" t="s">
        <v>44</v>
      </c>
      <c r="U250" s="32">
        <v>0.1</v>
      </c>
      <c r="V250" s="1" t="s">
        <v>88</v>
      </c>
      <c r="W250" s="1" t="s">
        <v>298</v>
      </c>
      <c r="X250" s="1" t="s">
        <v>101</v>
      </c>
      <c r="Y250" s="1" t="s">
        <v>48</v>
      </c>
      <c r="Z250" s="1" t="s">
        <v>49</v>
      </c>
      <c r="AA250" s="1" t="s">
        <v>86</v>
      </c>
      <c r="AB250" s="1" t="s">
        <v>50</v>
      </c>
      <c r="AC250" s="1" t="s">
        <v>50</v>
      </c>
      <c r="AD250" s="1" t="s">
        <v>50</v>
      </c>
      <c r="AE250" s="1" t="s">
        <v>50</v>
      </c>
      <c r="AF250" s="1" t="s">
        <v>86</v>
      </c>
    </row>
    <row r="251" spans="1:33" ht="12.75">
      <c r="A251" s="2">
        <v>45420.468400752317</v>
      </c>
      <c r="B251" s="1" t="s">
        <v>102</v>
      </c>
      <c r="C251" s="1" t="s">
        <v>63</v>
      </c>
      <c r="D251" s="1">
        <v>3</v>
      </c>
      <c r="E251" s="1" t="s">
        <v>103</v>
      </c>
      <c r="F251" s="1" t="s">
        <v>94</v>
      </c>
      <c r="G251" s="1" t="s">
        <v>54</v>
      </c>
      <c r="AG251" s="1" t="s">
        <v>387</v>
      </c>
    </row>
    <row r="252" spans="1:33" ht="12.75">
      <c r="A252" s="2">
        <v>45420.474636307874</v>
      </c>
      <c r="B252" s="1" t="s">
        <v>56</v>
      </c>
      <c r="C252" s="1" t="s">
        <v>34</v>
      </c>
      <c r="D252" s="1">
        <v>3</v>
      </c>
      <c r="E252" s="1" t="s">
        <v>57</v>
      </c>
      <c r="F252" s="1" t="s">
        <v>64</v>
      </c>
      <c r="G252" s="1" t="s">
        <v>54</v>
      </c>
      <c r="AG252" s="1" t="s">
        <v>388</v>
      </c>
    </row>
    <row r="253" spans="1:33" ht="12.75">
      <c r="A253" s="2">
        <v>45420.475781701389</v>
      </c>
      <c r="B253" s="1" t="s">
        <v>102</v>
      </c>
      <c r="C253" s="1" t="s">
        <v>34</v>
      </c>
      <c r="D253" s="1">
        <v>3</v>
      </c>
      <c r="E253" s="1" t="s">
        <v>57</v>
      </c>
      <c r="F253" s="1" t="s">
        <v>36</v>
      </c>
      <c r="G253" s="1" t="s">
        <v>37</v>
      </c>
      <c r="H253" s="1" t="s">
        <v>82</v>
      </c>
      <c r="I253" s="1" t="s">
        <v>59</v>
      </c>
      <c r="J253" s="1" t="s">
        <v>65</v>
      </c>
      <c r="K253" s="1" t="s">
        <v>122</v>
      </c>
      <c r="L253" s="1">
        <v>5</v>
      </c>
      <c r="M253" s="1">
        <v>5</v>
      </c>
      <c r="N253" s="1">
        <v>5</v>
      </c>
      <c r="O253" s="1">
        <v>4</v>
      </c>
      <c r="P253" s="1">
        <v>2</v>
      </c>
      <c r="Q253" s="1">
        <v>2</v>
      </c>
      <c r="R253" s="1" t="s">
        <v>309</v>
      </c>
      <c r="S253" s="1" t="s">
        <v>118</v>
      </c>
      <c r="T253" s="1" t="s">
        <v>69</v>
      </c>
      <c r="U253" s="32">
        <v>0.1</v>
      </c>
      <c r="V253" s="1" t="s">
        <v>88</v>
      </c>
      <c r="W253" s="1" t="s">
        <v>298</v>
      </c>
      <c r="X253" s="1" t="s">
        <v>61</v>
      </c>
      <c r="Y253" s="1" t="s">
        <v>48</v>
      </c>
      <c r="Z253" s="1" t="s">
        <v>49</v>
      </c>
      <c r="AF253" s="1" t="s">
        <v>86</v>
      </c>
    </row>
    <row r="254" spans="1:33" ht="12.75">
      <c r="A254" s="2">
        <v>45420.496542326393</v>
      </c>
      <c r="B254" s="1" t="s">
        <v>72</v>
      </c>
      <c r="C254" s="1" t="s">
        <v>63</v>
      </c>
      <c r="D254" s="1">
        <v>1</v>
      </c>
      <c r="E254" s="1" t="s">
        <v>57</v>
      </c>
      <c r="F254" s="1" t="s">
        <v>36</v>
      </c>
      <c r="G254" s="1" t="s">
        <v>37</v>
      </c>
      <c r="H254" s="1" t="s">
        <v>82</v>
      </c>
      <c r="I254" s="1" t="s">
        <v>59</v>
      </c>
      <c r="J254" s="1" t="s">
        <v>40</v>
      </c>
      <c r="K254" s="1" t="s">
        <v>66</v>
      </c>
      <c r="L254" s="1">
        <v>5</v>
      </c>
      <c r="M254" s="1">
        <v>5</v>
      </c>
      <c r="N254" s="1">
        <v>5</v>
      </c>
      <c r="O254" s="1">
        <v>5</v>
      </c>
      <c r="P254" s="1">
        <v>5</v>
      </c>
      <c r="Q254" s="1">
        <v>5</v>
      </c>
      <c r="R254" s="1" t="s">
        <v>54</v>
      </c>
      <c r="S254" s="1" t="s">
        <v>389</v>
      </c>
      <c r="T254" s="1" t="s">
        <v>69</v>
      </c>
      <c r="U254" s="32" t="s">
        <v>78</v>
      </c>
      <c r="V254" s="1" t="s">
        <v>107</v>
      </c>
      <c r="W254" s="1" t="s">
        <v>108</v>
      </c>
      <c r="X254" s="1" t="s">
        <v>47</v>
      </c>
      <c r="Y254" s="1" t="s">
        <v>48</v>
      </c>
      <c r="Z254" s="1" t="s">
        <v>71</v>
      </c>
      <c r="AA254" s="1" t="s">
        <v>62</v>
      </c>
      <c r="AB254" s="1" t="s">
        <v>50</v>
      </c>
      <c r="AC254" s="1" t="s">
        <v>86</v>
      </c>
      <c r="AD254" s="1" t="s">
        <v>52</v>
      </c>
      <c r="AE254" s="1" t="s">
        <v>149</v>
      </c>
      <c r="AF254" s="1" t="s">
        <v>50</v>
      </c>
    </row>
    <row r="255" spans="1:33" ht="12.75">
      <c r="A255" s="2">
        <v>45420.544489699074</v>
      </c>
      <c r="B255" s="1" t="s">
        <v>33</v>
      </c>
      <c r="C255" s="1" t="s">
        <v>34</v>
      </c>
      <c r="D255" s="1">
        <v>3</v>
      </c>
      <c r="E255" s="1" t="s">
        <v>35</v>
      </c>
      <c r="F255" s="1" t="s">
        <v>36</v>
      </c>
      <c r="G255" s="1" t="s">
        <v>37</v>
      </c>
      <c r="H255" s="1" t="s">
        <v>65</v>
      </c>
      <c r="I255" s="1" t="s">
        <v>59</v>
      </c>
      <c r="J255" s="1" t="s">
        <v>74</v>
      </c>
      <c r="K255" s="1" t="s">
        <v>66</v>
      </c>
      <c r="L255" s="1">
        <v>3</v>
      </c>
      <c r="M255" s="1">
        <v>4</v>
      </c>
      <c r="N255" s="1">
        <v>3</v>
      </c>
      <c r="O255" s="1">
        <v>4</v>
      </c>
      <c r="P255" s="1">
        <v>3</v>
      </c>
      <c r="Q255" s="1">
        <v>3</v>
      </c>
      <c r="R255" s="1" t="s">
        <v>390</v>
      </c>
      <c r="S255" s="1" t="s">
        <v>43</v>
      </c>
      <c r="T255" s="1" t="s">
        <v>44</v>
      </c>
      <c r="U255" s="32" t="s">
        <v>78</v>
      </c>
      <c r="V255" s="1" t="s">
        <v>45</v>
      </c>
      <c r="W255" s="1" t="s">
        <v>119</v>
      </c>
      <c r="X255" s="1" t="s">
        <v>85</v>
      </c>
      <c r="Y255" s="1" t="s">
        <v>71</v>
      </c>
      <c r="Z255" s="1" t="s">
        <v>49</v>
      </c>
      <c r="AA255" s="1" t="s">
        <v>62</v>
      </c>
      <c r="AB255" s="1" t="s">
        <v>86</v>
      </c>
      <c r="AC255" s="1" t="s">
        <v>86</v>
      </c>
      <c r="AD255" s="1" t="s">
        <v>86</v>
      </c>
      <c r="AE255" s="1" t="s">
        <v>50</v>
      </c>
      <c r="AF255" s="1" t="s">
        <v>86</v>
      </c>
    </row>
    <row r="256" spans="1:33" ht="12.75">
      <c r="A256" s="2">
        <v>45421.596213703699</v>
      </c>
      <c r="B256" s="1" t="s">
        <v>102</v>
      </c>
      <c r="C256" s="1" t="s">
        <v>34</v>
      </c>
      <c r="D256" s="1">
        <v>5</v>
      </c>
      <c r="E256" s="1" t="s">
        <v>103</v>
      </c>
      <c r="F256" s="1" t="s">
        <v>64</v>
      </c>
      <c r="G256" s="1" t="s">
        <v>37</v>
      </c>
      <c r="H256" s="1" t="s">
        <v>65</v>
      </c>
      <c r="I256" s="1" t="s">
        <v>59</v>
      </c>
      <c r="J256" s="1" t="s">
        <v>65</v>
      </c>
      <c r="K256" s="1" t="s">
        <v>41</v>
      </c>
      <c r="L256" s="1">
        <v>4</v>
      </c>
      <c r="M256" s="1">
        <v>3</v>
      </c>
      <c r="N256" s="1">
        <v>3</v>
      </c>
      <c r="O256" s="1">
        <v>4</v>
      </c>
      <c r="P256" s="1">
        <v>3</v>
      </c>
      <c r="Q256" s="1">
        <v>1</v>
      </c>
      <c r="R256" s="1" t="s">
        <v>391</v>
      </c>
      <c r="S256" s="1" t="s">
        <v>111</v>
      </c>
      <c r="T256" s="1" t="s">
        <v>178</v>
      </c>
      <c r="U256" s="32">
        <v>0.15</v>
      </c>
      <c r="V256" s="1" t="s">
        <v>79</v>
      </c>
      <c r="W256" s="1" t="s">
        <v>163</v>
      </c>
      <c r="X256" s="1" t="s">
        <v>109</v>
      </c>
      <c r="Y256" s="1" t="s">
        <v>48</v>
      </c>
      <c r="Z256" s="1" t="s">
        <v>49</v>
      </c>
      <c r="AF256" s="1" t="s">
        <v>50</v>
      </c>
    </row>
    <row r="257" spans="1:33" ht="12.75">
      <c r="A257" s="2">
        <v>45421.615791481483</v>
      </c>
      <c r="B257" s="1" t="s">
        <v>56</v>
      </c>
      <c r="C257" s="1" t="s">
        <v>63</v>
      </c>
      <c r="D257" s="1">
        <v>3</v>
      </c>
      <c r="E257" s="1" t="s">
        <v>57</v>
      </c>
      <c r="F257" s="1" t="s">
        <v>36</v>
      </c>
      <c r="G257" s="1" t="s">
        <v>37</v>
      </c>
      <c r="H257" s="1" t="s">
        <v>65</v>
      </c>
      <c r="I257" s="1" t="s">
        <v>39</v>
      </c>
      <c r="J257" s="1" t="s">
        <v>65</v>
      </c>
      <c r="K257" s="1" t="s">
        <v>41</v>
      </c>
      <c r="L257" s="1">
        <v>4</v>
      </c>
      <c r="M257" s="1">
        <v>4</v>
      </c>
      <c r="N257" s="1">
        <v>4</v>
      </c>
      <c r="O257" s="1">
        <v>4</v>
      </c>
      <c r="P257" s="1">
        <v>4</v>
      </c>
      <c r="Q257" s="1">
        <v>4</v>
      </c>
      <c r="R257" s="1" t="s">
        <v>392</v>
      </c>
      <c r="S257" s="1" t="s">
        <v>77</v>
      </c>
      <c r="T257" s="1" t="s">
        <v>106</v>
      </c>
      <c r="U257" s="32">
        <v>0.1</v>
      </c>
      <c r="V257" s="1" t="s">
        <v>79</v>
      </c>
      <c r="W257" s="1" t="s">
        <v>163</v>
      </c>
      <c r="X257" s="1" t="s">
        <v>109</v>
      </c>
      <c r="Y257" s="1" t="s">
        <v>48</v>
      </c>
      <c r="Z257" s="1" t="s">
        <v>49</v>
      </c>
      <c r="AF257" s="1" t="s">
        <v>86</v>
      </c>
    </row>
    <row r="258" spans="1:33" ht="12.75">
      <c r="A258" s="2">
        <v>45421.670517905091</v>
      </c>
      <c r="B258" s="1" t="s">
        <v>102</v>
      </c>
      <c r="C258" s="1" t="s">
        <v>63</v>
      </c>
      <c r="D258" s="1">
        <v>4</v>
      </c>
      <c r="E258" s="1" t="s">
        <v>57</v>
      </c>
      <c r="F258" s="1" t="s">
        <v>36</v>
      </c>
      <c r="G258" s="1" t="s">
        <v>54</v>
      </c>
      <c r="AG258" s="1" t="s">
        <v>393</v>
      </c>
    </row>
    <row r="259" spans="1:33" ht="12.75">
      <c r="A259" s="2">
        <v>45421.671419282407</v>
      </c>
      <c r="B259" s="1" t="s">
        <v>185</v>
      </c>
      <c r="C259" s="1" t="s">
        <v>34</v>
      </c>
      <c r="D259" s="1">
        <v>4</v>
      </c>
      <c r="E259" s="1" t="s">
        <v>103</v>
      </c>
      <c r="F259" s="1" t="s">
        <v>58</v>
      </c>
      <c r="G259" s="1" t="s">
        <v>54</v>
      </c>
      <c r="AG259" s="1" t="s">
        <v>394</v>
      </c>
    </row>
    <row r="260" spans="1:33" ht="12.75">
      <c r="A260" s="2">
        <v>45421.672184143521</v>
      </c>
      <c r="B260" s="1" t="s">
        <v>141</v>
      </c>
      <c r="C260" s="1" t="s">
        <v>63</v>
      </c>
      <c r="D260" s="1">
        <v>6</v>
      </c>
      <c r="E260" s="1" t="s">
        <v>57</v>
      </c>
      <c r="F260" s="1" t="s">
        <v>36</v>
      </c>
      <c r="G260" s="1" t="s">
        <v>37</v>
      </c>
      <c r="H260" s="1" t="s">
        <v>38</v>
      </c>
      <c r="I260" s="1" t="s">
        <v>95</v>
      </c>
      <c r="J260" s="1" t="s">
        <v>113</v>
      </c>
      <c r="K260" s="1" t="s">
        <v>41</v>
      </c>
      <c r="L260" s="1">
        <v>5</v>
      </c>
      <c r="M260" s="1">
        <v>5</v>
      </c>
      <c r="N260" s="1">
        <v>5</v>
      </c>
      <c r="O260" s="1">
        <v>5</v>
      </c>
      <c r="P260" s="1">
        <v>5</v>
      </c>
      <c r="Q260" s="1">
        <v>5</v>
      </c>
      <c r="R260" s="1" t="s">
        <v>395</v>
      </c>
      <c r="S260" s="1" t="s">
        <v>77</v>
      </c>
      <c r="T260" s="1" t="s">
        <v>187</v>
      </c>
      <c r="U260" s="32" t="s">
        <v>99</v>
      </c>
      <c r="V260" s="1" t="s">
        <v>88</v>
      </c>
      <c r="W260" s="1" t="s">
        <v>93</v>
      </c>
      <c r="X260" s="1" t="s">
        <v>47</v>
      </c>
      <c r="Y260" s="1" t="s">
        <v>48</v>
      </c>
      <c r="Z260" s="1" t="s">
        <v>71</v>
      </c>
      <c r="AF260" s="1" t="s">
        <v>51</v>
      </c>
    </row>
    <row r="261" spans="1:33" ht="12.75">
      <c r="A261" s="2">
        <v>45421.672780439811</v>
      </c>
      <c r="B261" s="1" t="s">
        <v>56</v>
      </c>
      <c r="C261" s="1" t="s">
        <v>34</v>
      </c>
      <c r="D261" s="1">
        <v>3</v>
      </c>
      <c r="E261" s="1" t="s">
        <v>57</v>
      </c>
      <c r="F261" s="1" t="s">
        <v>58</v>
      </c>
      <c r="G261" s="1" t="s">
        <v>37</v>
      </c>
      <c r="H261" s="1" t="s">
        <v>82</v>
      </c>
      <c r="I261" s="1" t="s">
        <v>95</v>
      </c>
      <c r="J261" s="1" t="s">
        <v>113</v>
      </c>
      <c r="K261" s="1" t="s">
        <v>41</v>
      </c>
      <c r="L261" s="1">
        <v>4</v>
      </c>
      <c r="M261" s="1">
        <v>4</v>
      </c>
      <c r="N261" s="1">
        <v>5</v>
      </c>
      <c r="O261" s="1">
        <v>3</v>
      </c>
      <c r="P261" s="1">
        <v>2</v>
      </c>
      <c r="Q261" s="1">
        <v>3</v>
      </c>
      <c r="R261" s="1" t="s">
        <v>310</v>
      </c>
      <c r="S261" s="1" t="s">
        <v>111</v>
      </c>
      <c r="T261" s="1" t="s">
        <v>106</v>
      </c>
      <c r="U261" s="32">
        <v>0.15</v>
      </c>
      <c r="V261" s="1" t="s">
        <v>79</v>
      </c>
      <c r="W261" s="1" t="s">
        <v>46</v>
      </c>
      <c r="X261" s="1" t="s">
        <v>47</v>
      </c>
      <c r="Y261" s="1" t="s">
        <v>48</v>
      </c>
      <c r="Z261" s="1" t="s">
        <v>71</v>
      </c>
      <c r="AF261" s="1" t="s">
        <v>50</v>
      </c>
    </row>
    <row r="262" spans="1:33" ht="12.75">
      <c r="A262" s="2">
        <v>45421.674324548614</v>
      </c>
      <c r="B262" s="1" t="s">
        <v>141</v>
      </c>
      <c r="C262" s="1" t="s">
        <v>63</v>
      </c>
      <c r="D262" s="1">
        <v>2</v>
      </c>
      <c r="E262" s="1" t="s">
        <v>57</v>
      </c>
      <c r="F262" s="1" t="s">
        <v>94</v>
      </c>
      <c r="G262" s="1" t="s">
        <v>37</v>
      </c>
      <c r="H262" s="1" t="s">
        <v>65</v>
      </c>
      <c r="I262" s="1" t="s">
        <v>59</v>
      </c>
      <c r="J262" s="1" t="s">
        <v>113</v>
      </c>
      <c r="K262" s="1" t="s">
        <v>66</v>
      </c>
      <c r="L262" s="1">
        <v>4</v>
      </c>
      <c r="M262" s="1">
        <v>4</v>
      </c>
      <c r="N262" s="1">
        <v>4</v>
      </c>
      <c r="O262" s="1">
        <v>4</v>
      </c>
      <c r="P262" s="1">
        <v>4</v>
      </c>
      <c r="Q262" s="1">
        <v>4</v>
      </c>
      <c r="R262" s="1" t="s">
        <v>396</v>
      </c>
      <c r="S262" s="1" t="s">
        <v>77</v>
      </c>
      <c r="T262" s="1" t="s">
        <v>69</v>
      </c>
      <c r="U262" s="32">
        <v>0.1</v>
      </c>
      <c r="V262" s="1" t="s">
        <v>107</v>
      </c>
      <c r="W262" s="1" t="s">
        <v>163</v>
      </c>
      <c r="X262" s="1" t="s">
        <v>47</v>
      </c>
      <c r="Y262" s="1" t="s">
        <v>48</v>
      </c>
      <c r="Z262" s="1" t="s">
        <v>49</v>
      </c>
      <c r="AF262" s="1" t="s">
        <v>86</v>
      </c>
    </row>
    <row r="263" spans="1:33" ht="12.75">
      <c r="A263" s="2">
        <v>45421.82388653935</v>
      </c>
      <c r="B263" s="1" t="s">
        <v>33</v>
      </c>
      <c r="C263" s="1" t="s">
        <v>63</v>
      </c>
      <c r="D263" s="1">
        <v>3</v>
      </c>
      <c r="E263" s="1" t="s">
        <v>57</v>
      </c>
      <c r="F263" s="1" t="s">
        <v>64</v>
      </c>
      <c r="G263" s="1" t="s">
        <v>37</v>
      </c>
      <c r="H263" s="1" t="s">
        <v>38</v>
      </c>
      <c r="I263" s="1" t="s">
        <v>59</v>
      </c>
      <c r="J263" s="1" t="s">
        <v>65</v>
      </c>
      <c r="K263" s="1" t="s">
        <v>41</v>
      </c>
      <c r="L263" s="1">
        <v>5</v>
      </c>
      <c r="M263" s="1">
        <v>3</v>
      </c>
      <c r="N263" s="1">
        <v>3</v>
      </c>
      <c r="O263" s="1">
        <v>5</v>
      </c>
      <c r="P263" s="1">
        <v>2</v>
      </c>
      <c r="Q263" s="1">
        <v>5</v>
      </c>
      <c r="R263" s="1" t="s">
        <v>397</v>
      </c>
      <c r="S263" s="1" t="s">
        <v>77</v>
      </c>
      <c r="T263" s="1" t="s">
        <v>69</v>
      </c>
      <c r="U263" s="32">
        <v>0.1</v>
      </c>
      <c r="V263" s="1" t="s">
        <v>100</v>
      </c>
      <c r="W263" s="1" t="s">
        <v>144</v>
      </c>
      <c r="X263" s="1" t="s">
        <v>47</v>
      </c>
      <c r="Y263" s="1" t="s">
        <v>71</v>
      </c>
      <c r="Z263" s="1" t="s">
        <v>81</v>
      </c>
      <c r="AA263" s="1" t="s">
        <v>62</v>
      </c>
      <c r="AB263" s="1" t="s">
        <v>86</v>
      </c>
      <c r="AC263" s="1" t="s">
        <v>86</v>
      </c>
      <c r="AD263" s="1" t="s">
        <v>50</v>
      </c>
      <c r="AE263" s="1" t="s">
        <v>51</v>
      </c>
      <c r="AF263" s="1" t="s">
        <v>86</v>
      </c>
    </row>
    <row r="264" spans="1:33" ht="12.75">
      <c r="A264" s="2">
        <v>45426.595870648147</v>
      </c>
      <c r="B264" s="1" t="s">
        <v>33</v>
      </c>
      <c r="C264" s="1" t="s">
        <v>63</v>
      </c>
      <c r="D264" s="1">
        <v>2</v>
      </c>
      <c r="E264" s="1" t="s">
        <v>57</v>
      </c>
      <c r="F264" s="1" t="s">
        <v>36</v>
      </c>
      <c r="G264" s="1" t="s">
        <v>37</v>
      </c>
      <c r="H264" s="1" t="s">
        <v>82</v>
      </c>
      <c r="I264" s="1" t="s">
        <v>95</v>
      </c>
      <c r="J264" s="1" t="s">
        <v>74</v>
      </c>
      <c r="K264" s="1" t="s">
        <v>75</v>
      </c>
      <c r="L264" s="1">
        <v>2</v>
      </c>
      <c r="M264" s="1">
        <v>2</v>
      </c>
      <c r="N264" s="1">
        <v>3</v>
      </c>
      <c r="O264" s="1">
        <v>2</v>
      </c>
      <c r="P264" s="1">
        <v>4</v>
      </c>
      <c r="Q264" s="1">
        <v>4</v>
      </c>
      <c r="R264" s="1" t="s">
        <v>398</v>
      </c>
      <c r="S264" s="1" t="s">
        <v>111</v>
      </c>
      <c r="T264" s="1" t="s">
        <v>44</v>
      </c>
      <c r="U264" s="32">
        <v>0.1</v>
      </c>
      <c r="V264" s="1" t="s">
        <v>107</v>
      </c>
      <c r="W264" s="1" t="s">
        <v>152</v>
      </c>
      <c r="X264" s="1" t="s">
        <v>90</v>
      </c>
      <c r="Y264" s="1" t="s">
        <v>49</v>
      </c>
      <c r="Z264" s="1" t="s">
        <v>49</v>
      </c>
      <c r="AA264" s="1" t="s">
        <v>62</v>
      </c>
      <c r="AB264" s="1" t="s">
        <v>62</v>
      </c>
      <c r="AC264" s="1" t="s">
        <v>62</v>
      </c>
      <c r="AD264" s="1" t="s">
        <v>62</v>
      </c>
      <c r="AE264" s="1" t="s">
        <v>62</v>
      </c>
      <c r="AF264" s="1" t="s">
        <v>86</v>
      </c>
    </row>
    <row r="265" spans="1:33" ht="12.75">
      <c r="A265" s="2">
        <v>45426.596386134261</v>
      </c>
      <c r="B265" s="1" t="s">
        <v>141</v>
      </c>
      <c r="C265" s="1" t="s">
        <v>34</v>
      </c>
      <c r="D265" s="1">
        <v>4</v>
      </c>
      <c r="E265" s="1" t="s">
        <v>57</v>
      </c>
      <c r="F265" s="1" t="s">
        <v>58</v>
      </c>
      <c r="G265" s="1" t="s">
        <v>37</v>
      </c>
      <c r="H265" s="1" t="s">
        <v>82</v>
      </c>
      <c r="I265" s="1" t="s">
        <v>39</v>
      </c>
      <c r="J265" s="1" t="s">
        <v>65</v>
      </c>
      <c r="K265" s="1" t="s">
        <v>41</v>
      </c>
      <c r="L265" s="1">
        <v>3</v>
      </c>
      <c r="M265" s="1">
        <v>4</v>
      </c>
      <c r="N265" s="1">
        <v>5</v>
      </c>
      <c r="O265" s="1">
        <v>4</v>
      </c>
      <c r="P265" s="1">
        <v>5</v>
      </c>
      <c r="Q265" s="1">
        <v>2</v>
      </c>
      <c r="R265" s="1" t="s">
        <v>399</v>
      </c>
      <c r="S265" s="1" t="s">
        <v>111</v>
      </c>
      <c r="T265" s="1" t="s">
        <v>98</v>
      </c>
      <c r="U265" s="32" t="s">
        <v>99</v>
      </c>
      <c r="V265" s="1" t="s">
        <v>79</v>
      </c>
      <c r="W265" s="1" t="s">
        <v>119</v>
      </c>
      <c r="X265" s="1" t="s">
        <v>109</v>
      </c>
      <c r="Y265" s="1" t="s">
        <v>48</v>
      </c>
      <c r="Z265" s="1" t="s">
        <v>71</v>
      </c>
      <c r="AF265" s="1" t="s">
        <v>50</v>
      </c>
    </row>
    <row r="266" spans="1:33" ht="12.75">
      <c r="A266" s="2">
        <v>45426.596519270832</v>
      </c>
      <c r="B266" s="1" t="s">
        <v>72</v>
      </c>
      <c r="C266" s="1" t="s">
        <v>63</v>
      </c>
      <c r="D266" s="1">
        <v>3</v>
      </c>
      <c r="E266" s="1" t="s">
        <v>57</v>
      </c>
      <c r="F266" s="1" t="s">
        <v>58</v>
      </c>
      <c r="G266" s="1" t="s">
        <v>37</v>
      </c>
      <c r="H266" s="1" t="s">
        <v>82</v>
      </c>
      <c r="I266" s="1" t="s">
        <v>39</v>
      </c>
      <c r="J266" s="1" t="s">
        <v>113</v>
      </c>
      <c r="K266" s="1" t="s">
        <v>41</v>
      </c>
      <c r="L266" s="1">
        <v>5</v>
      </c>
      <c r="M266" s="1">
        <v>5</v>
      </c>
      <c r="N266" s="1">
        <v>5</v>
      </c>
      <c r="O266" s="1">
        <v>5</v>
      </c>
      <c r="P266" s="1">
        <v>5</v>
      </c>
      <c r="Q266" s="1">
        <v>5</v>
      </c>
      <c r="R266" s="1" t="s">
        <v>400</v>
      </c>
      <c r="S266" s="1" t="s">
        <v>162</v>
      </c>
      <c r="T266" s="1" t="s">
        <v>106</v>
      </c>
      <c r="U266" s="32" t="s">
        <v>78</v>
      </c>
      <c r="V266" s="1" t="s">
        <v>100</v>
      </c>
      <c r="W266" s="1" t="s">
        <v>267</v>
      </c>
      <c r="X266" s="1" t="s">
        <v>47</v>
      </c>
      <c r="Y266" s="1" t="s">
        <v>81</v>
      </c>
      <c r="AA266" s="1" t="s">
        <v>62</v>
      </c>
      <c r="AB266" s="1" t="s">
        <v>86</v>
      </c>
      <c r="AC266" s="1" t="s">
        <v>62</v>
      </c>
      <c r="AD266" s="1" t="s">
        <v>62</v>
      </c>
      <c r="AE266" s="1" t="s">
        <v>62</v>
      </c>
      <c r="AF266" s="1" t="s">
        <v>86</v>
      </c>
    </row>
    <row r="267" spans="1:33" ht="12.75">
      <c r="A267" s="2">
        <v>45426.59979688657</v>
      </c>
      <c r="B267" s="1" t="s">
        <v>72</v>
      </c>
      <c r="C267" s="1" t="s">
        <v>63</v>
      </c>
      <c r="D267" s="1">
        <v>2</v>
      </c>
      <c r="E267" s="1" t="s">
        <v>57</v>
      </c>
      <c r="F267" s="1" t="s">
        <v>36</v>
      </c>
      <c r="G267" s="1" t="s">
        <v>37</v>
      </c>
      <c r="H267" s="1" t="s">
        <v>82</v>
      </c>
      <c r="I267" s="1" t="s">
        <v>95</v>
      </c>
      <c r="J267" s="1" t="s">
        <v>65</v>
      </c>
      <c r="K267" s="1" t="s">
        <v>41</v>
      </c>
      <c r="L267" s="1">
        <v>2</v>
      </c>
      <c r="M267" s="1">
        <v>3</v>
      </c>
      <c r="N267" s="1">
        <v>5</v>
      </c>
      <c r="O267" s="1">
        <v>4</v>
      </c>
      <c r="P267" s="1">
        <v>5</v>
      </c>
      <c r="Q267" s="1">
        <v>4</v>
      </c>
      <c r="R267" s="1" t="s">
        <v>401</v>
      </c>
      <c r="S267" s="1" t="s">
        <v>244</v>
      </c>
      <c r="T267" s="1" t="s">
        <v>69</v>
      </c>
      <c r="U267" s="32" t="s">
        <v>99</v>
      </c>
      <c r="V267" s="1" t="s">
        <v>140</v>
      </c>
      <c r="W267" s="1" t="s">
        <v>80</v>
      </c>
      <c r="X267" s="1" t="s">
        <v>47</v>
      </c>
      <c r="Y267" s="1" t="s">
        <v>48</v>
      </c>
      <c r="Z267" s="1" t="s">
        <v>49</v>
      </c>
      <c r="AF267" s="1" t="s">
        <v>50</v>
      </c>
    </row>
    <row r="268" spans="1:33" ht="12.75">
      <c r="A268" s="2">
        <v>45426.600461863425</v>
      </c>
      <c r="B268" s="1" t="s">
        <v>72</v>
      </c>
      <c r="C268" s="1" t="s">
        <v>63</v>
      </c>
      <c r="D268" s="1">
        <v>3</v>
      </c>
      <c r="E268" s="1" t="s">
        <v>57</v>
      </c>
      <c r="F268" s="1" t="s">
        <v>94</v>
      </c>
      <c r="G268" s="1" t="s">
        <v>37</v>
      </c>
      <c r="H268" s="1" t="s">
        <v>38</v>
      </c>
      <c r="I268" s="1" t="s">
        <v>39</v>
      </c>
      <c r="J268" s="1" t="s">
        <v>40</v>
      </c>
      <c r="K268" s="1" t="s">
        <v>41</v>
      </c>
      <c r="L268" s="1">
        <v>4</v>
      </c>
      <c r="M268" s="1">
        <v>5</v>
      </c>
      <c r="N268" s="1">
        <v>5</v>
      </c>
      <c r="O268" s="1">
        <v>4</v>
      </c>
      <c r="P268" s="1">
        <v>5</v>
      </c>
      <c r="Q268" s="1">
        <v>5</v>
      </c>
      <c r="R268" s="1" t="s">
        <v>402</v>
      </c>
      <c r="S268" s="1" t="s">
        <v>77</v>
      </c>
      <c r="T268" s="1" t="s">
        <v>69</v>
      </c>
      <c r="U268" s="32">
        <v>0.15</v>
      </c>
      <c r="V268" s="1" t="s">
        <v>140</v>
      </c>
      <c r="W268" s="1" t="s">
        <v>120</v>
      </c>
      <c r="X268" s="1" t="s">
        <v>47</v>
      </c>
      <c r="Y268" s="1" t="s">
        <v>48</v>
      </c>
      <c r="Z268" s="1" t="s">
        <v>49</v>
      </c>
      <c r="AA268" s="1" t="s">
        <v>62</v>
      </c>
      <c r="AB268" s="1" t="s">
        <v>50</v>
      </c>
      <c r="AC268" s="1" t="s">
        <v>62</v>
      </c>
      <c r="AD268" s="1" t="s">
        <v>50</v>
      </c>
      <c r="AE268" s="1" t="s">
        <v>50</v>
      </c>
      <c r="AF268" s="1" t="s">
        <v>51</v>
      </c>
    </row>
    <row r="269" spans="1:33" ht="12.75">
      <c r="A269" s="2">
        <v>45426.605292581022</v>
      </c>
      <c r="B269" s="1" t="s">
        <v>33</v>
      </c>
      <c r="C269" s="1" t="s">
        <v>63</v>
      </c>
      <c r="D269" s="1">
        <v>1</v>
      </c>
      <c r="E269" s="1" t="s">
        <v>35</v>
      </c>
      <c r="F269" s="1" t="s">
        <v>36</v>
      </c>
      <c r="G269" s="1" t="s">
        <v>37</v>
      </c>
      <c r="H269" s="1" t="s">
        <v>38</v>
      </c>
      <c r="I269" s="1" t="s">
        <v>59</v>
      </c>
      <c r="J269" s="1" t="s">
        <v>65</v>
      </c>
      <c r="K269" s="1" t="s">
        <v>66</v>
      </c>
      <c r="L269" s="1">
        <v>4</v>
      </c>
      <c r="M269" s="1">
        <v>4</v>
      </c>
      <c r="N269" s="1">
        <v>4</v>
      </c>
      <c r="O269" s="1">
        <v>4</v>
      </c>
      <c r="P269" s="1">
        <v>4</v>
      </c>
      <c r="Q269" s="1">
        <v>4</v>
      </c>
      <c r="R269" s="1" t="s">
        <v>403</v>
      </c>
      <c r="S269" s="1" t="s">
        <v>213</v>
      </c>
      <c r="T269" s="1" t="s">
        <v>69</v>
      </c>
      <c r="U269" s="32" t="s">
        <v>78</v>
      </c>
      <c r="V269" s="1" t="s">
        <v>107</v>
      </c>
      <c r="W269" s="1" t="s">
        <v>144</v>
      </c>
      <c r="X269" s="1" t="s">
        <v>47</v>
      </c>
      <c r="Y269" s="1" t="s">
        <v>49</v>
      </c>
      <c r="AF269" s="1" t="s">
        <v>50</v>
      </c>
    </row>
    <row r="270" spans="1:33" ht="12.75">
      <c r="A270" s="2">
        <v>45426.606280879627</v>
      </c>
      <c r="B270" s="1" t="s">
        <v>33</v>
      </c>
      <c r="C270" s="1" t="s">
        <v>34</v>
      </c>
      <c r="D270" s="1">
        <v>3</v>
      </c>
      <c r="E270" s="1" t="s">
        <v>35</v>
      </c>
      <c r="F270" s="1" t="s">
        <v>58</v>
      </c>
      <c r="G270" s="1" t="s">
        <v>37</v>
      </c>
      <c r="H270" s="1" t="s">
        <v>82</v>
      </c>
      <c r="I270" s="1" t="s">
        <v>59</v>
      </c>
      <c r="J270" s="1" t="s">
        <v>40</v>
      </c>
      <c r="K270" s="1" t="s">
        <v>41</v>
      </c>
      <c r="L270" s="1">
        <v>3</v>
      </c>
      <c r="M270" s="1">
        <v>4</v>
      </c>
      <c r="N270" s="1">
        <v>4</v>
      </c>
      <c r="O270" s="1">
        <v>4</v>
      </c>
      <c r="P270" s="1">
        <v>3</v>
      </c>
      <c r="Q270" s="1">
        <v>4</v>
      </c>
      <c r="R270" s="1" t="s">
        <v>404</v>
      </c>
      <c r="S270" s="1" t="s">
        <v>77</v>
      </c>
      <c r="T270" s="1" t="s">
        <v>44</v>
      </c>
      <c r="U270" s="32" t="s">
        <v>78</v>
      </c>
      <c r="V270" s="1" t="s">
        <v>140</v>
      </c>
      <c r="W270" s="1" t="s">
        <v>80</v>
      </c>
      <c r="X270" s="1" t="s">
        <v>47</v>
      </c>
      <c r="Y270" s="1" t="s">
        <v>49</v>
      </c>
      <c r="Z270" s="1" t="s">
        <v>81</v>
      </c>
      <c r="AF270" s="1" t="s">
        <v>86</v>
      </c>
    </row>
    <row r="271" spans="1:33" ht="12.75">
      <c r="A271" s="2">
        <v>45426.606973819449</v>
      </c>
      <c r="B271" s="1" t="s">
        <v>72</v>
      </c>
      <c r="C271" s="1" t="s">
        <v>63</v>
      </c>
      <c r="D271" s="1">
        <v>2</v>
      </c>
      <c r="E271" s="1" t="s">
        <v>57</v>
      </c>
      <c r="F271" s="1" t="s">
        <v>36</v>
      </c>
      <c r="G271" s="1" t="s">
        <v>37</v>
      </c>
      <c r="H271" s="1" t="s">
        <v>38</v>
      </c>
      <c r="I271" s="1" t="s">
        <v>39</v>
      </c>
      <c r="J271" s="1" t="s">
        <v>65</v>
      </c>
      <c r="K271" s="1" t="s">
        <v>41</v>
      </c>
      <c r="L271" s="1">
        <v>5</v>
      </c>
      <c r="M271" s="1">
        <v>5</v>
      </c>
      <c r="N271" s="1">
        <v>5</v>
      </c>
      <c r="O271" s="1">
        <v>5</v>
      </c>
      <c r="P271" s="1">
        <v>5</v>
      </c>
      <c r="Q271" s="1">
        <v>5</v>
      </c>
      <c r="R271" s="1" t="s">
        <v>405</v>
      </c>
      <c r="S271" s="1" t="s">
        <v>77</v>
      </c>
      <c r="T271" s="1" t="s">
        <v>69</v>
      </c>
      <c r="U271" s="32">
        <v>0.1</v>
      </c>
      <c r="V271" s="1" t="s">
        <v>208</v>
      </c>
      <c r="W271" s="1" t="s">
        <v>108</v>
      </c>
      <c r="X271" s="1" t="s">
        <v>47</v>
      </c>
      <c r="Y271" s="1" t="s">
        <v>48</v>
      </c>
      <c r="Z271" s="1" t="s">
        <v>49</v>
      </c>
      <c r="AF271" s="1" t="s">
        <v>50</v>
      </c>
    </row>
    <row r="272" spans="1:33" ht="12.75">
      <c r="A272" s="2">
        <v>45426.607150694443</v>
      </c>
      <c r="B272" s="1" t="s">
        <v>33</v>
      </c>
      <c r="C272" s="1" t="s">
        <v>34</v>
      </c>
      <c r="D272" s="1">
        <v>2</v>
      </c>
      <c r="E272" s="1" t="s">
        <v>35</v>
      </c>
      <c r="F272" s="1" t="s">
        <v>36</v>
      </c>
      <c r="G272" s="1" t="s">
        <v>37</v>
      </c>
      <c r="H272" s="1" t="s">
        <v>65</v>
      </c>
      <c r="I272" s="1" t="s">
        <v>59</v>
      </c>
      <c r="J272" s="1" t="s">
        <v>40</v>
      </c>
      <c r="K272" s="1" t="s">
        <v>66</v>
      </c>
      <c r="L272" s="1">
        <v>4</v>
      </c>
      <c r="M272" s="1">
        <v>4</v>
      </c>
      <c r="N272" s="1">
        <v>4</v>
      </c>
      <c r="O272" s="1">
        <v>4</v>
      </c>
      <c r="P272" s="1">
        <v>4</v>
      </c>
      <c r="Q272" s="1">
        <v>4</v>
      </c>
      <c r="R272" s="1" t="s">
        <v>406</v>
      </c>
      <c r="S272" s="1" t="s">
        <v>92</v>
      </c>
      <c r="T272" s="1" t="s">
        <v>44</v>
      </c>
      <c r="U272" s="32" t="s">
        <v>78</v>
      </c>
      <c r="V272" s="1" t="s">
        <v>45</v>
      </c>
      <c r="W272" s="1" t="s">
        <v>365</v>
      </c>
      <c r="X272" s="1" t="s">
        <v>47</v>
      </c>
      <c r="Y272" s="1" t="s">
        <v>49</v>
      </c>
      <c r="AA272" s="1" t="s">
        <v>62</v>
      </c>
      <c r="AB272" s="1" t="s">
        <v>50</v>
      </c>
      <c r="AC272" s="1" t="s">
        <v>86</v>
      </c>
      <c r="AD272" s="1" t="s">
        <v>50</v>
      </c>
      <c r="AE272" s="1" t="s">
        <v>50</v>
      </c>
      <c r="AF272" s="1" t="s">
        <v>50</v>
      </c>
    </row>
    <row r="273" spans="1:32" ht="12.75">
      <c r="A273" s="2">
        <v>45426.608220358801</v>
      </c>
      <c r="B273" s="1" t="s">
        <v>33</v>
      </c>
      <c r="C273" s="1" t="s">
        <v>63</v>
      </c>
      <c r="D273" s="1">
        <v>2</v>
      </c>
      <c r="E273" s="1" t="s">
        <v>57</v>
      </c>
      <c r="F273" s="1" t="s">
        <v>36</v>
      </c>
      <c r="G273" s="1" t="s">
        <v>37</v>
      </c>
      <c r="H273" s="1" t="s">
        <v>82</v>
      </c>
      <c r="I273" s="1" t="s">
        <v>39</v>
      </c>
      <c r="J273" s="1" t="s">
        <v>65</v>
      </c>
      <c r="K273" s="1" t="s">
        <v>41</v>
      </c>
      <c r="L273" s="1">
        <v>3</v>
      </c>
      <c r="M273" s="1">
        <v>5</v>
      </c>
      <c r="N273" s="1">
        <v>4</v>
      </c>
      <c r="O273" s="1">
        <v>5</v>
      </c>
      <c r="P273" s="1">
        <v>4</v>
      </c>
      <c r="Q273" s="1">
        <v>5</v>
      </c>
      <c r="R273" s="1" t="s">
        <v>407</v>
      </c>
      <c r="S273" s="1" t="s">
        <v>160</v>
      </c>
      <c r="T273" s="1" t="s">
        <v>98</v>
      </c>
      <c r="U273" s="32">
        <v>0.1</v>
      </c>
      <c r="V273" s="1" t="s">
        <v>107</v>
      </c>
      <c r="W273" s="1" t="s">
        <v>80</v>
      </c>
      <c r="X273" s="1" t="s">
        <v>47</v>
      </c>
      <c r="Y273" s="1" t="s">
        <v>71</v>
      </c>
      <c r="AF273" s="1" t="s">
        <v>126</v>
      </c>
    </row>
    <row r="274" spans="1:32" ht="12.75">
      <c r="A274" s="2">
        <v>45426.616630497687</v>
      </c>
      <c r="B274" s="1" t="s">
        <v>72</v>
      </c>
      <c r="C274" s="1" t="s">
        <v>63</v>
      </c>
      <c r="D274" s="1">
        <v>2</v>
      </c>
      <c r="E274" s="1" t="s">
        <v>57</v>
      </c>
      <c r="F274" s="1" t="s">
        <v>36</v>
      </c>
      <c r="G274" s="1" t="s">
        <v>37</v>
      </c>
      <c r="H274" s="1" t="s">
        <v>65</v>
      </c>
      <c r="I274" s="1" t="s">
        <v>59</v>
      </c>
      <c r="J274" s="1" t="s">
        <v>40</v>
      </c>
      <c r="K274" s="1" t="s">
        <v>41</v>
      </c>
      <c r="L274" s="1">
        <v>4</v>
      </c>
      <c r="M274" s="1">
        <v>5</v>
      </c>
      <c r="N274" s="1">
        <v>5</v>
      </c>
      <c r="O274" s="1">
        <v>4</v>
      </c>
      <c r="P274" s="1">
        <v>2</v>
      </c>
      <c r="Q274" s="1">
        <v>5</v>
      </c>
      <c r="R274" s="1" t="s">
        <v>408</v>
      </c>
      <c r="S274" s="1" t="s">
        <v>77</v>
      </c>
      <c r="T274" s="1" t="s">
        <v>69</v>
      </c>
      <c r="U274" s="32" t="s">
        <v>78</v>
      </c>
      <c r="V274" s="1" t="s">
        <v>107</v>
      </c>
      <c r="W274" s="1" t="s">
        <v>84</v>
      </c>
      <c r="X274" s="1" t="s">
        <v>134</v>
      </c>
      <c r="Y274" s="1" t="s">
        <v>71</v>
      </c>
      <c r="Z274" s="1" t="s">
        <v>81</v>
      </c>
      <c r="AF274" s="1" t="s">
        <v>126</v>
      </c>
    </row>
    <row r="275" spans="1:32" ht="12.75">
      <c r="A275" s="2">
        <v>45426.622941747686</v>
      </c>
      <c r="B275" s="1" t="s">
        <v>33</v>
      </c>
      <c r="C275" s="1" t="s">
        <v>63</v>
      </c>
      <c r="D275" s="1">
        <v>1</v>
      </c>
      <c r="E275" s="1" t="s">
        <v>57</v>
      </c>
      <c r="F275" s="1" t="s">
        <v>36</v>
      </c>
      <c r="G275" s="1" t="s">
        <v>37</v>
      </c>
      <c r="H275" s="1" t="s">
        <v>82</v>
      </c>
      <c r="I275" s="1" t="s">
        <v>73</v>
      </c>
      <c r="J275" s="1" t="s">
        <v>65</v>
      </c>
      <c r="K275" s="1" t="s">
        <v>41</v>
      </c>
      <c r="L275" s="1">
        <v>2</v>
      </c>
      <c r="M275" s="1">
        <v>4</v>
      </c>
      <c r="N275" s="1">
        <v>4</v>
      </c>
      <c r="O275" s="1">
        <v>4</v>
      </c>
      <c r="P275" s="1">
        <v>4</v>
      </c>
      <c r="Q275" s="1">
        <v>4</v>
      </c>
      <c r="R275" s="1" t="s">
        <v>409</v>
      </c>
      <c r="S275" s="1" t="s">
        <v>133</v>
      </c>
      <c r="T275" s="1" t="s">
        <v>69</v>
      </c>
      <c r="U275" s="32" t="s">
        <v>78</v>
      </c>
      <c r="V275" s="1" t="s">
        <v>107</v>
      </c>
      <c r="W275" s="1" t="s">
        <v>152</v>
      </c>
      <c r="X275" s="1" t="s">
        <v>90</v>
      </c>
      <c r="Y275" s="1" t="s">
        <v>48</v>
      </c>
      <c r="Z275" s="1" t="s">
        <v>49</v>
      </c>
      <c r="AA275" s="1" t="s">
        <v>62</v>
      </c>
      <c r="AB275" s="1" t="s">
        <v>62</v>
      </c>
      <c r="AC275" s="1" t="s">
        <v>62</v>
      </c>
      <c r="AD275" s="1" t="s">
        <v>62</v>
      </c>
      <c r="AE275" s="1" t="s">
        <v>62</v>
      </c>
      <c r="AF275" s="1" t="s">
        <v>86</v>
      </c>
    </row>
    <row r="276" spans="1:32" ht="12.75">
      <c r="A276" s="2">
        <v>45426.629906273149</v>
      </c>
      <c r="B276" s="1" t="s">
        <v>33</v>
      </c>
      <c r="C276" s="1" t="s">
        <v>63</v>
      </c>
      <c r="D276" s="1">
        <v>4</v>
      </c>
      <c r="E276" s="1" t="s">
        <v>35</v>
      </c>
      <c r="F276" s="1" t="s">
        <v>36</v>
      </c>
      <c r="G276" s="1" t="s">
        <v>37</v>
      </c>
      <c r="H276" s="1" t="s">
        <v>65</v>
      </c>
      <c r="I276" s="1" t="s">
        <v>59</v>
      </c>
      <c r="J276" s="1" t="s">
        <v>74</v>
      </c>
      <c r="K276" s="1" t="s">
        <v>41</v>
      </c>
      <c r="L276" s="1">
        <v>4</v>
      </c>
      <c r="M276" s="1">
        <v>4</v>
      </c>
      <c r="N276" s="1">
        <v>4</v>
      </c>
      <c r="O276" s="1">
        <v>5</v>
      </c>
      <c r="P276" s="1">
        <v>3</v>
      </c>
      <c r="Q276" s="1">
        <v>5</v>
      </c>
      <c r="R276" s="1" t="s">
        <v>410</v>
      </c>
      <c r="S276" s="1" t="s">
        <v>136</v>
      </c>
      <c r="T276" s="1" t="s">
        <v>69</v>
      </c>
      <c r="U276" s="32" t="s">
        <v>99</v>
      </c>
      <c r="V276" s="1" t="s">
        <v>107</v>
      </c>
      <c r="W276" s="1" t="s">
        <v>80</v>
      </c>
      <c r="X276" s="1" t="s">
        <v>47</v>
      </c>
      <c r="Y276" s="1" t="s">
        <v>49</v>
      </c>
      <c r="AB276" s="1" t="s">
        <v>50</v>
      </c>
      <c r="AF276" s="1" t="s">
        <v>50</v>
      </c>
    </row>
    <row r="277" spans="1:32" ht="12.75">
      <c r="A277" s="2">
        <v>45426.631322719906</v>
      </c>
      <c r="B277" s="1" t="s">
        <v>72</v>
      </c>
      <c r="C277" s="1" t="s">
        <v>63</v>
      </c>
      <c r="D277" s="1">
        <v>2</v>
      </c>
      <c r="E277" s="1" t="s">
        <v>57</v>
      </c>
      <c r="F277" s="1" t="s">
        <v>58</v>
      </c>
      <c r="G277" s="1" t="s">
        <v>37</v>
      </c>
      <c r="H277" s="1" t="s">
        <v>82</v>
      </c>
      <c r="I277" s="1" t="s">
        <v>95</v>
      </c>
      <c r="J277" s="1" t="s">
        <v>65</v>
      </c>
      <c r="K277" s="1" t="s">
        <v>41</v>
      </c>
      <c r="L277" s="1">
        <v>5</v>
      </c>
      <c r="M277" s="1">
        <v>5</v>
      </c>
      <c r="N277" s="1">
        <v>5</v>
      </c>
      <c r="O277" s="1">
        <v>5</v>
      </c>
      <c r="P277" s="1">
        <v>5</v>
      </c>
      <c r="Q277" s="1">
        <v>5</v>
      </c>
      <c r="R277" s="1" t="s">
        <v>411</v>
      </c>
      <c r="S277" s="1" t="s">
        <v>180</v>
      </c>
      <c r="T277" s="1" t="s">
        <v>69</v>
      </c>
      <c r="U277" s="32">
        <v>0.1</v>
      </c>
      <c r="V277" s="1" t="s">
        <v>45</v>
      </c>
      <c r="W277" s="1" t="s">
        <v>184</v>
      </c>
      <c r="X277" s="1" t="s">
        <v>47</v>
      </c>
      <c r="Y277" s="1" t="s">
        <v>49</v>
      </c>
      <c r="AF277" s="1" t="s">
        <v>50</v>
      </c>
    </row>
    <row r="278" spans="1:32" ht="12.75">
      <c r="A278" s="2">
        <v>45426.638785601855</v>
      </c>
      <c r="B278" s="1" t="s">
        <v>33</v>
      </c>
      <c r="C278" s="1" t="s">
        <v>34</v>
      </c>
      <c r="D278" s="1">
        <v>2</v>
      </c>
      <c r="E278" s="1" t="s">
        <v>57</v>
      </c>
      <c r="F278" s="1" t="s">
        <v>36</v>
      </c>
      <c r="G278" s="1" t="s">
        <v>37</v>
      </c>
      <c r="H278" s="1" t="s">
        <v>82</v>
      </c>
      <c r="I278" s="1" t="s">
        <v>95</v>
      </c>
      <c r="J278" s="1" t="s">
        <v>65</v>
      </c>
      <c r="K278" s="1" t="s">
        <v>41</v>
      </c>
      <c r="L278" s="1">
        <v>3</v>
      </c>
      <c r="M278" s="1">
        <v>4</v>
      </c>
      <c r="N278" s="1">
        <v>3</v>
      </c>
      <c r="O278" s="1">
        <v>4</v>
      </c>
      <c r="P278" s="1">
        <v>4</v>
      </c>
      <c r="Q278" s="1">
        <v>4</v>
      </c>
      <c r="R278" s="1" t="s">
        <v>169</v>
      </c>
      <c r="S278" s="1" t="s">
        <v>77</v>
      </c>
      <c r="T278" s="1" t="s">
        <v>44</v>
      </c>
      <c r="U278" s="32" t="s">
        <v>78</v>
      </c>
      <c r="V278" s="1" t="s">
        <v>107</v>
      </c>
      <c r="W278" s="1" t="s">
        <v>80</v>
      </c>
      <c r="X278" s="1" t="s">
        <v>47</v>
      </c>
      <c r="Y278" s="1" t="s">
        <v>49</v>
      </c>
      <c r="AF278" s="1" t="s">
        <v>86</v>
      </c>
    </row>
    <row r="279" spans="1:32" ht="12.75">
      <c r="A279" s="2">
        <v>45426.660196307872</v>
      </c>
      <c r="B279" s="1" t="s">
        <v>141</v>
      </c>
      <c r="C279" s="1" t="s">
        <v>63</v>
      </c>
      <c r="D279" s="1">
        <v>5</v>
      </c>
      <c r="E279" s="1" t="s">
        <v>103</v>
      </c>
      <c r="F279" s="1" t="s">
        <v>58</v>
      </c>
      <c r="G279" s="1" t="s">
        <v>37</v>
      </c>
      <c r="H279" s="1" t="s">
        <v>65</v>
      </c>
      <c r="I279" s="1" t="s">
        <v>59</v>
      </c>
      <c r="J279" s="1" t="s">
        <v>65</v>
      </c>
      <c r="K279" s="1" t="s">
        <v>41</v>
      </c>
      <c r="L279" s="1">
        <v>4</v>
      </c>
      <c r="M279" s="1">
        <v>4</v>
      </c>
      <c r="N279" s="1">
        <v>4</v>
      </c>
      <c r="O279" s="1">
        <v>4</v>
      </c>
      <c r="P279" s="1">
        <v>4</v>
      </c>
      <c r="Q279" s="1">
        <v>3</v>
      </c>
      <c r="R279" s="1" t="s">
        <v>334</v>
      </c>
      <c r="S279" s="1" t="s">
        <v>133</v>
      </c>
      <c r="T279" s="1" t="s">
        <v>178</v>
      </c>
      <c r="U279" s="32" t="s">
        <v>99</v>
      </c>
      <c r="V279" s="1" t="s">
        <v>100</v>
      </c>
      <c r="W279" s="1" t="s">
        <v>412</v>
      </c>
      <c r="X279" s="1" t="s">
        <v>109</v>
      </c>
      <c r="Y279" s="1" t="s">
        <v>48</v>
      </c>
      <c r="Z279" s="1" t="s">
        <v>71</v>
      </c>
      <c r="AF279" s="1" t="s">
        <v>50</v>
      </c>
    </row>
    <row r="280" spans="1:32" ht="12.75">
      <c r="A280" s="2">
        <v>45426.665665289351</v>
      </c>
      <c r="B280" s="1" t="s">
        <v>33</v>
      </c>
      <c r="C280" s="1" t="s">
        <v>34</v>
      </c>
      <c r="D280" s="1">
        <v>2</v>
      </c>
      <c r="E280" s="1" t="s">
        <v>35</v>
      </c>
      <c r="F280" s="1" t="s">
        <v>36</v>
      </c>
      <c r="G280" s="1" t="s">
        <v>37</v>
      </c>
      <c r="H280" s="1" t="s">
        <v>38</v>
      </c>
      <c r="I280" s="1" t="s">
        <v>39</v>
      </c>
      <c r="J280" s="1" t="s">
        <v>65</v>
      </c>
      <c r="K280" s="1" t="s">
        <v>66</v>
      </c>
      <c r="L280" s="1">
        <v>5</v>
      </c>
      <c r="M280" s="1">
        <v>5</v>
      </c>
      <c r="N280" s="1">
        <v>5</v>
      </c>
      <c r="O280" s="1">
        <v>4</v>
      </c>
      <c r="P280" s="1">
        <v>3</v>
      </c>
      <c r="Q280" s="1">
        <v>5</v>
      </c>
      <c r="R280" s="1" t="s">
        <v>413</v>
      </c>
      <c r="S280" s="1" t="s">
        <v>154</v>
      </c>
      <c r="T280" s="1" t="s">
        <v>44</v>
      </c>
      <c r="U280" s="32">
        <v>0.1</v>
      </c>
      <c r="V280" s="1" t="s">
        <v>45</v>
      </c>
      <c r="W280" s="1" t="s">
        <v>370</v>
      </c>
      <c r="X280" s="1" t="s">
        <v>47</v>
      </c>
      <c r="Y280" s="1" t="s">
        <v>71</v>
      </c>
      <c r="Z280" s="1" t="s">
        <v>81</v>
      </c>
      <c r="AF280" s="1" t="s">
        <v>86</v>
      </c>
    </row>
    <row r="281" spans="1:32" ht="12.75">
      <c r="A281" s="2">
        <v>45426.674161898147</v>
      </c>
      <c r="B281" s="1" t="s">
        <v>72</v>
      </c>
      <c r="C281" s="1" t="s">
        <v>63</v>
      </c>
      <c r="D281" s="1">
        <v>3</v>
      </c>
      <c r="E281" s="1" t="s">
        <v>57</v>
      </c>
      <c r="F281" s="1" t="s">
        <v>58</v>
      </c>
      <c r="G281" s="1" t="s">
        <v>37</v>
      </c>
      <c r="H281" s="1" t="s">
        <v>65</v>
      </c>
      <c r="I281" s="1" t="s">
        <v>59</v>
      </c>
      <c r="J281" s="1" t="s">
        <v>65</v>
      </c>
      <c r="K281" s="1" t="s">
        <v>66</v>
      </c>
      <c r="L281" s="1">
        <v>2</v>
      </c>
      <c r="M281" s="1">
        <v>3</v>
      </c>
      <c r="N281" s="1">
        <v>3</v>
      </c>
      <c r="O281" s="1">
        <v>4</v>
      </c>
      <c r="P281" s="1">
        <v>3</v>
      </c>
      <c r="Q281" s="1">
        <v>4</v>
      </c>
      <c r="R281" s="1" t="s">
        <v>414</v>
      </c>
      <c r="S281" s="1" t="s">
        <v>136</v>
      </c>
      <c r="T281" s="1" t="s">
        <v>69</v>
      </c>
      <c r="U281" s="32" t="s">
        <v>78</v>
      </c>
      <c r="V281" s="1" t="s">
        <v>45</v>
      </c>
      <c r="W281" s="1" t="s">
        <v>267</v>
      </c>
      <c r="X281" s="1" t="s">
        <v>47</v>
      </c>
      <c r="Y281" s="1" t="s">
        <v>49</v>
      </c>
      <c r="AF281" s="1" t="s">
        <v>50</v>
      </c>
    </row>
    <row r="282" spans="1:32" ht="12.75">
      <c r="A282" s="2">
        <v>45426.7016816088</v>
      </c>
      <c r="B282" s="1" t="s">
        <v>33</v>
      </c>
      <c r="C282" s="1" t="s">
        <v>34</v>
      </c>
      <c r="D282" s="1">
        <v>2</v>
      </c>
      <c r="E282" s="1" t="s">
        <v>35</v>
      </c>
      <c r="F282" s="1" t="s">
        <v>36</v>
      </c>
      <c r="G282" s="1" t="s">
        <v>37</v>
      </c>
      <c r="H282" s="1" t="s">
        <v>65</v>
      </c>
      <c r="I282" s="1" t="s">
        <v>59</v>
      </c>
      <c r="J282" s="1" t="s">
        <v>65</v>
      </c>
      <c r="K282" s="1" t="s">
        <v>66</v>
      </c>
      <c r="L282" s="1">
        <v>3</v>
      </c>
      <c r="M282" s="1">
        <v>5</v>
      </c>
      <c r="N282" s="1">
        <v>5</v>
      </c>
      <c r="O282" s="1">
        <v>5</v>
      </c>
      <c r="P282" s="1">
        <v>4</v>
      </c>
      <c r="Q282" s="1">
        <v>5</v>
      </c>
      <c r="R282" s="1" t="s">
        <v>415</v>
      </c>
      <c r="S282" s="1" t="s">
        <v>133</v>
      </c>
      <c r="T282" s="1" t="s">
        <v>69</v>
      </c>
      <c r="U282" s="32" t="s">
        <v>99</v>
      </c>
      <c r="V282" s="1" t="s">
        <v>140</v>
      </c>
      <c r="W282" s="1" t="s">
        <v>80</v>
      </c>
      <c r="X282" s="1" t="s">
        <v>47</v>
      </c>
      <c r="Y282" s="1" t="s">
        <v>48</v>
      </c>
      <c r="Z282" s="1" t="s">
        <v>81</v>
      </c>
      <c r="AA282" s="1" t="s">
        <v>86</v>
      </c>
      <c r="AB282" s="1" t="s">
        <v>86</v>
      </c>
      <c r="AC282" s="1" t="s">
        <v>86</v>
      </c>
      <c r="AE282" s="1" t="s">
        <v>50</v>
      </c>
      <c r="AF282" s="1" t="s">
        <v>86</v>
      </c>
    </row>
    <row r="283" spans="1:32" ht="12.75">
      <c r="A283" s="2">
        <v>45426.713095613421</v>
      </c>
      <c r="B283" s="1" t="s">
        <v>33</v>
      </c>
      <c r="C283" s="1" t="s">
        <v>63</v>
      </c>
      <c r="D283" s="1">
        <v>3</v>
      </c>
      <c r="E283" s="1" t="s">
        <v>57</v>
      </c>
      <c r="F283" s="1" t="s">
        <v>36</v>
      </c>
      <c r="G283" s="1" t="s">
        <v>37</v>
      </c>
      <c r="H283" s="1" t="s">
        <v>82</v>
      </c>
      <c r="I283" s="1" t="s">
        <v>95</v>
      </c>
      <c r="J283" s="1" t="s">
        <v>113</v>
      </c>
      <c r="K283" s="1" t="s">
        <v>41</v>
      </c>
      <c r="L283" s="1">
        <v>5</v>
      </c>
      <c r="M283" s="1">
        <v>5</v>
      </c>
      <c r="N283" s="1">
        <v>5</v>
      </c>
      <c r="O283" s="1">
        <v>5</v>
      </c>
      <c r="P283" s="1">
        <v>5</v>
      </c>
      <c r="Q283" s="1">
        <v>5</v>
      </c>
      <c r="R283" s="1" t="s">
        <v>416</v>
      </c>
      <c r="S283" s="1" t="s">
        <v>168</v>
      </c>
      <c r="T283" s="1" t="s">
        <v>69</v>
      </c>
      <c r="U283" s="32" t="s">
        <v>210</v>
      </c>
      <c r="V283" s="1" t="s">
        <v>208</v>
      </c>
      <c r="W283" s="1" t="s">
        <v>176</v>
      </c>
      <c r="X283" s="1" t="s">
        <v>47</v>
      </c>
      <c r="Y283" s="1" t="s">
        <v>48</v>
      </c>
      <c r="Z283" s="1" t="s">
        <v>49</v>
      </c>
      <c r="AA283" s="1" t="s">
        <v>52</v>
      </c>
      <c r="AB283" s="1" t="s">
        <v>52</v>
      </c>
      <c r="AC283" s="1" t="s">
        <v>50</v>
      </c>
      <c r="AD283" s="1" t="s">
        <v>53</v>
      </c>
      <c r="AE283" s="1" t="s">
        <v>53</v>
      </c>
      <c r="AF283" s="1" t="s">
        <v>145</v>
      </c>
    </row>
    <row r="284" spans="1:32" ht="12.75">
      <c r="A284" s="2">
        <v>45426.875192372681</v>
      </c>
      <c r="B284" s="1" t="s">
        <v>141</v>
      </c>
      <c r="C284" s="1" t="s">
        <v>34</v>
      </c>
      <c r="D284" s="1">
        <v>2</v>
      </c>
      <c r="E284" s="1" t="s">
        <v>57</v>
      </c>
      <c r="F284" s="1" t="s">
        <v>36</v>
      </c>
      <c r="G284" s="1" t="s">
        <v>37</v>
      </c>
      <c r="H284" s="1" t="s">
        <v>82</v>
      </c>
      <c r="I284" s="1" t="s">
        <v>59</v>
      </c>
      <c r="J284" s="1" t="s">
        <v>40</v>
      </c>
      <c r="K284" s="1" t="s">
        <v>75</v>
      </c>
      <c r="L284" s="1">
        <v>4</v>
      </c>
      <c r="M284" s="1">
        <v>3</v>
      </c>
      <c r="N284" s="1">
        <v>5</v>
      </c>
      <c r="O284" s="1">
        <v>4</v>
      </c>
      <c r="P284" s="1">
        <v>5</v>
      </c>
      <c r="Q284" s="1">
        <v>4</v>
      </c>
      <c r="R284" s="1" t="s">
        <v>417</v>
      </c>
      <c r="S284" s="1" t="s">
        <v>180</v>
      </c>
      <c r="T284" s="1" t="s">
        <v>69</v>
      </c>
      <c r="U284" s="32">
        <v>0.1</v>
      </c>
      <c r="V284" s="1" t="s">
        <v>140</v>
      </c>
      <c r="W284" s="1" t="s">
        <v>108</v>
      </c>
      <c r="X284" s="1" t="s">
        <v>47</v>
      </c>
      <c r="Y284" s="1" t="s">
        <v>49</v>
      </c>
      <c r="AA284" s="1" t="s">
        <v>62</v>
      </c>
      <c r="AB284" s="1" t="s">
        <v>62</v>
      </c>
      <c r="AE284" s="1" t="s">
        <v>62</v>
      </c>
      <c r="AF284" s="1" t="s">
        <v>50</v>
      </c>
    </row>
    <row r="285" spans="1:32" ht="12.75">
      <c r="A285" s="2">
        <v>45426.887569259256</v>
      </c>
      <c r="B285" s="1" t="s">
        <v>33</v>
      </c>
      <c r="C285" s="1" t="s">
        <v>34</v>
      </c>
      <c r="D285" s="1">
        <v>3</v>
      </c>
      <c r="E285" s="1" t="s">
        <v>35</v>
      </c>
      <c r="F285" s="1" t="s">
        <v>36</v>
      </c>
      <c r="G285" s="1" t="s">
        <v>37</v>
      </c>
      <c r="H285" s="1" t="s">
        <v>65</v>
      </c>
      <c r="I285" s="1" t="s">
        <v>95</v>
      </c>
      <c r="J285" s="1" t="s">
        <v>65</v>
      </c>
      <c r="K285" s="1" t="s">
        <v>41</v>
      </c>
      <c r="L285" s="1">
        <v>2</v>
      </c>
      <c r="M285" s="1">
        <v>4</v>
      </c>
      <c r="N285" s="1">
        <v>3</v>
      </c>
      <c r="O285" s="1">
        <v>4</v>
      </c>
      <c r="P285" s="1">
        <v>2</v>
      </c>
      <c r="Q285" s="1">
        <v>4</v>
      </c>
      <c r="R285" s="1" t="s">
        <v>418</v>
      </c>
      <c r="S285" s="1" t="s">
        <v>105</v>
      </c>
      <c r="T285" s="1" t="s">
        <v>44</v>
      </c>
      <c r="U285" s="32">
        <v>0.1</v>
      </c>
      <c r="V285" s="1" t="s">
        <v>140</v>
      </c>
      <c r="W285" s="1" t="s">
        <v>279</v>
      </c>
      <c r="X285" s="1" t="s">
        <v>47</v>
      </c>
      <c r="Y285" s="1" t="s">
        <v>48</v>
      </c>
      <c r="Z285" s="1" t="s">
        <v>81</v>
      </c>
      <c r="AA285" s="1" t="s">
        <v>86</v>
      </c>
      <c r="AF285" s="1" t="s">
        <v>86</v>
      </c>
    </row>
    <row r="286" spans="1:32" ht="12.75">
      <c r="A286" s="2">
        <v>45426.911404652783</v>
      </c>
      <c r="B286" s="1" t="s">
        <v>33</v>
      </c>
      <c r="C286" s="1" t="s">
        <v>34</v>
      </c>
      <c r="D286" s="1">
        <v>2</v>
      </c>
      <c r="E286" s="1" t="s">
        <v>57</v>
      </c>
      <c r="F286" s="1" t="s">
        <v>64</v>
      </c>
      <c r="G286" s="1" t="s">
        <v>37</v>
      </c>
      <c r="H286" s="1" t="s">
        <v>38</v>
      </c>
      <c r="I286" s="1" t="s">
        <v>39</v>
      </c>
      <c r="J286" s="1" t="s">
        <v>113</v>
      </c>
      <c r="K286" s="1" t="s">
        <v>41</v>
      </c>
      <c r="L286" s="1">
        <v>4</v>
      </c>
      <c r="M286" s="1">
        <v>4</v>
      </c>
      <c r="N286" s="1">
        <v>4</v>
      </c>
      <c r="O286" s="1">
        <v>4</v>
      </c>
      <c r="P286" s="1">
        <v>3</v>
      </c>
      <c r="Q286" s="1">
        <v>4</v>
      </c>
      <c r="R286" s="1" t="s">
        <v>419</v>
      </c>
      <c r="S286" s="1" t="s">
        <v>77</v>
      </c>
      <c r="T286" s="1" t="s">
        <v>69</v>
      </c>
      <c r="U286" s="32">
        <v>0.1</v>
      </c>
      <c r="V286" s="1" t="s">
        <v>79</v>
      </c>
      <c r="W286" s="1" t="s">
        <v>46</v>
      </c>
      <c r="X286" s="1" t="s">
        <v>47</v>
      </c>
      <c r="Y286" s="1" t="s">
        <v>49</v>
      </c>
      <c r="AF286" s="1" t="s">
        <v>86</v>
      </c>
    </row>
    <row r="287" spans="1:32" ht="12.75">
      <c r="A287" s="2">
        <v>45427.586711157404</v>
      </c>
      <c r="B287" s="1" t="s">
        <v>33</v>
      </c>
      <c r="C287" s="1" t="s">
        <v>34</v>
      </c>
      <c r="D287" s="1">
        <v>1</v>
      </c>
      <c r="E287" s="1" t="s">
        <v>57</v>
      </c>
      <c r="F287" s="1" t="s">
        <v>36</v>
      </c>
      <c r="G287" s="1" t="s">
        <v>37</v>
      </c>
      <c r="H287" s="1" t="s">
        <v>82</v>
      </c>
      <c r="I287" s="1" t="s">
        <v>95</v>
      </c>
      <c r="J287" s="1" t="s">
        <v>40</v>
      </c>
      <c r="K287" s="1" t="s">
        <v>66</v>
      </c>
      <c r="L287" s="1">
        <v>4</v>
      </c>
      <c r="M287" s="1">
        <v>4</v>
      </c>
      <c r="N287" s="1">
        <v>4</v>
      </c>
      <c r="O287" s="1">
        <v>4</v>
      </c>
      <c r="P287" s="1">
        <v>4</v>
      </c>
      <c r="Q287" s="1">
        <v>4</v>
      </c>
      <c r="R287" s="1" t="s">
        <v>420</v>
      </c>
      <c r="S287" s="1" t="s">
        <v>43</v>
      </c>
      <c r="T287" s="1" t="s">
        <v>69</v>
      </c>
      <c r="U287" s="32">
        <v>0.15</v>
      </c>
      <c r="V287" s="1" t="s">
        <v>45</v>
      </c>
      <c r="W287" s="1" t="s">
        <v>332</v>
      </c>
      <c r="X287" s="1" t="s">
        <v>47</v>
      </c>
      <c r="Y287" s="1" t="s">
        <v>71</v>
      </c>
      <c r="AF287" s="1" t="s">
        <v>50</v>
      </c>
    </row>
    <row r="288" spans="1:32" ht="12.75">
      <c r="A288" s="2">
        <v>45427.736095266198</v>
      </c>
      <c r="B288" s="1" t="s">
        <v>33</v>
      </c>
      <c r="C288" s="1" t="s">
        <v>34</v>
      </c>
      <c r="D288" s="1">
        <v>2</v>
      </c>
      <c r="E288" s="1" t="s">
        <v>57</v>
      </c>
      <c r="F288" s="1" t="s">
        <v>58</v>
      </c>
      <c r="G288" s="1" t="s">
        <v>37</v>
      </c>
      <c r="H288" s="1" t="s">
        <v>65</v>
      </c>
      <c r="I288" s="1" t="s">
        <v>39</v>
      </c>
      <c r="J288" s="1" t="s">
        <v>65</v>
      </c>
      <c r="K288" s="1" t="s">
        <v>41</v>
      </c>
      <c r="L288" s="1">
        <v>5</v>
      </c>
      <c r="M288" s="1">
        <v>5</v>
      </c>
      <c r="N288" s="1">
        <v>5</v>
      </c>
      <c r="O288" s="1">
        <v>5</v>
      </c>
      <c r="P288" s="1">
        <v>5</v>
      </c>
      <c r="Q288" s="1">
        <v>5</v>
      </c>
      <c r="R288" s="1" t="s">
        <v>397</v>
      </c>
      <c r="S288" s="1" t="s">
        <v>154</v>
      </c>
      <c r="T288" s="1" t="s">
        <v>106</v>
      </c>
      <c r="U288" s="32" t="s">
        <v>78</v>
      </c>
      <c r="V288" s="1" t="s">
        <v>208</v>
      </c>
      <c r="W288" s="1" t="s">
        <v>93</v>
      </c>
      <c r="X288" s="1" t="s">
        <v>61</v>
      </c>
      <c r="Y288" s="1" t="s">
        <v>48</v>
      </c>
      <c r="Z288" s="1" t="s">
        <v>71</v>
      </c>
      <c r="AA288" s="1" t="s">
        <v>86</v>
      </c>
      <c r="AC288" s="1" t="s">
        <v>50</v>
      </c>
      <c r="AD288" s="1" t="s">
        <v>51</v>
      </c>
      <c r="AE288" s="1" t="s">
        <v>52</v>
      </c>
      <c r="AF288" s="1" t="s">
        <v>50</v>
      </c>
    </row>
    <row r="289" spans="1:33" ht="12.75">
      <c r="A289" s="2">
        <v>45432.40292143519</v>
      </c>
      <c r="B289" s="1" t="s">
        <v>56</v>
      </c>
      <c r="C289" s="1" t="s">
        <v>34</v>
      </c>
      <c r="D289" s="1">
        <v>3</v>
      </c>
      <c r="E289" s="1" t="s">
        <v>57</v>
      </c>
      <c r="F289" s="1" t="s">
        <v>36</v>
      </c>
      <c r="G289" s="1" t="s">
        <v>37</v>
      </c>
      <c r="H289" s="1" t="s">
        <v>82</v>
      </c>
      <c r="I289" s="1" t="s">
        <v>59</v>
      </c>
      <c r="J289" s="1" t="s">
        <v>113</v>
      </c>
      <c r="K289" s="1" t="s">
        <v>66</v>
      </c>
      <c r="L289" s="1">
        <v>5</v>
      </c>
      <c r="M289" s="1">
        <v>5</v>
      </c>
      <c r="N289" s="1">
        <v>5</v>
      </c>
      <c r="O289" s="1">
        <v>5</v>
      </c>
      <c r="P289" s="1">
        <v>3</v>
      </c>
      <c r="Q289" s="1">
        <v>3</v>
      </c>
      <c r="R289" s="1" t="s">
        <v>319</v>
      </c>
      <c r="S289" s="1" t="s">
        <v>162</v>
      </c>
      <c r="T289" s="1" t="s">
        <v>44</v>
      </c>
      <c r="U289" s="32" t="s">
        <v>78</v>
      </c>
      <c r="V289" s="1" t="s">
        <v>45</v>
      </c>
      <c r="W289" s="1" t="s">
        <v>318</v>
      </c>
      <c r="X289" s="1" t="s">
        <v>61</v>
      </c>
      <c r="Y289" s="1" t="s">
        <v>71</v>
      </c>
      <c r="Z289" s="1" t="s">
        <v>49</v>
      </c>
      <c r="AF289" s="1" t="s">
        <v>86</v>
      </c>
    </row>
    <row r="290" spans="1:33" ht="12.75">
      <c r="A290" s="2">
        <v>45432.40400386574</v>
      </c>
      <c r="B290" s="1" t="s">
        <v>141</v>
      </c>
      <c r="C290" s="1" t="s">
        <v>63</v>
      </c>
      <c r="D290" s="1">
        <v>4</v>
      </c>
      <c r="E290" s="1" t="s">
        <v>57</v>
      </c>
      <c r="F290" s="1" t="s">
        <v>58</v>
      </c>
      <c r="G290" s="1" t="s">
        <v>37</v>
      </c>
      <c r="H290" s="1" t="s">
        <v>82</v>
      </c>
      <c r="I290" s="1" t="s">
        <v>59</v>
      </c>
      <c r="J290" s="1" t="s">
        <v>113</v>
      </c>
      <c r="K290" s="1" t="s">
        <v>41</v>
      </c>
      <c r="L290" s="1">
        <v>5</v>
      </c>
      <c r="M290" s="1">
        <v>5</v>
      </c>
      <c r="N290" s="1">
        <v>5</v>
      </c>
      <c r="O290" s="1">
        <v>5</v>
      </c>
      <c r="P290" s="1">
        <v>5</v>
      </c>
      <c r="Q290" s="1">
        <v>3</v>
      </c>
      <c r="R290" s="1" t="s">
        <v>421</v>
      </c>
      <c r="S290" s="1" t="s">
        <v>154</v>
      </c>
      <c r="T290" s="1" t="s">
        <v>69</v>
      </c>
      <c r="U290" s="32">
        <v>0.1</v>
      </c>
      <c r="V290" s="1" t="s">
        <v>88</v>
      </c>
      <c r="W290" s="1" t="s">
        <v>298</v>
      </c>
      <c r="X290" s="1" t="s">
        <v>101</v>
      </c>
      <c r="Y290" s="1" t="s">
        <v>48</v>
      </c>
      <c r="Z290" s="1" t="s">
        <v>71</v>
      </c>
      <c r="AA290" s="1" t="s">
        <v>86</v>
      </c>
      <c r="AB290" s="1" t="s">
        <v>50</v>
      </c>
      <c r="AC290" s="1" t="s">
        <v>50</v>
      </c>
      <c r="AD290" s="1" t="s">
        <v>50</v>
      </c>
      <c r="AE290" s="1" t="s">
        <v>51</v>
      </c>
      <c r="AF290" s="1" t="s">
        <v>50</v>
      </c>
    </row>
    <row r="291" spans="1:33" ht="12.75">
      <c r="A291" s="2">
        <v>45432.406761585647</v>
      </c>
      <c r="B291" s="1" t="s">
        <v>56</v>
      </c>
      <c r="C291" s="1" t="s">
        <v>34</v>
      </c>
      <c r="D291" s="1">
        <v>4</v>
      </c>
      <c r="E291" s="1" t="s">
        <v>57</v>
      </c>
      <c r="F291" s="1" t="s">
        <v>36</v>
      </c>
      <c r="G291" s="1" t="s">
        <v>37</v>
      </c>
      <c r="H291" s="1" t="s">
        <v>38</v>
      </c>
      <c r="I291" s="1" t="s">
        <v>39</v>
      </c>
      <c r="J291" s="1" t="s">
        <v>113</v>
      </c>
      <c r="K291" s="1" t="s">
        <v>41</v>
      </c>
      <c r="L291" s="1">
        <v>5</v>
      </c>
      <c r="M291" s="1">
        <v>5</v>
      </c>
      <c r="N291" s="1">
        <v>5</v>
      </c>
      <c r="O291" s="1">
        <v>4</v>
      </c>
      <c r="P291" s="1">
        <v>3</v>
      </c>
      <c r="Q291" s="1">
        <v>2</v>
      </c>
      <c r="R291" s="1" t="s">
        <v>422</v>
      </c>
      <c r="S291" s="1" t="s">
        <v>43</v>
      </c>
      <c r="T291" s="1" t="s">
        <v>69</v>
      </c>
      <c r="U291" s="32">
        <v>0.1</v>
      </c>
      <c r="V291" s="1" t="s">
        <v>88</v>
      </c>
      <c r="W291" s="1" t="s">
        <v>320</v>
      </c>
      <c r="X291" s="1" t="s">
        <v>101</v>
      </c>
      <c r="Y291" s="1" t="s">
        <v>48</v>
      </c>
      <c r="Z291" s="1" t="s">
        <v>49</v>
      </c>
      <c r="AA291" s="1" t="s">
        <v>62</v>
      </c>
      <c r="AB291" s="1" t="s">
        <v>86</v>
      </c>
      <c r="AC291" s="1" t="s">
        <v>50</v>
      </c>
      <c r="AD291" s="1" t="s">
        <v>50</v>
      </c>
      <c r="AE291" s="1" t="s">
        <v>50</v>
      </c>
      <c r="AF291" s="1" t="s">
        <v>50</v>
      </c>
    </row>
    <row r="292" spans="1:33" ht="12.75">
      <c r="A292" s="2">
        <v>45432.419655219906</v>
      </c>
      <c r="B292" s="1" t="s">
        <v>141</v>
      </c>
      <c r="C292" s="1" t="s">
        <v>34</v>
      </c>
      <c r="D292" s="1">
        <v>3</v>
      </c>
      <c r="E292" s="1" t="s">
        <v>57</v>
      </c>
      <c r="F292" s="1" t="s">
        <v>36</v>
      </c>
      <c r="G292" s="1" t="s">
        <v>37</v>
      </c>
      <c r="H292" s="1" t="s">
        <v>82</v>
      </c>
      <c r="I292" s="1" t="s">
        <v>39</v>
      </c>
      <c r="J292" s="1" t="s">
        <v>65</v>
      </c>
      <c r="K292" s="1" t="s">
        <v>66</v>
      </c>
      <c r="L292" s="1">
        <v>5</v>
      </c>
      <c r="M292" s="1">
        <v>5</v>
      </c>
      <c r="N292" s="1">
        <v>5</v>
      </c>
      <c r="O292" s="1">
        <v>5</v>
      </c>
      <c r="P292" s="1">
        <v>4</v>
      </c>
      <c r="Q292" s="1">
        <v>3</v>
      </c>
      <c r="R292" s="1" t="s">
        <v>319</v>
      </c>
      <c r="S292" s="1" t="s">
        <v>43</v>
      </c>
      <c r="T292" s="1" t="s">
        <v>98</v>
      </c>
      <c r="U292" s="32">
        <v>0.1</v>
      </c>
      <c r="V292" s="1" t="s">
        <v>88</v>
      </c>
      <c r="W292" s="1" t="s">
        <v>320</v>
      </c>
      <c r="X292" s="1" t="s">
        <v>101</v>
      </c>
      <c r="Y292" s="1" t="s">
        <v>48</v>
      </c>
      <c r="Z292" s="1" t="s">
        <v>49</v>
      </c>
      <c r="AA292" s="1" t="s">
        <v>86</v>
      </c>
      <c r="AB292" s="1" t="s">
        <v>51</v>
      </c>
      <c r="AC292" s="1" t="s">
        <v>51</v>
      </c>
      <c r="AD292" s="1" t="s">
        <v>51</v>
      </c>
      <c r="AE292" s="1" t="s">
        <v>51</v>
      </c>
      <c r="AF292" s="1" t="s">
        <v>50</v>
      </c>
    </row>
    <row r="293" spans="1:33" ht="12.75">
      <c r="A293" s="2">
        <v>45433.638518796295</v>
      </c>
      <c r="B293" s="1" t="s">
        <v>141</v>
      </c>
      <c r="C293" s="1" t="s">
        <v>63</v>
      </c>
      <c r="D293" s="1">
        <v>5</v>
      </c>
      <c r="E293" s="1" t="s">
        <v>57</v>
      </c>
      <c r="F293" s="1" t="s">
        <v>58</v>
      </c>
      <c r="G293" s="1" t="s">
        <v>37</v>
      </c>
      <c r="H293" s="1" t="s">
        <v>65</v>
      </c>
      <c r="I293" s="1" t="s">
        <v>59</v>
      </c>
      <c r="J293" s="1" t="s">
        <v>113</v>
      </c>
      <c r="K293" s="1" t="s">
        <v>41</v>
      </c>
      <c r="L293" s="1">
        <v>5</v>
      </c>
      <c r="M293" s="1">
        <v>4</v>
      </c>
      <c r="N293" s="1">
        <v>4</v>
      </c>
      <c r="O293" s="1">
        <v>4</v>
      </c>
      <c r="P293" s="1">
        <v>4</v>
      </c>
      <c r="Q293" s="1">
        <v>4</v>
      </c>
      <c r="R293" s="1" t="s">
        <v>334</v>
      </c>
      <c r="S293" s="1" t="s">
        <v>77</v>
      </c>
      <c r="T293" s="1" t="s">
        <v>178</v>
      </c>
      <c r="U293" s="32">
        <v>0.15</v>
      </c>
      <c r="V293" s="1" t="s">
        <v>107</v>
      </c>
      <c r="W293" s="1" t="s">
        <v>80</v>
      </c>
      <c r="X293" s="1" t="s">
        <v>47</v>
      </c>
      <c r="Y293" s="1" t="s">
        <v>48</v>
      </c>
      <c r="Z293" s="1" t="s">
        <v>71</v>
      </c>
      <c r="AF293" s="1" t="s">
        <v>50</v>
      </c>
    </row>
    <row r="294" spans="1:33" ht="12.75">
      <c r="A294" s="2">
        <v>45433.64348943287</v>
      </c>
      <c r="B294" s="1" t="s">
        <v>56</v>
      </c>
      <c r="C294" s="1" t="s">
        <v>34</v>
      </c>
      <c r="D294" s="1">
        <v>5</v>
      </c>
      <c r="E294" s="1" t="s">
        <v>57</v>
      </c>
      <c r="F294" s="1" t="s">
        <v>58</v>
      </c>
      <c r="G294" s="1" t="s">
        <v>54</v>
      </c>
      <c r="AG294" s="1" t="s">
        <v>423</v>
      </c>
    </row>
    <row r="295" spans="1:33" ht="12.75">
      <c r="A295" s="2">
        <v>45433.644191944448</v>
      </c>
      <c r="B295" s="1" t="s">
        <v>56</v>
      </c>
      <c r="C295" s="1" t="s">
        <v>34</v>
      </c>
      <c r="D295" s="1">
        <v>5</v>
      </c>
      <c r="E295" s="1" t="s">
        <v>57</v>
      </c>
      <c r="F295" s="1" t="s">
        <v>58</v>
      </c>
      <c r="G295" s="1" t="s">
        <v>37</v>
      </c>
      <c r="H295" s="1" t="s">
        <v>195</v>
      </c>
      <c r="I295" s="1" t="s">
        <v>59</v>
      </c>
      <c r="J295" s="1" t="s">
        <v>74</v>
      </c>
      <c r="K295" s="1" t="s">
        <v>41</v>
      </c>
      <c r="L295" s="1">
        <v>4</v>
      </c>
      <c r="M295" s="1">
        <v>4</v>
      </c>
      <c r="N295" s="1">
        <v>4</v>
      </c>
      <c r="O295" s="1">
        <v>4</v>
      </c>
      <c r="P295" s="1">
        <v>4</v>
      </c>
      <c r="Q295" s="1">
        <v>4</v>
      </c>
      <c r="R295" s="1" t="s">
        <v>424</v>
      </c>
      <c r="S295" s="1" t="s">
        <v>154</v>
      </c>
      <c r="T295" s="1" t="s">
        <v>178</v>
      </c>
      <c r="U295" s="32">
        <v>0.15</v>
      </c>
      <c r="V295" s="1" t="s">
        <v>100</v>
      </c>
      <c r="W295" s="1" t="s">
        <v>163</v>
      </c>
      <c r="X295" s="1" t="s">
        <v>109</v>
      </c>
      <c r="Y295" s="1" t="s">
        <v>48</v>
      </c>
      <c r="Z295" s="1" t="s">
        <v>71</v>
      </c>
      <c r="AF295" s="1" t="s">
        <v>50</v>
      </c>
    </row>
    <row r="296" spans="1:33" ht="12.75">
      <c r="A296" s="2">
        <v>45433.645063518517</v>
      </c>
      <c r="B296" s="1" t="s">
        <v>141</v>
      </c>
      <c r="C296" s="1" t="s">
        <v>34</v>
      </c>
      <c r="D296" s="1">
        <v>4</v>
      </c>
      <c r="E296" s="1" t="s">
        <v>57</v>
      </c>
      <c r="F296" s="1" t="s">
        <v>58</v>
      </c>
      <c r="G296" s="1" t="s">
        <v>37</v>
      </c>
      <c r="H296" s="1" t="s">
        <v>65</v>
      </c>
      <c r="I296" s="1" t="s">
        <v>59</v>
      </c>
      <c r="J296" s="1" t="s">
        <v>65</v>
      </c>
      <c r="K296" s="1" t="s">
        <v>41</v>
      </c>
      <c r="L296" s="1">
        <v>3</v>
      </c>
      <c r="M296" s="1">
        <v>4</v>
      </c>
      <c r="N296" s="1">
        <v>4</v>
      </c>
      <c r="O296" s="1">
        <v>4</v>
      </c>
      <c r="P296" s="1">
        <v>4</v>
      </c>
      <c r="Q296" s="1">
        <v>3</v>
      </c>
      <c r="R296" s="1" t="s">
        <v>290</v>
      </c>
      <c r="S296" s="1" t="s">
        <v>425</v>
      </c>
      <c r="T296" s="1" t="s">
        <v>98</v>
      </c>
      <c r="U296" s="32">
        <v>0.15</v>
      </c>
      <c r="V296" s="1" t="s">
        <v>107</v>
      </c>
      <c r="W296" s="1" t="s">
        <v>144</v>
      </c>
      <c r="X296" s="1" t="s">
        <v>109</v>
      </c>
      <c r="Y296" s="1" t="s">
        <v>48</v>
      </c>
      <c r="Z296" s="1" t="s">
        <v>71</v>
      </c>
      <c r="AF296" s="1" t="s">
        <v>50</v>
      </c>
    </row>
    <row r="297" spans="1:33" ht="12.75">
      <c r="A297" s="2">
        <v>45433.645702708338</v>
      </c>
      <c r="B297" s="1" t="s">
        <v>141</v>
      </c>
      <c r="C297" s="1" t="s">
        <v>63</v>
      </c>
      <c r="D297" s="1">
        <v>3</v>
      </c>
      <c r="E297" s="1" t="s">
        <v>57</v>
      </c>
      <c r="F297" s="1" t="s">
        <v>58</v>
      </c>
      <c r="G297" s="1" t="s">
        <v>54</v>
      </c>
      <c r="AG297" s="1" t="s">
        <v>426</v>
      </c>
    </row>
    <row r="298" spans="1:33" ht="12.75">
      <c r="A298" s="2">
        <v>45434.794776030089</v>
      </c>
      <c r="B298" s="1" t="s">
        <v>141</v>
      </c>
      <c r="C298" s="1" t="s">
        <v>63</v>
      </c>
      <c r="D298" s="1">
        <v>3</v>
      </c>
      <c r="E298" s="1" t="s">
        <v>57</v>
      </c>
      <c r="F298" s="1" t="s">
        <v>58</v>
      </c>
      <c r="G298" s="1" t="s">
        <v>37</v>
      </c>
      <c r="H298" s="1" t="s">
        <v>82</v>
      </c>
      <c r="I298" s="1" t="s">
        <v>39</v>
      </c>
      <c r="J298" s="1" t="s">
        <v>65</v>
      </c>
      <c r="K298" s="1" t="s">
        <v>41</v>
      </c>
      <c r="L298" s="1">
        <v>4</v>
      </c>
      <c r="M298" s="1">
        <v>4</v>
      </c>
      <c r="N298" s="1">
        <v>4</v>
      </c>
      <c r="O298" s="1">
        <v>4</v>
      </c>
      <c r="P298" s="1">
        <v>4</v>
      </c>
      <c r="Q298" s="1">
        <v>4</v>
      </c>
      <c r="R298" s="1" t="s">
        <v>427</v>
      </c>
      <c r="S298" s="1" t="s">
        <v>111</v>
      </c>
      <c r="T298" s="1" t="s">
        <v>106</v>
      </c>
      <c r="U298" s="32">
        <v>0.15</v>
      </c>
      <c r="V298" s="1" t="s">
        <v>208</v>
      </c>
      <c r="W298" s="1" t="s">
        <v>174</v>
      </c>
      <c r="X298" s="1" t="s">
        <v>47</v>
      </c>
      <c r="Y298" s="1" t="s">
        <v>48</v>
      </c>
      <c r="Z298" s="1" t="s">
        <v>71</v>
      </c>
      <c r="AF298" s="1" t="s">
        <v>50</v>
      </c>
    </row>
    <row r="299" spans="1:33" ht="12.75">
      <c r="A299" s="2">
        <v>45436.498118657408</v>
      </c>
      <c r="B299" s="1" t="s">
        <v>33</v>
      </c>
      <c r="C299" s="1" t="s">
        <v>34</v>
      </c>
      <c r="D299" s="1">
        <v>2</v>
      </c>
      <c r="E299" s="1" t="s">
        <v>35</v>
      </c>
      <c r="F299" s="1" t="s">
        <v>58</v>
      </c>
      <c r="G299" s="1" t="s">
        <v>37</v>
      </c>
      <c r="H299" s="1" t="s">
        <v>38</v>
      </c>
      <c r="I299" s="1" t="s">
        <v>73</v>
      </c>
      <c r="J299" s="1" t="s">
        <v>40</v>
      </c>
      <c r="K299" s="1" t="s">
        <v>122</v>
      </c>
      <c r="L299" s="1">
        <v>5</v>
      </c>
      <c r="M299" s="1">
        <v>5</v>
      </c>
      <c r="N299" s="1">
        <v>5</v>
      </c>
      <c r="O299" s="1">
        <v>4</v>
      </c>
      <c r="P299" s="1">
        <v>3</v>
      </c>
      <c r="Q299" s="1">
        <v>5</v>
      </c>
      <c r="R299" s="1" t="s">
        <v>428</v>
      </c>
      <c r="S299" s="1" t="s">
        <v>162</v>
      </c>
      <c r="T299" s="1" t="s">
        <v>44</v>
      </c>
      <c r="U299" s="32" t="s">
        <v>78</v>
      </c>
      <c r="V299" s="1" t="s">
        <v>45</v>
      </c>
      <c r="W299" s="1" t="s">
        <v>234</v>
      </c>
      <c r="X299" s="1" t="s">
        <v>61</v>
      </c>
      <c r="Y299" s="1" t="s">
        <v>48</v>
      </c>
      <c r="Z299" s="1" t="s">
        <v>49</v>
      </c>
      <c r="AA299" s="1" t="s">
        <v>51</v>
      </c>
      <c r="AB299" s="1" t="s">
        <v>53</v>
      </c>
      <c r="AC299" s="1" t="s">
        <v>51</v>
      </c>
      <c r="AD299" s="1" t="s">
        <v>53</v>
      </c>
      <c r="AE299" s="1" t="s">
        <v>53</v>
      </c>
      <c r="AF299" s="1" t="s">
        <v>86</v>
      </c>
    </row>
    <row r="300" spans="1:33" ht="12.75">
      <c r="A300" s="2">
        <v>45436.499557592593</v>
      </c>
      <c r="B300" s="1" t="s">
        <v>72</v>
      </c>
      <c r="C300" s="1" t="s">
        <v>63</v>
      </c>
      <c r="D300" s="1">
        <v>2</v>
      </c>
      <c r="E300" s="1" t="s">
        <v>57</v>
      </c>
      <c r="F300" s="1" t="s">
        <v>58</v>
      </c>
      <c r="G300" s="1" t="s">
        <v>37</v>
      </c>
      <c r="H300" s="1" t="s">
        <v>82</v>
      </c>
      <c r="I300" s="1" t="s">
        <v>59</v>
      </c>
      <c r="J300" s="1" t="s">
        <v>65</v>
      </c>
      <c r="K300" s="1" t="s">
        <v>41</v>
      </c>
      <c r="L300" s="1">
        <v>5</v>
      </c>
      <c r="M300" s="1">
        <v>5</v>
      </c>
      <c r="N300" s="1">
        <v>5</v>
      </c>
      <c r="O300" s="1">
        <v>5</v>
      </c>
      <c r="P300" s="1">
        <v>3</v>
      </c>
      <c r="Q300" s="1">
        <v>3</v>
      </c>
      <c r="R300" s="1" t="s">
        <v>238</v>
      </c>
      <c r="S300" s="1" t="s">
        <v>43</v>
      </c>
      <c r="T300" s="1" t="s">
        <v>69</v>
      </c>
      <c r="U300" s="32">
        <v>0.1</v>
      </c>
      <c r="V300" s="1" t="s">
        <v>88</v>
      </c>
      <c r="W300" s="1" t="s">
        <v>286</v>
      </c>
      <c r="X300" s="1" t="s">
        <v>134</v>
      </c>
      <c r="Y300" s="1" t="s">
        <v>71</v>
      </c>
      <c r="Z300" s="1" t="s">
        <v>81</v>
      </c>
      <c r="AA300" s="1" t="s">
        <v>51</v>
      </c>
      <c r="AB300" s="1" t="s">
        <v>149</v>
      </c>
      <c r="AC300" s="1" t="s">
        <v>149</v>
      </c>
      <c r="AD300" s="1" t="s">
        <v>149</v>
      </c>
      <c r="AE300" s="1" t="s">
        <v>149</v>
      </c>
      <c r="AF300" s="1" t="s">
        <v>50</v>
      </c>
    </row>
    <row r="301" spans="1:33" ht="12.75">
      <c r="A301" s="2">
        <v>45436.50112325231</v>
      </c>
      <c r="B301" s="1" t="s">
        <v>102</v>
      </c>
      <c r="C301" s="1" t="s">
        <v>63</v>
      </c>
      <c r="D301" s="1">
        <v>4</v>
      </c>
      <c r="E301" s="1" t="s">
        <v>103</v>
      </c>
      <c r="F301" s="1" t="s">
        <v>94</v>
      </c>
      <c r="G301" s="1" t="s">
        <v>37</v>
      </c>
      <c r="H301" s="1" t="s">
        <v>65</v>
      </c>
      <c r="I301" s="1" t="s">
        <v>59</v>
      </c>
      <c r="J301" s="1" t="s">
        <v>113</v>
      </c>
      <c r="K301" s="1" t="s">
        <v>41</v>
      </c>
      <c r="L301" s="1">
        <v>5</v>
      </c>
      <c r="M301" s="1">
        <v>5</v>
      </c>
      <c r="N301" s="1">
        <v>5</v>
      </c>
      <c r="O301" s="1">
        <v>5</v>
      </c>
      <c r="P301" s="1">
        <v>5</v>
      </c>
      <c r="Q301" s="1">
        <v>5</v>
      </c>
      <c r="R301" s="1" t="s">
        <v>429</v>
      </c>
      <c r="S301" s="1" t="s">
        <v>162</v>
      </c>
      <c r="T301" s="1" t="s">
        <v>106</v>
      </c>
      <c r="U301" s="32">
        <v>0.15</v>
      </c>
      <c r="V301" s="1" t="s">
        <v>88</v>
      </c>
      <c r="W301" s="1" t="s">
        <v>253</v>
      </c>
      <c r="X301" s="1" t="s">
        <v>101</v>
      </c>
      <c r="Y301" s="1" t="s">
        <v>48</v>
      </c>
      <c r="Z301" s="1" t="s">
        <v>49</v>
      </c>
      <c r="AA301" s="1" t="s">
        <v>50</v>
      </c>
      <c r="AB301" s="1" t="s">
        <v>149</v>
      </c>
      <c r="AC301" s="1" t="s">
        <v>51</v>
      </c>
      <c r="AD301" s="1" t="s">
        <v>149</v>
      </c>
      <c r="AE301" s="1" t="s">
        <v>149</v>
      </c>
      <c r="AF301" s="1" t="s">
        <v>51</v>
      </c>
    </row>
    <row r="302" spans="1:33" ht="12.75">
      <c r="A302" s="2">
        <v>45436.503544351857</v>
      </c>
      <c r="B302" s="1" t="s">
        <v>56</v>
      </c>
      <c r="C302" s="1" t="s">
        <v>34</v>
      </c>
      <c r="D302" s="1">
        <v>2</v>
      </c>
      <c r="E302" s="1" t="s">
        <v>121</v>
      </c>
      <c r="F302" s="1" t="s">
        <v>58</v>
      </c>
      <c r="G302" s="1" t="s">
        <v>37</v>
      </c>
      <c r="H302" s="1" t="s">
        <v>38</v>
      </c>
      <c r="I302" s="1" t="s">
        <v>73</v>
      </c>
      <c r="J302" s="1" t="s">
        <v>40</v>
      </c>
      <c r="K302" s="1" t="s">
        <v>75</v>
      </c>
      <c r="L302" s="1">
        <v>5</v>
      </c>
      <c r="M302" s="1">
        <v>5</v>
      </c>
      <c r="N302" s="1">
        <v>5</v>
      </c>
      <c r="O302" s="1">
        <v>5</v>
      </c>
      <c r="P302" s="1">
        <v>5</v>
      </c>
      <c r="Q302" s="1">
        <v>3</v>
      </c>
      <c r="R302" s="1" t="s">
        <v>430</v>
      </c>
      <c r="S302" s="1" t="s">
        <v>162</v>
      </c>
      <c r="T302" s="1" t="s">
        <v>69</v>
      </c>
      <c r="U302" s="32">
        <v>0.1</v>
      </c>
      <c r="V302" s="1" t="s">
        <v>258</v>
      </c>
      <c r="W302" s="1" t="s">
        <v>253</v>
      </c>
      <c r="X302" s="1" t="s">
        <v>134</v>
      </c>
      <c r="Y302" s="1" t="s">
        <v>48</v>
      </c>
      <c r="Z302" s="1" t="s">
        <v>49</v>
      </c>
      <c r="AA302" s="1" t="s">
        <v>53</v>
      </c>
      <c r="AB302" s="1" t="s">
        <v>149</v>
      </c>
      <c r="AC302" s="1" t="s">
        <v>51</v>
      </c>
      <c r="AD302" s="1" t="s">
        <v>149</v>
      </c>
      <c r="AE302" s="1" t="s">
        <v>149</v>
      </c>
      <c r="AF302" s="1" t="s">
        <v>86</v>
      </c>
    </row>
    <row r="303" spans="1:33" ht="12.75">
      <c r="A303" s="2">
        <v>45436.506433773146</v>
      </c>
      <c r="B303" s="1" t="s">
        <v>185</v>
      </c>
      <c r="C303" s="1" t="s">
        <v>34</v>
      </c>
      <c r="D303" s="1">
        <v>3</v>
      </c>
      <c r="E303" s="1" t="s">
        <v>103</v>
      </c>
      <c r="F303" s="1" t="s">
        <v>94</v>
      </c>
      <c r="G303" s="1" t="s">
        <v>37</v>
      </c>
      <c r="H303" s="1" t="s">
        <v>82</v>
      </c>
      <c r="I303" s="1" t="s">
        <v>59</v>
      </c>
      <c r="J303" s="1" t="s">
        <v>40</v>
      </c>
      <c r="K303" s="1" t="s">
        <v>75</v>
      </c>
      <c r="L303" s="1">
        <v>5</v>
      </c>
      <c r="M303" s="1">
        <v>5</v>
      </c>
      <c r="N303" s="1">
        <v>5</v>
      </c>
      <c r="O303" s="1">
        <v>5</v>
      </c>
      <c r="P303" s="1">
        <v>2</v>
      </c>
      <c r="Q303" s="1">
        <v>2</v>
      </c>
      <c r="R303" s="1" t="s">
        <v>431</v>
      </c>
      <c r="S303" s="1" t="s">
        <v>154</v>
      </c>
      <c r="T303" s="1" t="s">
        <v>106</v>
      </c>
      <c r="U303" s="32" t="s">
        <v>99</v>
      </c>
      <c r="V303" s="1" t="s">
        <v>432</v>
      </c>
      <c r="W303" s="1" t="s">
        <v>253</v>
      </c>
      <c r="X303" s="1" t="s">
        <v>85</v>
      </c>
      <c r="Y303" s="1" t="s">
        <v>71</v>
      </c>
      <c r="Z303" s="1" t="s">
        <v>49</v>
      </c>
      <c r="AA303" s="1" t="s">
        <v>52</v>
      </c>
      <c r="AB303" s="1" t="s">
        <v>149</v>
      </c>
      <c r="AC303" s="1" t="s">
        <v>52</v>
      </c>
      <c r="AD303" s="1" t="s">
        <v>53</v>
      </c>
      <c r="AE303" s="1" t="s">
        <v>149</v>
      </c>
      <c r="AF303" s="1" t="s">
        <v>51</v>
      </c>
    </row>
    <row r="304" spans="1:33" ht="12.75">
      <c r="A304" s="2">
        <v>45436.509559560189</v>
      </c>
      <c r="B304" s="1" t="s">
        <v>72</v>
      </c>
      <c r="C304" s="1" t="s">
        <v>75</v>
      </c>
      <c r="D304" s="1">
        <v>2</v>
      </c>
      <c r="E304" s="1" t="s">
        <v>57</v>
      </c>
      <c r="F304" s="1" t="s">
        <v>58</v>
      </c>
      <c r="G304" s="1" t="s">
        <v>37</v>
      </c>
      <c r="H304" s="1" t="s">
        <v>38</v>
      </c>
      <c r="I304" s="1" t="s">
        <v>39</v>
      </c>
      <c r="J304" s="1" t="s">
        <v>74</v>
      </c>
      <c r="K304" s="1" t="s">
        <v>122</v>
      </c>
      <c r="L304" s="1">
        <v>5</v>
      </c>
      <c r="M304" s="1">
        <v>5</v>
      </c>
      <c r="N304" s="1">
        <v>5</v>
      </c>
      <c r="O304" s="1">
        <v>5</v>
      </c>
      <c r="P304" s="1">
        <v>2</v>
      </c>
      <c r="Q304" s="1">
        <v>4</v>
      </c>
      <c r="R304" s="1" t="s">
        <v>240</v>
      </c>
      <c r="S304" s="1" t="s">
        <v>162</v>
      </c>
      <c r="T304" s="1" t="s">
        <v>69</v>
      </c>
      <c r="U304" s="32" t="s">
        <v>78</v>
      </c>
      <c r="V304" s="1" t="s">
        <v>107</v>
      </c>
      <c r="W304" s="1" t="s">
        <v>234</v>
      </c>
      <c r="X304" s="1" t="s">
        <v>134</v>
      </c>
      <c r="Y304" s="1" t="s">
        <v>48</v>
      </c>
      <c r="Z304" s="1" t="s">
        <v>49</v>
      </c>
      <c r="AA304" s="1" t="s">
        <v>52</v>
      </c>
      <c r="AB304" s="1" t="s">
        <v>149</v>
      </c>
      <c r="AC304" s="1" t="s">
        <v>52</v>
      </c>
      <c r="AD304" s="1" t="s">
        <v>149</v>
      </c>
      <c r="AE304" s="1" t="s">
        <v>149</v>
      </c>
      <c r="AF304" s="1" t="s">
        <v>51</v>
      </c>
    </row>
    <row r="305" spans="1:32" ht="12.75">
      <c r="A305" s="2">
        <v>45436.51381462963</v>
      </c>
      <c r="B305" s="1" t="s">
        <v>102</v>
      </c>
      <c r="C305" s="1" t="s">
        <v>63</v>
      </c>
      <c r="D305" s="1">
        <v>4</v>
      </c>
      <c r="E305" s="1" t="s">
        <v>103</v>
      </c>
      <c r="F305" s="1" t="s">
        <v>94</v>
      </c>
      <c r="G305" s="1" t="s">
        <v>37</v>
      </c>
      <c r="H305" s="1" t="s">
        <v>65</v>
      </c>
      <c r="I305" s="1" t="s">
        <v>59</v>
      </c>
      <c r="J305" s="1" t="s">
        <v>113</v>
      </c>
      <c r="K305" s="1" t="s">
        <v>41</v>
      </c>
      <c r="L305" s="1">
        <v>5</v>
      </c>
      <c r="M305" s="1">
        <v>5</v>
      </c>
      <c r="N305" s="1">
        <v>5</v>
      </c>
      <c r="O305" s="1">
        <v>5</v>
      </c>
      <c r="P305" s="1">
        <v>5</v>
      </c>
      <c r="Q305" s="1">
        <v>2</v>
      </c>
      <c r="R305" s="1" t="s">
        <v>433</v>
      </c>
      <c r="S305" s="1" t="s">
        <v>244</v>
      </c>
      <c r="T305" s="1" t="s">
        <v>98</v>
      </c>
      <c r="U305" s="32" t="s">
        <v>210</v>
      </c>
      <c r="V305" s="1" t="s">
        <v>434</v>
      </c>
      <c r="W305" s="1" t="s">
        <v>245</v>
      </c>
      <c r="X305" s="1" t="s">
        <v>85</v>
      </c>
      <c r="Y305" s="1" t="s">
        <v>48</v>
      </c>
      <c r="Z305" s="1" t="s">
        <v>49</v>
      </c>
      <c r="AA305" s="1" t="s">
        <v>51</v>
      </c>
      <c r="AB305" s="1" t="s">
        <v>51</v>
      </c>
      <c r="AC305" s="1" t="s">
        <v>86</v>
      </c>
      <c r="AD305" s="1" t="s">
        <v>51</v>
      </c>
      <c r="AE305" s="1" t="s">
        <v>51</v>
      </c>
      <c r="AF305" s="1" t="s">
        <v>51</v>
      </c>
    </row>
    <row r="306" spans="1:32" ht="12.75">
      <c r="A306" s="2">
        <v>45436.518261377314</v>
      </c>
      <c r="B306" s="1" t="s">
        <v>33</v>
      </c>
      <c r="C306" s="1" t="s">
        <v>75</v>
      </c>
      <c r="D306" s="1">
        <v>3</v>
      </c>
      <c r="E306" s="1" t="s">
        <v>35</v>
      </c>
      <c r="F306" s="1" t="s">
        <v>58</v>
      </c>
      <c r="G306" s="1" t="s">
        <v>37</v>
      </c>
      <c r="H306" s="1" t="s">
        <v>38</v>
      </c>
      <c r="I306" s="1" t="s">
        <v>95</v>
      </c>
      <c r="J306" s="1" t="s">
        <v>40</v>
      </c>
      <c r="K306" s="1" t="s">
        <v>75</v>
      </c>
      <c r="L306" s="1">
        <v>4</v>
      </c>
      <c r="M306" s="1">
        <v>4</v>
      </c>
      <c r="N306" s="1">
        <v>5</v>
      </c>
      <c r="O306" s="1">
        <v>5</v>
      </c>
      <c r="P306" s="1">
        <v>2</v>
      </c>
      <c r="Q306" s="1">
        <v>5</v>
      </c>
      <c r="R306" s="1" t="s">
        <v>242</v>
      </c>
      <c r="S306" s="1" t="s">
        <v>435</v>
      </c>
      <c r="T306" s="1" t="s">
        <v>98</v>
      </c>
      <c r="U306" s="32" t="s">
        <v>99</v>
      </c>
      <c r="V306" s="1" t="s">
        <v>45</v>
      </c>
      <c r="W306" s="1" t="s">
        <v>120</v>
      </c>
      <c r="X306" s="1" t="s">
        <v>61</v>
      </c>
      <c r="Y306" s="1" t="s">
        <v>48</v>
      </c>
      <c r="Z306" s="1" t="s">
        <v>49</v>
      </c>
      <c r="AA306" s="1" t="s">
        <v>52</v>
      </c>
      <c r="AB306" s="1" t="s">
        <v>149</v>
      </c>
      <c r="AC306" s="1" t="s">
        <v>53</v>
      </c>
      <c r="AD306" s="1" t="s">
        <v>149</v>
      </c>
      <c r="AE306" s="1" t="s">
        <v>149</v>
      </c>
      <c r="AF306" s="1" t="s">
        <v>51</v>
      </c>
    </row>
    <row r="307" spans="1:32" ht="12.75">
      <c r="A307" s="2">
        <v>45436.525945277783</v>
      </c>
      <c r="B307" s="1" t="s">
        <v>72</v>
      </c>
      <c r="C307" s="1" t="s">
        <v>34</v>
      </c>
      <c r="D307" s="1">
        <v>3</v>
      </c>
      <c r="E307" s="1" t="s">
        <v>57</v>
      </c>
      <c r="F307" s="1" t="s">
        <v>58</v>
      </c>
      <c r="G307" s="1" t="s">
        <v>37</v>
      </c>
      <c r="H307" s="1" t="s">
        <v>82</v>
      </c>
      <c r="I307" s="1" t="s">
        <v>73</v>
      </c>
      <c r="J307" s="1" t="s">
        <v>40</v>
      </c>
      <c r="K307" s="1" t="s">
        <v>75</v>
      </c>
      <c r="L307" s="1">
        <v>5</v>
      </c>
      <c r="M307" s="1">
        <v>5</v>
      </c>
      <c r="N307" s="1">
        <v>5</v>
      </c>
      <c r="O307" s="1">
        <v>5</v>
      </c>
      <c r="P307" s="1">
        <v>2</v>
      </c>
      <c r="Q307" s="1">
        <v>5</v>
      </c>
      <c r="R307" s="1" t="s">
        <v>436</v>
      </c>
      <c r="S307" s="1" t="s">
        <v>43</v>
      </c>
      <c r="T307" s="1" t="s">
        <v>98</v>
      </c>
      <c r="U307" s="32" t="s">
        <v>99</v>
      </c>
      <c r="V307" s="1" t="s">
        <v>45</v>
      </c>
      <c r="W307" s="1" t="s">
        <v>267</v>
      </c>
      <c r="X307" s="1" t="s">
        <v>134</v>
      </c>
      <c r="Y307" s="1" t="s">
        <v>48</v>
      </c>
      <c r="Z307" s="1" t="s">
        <v>81</v>
      </c>
      <c r="AA307" s="1" t="s">
        <v>149</v>
      </c>
      <c r="AB307" s="1" t="s">
        <v>53</v>
      </c>
      <c r="AC307" s="1" t="s">
        <v>53</v>
      </c>
      <c r="AD307" s="1" t="s">
        <v>149</v>
      </c>
      <c r="AE307" s="1" t="s">
        <v>149</v>
      </c>
      <c r="AF307" s="1" t="s">
        <v>50</v>
      </c>
    </row>
    <row r="308" spans="1:32" ht="12.75">
      <c r="A308" s="2">
        <v>45436.536497094909</v>
      </c>
      <c r="B308" s="1" t="s">
        <v>141</v>
      </c>
      <c r="C308" s="1" t="s">
        <v>34</v>
      </c>
      <c r="D308" s="1">
        <v>1</v>
      </c>
      <c r="E308" s="1" t="s">
        <v>57</v>
      </c>
      <c r="F308" s="1" t="s">
        <v>94</v>
      </c>
      <c r="G308" s="1" t="s">
        <v>37</v>
      </c>
      <c r="H308" s="1" t="s">
        <v>65</v>
      </c>
      <c r="I308" s="1" t="s">
        <v>73</v>
      </c>
      <c r="J308" s="1" t="s">
        <v>40</v>
      </c>
      <c r="K308" s="1" t="s">
        <v>122</v>
      </c>
      <c r="L308" s="1">
        <v>5</v>
      </c>
      <c r="M308" s="1">
        <v>4</v>
      </c>
      <c r="N308" s="1">
        <v>5</v>
      </c>
      <c r="O308" s="1">
        <v>5</v>
      </c>
      <c r="P308" s="1">
        <v>5</v>
      </c>
      <c r="Q308" s="1">
        <v>5</v>
      </c>
      <c r="R308" s="1" t="s">
        <v>436</v>
      </c>
      <c r="S308" s="1" t="s">
        <v>105</v>
      </c>
      <c r="T308" s="1" t="s">
        <v>69</v>
      </c>
      <c r="U308" s="32">
        <v>0.1</v>
      </c>
      <c r="V308" s="1" t="s">
        <v>274</v>
      </c>
      <c r="W308" s="1" t="s">
        <v>379</v>
      </c>
      <c r="X308" s="1" t="s">
        <v>61</v>
      </c>
      <c r="Y308" s="1" t="s">
        <v>71</v>
      </c>
      <c r="Z308" s="1" t="s">
        <v>81</v>
      </c>
      <c r="AA308" s="1" t="s">
        <v>149</v>
      </c>
      <c r="AB308" s="1" t="s">
        <v>52</v>
      </c>
      <c r="AC308" s="1" t="s">
        <v>52</v>
      </c>
      <c r="AD308" s="1" t="s">
        <v>149</v>
      </c>
      <c r="AF308" s="1" t="s">
        <v>51</v>
      </c>
    </row>
    <row r="309" spans="1:32" ht="12.75">
      <c r="A309" s="2">
        <v>45436.539250925925</v>
      </c>
      <c r="B309" s="1" t="s">
        <v>72</v>
      </c>
      <c r="C309" s="1" t="s">
        <v>63</v>
      </c>
      <c r="D309" s="1">
        <v>2</v>
      </c>
      <c r="E309" s="1" t="s">
        <v>121</v>
      </c>
      <c r="F309" s="1" t="s">
        <v>58</v>
      </c>
      <c r="G309" s="1" t="s">
        <v>37</v>
      </c>
      <c r="H309" s="1" t="s">
        <v>65</v>
      </c>
      <c r="I309" s="1" t="s">
        <v>73</v>
      </c>
      <c r="J309" s="1" t="s">
        <v>40</v>
      </c>
      <c r="K309" s="1" t="s">
        <v>122</v>
      </c>
      <c r="L309" s="1">
        <v>5</v>
      </c>
      <c r="M309" s="1">
        <v>4</v>
      </c>
      <c r="N309" s="1">
        <v>5</v>
      </c>
      <c r="O309" s="1">
        <v>3</v>
      </c>
      <c r="P309" s="1">
        <v>4</v>
      </c>
      <c r="Q309" s="1">
        <v>5</v>
      </c>
      <c r="R309" s="1" t="s">
        <v>436</v>
      </c>
      <c r="S309" s="1" t="s">
        <v>284</v>
      </c>
      <c r="T309" s="1" t="s">
        <v>69</v>
      </c>
      <c r="U309" s="32">
        <v>0.1</v>
      </c>
      <c r="V309" s="1" t="s">
        <v>107</v>
      </c>
      <c r="W309" s="1" t="s">
        <v>286</v>
      </c>
      <c r="X309" s="1" t="s">
        <v>134</v>
      </c>
      <c r="Y309" s="1" t="s">
        <v>48</v>
      </c>
      <c r="Z309" s="1" t="s">
        <v>49</v>
      </c>
      <c r="AA309" s="1" t="s">
        <v>149</v>
      </c>
      <c r="AB309" s="1" t="s">
        <v>53</v>
      </c>
      <c r="AC309" s="1" t="s">
        <v>149</v>
      </c>
      <c r="AD309" s="1" t="s">
        <v>149</v>
      </c>
      <c r="AE309" s="1" t="s">
        <v>149</v>
      </c>
      <c r="AF309" s="1" t="s">
        <v>50</v>
      </c>
    </row>
    <row r="310" spans="1:32" ht="12.75">
      <c r="A310" s="2">
        <v>45436.543582650462</v>
      </c>
      <c r="B310" s="1" t="s">
        <v>102</v>
      </c>
      <c r="C310" s="1" t="s">
        <v>63</v>
      </c>
      <c r="D310" s="1">
        <v>4</v>
      </c>
      <c r="E310" s="1" t="s">
        <v>103</v>
      </c>
      <c r="F310" s="1" t="s">
        <v>94</v>
      </c>
      <c r="G310" s="1" t="s">
        <v>37</v>
      </c>
      <c r="H310" s="1" t="s">
        <v>82</v>
      </c>
      <c r="I310" s="1" t="s">
        <v>73</v>
      </c>
      <c r="J310" s="1" t="s">
        <v>74</v>
      </c>
      <c r="K310" s="1" t="s">
        <v>75</v>
      </c>
      <c r="L310" s="1">
        <v>5</v>
      </c>
      <c r="M310" s="1">
        <v>4</v>
      </c>
      <c r="N310" s="1">
        <v>5</v>
      </c>
      <c r="O310" s="1">
        <v>5</v>
      </c>
      <c r="P310" s="1">
        <v>5</v>
      </c>
      <c r="Q310" s="1">
        <v>5</v>
      </c>
      <c r="R310" s="1" t="s">
        <v>437</v>
      </c>
      <c r="S310" s="1" t="s">
        <v>133</v>
      </c>
      <c r="T310" s="1" t="s">
        <v>106</v>
      </c>
      <c r="U310" s="32">
        <v>0.15</v>
      </c>
      <c r="V310" s="1" t="s">
        <v>100</v>
      </c>
      <c r="W310" s="1" t="s">
        <v>438</v>
      </c>
      <c r="X310" s="1" t="s">
        <v>134</v>
      </c>
      <c r="Y310" s="1" t="s">
        <v>48</v>
      </c>
      <c r="Z310" s="1" t="s">
        <v>49</v>
      </c>
      <c r="AA310" s="1" t="s">
        <v>51</v>
      </c>
      <c r="AB310" s="1" t="s">
        <v>62</v>
      </c>
      <c r="AC310" s="1" t="s">
        <v>86</v>
      </c>
      <c r="AD310" s="1" t="s">
        <v>51</v>
      </c>
      <c r="AE310" s="1" t="s">
        <v>51</v>
      </c>
      <c r="AF310" s="1" t="s">
        <v>50</v>
      </c>
    </row>
    <row r="311" spans="1:32" ht="12.75">
      <c r="A311" s="2">
        <v>45436.58632357639</v>
      </c>
      <c r="B311" s="1" t="s">
        <v>72</v>
      </c>
      <c r="C311" s="1" t="s">
        <v>75</v>
      </c>
      <c r="D311" s="1">
        <v>4</v>
      </c>
      <c r="E311" s="1" t="s">
        <v>121</v>
      </c>
      <c r="F311" s="1" t="s">
        <v>58</v>
      </c>
      <c r="G311" s="1" t="s">
        <v>37</v>
      </c>
      <c r="H311" s="1" t="s">
        <v>82</v>
      </c>
      <c r="I311" s="1" t="s">
        <v>73</v>
      </c>
      <c r="J311" s="1" t="s">
        <v>40</v>
      </c>
      <c r="K311" s="1" t="s">
        <v>122</v>
      </c>
      <c r="L311" s="1">
        <v>5</v>
      </c>
      <c r="M311" s="1">
        <v>5</v>
      </c>
      <c r="N311" s="1">
        <v>4</v>
      </c>
      <c r="O311" s="1">
        <v>4</v>
      </c>
      <c r="P311" s="1">
        <v>5</v>
      </c>
      <c r="Q311" s="1">
        <v>5</v>
      </c>
      <c r="R311" s="1" t="s">
        <v>437</v>
      </c>
      <c r="S311" s="1" t="s">
        <v>43</v>
      </c>
      <c r="T311" s="1" t="s">
        <v>69</v>
      </c>
      <c r="U311" s="32">
        <v>0.1</v>
      </c>
      <c r="V311" s="1" t="s">
        <v>274</v>
      </c>
      <c r="W311" s="1" t="s">
        <v>250</v>
      </c>
      <c r="X311" s="1" t="s">
        <v>134</v>
      </c>
      <c r="Y311" s="1" t="s">
        <v>48</v>
      </c>
      <c r="Z311" s="1" t="s">
        <v>81</v>
      </c>
      <c r="AA311" s="1" t="s">
        <v>149</v>
      </c>
      <c r="AB311" s="1" t="s">
        <v>52</v>
      </c>
      <c r="AC311" s="1" t="s">
        <v>149</v>
      </c>
      <c r="AD311" s="1" t="s">
        <v>149</v>
      </c>
      <c r="AE311" s="1" t="s">
        <v>149</v>
      </c>
      <c r="AF311" s="1" t="s">
        <v>50</v>
      </c>
    </row>
    <row r="312" spans="1:32" ht="12.75">
      <c r="A312" s="2">
        <v>45436.587125914353</v>
      </c>
      <c r="B312" s="1" t="s">
        <v>141</v>
      </c>
      <c r="C312" s="1" t="s">
        <v>63</v>
      </c>
      <c r="D312" s="1">
        <v>1</v>
      </c>
      <c r="E312" s="1" t="s">
        <v>57</v>
      </c>
      <c r="F312" s="1" t="s">
        <v>94</v>
      </c>
      <c r="G312" s="1" t="s">
        <v>37</v>
      </c>
      <c r="H312" s="1" t="s">
        <v>82</v>
      </c>
      <c r="I312" s="1" t="s">
        <v>59</v>
      </c>
      <c r="J312" s="1" t="s">
        <v>65</v>
      </c>
      <c r="K312" s="1" t="s">
        <v>41</v>
      </c>
      <c r="L312" s="1">
        <v>5</v>
      </c>
      <c r="M312" s="1">
        <v>5</v>
      </c>
      <c r="N312" s="1">
        <v>4</v>
      </c>
      <c r="O312" s="1">
        <v>5</v>
      </c>
      <c r="P312" s="1">
        <v>5</v>
      </c>
      <c r="Q312" s="1">
        <v>4</v>
      </c>
      <c r="R312" s="1" t="s">
        <v>436</v>
      </c>
      <c r="S312" s="1" t="s">
        <v>92</v>
      </c>
      <c r="T312" s="1" t="s">
        <v>44</v>
      </c>
      <c r="U312" s="32" t="s">
        <v>78</v>
      </c>
      <c r="V312" s="1" t="s">
        <v>208</v>
      </c>
      <c r="W312" s="1" t="s">
        <v>298</v>
      </c>
      <c r="X312" s="1" t="s">
        <v>85</v>
      </c>
      <c r="Y312" s="1" t="s">
        <v>48</v>
      </c>
      <c r="Z312" s="1" t="s">
        <v>49</v>
      </c>
      <c r="AA312" s="1" t="s">
        <v>53</v>
      </c>
      <c r="AB312" s="1" t="s">
        <v>52</v>
      </c>
      <c r="AC312" s="1" t="s">
        <v>149</v>
      </c>
      <c r="AD312" s="1" t="s">
        <v>149</v>
      </c>
      <c r="AE312" s="1" t="s">
        <v>149</v>
      </c>
      <c r="AF312" s="1" t="s">
        <v>126</v>
      </c>
    </row>
    <row r="313" spans="1:32" ht="12.75">
      <c r="A313" s="2">
        <v>45436.588357303241</v>
      </c>
      <c r="B313" s="1" t="s">
        <v>33</v>
      </c>
      <c r="C313" s="1" t="s">
        <v>63</v>
      </c>
      <c r="D313" s="1">
        <v>2</v>
      </c>
      <c r="E313" s="1" t="s">
        <v>35</v>
      </c>
      <c r="F313" s="1" t="s">
        <v>58</v>
      </c>
      <c r="G313" s="1" t="s">
        <v>37</v>
      </c>
      <c r="H313" s="1" t="s">
        <v>38</v>
      </c>
      <c r="I313" s="1" t="s">
        <v>95</v>
      </c>
      <c r="J313" s="1" t="s">
        <v>113</v>
      </c>
      <c r="K313" s="1" t="s">
        <v>75</v>
      </c>
      <c r="L313" s="1">
        <v>5</v>
      </c>
      <c r="M313" s="1">
        <v>3</v>
      </c>
      <c r="N313" s="1">
        <v>5</v>
      </c>
      <c r="O313" s="1">
        <v>5</v>
      </c>
      <c r="P313" s="1">
        <v>5</v>
      </c>
      <c r="Q313" s="1">
        <v>5</v>
      </c>
      <c r="R313" s="1" t="s">
        <v>436</v>
      </c>
      <c r="S313" s="1" t="s">
        <v>203</v>
      </c>
      <c r="T313" s="1" t="s">
        <v>69</v>
      </c>
      <c r="U313" s="32">
        <v>0.15</v>
      </c>
      <c r="V313" s="1" t="s">
        <v>45</v>
      </c>
      <c r="W313" s="1" t="s">
        <v>46</v>
      </c>
      <c r="X313" s="1" t="s">
        <v>47</v>
      </c>
      <c r="Y313" s="1" t="s">
        <v>48</v>
      </c>
      <c r="Z313" s="1" t="s">
        <v>49</v>
      </c>
      <c r="AA313" s="1" t="s">
        <v>149</v>
      </c>
      <c r="AB313" s="1" t="s">
        <v>52</v>
      </c>
      <c r="AC313" s="1" t="s">
        <v>149</v>
      </c>
      <c r="AD313" s="1" t="s">
        <v>53</v>
      </c>
      <c r="AE313" s="1" t="s">
        <v>149</v>
      </c>
      <c r="AF313" s="1" t="s">
        <v>126</v>
      </c>
    </row>
    <row r="314" spans="1:32" ht="12.75">
      <c r="A314" s="2">
        <v>45436.589648680558</v>
      </c>
      <c r="B314" s="1" t="s">
        <v>185</v>
      </c>
      <c r="C314" s="1" t="s">
        <v>34</v>
      </c>
      <c r="D314" s="1">
        <v>4</v>
      </c>
      <c r="E314" s="1" t="s">
        <v>103</v>
      </c>
      <c r="F314" s="1" t="s">
        <v>94</v>
      </c>
      <c r="G314" s="1" t="s">
        <v>37</v>
      </c>
      <c r="H314" s="1" t="s">
        <v>65</v>
      </c>
      <c r="I314" s="1" t="s">
        <v>59</v>
      </c>
      <c r="J314" s="1" t="s">
        <v>251</v>
      </c>
      <c r="K314" s="1" t="s">
        <v>41</v>
      </c>
      <c r="L314" s="1">
        <v>5</v>
      </c>
      <c r="M314" s="1">
        <v>5</v>
      </c>
      <c r="N314" s="1">
        <v>5</v>
      </c>
      <c r="O314" s="1">
        <v>5</v>
      </c>
      <c r="P314" s="1">
        <v>5</v>
      </c>
      <c r="Q314" s="1">
        <v>2</v>
      </c>
      <c r="R314" s="1" t="s">
        <v>437</v>
      </c>
      <c r="S314" s="1" t="s">
        <v>43</v>
      </c>
      <c r="T314" s="1" t="s">
        <v>106</v>
      </c>
      <c r="U314" s="32">
        <v>0.15</v>
      </c>
      <c r="V314" s="1" t="s">
        <v>88</v>
      </c>
      <c r="W314" s="1" t="s">
        <v>245</v>
      </c>
      <c r="X314" s="1" t="s">
        <v>90</v>
      </c>
      <c r="Y314" s="1" t="s">
        <v>48</v>
      </c>
      <c r="Z314" s="1" t="s">
        <v>81</v>
      </c>
      <c r="AA314" s="1" t="s">
        <v>53</v>
      </c>
      <c r="AB314" s="1" t="s">
        <v>53</v>
      </c>
      <c r="AC314" s="1" t="s">
        <v>51</v>
      </c>
      <c r="AD314" s="1" t="s">
        <v>53</v>
      </c>
      <c r="AE314" s="1" t="s">
        <v>53</v>
      </c>
      <c r="AF314" s="1" t="s">
        <v>126</v>
      </c>
    </row>
    <row r="315" spans="1:32" ht="12.75">
      <c r="A315" s="2">
        <v>45436.590776192126</v>
      </c>
      <c r="B315" s="1" t="s">
        <v>141</v>
      </c>
      <c r="C315" s="1" t="s">
        <v>63</v>
      </c>
      <c r="D315" s="1">
        <v>2</v>
      </c>
      <c r="E315" s="1" t="s">
        <v>121</v>
      </c>
      <c r="F315" s="1" t="s">
        <v>94</v>
      </c>
      <c r="G315" s="1" t="s">
        <v>37</v>
      </c>
      <c r="H315" s="1" t="s">
        <v>82</v>
      </c>
      <c r="I315" s="1" t="s">
        <v>39</v>
      </c>
      <c r="J315" s="1" t="s">
        <v>40</v>
      </c>
      <c r="K315" s="1" t="s">
        <v>66</v>
      </c>
      <c r="L315" s="1">
        <v>5</v>
      </c>
      <c r="M315" s="1">
        <v>4</v>
      </c>
      <c r="N315" s="1">
        <v>5</v>
      </c>
      <c r="O315" s="1">
        <v>5</v>
      </c>
      <c r="P315" s="1">
        <v>5</v>
      </c>
      <c r="Q315" s="1">
        <v>4</v>
      </c>
      <c r="R315" s="1" t="s">
        <v>437</v>
      </c>
      <c r="S315" s="1" t="s">
        <v>203</v>
      </c>
      <c r="T315" s="1" t="s">
        <v>69</v>
      </c>
      <c r="U315" s="32">
        <v>0.1</v>
      </c>
      <c r="V315" s="1" t="s">
        <v>274</v>
      </c>
      <c r="W315" s="1" t="s">
        <v>318</v>
      </c>
      <c r="X315" s="1" t="s">
        <v>61</v>
      </c>
      <c r="Y315" s="1" t="s">
        <v>48</v>
      </c>
      <c r="Z315" s="1" t="s">
        <v>49</v>
      </c>
      <c r="AA315" s="1" t="s">
        <v>53</v>
      </c>
      <c r="AB315" s="1" t="s">
        <v>149</v>
      </c>
      <c r="AC315" s="1" t="s">
        <v>53</v>
      </c>
      <c r="AD315" s="1" t="s">
        <v>149</v>
      </c>
      <c r="AE315" s="1" t="s">
        <v>149</v>
      </c>
      <c r="AF315" s="1" t="s">
        <v>86</v>
      </c>
    </row>
    <row r="316" spans="1:32" ht="12.75">
      <c r="A316" s="2">
        <v>45436.591935960649</v>
      </c>
      <c r="B316" s="1" t="s">
        <v>33</v>
      </c>
      <c r="C316" s="1" t="s">
        <v>34</v>
      </c>
      <c r="D316" s="1">
        <v>1</v>
      </c>
      <c r="E316" s="1" t="s">
        <v>57</v>
      </c>
      <c r="F316" s="1" t="s">
        <v>58</v>
      </c>
      <c r="G316" s="1" t="s">
        <v>37</v>
      </c>
      <c r="H316" s="1" t="s">
        <v>38</v>
      </c>
      <c r="I316" s="1" t="s">
        <v>73</v>
      </c>
      <c r="J316" s="1" t="s">
        <v>74</v>
      </c>
      <c r="K316" s="1" t="s">
        <v>122</v>
      </c>
      <c r="L316" s="1">
        <v>5</v>
      </c>
      <c r="M316" s="1">
        <v>5</v>
      </c>
      <c r="N316" s="1">
        <v>5</v>
      </c>
      <c r="O316" s="1">
        <v>5</v>
      </c>
      <c r="P316" s="1">
        <v>3</v>
      </c>
      <c r="Q316" s="1">
        <v>5</v>
      </c>
      <c r="R316" s="1" t="s">
        <v>436</v>
      </c>
      <c r="S316" s="1" t="s">
        <v>209</v>
      </c>
      <c r="T316" s="1" t="s">
        <v>69</v>
      </c>
      <c r="U316" s="32">
        <v>0.1</v>
      </c>
      <c r="V316" s="1" t="s">
        <v>45</v>
      </c>
      <c r="W316" s="1" t="s">
        <v>286</v>
      </c>
      <c r="X316" s="1" t="s">
        <v>134</v>
      </c>
      <c r="Y316" s="1" t="s">
        <v>48</v>
      </c>
      <c r="Z316" s="1" t="s">
        <v>81</v>
      </c>
      <c r="AA316" s="1" t="s">
        <v>149</v>
      </c>
      <c r="AB316" s="1" t="s">
        <v>53</v>
      </c>
      <c r="AC316" s="1" t="s">
        <v>149</v>
      </c>
      <c r="AD316" s="1" t="s">
        <v>53</v>
      </c>
      <c r="AE316" s="1" t="s">
        <v>52</v>
      </c>
      <c r="AF316" s="1" t="s">
        <v>86</v>
      </c>
    </row>
    <row r="317" spans="1:32" ht="12.75">
      <c r="A317" s="2">
        <v>45436.593260462963</v>
      </c>
      <c r="B317" s="1" t="s">
        <v>56</v>
      </c>
      <c r="C317" s="1" t="s">
        <v>34</v>
      </c>
      <c r="D317" s="1">
        <v>5</v>
      </c>
      <c r="E317" s="1" t="s">
        <v>57</v>
      </c>
      <c r="F317" s="1" t="s">
        <v>58</v>
      </c>
      <c r="G317" s="1" t="s">
        <v>37</v>
      </c>
      <c r="H317" s="1" t="s">
        <v>82</v>
      </c>
      <c r="I317" s="1" t="s">
        <v>59</v>
      </c>
      <c r="J317" s="1" t="s">
        <v>113</v>
      </c>
      <c r="K317" s="1" t="s">
        <v>41</v>
      </c>
      <c r="L317" s="1">
        <v>5</v>
      </c>
      <c r="M317" s="1">
        <v>5</v>
      </c>
      <c r="N317" s="1">
        <v>5</v>
      </c>
      <c r="O317" s="1">
        <v>5</v>
      </c>
      <c r="P317" s="1">
        <v>5</v>
      </c>
      <c r="Q317" s="1">
        <v>3</v>
      </c>
      <c r="R317" s="1" t="s">
        <v>437</v>
      </c>
      <c r="S317" s="1" t="s">
        <v>203</v>
      </c>
      <c r="T317" s="1" t="s">
        <v>98</v>
      </c>
      <c r="U317" s="32" t="s">
        <v>210</v>
      </c>
      <c r="V317" s="1" t="s">
        <v>439</v>
      </c>
      <c r="W317" s="1" t="s">
        <v>245</v>
      </c>
      <c r="X317" s="1" t="s">
        <v>109</v>
      </c>
      <c r="Y317" s="1" t="s">
        <v>48</v>
      </c>
      <c r="Z317" s="1" t="s">
        <v>49</v>
      </c>
      <c r="AA317" s="1" t="s">
        <v>149</v>
      </c>
      <c r="AB317" s="1" t="s">
        <v>52</v>
      </c>
      <c r="AC317" s="1" t="s">
        <v>149</v>
      </c>
      <c r="AD317" s="1" t="s">
        <v>149</v>
      </c>
      <c r="AE317" s="1" t="s">
        <v>149</v>
      </c>
      <c r="AF317" s="1" t="s">
        <v>51</v>
      </c>
    </row>
    <row r="318" spans="1:32" ht="12.75">
      <c r="A318" s="2">
        <v>45436.594167499999</v>
      </c>
      <c r="B318" s="1" t="s">
        <v>141</v>
      </c>
      <c r="C318" s="1" t="s">
        <v>63</v>
      </c>
      <c r="D318" s="1">
        <v>3</v>
      </c>
      <c r="E318" s="1" t="s">
        <v>57</v>
      </c>
      <c r="F318" s="1" t="s">
        <v>94</v>
      </c>
      <c r="G318" s="1" t="s">
        <v>37</v>
      </c>
      <c r="H318" s="1" t="s">
        <v>65</v>
      </c>
      <c r="I318" s="1" t="s">
        <v>39</v>
      </c>
      <c r="J318" s="1" t="s">
        <v>113</v>
      </c>
      <c r="K318" s="1" t="s">
        <v>122</v>
      </c>
      <c r="L318" s="1">
        <v>4</v>
      </c>
      <c r="M318" s="1">
        <v>5</v>
      </c>
      <c r="N318" s="1">
        <v>4</v>
      </c>
      <c r="O318" s="1">
        <v>5</v>
      </c>
      <c r="P318" s="1">
        <v>4</v>
      </c>
      <c r="Q318" s="1">
        <v>5</v>
      </c>
      <c r="R318" s="1" t="s">
        <v>436</v>
      </c>
      <c r="S318" s="1" t="s">
        <v>209</v>
      </c>
      <c r="T318" s="1" t="s">
        <v>69</v>
      </c>
      <c r="U318" s="32">
        <v>0.15</v>
      </c>
      <c r="V318" s="1" t="s">
        <v>45</v>
      </c>
      <c r="W318" s="1" t="s">
        <v>253</v>
      </c>
      <c r="X318" s="1" t="s">
        <v>61</v>
      </c>
      <c r="Y318" s="1" t="s">
        <v>48</v>
      </c>
      <c r="Z318" s="1" t="s">
        <v>71</v>
      </c>
      <c r="AA318" s="1" t="s">
        <v>149</v>
      </c>
      <c r="AB318" s="1" t="s">
        <v>53</v>
      </c>
      <c r="AC318" s="1" t="s">
        <v>149</v>
      </c>
      <c r="AD318" s="1" t="s">
        <v>149</v>
      </c>
      <c r="AE318" s="1" t="s">
        <v>149</v>
      </c>
      <c r="AF318" s="1" t="s">
        <v>50</v>
      </c>
    </row>
    <row r="319" spans="1:32" ht="12.75">
      <c r="A319" s="2">
        <v>45436.595176539355</v>
      </c>
      <c r="B319" s="1" t="s">
        <v>72</v>
      </c>
      <c r="C319" s="1" t="s">
        <v>75</v>
      </c>
      <c r="D319" s="1">
        <v>4</v>
      </c>
      <c r="E319" s="1" t="s">
        <v>121</v>
      </c>
      <c r="F319" s="1" t="s">
        <v>58</v>
      </c>
      <c r="G319" s="1" t="s">
        <v>37</v>
      </c>
      <c r="H319" s="1" t="s">
        <v>82</v>
      </c>
      <c r="I319" s="1" t="s">
        <v>59</v>
      </c>
      <c r="J319" s="1" t="s">
        <v>40</v>
      </c>
      <c r="K319" s="1" t="s">
        <v>75</v>
      </c>
      <c r="L319" s="1">
        <v>4</v>
      </c>
      <c r="M319" s="1">
        <v>3</v>
      </c>
      <c r="N319" s="1">
        <v>3</v>
      </c>
      <c r="O319" s="1">
        <v>4</v>
      </c>
      <c r="P319" s="1">
        <v>3</v>
      </c>
      <c r="Q319" s="1">
        <v>3</v>
      </c>
      <c r="R319" s="1" t="s">
        <v>437</v>
      </c>
      <c r="S319" s="1" t="s">
        <v>43</v>
      </c>
      <c r="T319" s="1" t="s">
        <v>106</v>
      </c>
      <c r="U319" s="32" t="s">
        <v>99</v>
      </c>
      <c r="V319" s="1" t="s">
        <v>140</v>
      </c>
      <c r="W319" s="1" t="s">
        <v>298</v>
      </c>
      <c r="X319" s="1" t="s">
        <v>47</v>
      </c>
      <c r="Y319" s="1" t="s">
        <v>48</v>
      </c>
      <c r="Z319" s="1" t="s">
        <v>71</v>
      </c>
      <c r="AA319" s="1" t="s">
        <v>149</v>
      </c>
      <c r="AB319" s="1" t="s">
        <v>53</v>
      </c>
      <c r="AC319" s="1" t="s">
        <v>53</v>
      </c>
      <c r="AD319" s="1" t="s">
        <v>149</v>
      </c>
      <c r="AE319" s="1" t="s">
        <v>149</v>
      </c>
      <c r="AF319" s="1" t="s">
        <v>51</v>
      </c>
    </row>
    <row r="320" spans="1:32" ht="12.75">
      <c r="A320" s="2">
        <v>45436.596006504631</v>
      </c>
      <c r="B320" s="1" t="s">
        <v>102</v>
      </c>
      <c r="C320" s="1" t="s">
        <v>34</v>
      </c>
      <c r="D320" s="1">
        <v>2</v>
      </c>
      <c r="E320" s="1" t="s">
        <v>121</v>
      </c>
      <c r="F320" s="1" t="s">
        <v>58</v>
      </c>
      <c r="G320" s="1" t="s">
        <v>37</v>
      </c>
      <c r="H320" s="1" t="s">
        <v>65</v>
      </c>
      <c r="I320" s="1" t="s">
        <v>59</v>
      </c>
      <c r="J320" s="1" t="s">
        <v>40</v>
      </c>
      <c r="K320" s="1" t="s">
        <v>41</v>
      </c>
      <c r="L320" s="1">
        <v>5</v>
      </c>
      <c r="M320" s="1">
        <v>3</v>
      </c>
      <c r="N320" s="1">
        <v>5</v>
      </c>
      <c r="O320" s="1">
        <v>5</v>
      </c>
      <c r="P320" s="1">
        <v>5</v>
      </c>
      <c r="Q320" s="1">
        <v>3</v>
      </c>
      <c r="R320" s="1" t="s">
        <v>436</v>
      </c>
      <c r="S320" s="1" t="s">
        <v>118</v>
      </c>
      <c r="T320" s="1" t="s">
        <v>69</v>
      </c>
      <c r="U320" s="32">
        <v>0.15</v>
      </c>
      <c r="V320" s="1" t="s">
        <v>208</v>
      </c>
      <c r="W320" s="1" t="s">
        <v>253</v>
      </c>
      <c r="X320" s="1" t="s">
        <v>134</v>
      </c>
      <c r="Y320" s="1" t="s">
        <v>48</v>
      </c>
      <c r="Z320" s="1" t="s">
        <v>49</v>
      </c>
      <c r="AA320" s="1" t="s">
        <v>149</v>
      </c>
      <c r="AB320" s="1" t="s">
        <v>52</v>
      </c>
      <c r="AC320" s="1" t="s">
        <v>149</v>
      </c>
      <c r="AD320" s="1" t="s">
        <v>149</v>
      </c>
      <c r="AE320" s="1" t="s">
        <v>52</v>
      </c>
      <c r="AF320" s="1" t="s">
        <v>126</v>
      </c>
    </row>
    <row r="321" spans="1:33" ht="12.75">
      <c r="A321" s="2">
        <v>45436.596998923611</v>
      </c>
      <c r="B321" s="1" t="s">
        <v>185</v>
      </c>
      <c r="C321" s="1" t="s">
        <v>63</v>
      </c>
      <c r="D321" s="1">
        <v>1</v>
      </c>
      <c r="E321" s="1" t="s">
        <v>121</v>
      </c>
      <c r="F321" s="1" t="s">
        <v>94</v>
      </c>
      <c r="G321" s="1" t="s">
        <v>37</v>
      </c>
      <c r="H321" s="1" t="s">
        <v>38</v>
      </c>
      <c r="I321" s="1" t="s">
        <v>73</v>
      </c>
      <c r="J321" s="1" t="s">
        <v>113</v>
      </c>
      <c r="K321" s="1" t="s">
        <v>41</v>
      </c>
      <c r="L321" s="1">
        <v>5</v>
      </c>
      <c r="M321" s="1">
        <v>4</v>
      </c>
      <c r="N321" s="1">
        <v>5</v>
      </c>
      <c r="O321" s="1">
        <v>5</v>
      </c>
      <c r="P321" s="1">
        <v>5</v>
      </c>
      <c r="Q321" s="1">
        <v>4</v>
      </c>
      <c r="R321" s="1" t="s">
        <v>437</v>
      </c>
      <c r="S321" s="1" t="s">
        <v>203</v>
      </c>
      <c r="T321" s="1" t="s">
        <v>44</v>
      </c>
      <c r="U321" s="32">
        <v>0.15</v>
      </c>
      <c r="V321" s="1" t="s">
        <v>45</v>
      </c>
      <c r="W321" s="1" t="s">
        <v>333</v>
      </c>
      <c r="X321" s="1" t="s">
        <v>61</v>
      </c>
      <c r="Y321" s="1" t="s">
        <v>48</v>
      </c>
      <c r="Z321" s="1" t="s">
        <v>49</v>
      </c>
      <c r="AA321" s="1" t="s">
        <v>149</v>
      </c>
      <c r="AB321" s="1" t="s">
        <v>52</v>
      </c>
      <c r="AC321" s="1" t="s">
        <v>149</v>
      </c>
      <c r="AD321" s="1" t="s">
        <v>53</v>
      </c>
      <c r="AE321" s="1" t="s">
        <v>149</v>
      </c>
      <c r="AF321" s="1" t="s">
        <v>50</v>
      </c>
    </row>
    <row r="322" spans="1:33" ht="12.75">
      <c r="A322" s="2">
        <v>45436.598190462959</v>
      </c>
      <c r="B322" s="1" t="s">
        <v>72</v>
      </c>
      <c r="C322" s="1" t="s">
        <v>34</v>
      </c>
      <c r="D322" s="1">
        <v>2</v>
      </c>
      <c r="E322" s="1" t="s">
        <v>57</v>
      </c>
      <c r="F322" s="1" t="s">
        <v>58</v>
      </c>
      <c r="G322" s="1" t="s">
        <v>37</v>
      </c>
      <c r="H322" s="1" t="s">
        <v>82</v>
      </c>
      <c r="I322" s="1" t="s">
        <v>39</v>
      </c>
      <c r="J322" s="1" t="s">
        <v>113</v>
      </c>
      <c r="K322" s="1" t="s">
        <v>41</v>
      </c>
      <c r="L322" s="1">
        <v>5</v>
      </c>
      <c r="M322" s="1">
        <v>4</v>
      </c>
      <c r="N322" s="1">
        <v>5</v>
      </c>
      <c r="O322" s="1">
        <v>5</v>
      </c>
      <c r="P322" s="1">
        <v>5</v>
      </c>
      <c r="Q322" s="1">
        <v>4</v>
      </c>
      <c r="R322" s="1" t="s">
        <v>437</v>
      </c>
      <c r="S322" s="1" t="s">
        <v>92</v>
      </c>
      <c r="T322" s="1" t="s">
        <v>69</v>
      </c>
      <c r="U322" s="32" t="s">
        <v>78</v>
      </c>
      <c r="V322" s="1" t="s">
        <v>45</v>
      </c>
      <c r="W322" s="1" t="s">
        <v>253</v>
      </c>
      <c r="X322" s="1" t="s">
        <v>85</v>
      </c>
      <c r="Y322" s="1" t="s">
        <v>48</v>
      </c>
      <c r="Z322" s="1" t="s">
        <v>49</v>
      </c>
      <c r="AA322" s="1" t="s">
        <v>149</v>
      </c>
      <c r="AB322" s="1" t="s">
        <v>52</v>
      </c>
      <c r="AC322" s="1" t="s">
        <v>149</v>
      </c>
      <c r="AD322" s="1" t="s">
        <v>149</v>
      </c>
      <c r="AE322" s="1" t="s">
        <v>149</v>
      </c>
      <c r="AF322" s="1" t="s">
        <v>51</v>
      </c>
    </row>
    <row r="323" spans="1:33" ht="12.75">
      <c r="A323" s="2">
        <v>45436.598957013892</v>
      </c>
      <c r="B323" s="1" t="s">
        <v>102</v>
      </c>
      <c r="C323" s="1" t="s">
        <v>34</v>
      </c>
      <c r="D323" s="1">
        <v>3</v>
      </c>
      <c r="E323" s="1" t="s">
        <v>57</v>
      </c>
      <c r="F323" s="1" t="s">
        <v>58</v>
      </c>
      <c r="G323" s="1" t="s">
        <v>37</v>
      </c>
      <c r="H323" s="1" t="s">
        <v>65</v>
      </c>
      <c r="I323" s="1" t="s">
        <v>59</v>
      </c>
      <c r="J323" s="1" t="s">
        <v>74</v>
      </c>
      <c r="K323" s="1" t="s">
        <v>66</v>
      </c>
      <c r="L323" s="1">
        <v>5</v>
      </c>
      <c r="M323" s="1">
        <v>4</v>
      </c>
      <c r="N323" s="1">
        <v>5</v>
      </c>
      <c r="O323" s="1">
        <v>5</v>
      </c>
      <c r="P323" s="1">
        <v>5</v>
      </c>
      <c r="Q323" s="1">
        <v>4</v>
      </c>
      <c r="R323" s="1" t="s">
        <v>436</v>
      </c>
      <c r="S323" s="1" t="s">
        <v>68</v>
      </c>
      <c r="T323" s="1" t="s">
        <v>69</v>
      </c>
      <c r="U323" s="32">
        <v>0.1</v>
      </c>
      <c r="V323" s="1" t="s">
        <v>45</v>
      </c>
      <c r="W323" s="1" t="s">
        <v>245</v>
      </c>
      <c r="X323" s="1" t="s">
        <v>61</v>
      </c>
      <c r="Y323" s="1" t="s">
        <v>48</v>
      </c>
      <c r="Z323" s="1" t="s">
        <v>49</v>
      </c>
      <c r="AA323" s="1" t="s">
        <v>149</v>
      </c>
      <c r="AB323" s="1" t="s">
        <v>53</v>
      </c>
      <c r="AC323" s="1" t="s">
        <v>149</v>
      </c>
      <c r="AD323" s="1" t="s">
        <v>149</v>
      </c>
      <c r="AE323" s="1" t="s">
        <v>53</v>
      </c>
      <c r="AF323" s="1" t="s">
        <v>86</v>
      </c>
    </row>
    <row r="324" spans="1:33" ht="12.75">
      <c r="A324" s="2">
        <v>45436.599800787037</v>
      </c>
      <c r="B324" s="1" t="s">
        <v>141</v>
      </c>
      <c r="C324" s="1" t="s">
        <v>63</v>
      </c>
      <c r="D324" s="1">
        <v>2</v>
      </c>
      <c r="E324" s="1" t="s">
        <v>57</v>
      </c>
      <c r="F324" s="1" t="s">
        <v>58</v>
      </c>
      <c r="G324" s="1" t="s">
        <v>37</v>
      </c>
      <c r="H324" s="1" t="s">
        <v>38</v>
      </c>
      <c r="I324" s="1" t="s">
        <v>73</v>
      </c>
      <c r="J324" s="1" t="s">
        <v>113</v>
      </c>
      <c r="K324" s="1" t="s">
        <v>122</v>
      </c>
      <c r="L324" s="1">
        <v>5</v>
      </c>
      <c r="M324" s="1">
        <v>3</v>
      </c>
      <c r="N324" s="1">
        <v>5</v>
      </c>
      <c r="O324" s="1">
        <v>5</v>
      </c>
      <c r="P324" s="1">
        <v>4</v>
      </c>
      <c r="Q324" s="1">
        <v>5</v>
      </c>
      <c r="R324" s="1" t="s">
        <v>436</v>
      </c>
      <c r="S324" s="1" t="s">
        <v>284</v>
      </c>
      <c r="T324" s="1" t="s">
        <v>69</v>
      </c>
      <c r="U324" s="32">
        <v>0.1</v>
      </c>
      <c r="V324" s="1" t="s">
        <v>45</v>
      </c>
      <c r="W324" s="1" t="s">
        <v>298</v>
      </c>
      <c r="X324" s="1" t="s">
        <v>109</v>
      </c>
      <c r="Y324" s="1" t="s">
        <v>48</v>
      </c>
      <c r="Z324" s="1" t="s">
        <v>49</v>
      </c>
      <c r="AA324" s="1" t="s">
        <v>149</v>
      </c>
      <c r="AB324" s="1" t="s">
        <v>53</v>
      </c>
      <c r="AC324" s="1" t="s">
        <v>149</v>
      </c>
      <c r="AD324" s="1" t="s">
        <v>149</v>
      </c>
      <c r="AE324" s="1" t="s">
        <v>149</v>
      </c>
      <c r="AF324" s="1" t="s">
        <v>50</v>
      </c>
    </row>
    <row r="325" spans="1:33" ht="12.75">
      <c r="A325" s="2">
        <v>45436.600627766209</v>
      </c>
      <c r="B325" s="1" t="s">
        <v>56</v>
      </c>
      <c r="C325" s="1" t="s">
        <v>75</v>
      </c>
      <c r="D325" s="1">
        <v>4</v>
      </c>
      <c r="E325" s="1" t="s">
        <v>103</v>
      </c>
      <c r="F325" s="1" t="s">
        <v>94</v>
      </c>
      <c r="G325" s="1" t="s">
        <v>37</v>
      </c>
      <c r="H325" s="1" t="s">
        <v>82</v>
      </c>
      <c r="I325" s="1" t="s">
        <v>73</v>
      </c>
      <c r="J325" s="1" t="s">
        <v>113</v>
      </c>
      <c r="K325" s="1" t="s">
        <v>41</v>
      </c>
      <c r="L325" s="1">
        <v>5</v>
      </c>
      <c r="M325" s="1">
        <v>4</v>
      </c>
      <c r="N325" s="1">
        <v>4</v>
      </c>
      <c r="O325" s="1">
        <v>3</v>
      </c>
      <c r="P325" s="1">
        <v>4</v>
      </c>
      <c r="Q325" s="1">
        <v>5</v>
      </c>
      <c r="R325" s="1" t="s">
        <v>436</v>
      </c>
      <c r="S325" s="1" t="s">
        <v>118</v>
      </c>
      <c r="T325" s="1" t="s">
        <v>69</v>
      </c>
      <c r="U325" s="32">
        <v>0.15</v>
      </c>
      <c r="V325" s="1" t="s">
        <v>432</v>
      </c>
      <c r="W325" s="1" t="s">
        <v>318</v>
      </c>
      <c r="X325" s="1" t="s">
        <v>61</v>
      </c>
      <c r="Y325" s="1" t="s">
        <v>48</v>
      </c>
      <c r="Z325" s="1" t="s">
        <v>49</v>
      </c>
      <c r="AA325" s="1" t="s">
        <v>149</v>
      </c>
      <c r="AB325" s="1" t="s">
        <v>52</v>
      </c>
      <c r="AC325" s="1" t="s">
        <v>149</v>
      </c>
      <c r="AD325" s="1" t="s">
        <v>149</v>
      </c>
      <c r="AE325" s="1" t="s">
        <v>149</v>
      </c>
      <c r="AF325" s="1" t="s">
        <v>50</v>
      </c>
    </row>
    <row r="326" spans="1:33" ht="12.75">
      <c r="A326" s="2">
        <v>45436.602821817127</v>
      </c>
      <c r="B326" s="1" t="s">
        <v>141</v>
      </c>
      <c r="C326" s="1" t="s">
        <v>34</v>
      </c>
      <c r="D326" s="1">
        <v>1</v>
      </c>
      <c r="E326" s="1" t="s">
        <v>121</v>
      </c>
      <c r="F326" s="1" t="s">
        <v>58</v>
      </c>
      <c r="G326" s="1" t="s">
        <v>37</v>
      </c>
      <c r="H326" s="1" t="s">
        <v>38</v>
      </c>
      <c r="I326" s="1" t="s">
        <v>73</v>
      </c>
      <c r="J326" s="1" t="s">
        <v>40</v>
      </c>
      <c r="K326" s="1" t="s">
        <v>75</v>
      </c>
      <c r="L326" s="1">
        <v>5</v>
      </c>
      <c r="M326" s="1">
        <v>3</v>
      </c>
      <c r="N326" s="1">
        <v>5</v>
      </c>
      <c r="O326" s="1">
        <v>5</v>
      </c>
      <c r="P326" s="1">
        <v>5</v>
      </c>
      <c r="Q326" s="1">
        <v>4</v>
      </c>
      <c r="R326" s="1" t="s">
        <v>436</v>
      </c>
      <c r="S326" s="1" t="s">
        <v>203</v>
      </c>
      <c r="T326" s="1" t="s">
        <v>69</v>
      </c>
      <c r="U326" s="32">
        <v>0.1</v>
      </c>
      <c r="V326" s="1" t="s">
        <v>107</v>
      </c>
      <c r="W326" s="1" t="s">
        <v>286</v>
      </c>
      <c r="X326" s="1" t="s">
        <v>47</v>
      </c>
      <c r="Y326" s="1" t="s">
        <v>48</v>
      </c>
      <c r="Z326" s="1" t="s">
        <v>49</v>
      </c>
      <c r="AA326" s="1" t="s">
        <v>53</v>
      </c>
      <c r="AB326" s="1" t="s">
        <v>149</v>
      </c>
      <c r="AC326" s="1" t="s">
        <v>52</v>
      </c>
      <c r="AD326" s="1" t="s">
        <v>149</v>
      </c>
      <c r="AE326" s="1" t="s">
        <v>149</v>
      </c>
      <c r="AF326" s="1" t="s">
        <v>51</v>
      </c>
    </row>
    <row r="327" spans="1:33" ht="12.75">
      <c r="A327" s="2">
        <v>45436.604257488427</v>
      </c>
      <c r="B327" s="1" t="s">
        <v>56</v>
      </c>
      <c r="C327" s="1" t="s">
        <v>34</v>
      </c>
      <c r="D327" s="1">
        <v>4</v>
      </c>
      <c r="E327" s="1" t="s">
        <v>57</v>
      </c>
      <c r="F327" s="1" t="s">
        <v>94</v>
      </c>
      <c r="G327" s="1" t="s">
        <v>37</v>
      </c>
      <c r="H327" s="1" t="s">
        <v>38</v>
      </c>
      <c r="I327" s="1" t="s">
        <v>59</v>
      </c>
      <c r="J327" s="1" t="s">
        <v>65</v>
      </c>
      <c r="K327" s="1" t="s">
        <v>122</v>
      </c>
      <c r="L327" s="1">
        <v>5</v>
      </c>
      <c r="M327" s="1">
        <v>3</v>
      </c>
      <c r="N327" s="1">
        <v>5</v>
      </c>
      <c r="O327" s="1">
        <v>5</v>
      </c>
      <c r="P327" s="1">
        <v>5</v>
      </c>
      <c r="Q327" s="1">
        <v>4</v>
      </c>
      <c r="R327" s="1" t="s">
        <v>440</v>
      </c>
      <c r="S327" s="1" t="s">
        <v>209</v>
      </c>
      <c r="T327" s="1" t="s">
        <v>69</v>
      </c>
      <c r="U327" s="32">
        <v>0.1</v>
      </c>
      <c r="V327" s="1" t="s">
        <v>45</v>
      </c>
      <c r="W327" s="1" t="s">
        <v>303</v>
      </c>
      <c r="X327" s="1" t="s">
        <v>85</v>
      </c>
      <c r="Y327" s="1" t="s">
        <v>48</v>
      </c>
      <c r="Z327" s="1" t="s">
        <v>49</v>
      </c>
      <c r="AA327" s="1" t="s">
        <v>52</v>
      </c>
      <c r="AB327" s="1" t="s">
        <v>149</v>
      </c>
      <c r="AC327" s="1" t="s">
        <v>52</v>
      </c>
      <c r="AD327" s="1" t="s">
        <v>149</v>
      </c>
      <c r="AE327" s="1" t="s">
        <v>149</v>
      </c>
      <c r="AF327" s="1" t="s">
        <v>126</v>
      </c>
    </row>
    <row r="328" spans="1:33" ht="12.75">
      <c r="A328" s="2">
        <v>45436.605617800931</v>
      </c>
      <c r="B328" s="1" t="s">
        <v>185</v>
      </c>
      <c r="C328" s="1" t="s">
        <v>34</v>
      </c>
      <c r="D328" s="1">
        <v>4</v>
      </c>
      <c r="E328" s="1" t="s">
        <v>57</v>
      </c>
      <c r="F328" s="1" t="s">
        <v>58</v>
      </c>
      <c r="G328" s="1" t="s">
        <v>37</v>
      </c>
      <c r="H328" s="1" t="s">
        <v>65</v>
      </c>
      <c r="I328" s="1" t="s">
        <v>95</v>
      </c>
      <c r="J328" s="1" t="s">
        <v>128</v>
      </c>
      <c r="K328" s="1" t="s">
        <v>41</v>
      </c>
      <c r="L328" s="1">
        <v>5</v>
      </c>
      <c r="M328" s="1">
        <v>4</v>
      </c>
      <c r="N328" s="1">
        <v>5</v>
      </c>
      <c r="O328" s="1">
        <v>5</v>
      </c>
      <c r="P328" s="1">
        <v>4</v>
      </c>
      <c r="Q328" s="1">
        <v>4</v>
      </c>
      <c r="R328" s="1" t="s">
        <v>441</v>
      </c>
      <c r="S328" s="1" t="s">
        <v>68</v>
      </c>
      <c r="T328" s="1" t="s">
        <v>98</v>
      </c>
      <c r="U328" s="32" t="s">
        <v>210</v>
      </c>
      <c r="V328" s="1" t="s">
        <v>88</v>
      </c>
      <c r="W328" s="1" t="s">
        <v>253</v>
      </c>
      <c r="X328" s="1" t="s">
        <v>134</v>
      </c>
      <c r="Y328" s="1" t="s">
        <v>48</v>
      </c>
      <c r="Z328" s="1" t="s">
        <v>81</v>
      </c>
      <c r="AA328" s="1" t="s">
        <v>52</v>
      </c>
      <c r="AB328" s="1" t="s">
        <v>149</v>
      </c>
      <c r="AC328" s="1" t="s">
        <v>52</v>
      </c>
      <c r="AD328" s="1" t="s">
        <v>149</v>
      </c>
      <c r="AE328" s="1" t="s">
        <v>149</v>
      </c>
      <c r="AF328" s="1" t="s">
        <v>50</v>
      </c>
    </row>
    <row r="329" spans="1:33" ht="12.75">
      <c r="A329" s="2">
        <v>45436.715695462961</v>
      </c>
      <c r="B329" s="1" t="s">
        <v>141</v>
      </c>
      <c r="C329" s="1" t="s">
        <v>63</v>
      </c>
      <c r="D329" s="1">
        <v>3</v>
      </c>
      <c r="E329" s="1" t="s">
        <v>57</v>
      </c>
      <c r="F329" s="1" t="s">
        <v>36</v>
      </c>
      <c r="G329" s="1" t="s">
        <v>37</v>
      </c>
      <c r="H329" s="1" t="s">
        <v>65</v>
      </c>
      <c r="I329" s="1" t="s">
        <v>39</v>
      </c>
      <c r="J329" s="1" t="s">
        <v>65</v>
      </c>
      <c r="K329" s="1" t="s">
        <v>41</v>
      </c>
      <c r="L329" s="1">
        <v>4</v>
      </c>
      <c r="M329" s="1">
        <v>4</v>
      </c>
      <c r="N329" s="1">
        <v>4</v>
      </c>
      <c r="O329" s="1">
        <v>4</v>
      </c>
      <c r="P329" s="1">
        <v>3</v>
      </c>
      <c r="Q329" s="1">
        <v>5</v>
      </c>
      <c r="R329" s="1" t="s">
        <v>314</v>
      </c>
      <c r="S329" s="1" t="s">
        <v>77</v>
      </c>
      <c r="T329" s="1" t="s">
        <v>106</v>
      </c>
      <c r="U329" s="32">
        <v>0.15</v>
      </c>
      <c r="V329" s="1" t="s">
        <v>208</v>
      </c>
      <c r="W329" s="1" t="s">
        <v>84</v>
      </c>
      <c r="X329" s="1" t="s">
        <v>47</v>
      </c>
      <c r="Y329" s="1" t="s">
        <v>48</v>
      </c>
      <c r="Z329" s="1" t="s">
        <v>71</v>
      </c>
      <c r="AF329" s="1" t="s">
        <v>50</v>
      </c>
    </row>
    <row r="330" spans="1:33" ht="12.75">
      <c r="A330" s="2">
        <v>45436.716083506944</v>
      </c>
      <c r="B330" s="1" t="s">
        <v>141</v>
      </c>
      <c r="C330" s="1" t="s">
        <v>63</v>
      </c>
      <c r="D330" s="1">
        <v>5</v>
      </c>
      <c r="E330" s="1" t="s">
        <v>57</v>
      </c>
      <c r="F330" s="1" t="s">
        <v>36</v>
      </c>
      <c r="G330" s="1" t="s">
        <v>54</v>
      </c>
      <c r="AG330" s="1" t="s">
        <v>214</v>
      </c>
    </row>
    <row r="331" spans="1:33" ht="12.75">
      <c r="A331" s="2">
        <v>45436.793124594908</v>
      </c>
      <c r="B331" s="1" t="s">
        <v>56</v>
      </c>
      <c r="C331" s="1" t="s">
        <v>63</v>
      </c>
      <c r="D331" s="1">
        <v>1</v>
      </c>
      <c r="E331" s="1" t="s">
        <v>121</v>
      </c>
      <c r="F331" s="1" t="s">
        <v>58</v>
      </c>
      <c r="G331" s="1" t="s">
        <v>37</v>
      </c>
      <c r="H331" s="1" t="s">
        <v>38</v>
      </c>
      <c r="I331" s="1" t="s">
        <v>73</v>
      </c>
      <c r="J331" s="1" t="s">
        <v>40</v>
      </c>
      <c r="K331" s="1" t="s">
        <v>66</v>
      </c>
      <c r="L331" s="1">
        <v>5</v>
      </c>
      <c r="M331" s="1">
        <v>4</v>
      </c>
      <c r="N331" s="1">
        <v>5</v>
      </c>
      <c r="O331" s="1">
        <v>4</v>
      </c>
      <c r="P331" s="1">
        <v>5</v>
      </c>
      <c r="Q331" s="1">
        <v>5</v>
      </c>
      <c r="R331" s="1" t="s">
        <v>442</v>
      </c>
      <c r="S331" s="1" t="s">
        <v>43</v>
      </c>
      <c r="T331" s="1" t="s">
        <v>69</v>
      </c>
      <c r="U331" s="32" t="s">
        <v>78</v>
      </c>
      <c r="V331" s="1" t="s">
        <v>45</v>
      </c>
      <c r="W331" s="1" t="s">
        <v>253</v>
      </c>
      <c r="X331" s="1" t="s">
        <v>61</v>
      </c>
      <c r="Y331" s="1" t="s">
        <v>71</v>
      </c>
      <c r="Z331" s="1" t="s">
        <v>81</v>
      </c>
      <c r="AA331" s="1" t="s">
        <v>52</v>
      </c>
      <c r="AB331" s="1" t="s">
        <v>149</v>
      </c>
      <c r="AC331" s="1" t="s">
        <v>51</v>
      </c>
      <c r="AD331" s="1" t="s">
        <v>149</v>
      </c>
      <c r="AE331" s="1" t="s">
        <v>149</v>
      </c>
      <c r="AF331" s="1" t="s">
        <v>50</v>
      </c>
    </row>
    <row r="332" spans="1:33" ht="12.75">
      <c r="A332" s="2">
        <v>45436.794001481481</v>
      </c>
      <c r="B332" s="1" t="s">
        <v>33</v>
      </c>
      <c r="C332" s="1" t="s">
        <v>34</v>
      </c>
      <c r="D332" s="1">
        <v>3</v>
      </c>
      <c r="E332" s="1" t="s">
        <v>57</v>
      </c>
      <c r="F332" s="1" t="s">
        <v>58</v>
      </c>
      <c r="G332" s="1" t="s">
        <v>37</v>
      </c>
      <c r="H332" s="1" t="s">
        <v>82</v>
      </c>
      <c r="I332" s="1" t="s">
        <v>59</v>
      </c>
      <c r="J332" s="1" t="s">
        <v>113</v>
      </c>
      <c r="K332" s="1" t="s">
        <v>75</v>
      </c>
      <c r="L332" s="1">
        <v>5</v>
      </c>
      <c r="M332" s="1">
        <v>4</v>
      </c>
      <c r="N332" s="1">
        <v>5</v>
      </c>
      <c r="O332" s="1">
        <v>5</v>
      </c>
      <c r="P332" s="1">
        <v>5</v>
      </c>
      <c r="Q332" s="1">
        <v>5</v>
      </c>
      <c r="R332" s="1" t="s">
        <v>441</v>
      </c>
      <c r="S332" s="1" t="s">
        <v>203</v>
      </c>
      <c r="T332" s="1" t="s">
        <v>106</v>
      </c>
      <c r="U332" s="32">
        <v>0.15</v>
      </c>
      <c r="V332" s="1" t="s">
        <v>208</v>
      </c>
      <c r="W332" s="1" t="s">
        <v>46</v>
      </c>
      <c r="X332" s="1" t="s">
        <v>85</v>
      </c>
      <c r="Y332" s="1" t="s">
        <v>48</v>
      </c>
      <c r="Z332" s="1" t="s">
        <v>71</v>
      </c>
      <c r="AA332" s="1" t="s">
        <v>52</v>
      </c>
      <c r="AB332" s="1" t="s">
        <v>149</v>
      </c>
      <c r="AC332" s="1" t="s">
        <v>149</v>
      </c>
      <c r="AD332" s="1" t="s">
        <v>52</v>
      </c>
      <c r="AE332" s="1" t="s">
        <v>149</v>
      </c>
      <c r="AF332" s="1" t="s">
        <v>50</v>
      </c>
    </row>
    <row r="333" spans="1:33" ht="12.75">
      <c r="A333" s="2">
        <v>45436.795928067135</v>
      </c>
      <c r="B333" s="1" t="s">
        <v>141</v>
      </c>
      <c r="C333" s="1" t="s">
        <v>34</v>
      </c>
      <c r="D333" s="1">
        <v>2</v>
      </c>
      <c r="E333" s="1" t="s">
        <v>57</v>
      </c>
      <c r="F333" s="1" t="s">
        <v>58</v>
      </c>
      <c r="G333" s="1" t="s">
        <v>37</v>
      </c>
      <c r="H333" s="1" t="s">
        <v>38</v>
      </c>
      <c r="I333" s="1" t="s">
        <v>39</v>
      </c>
      <c r="J333" s="1" t="s">
        <v>128</v>
      </c>
      <c r="K333" s="1" t="s">
        <v>41</v>
      </c>
      <c r="L333" s="1">
        <v>5</v>
      </c>
      <c r="M333" s="1">
        <v>4</v>
      </c>
      <c r="N333" s="1">
        <v>5</v>
      </c>
      <c r="O333" s="1">
        <v>5</v>
      </c>
      <c r="P333" s="1">
        <v>4</v>
      </c>
      <c r="Q333" s="1">
        <v>5</v>
      </c>
      <c r="R333" s="1" t="s">
        <v>443</v>
      </c>
      <c r="S333" s="1" t="s">
        <v>203</v>
      </c>
      <c r="T333" s="1" t="s">
        <v>69</v>
      </c>
      <c r="U333" s="32">
        <v>0.15</v>
      </c>
      <c r="V333" s="1" t="s">
        <v>45</v>
      </c>
      <c r="W333" s="1" t="s">
        <v>318</v>
      </c>
      <c r="X333" s="1" t="s">
        <v>47</v>
      </c>
      <c r="Y333" s="1" t="s">
        <v>48</v>
      </c>
      <c r="Z333" s="1" t="s">
        <v>49</v>
      </c>
      <c r="AA333" s="1" t="s">
        <v>52</v>
      </c>
      <c r="AB333" s="1" t="s">
        <v>149</v>
      </c>
      <c r="AC333" s="1" t="s">
        <v>149</v>
      </c>
      <c r="AD333" s="1" t="s">
        <v>149</v>
      </c>
      <c r="AE333" s="1" t="s">
        <v>149</v>
      </c>
      <c r="AF333" s="1" t="s">
        <v>86</v>
      </c>
    </row>
    <row r="334" spans="1:33" ht="12.75">
      <c r="A334" s="2">
        <v>45436.797146111116</v>
      </c>
      <c r="B334" s="1" t="s">
        <v>185</v>
      </c>
      <c r="C334" s="1" t="s">
        <v>63</v>
      </c>
      <c r="D334" s="1">
        <v>4</v>
      </c>
      <c r="E334" s="1" t="s">
        <v>121</v>
      </c>
      <c r="F334" s="1" t="s">
        <v>58</v>
      </c>
      <c r="G334" s="1" t="s">
        <v>37</v>
      </c>
      <c r="H334" s="1" t="s">
        <v>38</v>
      </c>
      <c r="I334" s="1" t="s">
        <v>59</v>
      </c>
      <c r="J334" s="1" t="s">
        <v>40</v>
      </c>
      <c r="K334" s="1" t="s">
        <v>75</v>
      </c>
      <c r="L334" s="1">
        <v>5</v>
      </c>
      <c r="M334" s="1">
        <v>5</v>
      </c>
      <c r="N334" s="1">
        <v>5</v>
      </c>
      <c r="O334" s="1">
        <v>5</v>
      </c>
      <c r="P334" s="1">
        <v>5</v>
      </c>
      <c r="Q334" s="1">
        <v>3</v>
      </c>
      <c r="R334" s="1" t="s">
        <v>444</v>
      </c>
      <c r="S334" s="1" t="s">
        <v>43</v>
      </c>
      <c r="T334" s="1" t="s">
        <v>98</v>
      </c>
      <c r="U334" s="32" t="s">
        <v>210</v>
      </c>
      <c r="V334" s="1" t="s">
        <v>432</v>
      </c>
      <c r="W334" s="1" t="s">
        <v>318</v>
      </c>
      <c r="X334" s="1" t="s">
        <v>134</v>
      </c>
      <c r="Y334" s="1" t="s">
        <v>48</v>
      </c>
      <c r="Z334" s="1" t="s">
        <v>49</v>
      </c>
      <c r="AA334" s="1" t="s">
        <v>52</v>
      </c>
      <c r="AB334" s="1" t="s">
        <v>149</v>
      </c>
      <c r="AC334" s="1" t="s">
        <v>149</v>
      </c>
      <c r="AD334" s="1" t="s">
        <v>52</v>
      </c>
      <c r="AE334" s="1" t="s">
        <v>149</v>
      </c>
      <c r="AF334" s="1" t="s">
        <v>145</v>
      </c>
    </row>
    <row r="335" spans="1:33" ht="12.75">
      <c r="A335" s="2">
        <v>45436.798577974536</v>
      </c>
      <c r="B335" s="1" t="s">
        <v>56</v>
      </c>
      <c r="C335" s="1" t="s">
        <v>34</v>
      </c>
      <c r="D335" s="1">
        <v>2</v>
      </c>
      <c r="E335" s="1" t="s">
        <v>57</v>
      </c>
      <c r="F335" s="1" t="s">
        <v>58</v>
      </c>
      <c r="G335" s="1" t="s">
        <v>37</v>
      </c>
      <c r="H335" s="1" t="s">
        <v>65</v>
      </c>
      <c r="I335" s="1" t="s">
        <v>73</v>
      </c>
      <c r="J335" s="1" t="s">
        <v>113</v>
      </c>
      <c r="K335" s="1" t="s">
        <v>41</v>
      </c>
      <c r="L335" s="1">
        <v>5</v>
      </c>
      <c r="M335" s="1">
        <v>5</v>
      </c>
      <c r="N335" s="1">
        <v>4</v>
      </c>
      <c r="O335" s="1">
        <v>5</v>
      </c>
      <c r="P335" s="1">
        <v>5</v>
      </c>
      <c r="Q335" s="1">
        <v>4</v>
      </c>
      <c r="R335" s="1" t="s">
        <v>445</v>
      </c>
      <c r="S335" s="1" t="s">
        <v>209</v>
      </c>
      <c r="T335" s="1" t="s">
        <v>69</v>
      </c>
      <c r="U335" s="32">
        <v>0.15</v>
      </c>
      <c r="V335" s="1" t="s">
        <v>45</v>
      </c>
      <c r="W335" s="1" t="s">
        <v>253</v>
      </c>
      <c r="X335" s="1" t="s">
        <v>134</v>
      </c>
      <c r="Y335" s="1" t="s">
        <v>48</v>
      </c>
      <c r="Z335" s="1" t="s">
        <v>81</v>
      </c>
      <c r="AA335" s="1" t="s">
        <v>149</v>
      </c>
      <c r="AB335" s="1" t="s">
        <v>51</v>
      </c>
      <c r="AC335" s="1" t="s">
        <v>52</v>
      </c>
      <c r="AD335" s="1" t="s">
        <v>149</v>
      </c>
      <c r="AE335" s="1" t="s">
        <v>149</v>
      </c>
      <c r="AF335" s="1" t="s">
        <v>126</v>
      </c>
    </row>
    <row r="336" spans="1:33" ht="12.75">
      <c r="A336" s="2">
        <v>45436.800366527779</v>
      </c>
      <c r="B336" s="1" t="s">
        <v>102</v>
      </c>
      <c r="C336" s="1" t="s">
        <v>63</v>
      </c>
      <c r="D336" s="1">
        <v>3</v>
      </c>
      <c r="E336" s="1" t="s">
        <v>121</v>
      </c>
      <c r="F336" s="1" t="s">
        <v>58</v>
      </c>
      <c r="G336" s="1" t="s">
        <v>37</v>
      </c>
      <c r="H336" s="1" t="s">
        <v>82</v>
      </c>
      <c r="I336" s="1" t="s">
        <v>59</v>
      </c>
      <c r="J336" s="1" t="s">
        <v>65</v>
      </c>
      <c r="K336" s="1" t="s">
        <v>122</v>
      </c>
      <c r="L336" s="1">
        <v>5</v>
      </c>
      <c r="M336" s="1">
        <v>4</v>
      </c>
      <c r="N336" s="1">
        <v>5</v>
      </c>
      <c r="O336" s="1">
        <v>5</v>
      </c>
      <c r="P336" s="1">
        <v>5</v>
      </c>
      <c r="Q336" s="1">
        <v>4</v>
      </c>
      <c r="R336" s="1" t="s">
        <v>446</v>
      </c>
      <c r="S336" s="1" t="s">
        <v>162</v>
      </c>
      <c r="T336" s="1" t="s">
        <v>69</v>
      </c>
      <c r="U336" s="32" t="s">
        <v>78</v>
      </c>
      <c r="V336" s="1" t="s">
        <v>45</v>
      </c>
      <c r="W336" s="1" t="s">
        <v>303</v>
      </c>
      <c r="X336" s="1" t="s">
        <v>85</v>
      </c>
      <c r="Y336" s="1" t="s">
        <v>48</v>
      </c>
      <c r="Z336" s="1" t="s">
        <v>49</v>
      </c>
      <c r="AA336" s="1" t="s">
        <v>149</v>
      </c>
      <c r="AB336" s="1" t="s">
        <v>53</v>
      </c>
      <c r="AC336" s="1" t="s">
        <v>149</v>
      </c>
      <c r="AD336" s="1" t="s">
        <v>149</v>
      </c>
      <c r="AE336" s="1" t="s">
        <v>149</v>
      </c>
      <c r="AF336" s="1" t="s">
        <v>126</v>
      </c>
    </row>
    <row r="337" spans="1:33" ht="12.75">
      <c r="A337" s="2">
        <v>45436.802419293977</v>
      </c>
      <c r="B337" s="1" t="s">
        <v>33</v>
      </c>
      <c r="C337" s="1" t="s">
        <v>63</v>
      </c>
      <c r="D337" s="1">
        <v>2</v>
      </c>
      <c r="E337" s="1" t="s">
        <v>35</v>
      </c>
      <c r="F337" s="1" t="s">
        <v>58</v>
      </c>
      <c r="G337" s="1" t="s">
        <v>37</v>
      </c>
      <c r="H337" s="1" t="s">
        <v>38</v>
      </c>
      <c r="I337" s="1" t="s">
        <v>73</v>
      </c>
      <c r="J337" s="1" t="s">
        <v>40</v>
      </c>
      <c r="K337" s="1" t="s">
        <v>75</v>
      </c>
      <c r="L337" s="1">
        <v>5</v>
      </c>
      <c r="M337" s="1">
        <v>4</v>
      </c>
      <c r="N337" s="1">
        <v>5</v>
      </c>
      <c r="O337" s="1">
        <v>5</v>
      </c>
      <c r="P337" s="1">
        <v>4</v>
      </c>
      <c r="Q337" s="1">
        <v>5</v>
      </c>
      <c r="R337" s="1" t="s">
        <v>447</v>
      </c>
      <c r="S337" s="1" t="s">
        <v>162</v>
      </c>
      <c r="T337" s="1" t="s">
        <v>69</v>
      </c>
      <c r="U337" s="32" t="s">
        <v>78</v>
      </c>
      <c r="V337" s="1" t="s">
        <v>45</v>
      </c>
      <c r="W337" s="1" t="s">
        <v>267</v>
      </c>
      <c r="X337" s="1" t="s">
        <v>90</v>
      </c>
      <c r="Y337" s="1" t="s">
        <v>48</v>
      </c>
      <c r="Z337" s="1" t="s">
        <v>49</v>
      </c>
      <c r="AA337" s="1" t="s">
        <v>51</v>
      </c>
      <c r="AB337" s="1" t="s">
        <v>53</v>
      </c>
      <c r="AC337" s="1" t="s">
        <v>51</v>
      </c>
      <c r="AD337" s="1" t="s">
        <v>53</v>
      </c>
      <c r="AE337" s="1" t="s">
        <v>149</v>
      </c>
      <c r="AF337" s="1" t="s">
        <v>86</v>
      </c>
    </row>
    <row r="338" spans="1:33" ht="12.75">
      <c r="A338" s="2">
        <v>45436.805156805553</v>
      </c>
      <c r="B338" s="1" t="s">
        <v>56</v>
      </c>
      <c r="C338" s="1" t="s">
        <v>34</v>
      </c>
      <c r="D338" s="1">
        <v>1</v>
      </c>
      <c r="E338" s="1" t="s">
        <v>57</v>
      </c>
      <c r="F338" s="1" t="s">
        <v>58</v>
      </c>
      <c r="G338" s="1" t="s">
        <v>37</v>
      </c>
      <c r="H338" s="1" t="s">
        <v>38</v>
      </c>
      <c r="I338" s="1" t="s">
        <v>73</v>
      </c>
      <c r="J338" s="1" t="s">
        <v>113</v>
      </c>
      <c r="K338" s="1" t="s">
        <v>75</v>
      </c>
      <c r="L338" s="1">
        <v>5</v>
      </c>
      <c r="M338" s="1">
        <v>5</v>
      </c>
      <c r="N338" s="1">
        <v>4</v>
      </c>
      <c r="O338" s="1">
        <v>5</v>
      </c>
      <c r="P338" s="1">
        <v>4</v>
      </c>
      <c r="Q338" s="1">
        <v>5</v>
      </c>
      <c r="R338" s="1" t="s">
        <v>441</v>
      </c>
      <c r="S338" s="1" t="s">
        <v>448</v>
      </c>
      <c r="T338" s="1" t="s">
        <v>69</v>
      </c>
      <c r="U338" s="32" t="s">
        <v>78</v>
      </c>
      <c r="V338" s="1" t="s">
        <v>45</v>
      </c>
      <c r="W338" s="1" t="s">
        <v>253</v>
      </c>
      <c r="X338" s="1" t="s">
        <v>134</v>
      </c>
      <c r="Y338" s="1" t="s">
        <v>48</v>
      </c>
      <c r="Z338" s="1" t="s">
        <v>49</v>
      </c>
      <c r="AA338" s="1" t="s">
        <v>52</v>
      </c>
      <c r="AB338" s="1" t="s">
        <v>149</v>
      </c>
      <c r="AC338" s="1" t="s">
        <v>52</v>
      </c>
      <c r="AD338" s="1" t="s">
        <v>149</v>
      </c>
      <c r="AE338" s="1" t="s">
        <v>149</v>
      </c>
      <c r="AF338" s="1" t="s">
        <v>86</v>
      </c>
    </row>
    <row r="339" spans="1:33" ht="12.75">
      <c r="A339" s="2">
        <v>45436.807245439813</v>
      </c>
      <c r="B339" s="1" t="s">
        <v>56</v>
      </c>
      <c r="C339" s="1" t="s">
        <v>63</v>
      </c>
      <c r="D339" s="1">
        <v>3</v>
      </c>
      <c r="E339" s="1" t="s">
        <v>57</v>
      </c>
      <c r="F339" s="1" t="s">
        <v>58</v>
      </c>
      <c r="G339" s="1" t="s">
        <v>37</v>
      </c>
      <c r="H339" s="1" t="s">
        <v>82</v>
      </c>
      <c r="I339" s="1" t="s">
        <v>59</v>
      </c>
      <c r="J339" s="1" t="s">
        <v>113</v>
      </c>
      <c r="K339" s="1" t="s">
        <v>122</v>
      </c>
      <c r="L339" s="1">
        <v>5</v>
      </c>
      <c r="M339" s="1">
        <v>5</v>
      </c>
      <c r="N339" s="1">
        <v>3</v>
      </c>
      <c r="O339" s="1">
        <v>5</v>
      </c>
      <c r="P339" s="1">
        <v>5</v>
      </c>
      <c r="Q339" s="1">
        <v>5</v>
      </c>
      <c r="R339" s="1" t="s">
        <v>444</v>
      </c>
      <c r="S339" s="1" t="s">
        <v>209</v>
      </c>
      <c r="T339" s="1" t="s">
        <v>69</v>
      </c>
      <c r="U339" s="32" t="s">
        <v>78</v>
      </c>
      <c r="V339" s="1" t="s">
        <v>79</v>
      </c>
      <c r="W339" s="1" t="s">
        <v>234</v>
      </c>
      <c r="X339" s="1" t="s">
        <v>134</v>
      </c>
      <c r="Y339" s="1" t="s">
        <v>48</v>
      </c>
      <c r="Z339" s="1" t="s">
        <v>49</v>
      </c>
      <c r="AA339" s="1" t="s">
        <v>149</v>
      </c>
      <c r="AB339" s="1" t="s">
        <v>53</v>
      </c>
      <c r="AC339" s="1" t="s">
        <v>149</v>
      </c>
      <c r="AD339" s="1" t="s">
        <v>149</v>
      </c>
      <c r="AE339" s="1" t="s">
        <v>149</v>
      </c>
      <c r="AF339" s="1" t="s">
        <v>51</v>
      </c>
    </row>
    <row r="340" spans="1:33" ht="12.75">
      <c r="A340" s="2">
        <v>45436.813764976847</v>
      </c>
      <c r="B340" s="1" t="s">
        <v>72</v>
      </c>
      <c r="C340" s="1" t="s">
        <v>34</v>
      </c>
      <c r="D340" s="1">
        <v>3</v>
      </c>
      <c r="E340" s="1" t="s">
        <v>57</v>
      </c>
      <c r="F340" s="1" t="s">
        <v>58</v>
      </c>
      <c r="G340" s="1" t="s">
        <v>37</v>
      </c>
      <c r="H340" s="1" t="s">
        <v>82</v>
      </c>
      <c r="I340" s="1" t="s">
        <v>59</v>
      </c>
      <c r="J340" s="1" t="s">
        <v>74</v>
      </c>
      <c r="K340" s="1" t="s">
        <v>66</v>
      </c>
      <c r="L340" s="1">
        <v>5</v>
      </c>
      <c r="M340" s="1">
        <v>4</v>
      </c>
      <c r="N340" s="1">
        <v>5</v>
      </c>
      <c r="O340" s="1">
        <v>3</v>
      </c>
      <c r="P340" s="1">
        <v>5</v>
      </c>
      <c r="Q340" s="1">
        <v>4</v>
      </c>
      <c r="R340" s="1" t="s">
        <v>442</v>
      </c>
      <c r="S340" s="1" t="s">
        <v>162</v>
      </c>
      <c r="T340" s="1" t="s">
        <v>106</v>
      </c>
      <c r="U340" s="32">
        <v>0.1</v>
      </c>
      <c r="V340" s="1" t="s">
        <v>107</v>
      </c>
      <c r="W340" s="1" t="s">
        <v>333</v>
      </c>
      <c r="X340" s="1" t="s">
        <v>61</v>
      </c>
      <c r="Y340" s="1" t="s">
        <v>48</v>
      </c>
      <c r="Z340" s="1" t="s">
        <v>81</v>
      </c>
      <c r="AA340" s="1" t="s">
        <v>149</v>
      </c>
      <c r="AB340" s="1" t="s">
        <v>52</v>
      </c>
      <c r="AC340" s="1" t="s">
        <v>52</v>
      </c>
      <c r="AD340" s="1" t="s">
        <v>149</v>
      </c>
      <c r="AE340" s="1" t="s">
        <v>149</v>
      </c>
      <c r="AF340" s="1" t="s">
        <v>50</v>
      </c>
    </row>
    <row r="341" spans="1:33" ht="12.75">
      <c r="A341" s="2">
        <v>45436.815603553245</v>
      </c>
      <c r="B341" s="1" t="s">
        <v>141</v>
      </c>
      <c r="C341" s="1" t="s">
        <v>63</v>
      </c>
      <c r="D341" s="1">
        <v>2</v>
      </c>
      <c r="E341" s="1" t="s">
        <v>121</v>
      </c>
      <c r="F341" s="1" t="s">
        <v>58</v>
      </c>
      <c r="G341" s="1" t="s">
        <v>37</v>
      </c>
      <c r="H341" s="1" t="s">
        <v>82</v>
      </c>
      <c r="I341" s="1" t="s">
        <v>73</v>
      </c>
      <c r="J341" s="1" t="s">
        <v>40</v>
      </c>
      <c r="K341" s="1" t="s">
        <v>75</v>
      </c>
      <c r="L341" s="1">
        <v>5</v>
      </c>
      <c r="M341" s="1">
        <v>4</v>
      </c>
      <c r="N341" s="1">
        <v>5</v>
      </c>
      <c r="O341" s="1">
        <v>5</v>
      </c>
      <c r="P341" s="1">
        <v>5</v>
      </c>
      <c r="Q341" s="1">
        <v>5</v>
      </c>
      <c r="R341" s="1" t="s">
        <v>441</v>
      </c>
      <c r="S341" s="1" t="s">
        <v>162</v>
      </c>
      <c r="T341" s="1" t="s">
        <v>69</v>
      </c>
      <c r="U341" s="32">
        <v>0.1</v>
      </c>
      <c r="V341" s="1" t="s">
        <v>45</v>
      </c>
      <c r="W341" s="1" t="s">
        <v>333</v>
      </c>
      <c r="X341" s="1" t="s">
        <v>47</v>
      </c>
      <c r="Y341" s="1" t="s">
        <v>48</v>
      </c>
      <c r="Z341" s="1" t="s">
        <v>49</v>
      </c>
      <c r="AA341" s="1" t="s">
        <v>52</v>
      </c>
      <c r="AB341" s="1" t="s">
        <v>149</v>
      </c>
      <c r="AC341" s="1" t="s">
        <v>149</v>
      </c>
      <c r="AD341" s="1" t="s">
        <v>53</v>
      </c>
      <c r="AE341" s="1" t="s">
        <v>149</v>
      </c>
      <c r="AF341" s="1" t="s">
        <v>51</v>
      </c>
    </row>
    <row r="342" spans="1:33" ht="12.75">
      <c r="A342" s="2">
        <v>45436.817270162035</v>
      </c>
      <c r="B342" s="1" t="s">
        <v>33</v>
      </c>
      <c r="C342" s="1" t="s">
        <v>63</v>
      </c>
      <c r="D342" s="1">
        <v>2</v>
      </c>
      <c r="E342" s="1" t="s">
        <v>35</v>
      </c>
      <c r="F342" s="1" t="s">
        <v>58</v>
      </c>
      <c r="G342" s="1" t="s">
        <v>37</v>
      </c>
      <c r="H342" s="1" t="s">
        <v>65</v>
      </c>
      <c r="I342" s="1" t="s">
        <v>73</v>
      </c>
      <c r="J342" s="1" t="s">
        <v>65</v>
      </c>
      <c r="K342" s="1" t="s">
        <v>75</v>
      </c>
      <c r="L342" s="1">
        <v>5</v>
      </c>
      <c r="M342" s="1">
        <v>4</v>
      </c>
      <c r="N342" s="1">
        <v>5</v>
      </c>
      <c r="O342" s="1">
        <v>5</v>
      </c>
      <c r="P342" s="1">
        <v>5</v>
      </c>
      <c r="Q342" s="1">
        <v>5</v>
      </c>
      <c r="R342" s="1" t="s">
        <v>442</v>
      </c>
      <c r="S342" s="1" t="s">
        <v>162</v>
      </c>
      <c r="T342" s="1" t="s">
        <v>69</v>
      </c>
      <c r="U342" s="32" t="s">
        <v>78</v>
      </c>
      <c r="V342" s="1" t="s">
        <v>107</v>
      </c>
      <c r="W342" s="1" t="s">
        <v>318</v>
      </c>
      <c r="X342" s="1" t="s">
        <v>134</v>
      </c>
      <c r="Y342" s="1" t="s">
        <v>48</v>
      </c>
      <c r="Z342" s="1" t="s">
        <v>81</v>
      </c>
      <c r="AA342" s="1" t="s">
        <v>149</v>
      </c>
      <c r="AB342" s="1" t="s">
        <v>53</v>
      </c>
      <c r="AC342" s="1" t="s">
        <v>149</v>
      </c>
      <c r="AD342" s="1" t="s">
        <v>149</v>
      </c>
      <c r="AE342" s="1" t="s">
        <v>149</v>
      </c>
      <c r="AF342" s="1" t="s">
        <v>51</v>
      </c>
    </row>
    <row r="343" spans="1:33" ht="12.75">
      <c r="A343" s="2">
        <v>45436.818145127312</v>
      </c>
      <c r="B343" s="1" t="s">
        <v>102</v>
      </c>
      <c r="C343" s="1" t="s">
        <v>34</v>
      </c>
      <c r="D343" s="1">
        <v>3</v>
      </c>
      <c r="E343" s="1" t="s">
        <v>121</v>
      </c>
      <c r="F343" s="1" t="s">
        <v>58</v>
      </c>
      <c r="G343" s="1" t="s">
        <v>37</v>
      </c>
      <c r="H343" s="1" t="s">
        <v>38</v>
      </c>
      <c r="I343" s="1" t="s">
        <v>59</v>
      </c>
      <c r="J343" s="1" t="s">
        <v>128</v>
      </c>
      <c r="K343" s="1" t="s">
        <v>41</v>
      </c>
      <c r="L343" s="1">
        <v>5</v>
      </c>
      <c r="M343" s="1">
        <v>4</v>
      </c>
      <c r="N343" s="1">
        <v>4</v>
      </c>
      <c r="O343" s="1">
        <v>5</v>
      </c>
      <c r="P343" s="1">
        <v>5</v>
      </c>
      <c r="Q343" s="1">
        <v>5</v>
      </c>
      <c r="R343" s="1" t="s">
        <v>444</v>
      </c>
      <c r="S343" s="1" t="s">
        <v>118</v>
      </c>
      <c r="T343" s="1" t="s">
        <v>106</v>
      </c>
      <c r="U343" s="32" t="s">
        <v>99</v>
      </c>
      <c r="V343" s="1" t="s">
        <v>208</v>
      </c>
      <c r="W343" s="1" t="s">
        <v>333</v>
      </c>
      <c r="X343" s="1" t="s">
        <v>134</v>
      </c>
      <c r="Y343" s="1" t="s">
        <v>48</v>
      </c>
      <c r="Z343" s="1" t="s">
        <v>49</v>
      </c>
      <c r="AA343" s="1" t="s">
        <v>52</v>
      </c>
      <c r="AB343" s="1" t="s">
        <v>149</v>
      </c>
      <c r="AC343" s="1" t="s">
        <v>149</v>
      </c>
      <c r="AD343" s="1" t="s">
        <v>149</v>
      </c>
      <c r="AE343" s="1" t="s">
        <v>149</v>
      </c>
      <c r="AF343" s="1" t="s">
        <v>145</v>
      </c>
    </row>
    <row r="344" spans="1:33" ht="12.75">
      <c r="A344" s="2">
        <v>45436.819076215281</v>
      </c>
      <c r="B344" s="1" t="s">
        <v>33</v>
      </c>
      <c r="C344" s="1" t="s">
        <v>63</v>
      </c>
      <c r="D344" s="1">
        <v>3</v>
      </c>
      <c r="E344" s="1" t="s">
        <v>35</v>
      </c>
      <c r="F344" s="1" t="s">
        <v>58</v>
      </c>
      <c r="G344" s="1" t="s">
        <v>37</v>
      </c>
      <c r="H344" s="1" t="s">
        <v>82</v>
      </c>
      <c r="I344" s="1" t="s">
        <v>39</v>
      </c>
      <c r="J344" s="1" t="s">
        <v>40</v>
      </c>
      <c r="K344" s="1" t="s">
        <v>75</v>
      </c>
      <c r="L344" s="1">
        <v>5</v>
      </c>
      <c r="M344" s="1">
        <v>4</v>
      </c>
      <c r="N344" s="1">
        <v>5</v>
      </c>
      <c r="O344" s="1">
        <v>5</v>
      </c>
      <c r="P344" s="1">
        <v>5</v>
      </c>
      <c r="Q344" s="1">
        <v>5</v>
      </c>
      <c r="R344" s="1" t="s">
        <v>445</v>
      </c>
      <c r="S344" s="1" t="s">
        <v>162</v>
      </c>
      <c r="T344" s="1" t="s">
        <v>106</v>
      </c>
      <c r="U344" s="32">
        <v>0.1</v>
      </c>
      <c r="V344" s="1" t="s">
        <v>45</v>
      </c>
      <c r="W344" s="1" t="s">
        <v>333</v>
      </c>
      <c r="X344" s="1" t="s">
        <v>90</v>
      </c>
      <c r="Y344" s="1" t="s">
        <v>48</v>
      </c>
      <c r="Z344" s="1" t="s">
        <v>49</v>
      </c>
      <c r="AA344" s="1" t="s">
        <v>52</v>
      </c>
      <c r="AB344" s="1" t="s">
        <v>149</v>
      </c>
      <c r="AC344" s="1" t="s">
        <v>52</v>
      </c>
      <c r="AD344" s="1" t="s">
        <v>149</v>
      </c>
      <c r="AE344" s="1" t="s">
        <v>149</v>
      </c>
      <c r="AF344" s="1" t="s">
        <v>50</v>
      </c>
    </row>
    <row r="345" spans="1:33" ht="12.75">
      <c r="A345" s="2">
        <v>45437.700284699073</v>
      </c>
      <c r="B345" s="1" t="s">
        <v>141</v>
      </c>
      <c r="C345" s="1" t="s">
        <v>34</v>
      </c>
      <c r="D345" s="1">
        <v>3</v>
      </c>
      <c r="E345" s="1" t="s">
        <v>57</v>
      </c>
      <c r="F345" s="1" t="s">
        <v>36</v>
      </c>
      <c r="G345" s="1" t="s">
        <v>37</v>
      </c>
      <c r="H345" s="1" t="s">
        <v>82</v>
      </c>
      <c r="I345" s="1" t="s">
        <v>39</v>
      </c>
      <c r="J345" s="1" t="s">
        <v>113</v>
      </c>
      <c r="K345" s="1" t="s">
        <v>41</v>
      </c>
      <c r="L345" s="1">
        <v>4</v>
      </c>
      <c r="M345" s="1">
        <v>4</v>
      </c>
      <c r="N345" s="1">
        <v>4</v>
      </c>
      <c r="O345" s="1">
        <v>4</v>
      </c>
      <c r="P345" s="1">
        <v>4</v>
      </c>
      <c r="Q345" s="1">
        <v>4</v>
      </c>
      <c r="R345" s="1" t="s">
        <v>334</v>
      </c>
      <c r="S345" s="1" t="s">
        <v>77</v>
      </c>
      <c r="T345" s="1" t="s">
        <v>106</v>
      </c>
      <c r="U345" s="32">
        <v>0.15</v>
      </c>
      <c r="V345" s="1" t="s">
        <v>107</v>
      </c>
      <c r="W345" s="1" t="s">
        <v>163</v>
      </c>
      <c r="X345" s="1" t="s">
        <v>47</v>
      </c>
      <c r="Y345" s="1" t="s">
        <v>48</v>
      </c>
      <c r="Z345" s="1" t="s">
        <v>49</v>
      </c>
      <c r="AF345" s="1" t="s">
        <v>50</v>
      </c>
    </row>
    <row r="346" spans="1:33" ht="12.75">
      <c r="A346" s="2">
        <v>45437.700590451394</v>
      </c>
      <c r="B346" s="1" t="s">
        <v>56</v>
      </c>
      <c r="C346" s="1" t="s">
        <v>63</v>
      </c>
      <c r="D346" s="1">
        <v>4</v>
      </c>
      <c r="E346" s="1" t="s">
        <v>57</v>
      </c>
      <c r="F346" s="1" t="s">
        <v>36</v>
      </c>
      <c r="G346" s="1" t="s">
        <v>54</v>
      </c>
      <c r="AG346" s="1" t="s">
        <v>449</v>
      </c>
    </row>
    <row r="347" spans="1:33" ht="12.75">
      <c r="A347" s="2">
        <v>45437.701241550923</v>
      </c>
      <c r="B347" s="1" t="s">
        <v>102</v>
      </c>
      <c r="C347" s="1" t="s">
        <v>34</v>
      </c>
      <c r="D347" s="1">
        <v>5</v>
      </c>
      <c r="E347" s="1" t="s">
        <v>103</v>
      </c>
      <c r="F347" s="1" t="s">
        <v>36</v>
      </c>
      <c r="G347" s="1" t="s">
        <v>37</v>
      </c>
      <c r="H347" s="1" t="s">
        <v>82</v>
      </c>
      <c r="I347" s="1" t="s">
        <v>95</v>
      </c>
      <c r="J347" s="1" t="s">
        <v>113</v>
      </c>
      <c r="K347" s="1" t="s">
        <v>41</v>
      </c>
      <c r="L347" s="1">
        <v>5</v>
      </c>
      <c r="M347" s="1">
        <v>5</v>
      </c>
      <c r="N347" s="1">
        <v>5</v>
      </c>
      <c r="O347" s="1">
        <v>5</v>
      </c>
      <c r="P347" s="1">
        <v>3</v>
      </c>
      <c r="Q347" s="1">
        <v>1</v>
      </c>
      <c r="R347" s="1" t="s">
        <v>450</v>
      </c>
      <c r="S347" s="1" t="s">
        <v>77</v>
      </c>
      <c r="T347" s="1" t="s">
        <v>178</v>
      </c>
      <c r="U347" s="32" t="s">
        <v>99</v>
      </c>
      <c r="V347" s="1" t="s">
        <v>208</v>
      </c>
      <c r="W347" s="1" t="s">
        <v>176</v>
      </c>
      <c r="X347" s="1" t="s">
        <v>47</v>
      </c>
      <c r="Y347" s="1" t="s">
        <v>48</v>
      </c>
      <c r="Z347" s="1" t="s">
        <v>49</v>
      </c>
      <c r="AF347" s="1" t="s">
        <v>50</v>
      </c>
    </row>
    <row r="348" spans="1:33" ht="12.75">
      <c r="A348" s="2">
        <v>45437.701930729163</v>
      </c>
      <c r="B348" s="1" t="s">
        <v>56</v>
      </c>
      <c r="C348" s="1" t="s">
        <v>34</v>
      </c>
      <c r="D348" s="1">
        <v>4</v>
      </c>
      <c r="E348" s="1" t="s">
        <v>57</v>
      </c>
      <c r="F348" s="1" t="s">
        <v>36</v>
      </c>
      <c r="G348" s="1" t="s">
        <v>37</v>
      </c>
      <c r="H348" s="1" t="s">
        <v>82</v>
      </c>
      <c r="I348" s="1" t="s">
        <v>39</v>
      </c>
      <c r="J348" s="1" t="s">
        <v>65</v>
      </c>
      <c r="K348" s="1" t="s">
        <v>41</v>
      </c>
      <c r="L348" s="1">
        <v>4</v>
      </c>
      <c r="M348" s="1">
        <v>4</v>
      </c>
      <c r="N348" s="1">
        <v>4</v>
      </c>
      <c r="O348" s="1">
        <v>4</v>
      </c>
      <c r="P348" s="1">
        <v>1</v>
      </c>
      <c r="Q348" s="1">
        <v>1</v>
      </c>
      <c r="R348" s="1" t="s">
        <v>451</v>
      </c>
      <c r="S348" s="1" t="s">
        <v>77</v>
      </c>
      <c r="T348" s="1" t="s">
        <v>98</v>
      </c>
      <c r="U348" s="32">
        <v>0.15</v>
      </c>
      <c r="V348" s="1" t="s">
        <v>208</v>
      </c>
      <c r="W348" s="1" t="s">
        <v>298</v>
      </c>
      <c r="X348" s="1" t="s">
        <v>47</v>
      </c>
      <c r="Y348" s="1" t="s">
        <v>48</v>
      </c>
      <c r="Z348" s="1" t="s">
        <v>71</v>
      </c>
      <c r="AF348" s="1" t="s">
        <v>50</v>
      </c>
    </row>
    <row r="349" spans="1:33" ht="12.75">
      <c r="A349" s="2">
        <v>45437.703383888889</v>
      </c>
      <c r="B349" s="1" t="s">
        <v>141</v>
      </c>
      <c r="C349" s="1" t="s">
        <v>63</v>
      </c>
      <c r="D349" s="1">
        <v>1</v>
      </c>
      <c r="E349" s="1" t="s">
        <v>57</v>
      </c>
      <c r="F349" s="1" t="s">
        <v>36</v>
      </c>
      <c r="G349" s="1" t="s">
        <v>54</v>
      </c>
      <c r="AG349" s="1" t="s">
        <v>452</v>
      </c>
    </row>
    <row r="350" spans="1:33" ht="12.75">
      <c r="A350" s="2">
        <v>45437.704194224541</v>
      </c>
      <c r="B350" s="1" t="s">
        <v>141</v>
      </c>
      <c r="C350" s="1" t="s">
        <v>63</v>
      </c>
      <c r="D350" s="1">
        <v>2</v>
      </c>
      <c r="E350" s="1" t="s">
        <v>57</v>
      </c>
      <c r="F350" s="1" t="s">
        <v>36</v>
      </c>
      <c r="G350" s="1" t="s">
        <v>37</v>
      </c>
      <c r="H350" s="1" t="s">
        <v>38</v>
      </c>
      <c r="I350" s="1" t="s">
        <v>95</v>
      </c>
      <c r="J350" s="1" t="s">
        <v>128</v>
      </c>
      <c r="K350" s="1" t="s">
        <v>122</v>
      </c>
      <c r="L350" s="1">
        <v>5</v>
      </c>
      <c r="M350" s="1">
        <v>5</v>
      </c>
      <c r="N350" s="1">
        <v>5</v>
      </c>
      <c r="O350" s="1">
        <v>4</v>
      </c>
      <c r="P350" s="1">
        <v>5</v>
      </c>
      <c r="Q350" s="1">
        <v>5</v>
      </c>
      <c r="R350" s="1" t="s">
        <v>453</v>
      </c>
      <c r="S350" s="1" t="s">
        <v>77</v>
      </c>
      <c r="T350" s="1" t="s">
        <v>69</v>
      </c>
      <c r="U350" s="32">
        <v>0.15</v>
      </c>
      <c r="V350" s="1" t="s">
        <v>107</v>
      </c>
      <c r="W350" s="1" t="s">
        <v>80</v>
      </c>
      <c r="X350" s="1" t="s">
        <v>90</v>
      </c>
      <c r="Y350" s="1" t="s">
        <v>48</v>
      </c>
      <c r="Z350" s="1" t="s">
        <v>49</v>
      </c>
      <c r="AA350" s="1" t="s">
        <v>62</v>
      </c>
      <c r="AB350" s="1" t="s">
        <v>50</v>
      </c>
      <c r="AC350" s="1" t="s">
        <v>62</v>
      </c>
      <c r="AD350" s="1" t="s">
        <v>50</v>
      </c>
      <c r="AE350" s="1" t="s">
        <v>50</v>
      </c>
      <c r="AF350" s="1" t="s">
        <v>50</v>
      </c>
    </row>
    <row r="351" spans="1:33" ht="12.75">
      <c r="A351" s="2">
        <v>45437.70477887732</v>
      </c>
      <c r="B351" s="1" t="s">
        <v>141</v>
      </c>
      <c r="C351" s="1" t="s">
        <v>63</v>
      </c>
      <c r="D351" s="1">
        <v>4</v>
      </c>
      <c r="E351" s="1" t="s">
        <v>57</v>
      </c>
      <c r="F351" s="1" t="s">
        <v>36</v>
      </c>
      <c r="G351" s="1" t="s">
        <v>37</v>
      </c>
      <c r="H351" s="1" t="s">
        <v>65</v>
      </c>
      <c r="I351" s="1" t="s">
        <v>39</v>
      </c>
      <c r="J351" s="1" t="s">
        <v>113</v>
      </c>
      <c r="K351" s="1" t="s">
        <v>41</v>
      </c>
      <c r="L351" s="1">
        <v>4</v>
      </c>
      <c r="M351" s="1">
        <v>5</v>
      </c>
      <c r="N351" s="1">
        <v>4</v>
      </c>
      <c r="O351" s="1">
        <v>5</v>
      </c>
      <c r="P351" s="1">
        <v>4</v>
      </c>
      <c r="Q351" s="1">
        <v>5</v>
      </c>
      <c r="R351" s="1" t="s">
        <v>314</v>
      </c>
      <c r="S351" s="1" t="s">
        <v>77</v>
      </c>
      <c r="T351" s="1" t="s">
        <v>69</v>
      </c>
      <c r="U351" s="32">
        <v>0.1</v>
      </c>
      <c r="V351" s="1" t="s">
        <v>107</v>
      </c>
      <c r="W351" s="1" t="s">
        <v>70</v>
      </c>
      <c r="X351" s="1" t="s">
        <v>47</v>
      </c>
      <c r="Y351" s="1" t="s">
        <v>48</v>
      </c>
      <c r="Z351" s="1" t="s">
        <v>71</v>
      </c>
      <c r="AF351" s="1" t="s">
        <v>50</v>
      </c>
    </row>
    <row r="352" spans="1:33" ht="12.75">
      <c r="A352" s="2">
        <v>45437.706104166668</v>
      </c>
      <c r="B352" s="1" t="s">
        <v>141</v>
      </c>
      <c r="C352" s="1" t="s">
        <v>63</v>
      </c>
      <c r="D352" s="1">
        <v>3</v>
      </c>
      <c r="E352" s="1" t="s">
        <v>121</v>
      </c>
      <c r="F352" s="1" t="s">
        <v>36</v>
      </c>
      <c r="G352" s="1" t="s">
        <v>54</v>
      </c>
      <c r="AG352" s="1" t="s">
        <v>454</v>
      </c>
    </row>
    <row r="353" spans="1:33" ht="12.75">
      <c r="A353" s="2">
        <v>45437.707274745371</v>
      </c>
      <c r="B353" s="1" t="s">
        <v>141</v>
      </c>
      <c r="C353" s="1" t="s">
        <v>34</v>
      </c>
      <c r="D353" s="1">
        <v>5</v>
      </c>
      <c r="E353" s="1" t="s">
        <v>57</v>
      </c>
      <c r="F353" s="1" t="s">
        <v>36</v>
      </c>
      <c r="G353" s="1" t="s">
        <v>37</v>
      </c>
      <c r="H353" s="1" t="s">
        <v>65</v>
      </c>
      <c r="I353" s="1" t="s">
        <v>39</v>
      </c>
      <c r="J353" s="1" t="s">
        <v>65</v>
      </c>
      <c r="K353" s="1" t="s">
        <v>41</v>
      </c>
      <c r="L353" s="1">
        <v>5</v>
      </c>
      <c r="M353" s="1">
        <v>5</v>
      </c>
      <c r="N353" s="1">
        <v>5</v>
      </c>
      <c r="O353" s="1">
        <v>5</v>
      </c>
      <c r="P353" s="1">
        <v>5</v>
      </c>
      <c r="Q353" s="1">
        <v>5</v>
      </c>
      <c r="R353" s="1" t="s">
        <v>314</v>
      </c>
      <c r="S353" s="1" t="s">
        <v>77</v>
      </c>
      <c r="T353" s="1" t="s">
        <v>98</v>
      </c>
      <c r="U353" s="32">
        <v>0.15</v>
      </c>
      <c r="V353" s="1" t="s">
        <v>45</v>
      </c>
      <c r="W353" s="1" t="s">
        <v>93</v>
      </c>
      <c r="X353" s="1" t="s">
        <v>47</v>
      </c>
      <c r="Y353" s="1" t="s">
        <v>48</v>
      </c>
      <c r="Z353" s="1" t="s">
        <v>49</v>
      </c>
      <c r="AF353" s="1" t="s">
        <v>50</v>
      </c>
    </row>
    <row r="354" spans="1:33" ht="12.75">
      <c r="A354" s="2">
        <v>45437.708398136572</v>
      </c>
      <c r="B354" s="1" t="s">
        <v>141</v>
      </c>
      <c r="C354" s="1" t="s">
        <v>63</v>
      </c>
      <c r="D354" s="1">
        <v>3</v>
      </c>
      <c r="E354" s="1" t="s">
        <v>57</v>
      </c>
      <c r="F354" s="1" t="s">
        <v>36</v>
      </c>
      <c r="G354" s="1" t="s">
        <v>37</v>
      </c>
      <c r="H354" s="1" t="s">
        <v>65</v>
      </c>
      <c r="I354" s="1" t="s">
        <v>39</v>
      </c>
      <c r="J354" s="1" t="s">
        <v>65</v>
      </c>
      <c r="K354" s="1" t="s">
        <v>41</v>
      </c>
      <c r="L354" s="1">
        <v>4</v>
      </c>
      <c r="M354" s="1">
        <v>4</v>
      </c>
      <c r="N354" s="1">
        <v>4</v>
      </c>
      <c r="O354" s="1">
        <v>4</v>
      </c>
      <c r="P354" s="1">
        <v>4</v>
      </c>
      <c r="Q354" s="1">
        <v>4</v>
      </c>
      <c r="R354" s="1" t="s">
        <v>455</v>
      </c>
      <c r="S354" s="1" t="s">
        <v>77</v>
      </c>
      <c r="T354" s="1" t="s">
        <v>106</v>
      </c>
      <c r="U354" s="32">
        <v>0.15</v>
      </c>
      <c r="V354" s="1" t="s">
        <v>107</v>
      </c>
      <c r="W354" s="1" t="s">
        <v>176</v>
      </c>
      <c r="X354" s="1" t="s">
        <v>47</v>
      </c>
      <c r="Y354" s="1" t="s">
        <v>48</v>
      </c>
      <c r="Z354" s="1" t="s">
        <v>71</v>
      </c>
      <c r="AF354" s="1" t="s">
        <v>51</v>
      </c>
    </row>
    <row r="355" spans="1:33" ht="12.75">
      <c r="A355" s="2">
        <v>45437.709298807866</v>
      </c>
      <c r="B355" s="1" t="s">
        <v>56</v>
      </c>
      <c r="C355" s="1" t="s">
        <v>34</v>
      </c>
      <c r="D355" s="1">
        <v>3</v>
      </c>
      <c r="E355" s="1" t="s">
        <v>57</v>
      </c>
      <c r="F355" s="1" t="s">
        <v>36</v>
      </c>
      <c r="G355" s="1" t="s">
        <v>37</v>
      </c>
      <c r="H355" s="1" t="s">
        <v>82</v>
      </c>
      <c r="I355" s="1" t="s">
        <v>39</v>
      </c>
      <c r="J355" s="1" t="s">
        <v>65</v>
      </c>
      <c r="K355" s="1" t="s">
        <v>41</v>
      </c>
      <c r="L355" s="1">
        <v>4</v>
      </c>
      <c r="M355" s="1">
        <v>3</v>
      </c>
      <c r="N355" s="1">
        <v>4</v>
      </c>
      <c r="O355" s="1">
        <v>4</v>
      </c>
      <c r="P355" s="1">
        <v>5</v>
      </c>
      <c r="Q355" s="1">
        <v>4</v>
      </c>
      <c r="R355" s="1" t="s">
        <v>334</v>
      </c>
      <c r="S355" s="1" t="s">
        <v>77</v>
      </c>
      <c r="T355" s="1" t="s">
        <v>98</v>
      </c>
      <c r="U355" s="32">
        <v>0.15</v>
      </c>
      <c r="V355" s="1" t="s">
        <v>45</v>
      </c>
      <c r="W355" s="1" t="s">
        <v>174</v>
      </c>
      <c r="X355" s="1" t="s">
        <v>47</v>
      </c>
      <c r="Y355" s="1" t="s">
        <v>48</v>
      </c>
      <c r="Z355" s="1" t="s">
        <v>49</v>
      </c>
      <c r="AF355" s="1" t="s">
        <v>50</v>
      </c>
    </row>
    <row r="356" spans="1:33" ht="12.75">
      <c r="A356" s="2">
        <v>45437.710444988421</v>
      </c>
      <c r="B356" s="1" t="s">
        <v>141</v>
      </c>
      <c r="C356" s="1" t="s">
        <v>34</v>
      </c>
      <c r="D356" s="1">
        <v>4</v>
      </c>
      <c r="E356" s="1" t="s">
        <v>57</v>
      </c>
      <c r="F356" s="1" t="s">
        <v>36</v>
      </c>
      <c r="G356" s="1" t="s">
        <v>54</v>
      </c>
      <c r="AG356" s="1" t="s">
        <v>387</v>
      </c>
    </row>
    <row r="357" spans="1:33" ht="12.75">
      <c r="A357" s="2">
        <v>45437.711378969907</v>
      </c>
      <c r="B357" s="1" t="s">
        <v>56</v>
      </c>
      <c r="C357" s="1" t="s">
        <v>63</v>
      </c>
      <c r="D357" s="1">
        <v>3</v>
      </c>
      <c r="E357" s="1" t="s">
        <v>57</v>
      </c>
      <c r="F357" s="1" t="s">
        <v>36</v>
      </c>
      <c r="G357" s="1" t="s">
        <v>37</v>
      </c>
      <c r="H357" s="1" t="s">
        <v>65</v>
      </c>
      <c r="I357" s="1" t="s">
        <v>39</v>
      </c>
      <c r="J357" s="1" t="s">
        <v>65</v>
      </c>
      <c r="K357" s="1" t="s">
        <v>41</v>
      </c>
      <c r="L357" s="1">
        <v>4</v>
      </c>
      <c r="M357" s="1">
        <v>4</v>
      </c>
      <c r="N357" s="1">
        <v>4</v>
      </c>
      <c r="O357" s="1">
        <v>4</v>
      </c>
      <c r="P357" s="1">
        <v>4</v>
      </c>
      <c r="Q357" s="1">
        <v>4</v>
      </c>
      <c r="R357" s="1" t="s">
        <v>456</v>
      </c>
      <c r="S357" s="1" t="s">
        <v>111</v>
      </c>
      <c r="T357" s="1" t="s">
        <v>106</v>
      </c>
      <c r="U357" s="32">
        <v>0.15</v>
      </c>
      <c r="V357" s="1" t="s">
        <v>45</v>
      </c>
      <c r="W357" s="1" t="s">
        <v>70</v>
      </c>
      <c r="X357" s="1" t="s">
        <v>109</v>
      </c>
      <c r="Y357" s="1" t="s">
        <v>48</v>
      </c>
      <c r="Z357" s="1" t="s">
        <v>71</v>
      </c>
      <c r="AF357" s="1" t="s">
        <v>86</v>
      </c>
    </row>
    <row r="358" spans="1:33" ht="12.75">
      <c r="A358" s="2">
        <v>45437.712877083337</v>
      </c>
      <c r="B358" s="1" t="s">
        <v>141</v>
      </c>
      <c r="C358" s="1" t="s">
        <v>34</v>
      </c>
      <c r="D358" s="1">
        <v>3</v>
      </c>
      <c r="E358" s="1" t="s">
        <v>103</v>
      </c>
      <c r="F358" s="1" t="s">
        <v>36</v>
      </c>
      <c r="G358" s="1" t="s">
        <v>54</v>
      </c>
      <c r="AG358" s="1" t="s">
        <v>457</v>
      </c>
    </row>
    <row r="359" spans="1:33" ht="12.75">
      <c r="A359" s="2">
        <v>45437.713569583335</v>
      </c>
      <c r="B359" s="1" t="s">
        <v>56</v>
      </c>
      <c r="C359" s="1" t="s">
        <v>34</v>
      </c>
      <c r="D359" s="1">
        <v>4</v>
      </c>
      <c r="E359" s="1" t="s">
        <v>57</v>
      </c>
      <c r="F359" s="1" t="s">
        <v>36</v>
      </c>
      <c r="G359" s="1" t="s">
        <v>37</v>
      </c>
      <c r="H359" s="1" t="s">
        <v>65</v>
      </c>
      <c r="I359" s="1" t="s">
        <v>39</v>
      </c>
      <c r="J359" s="1" t="s">
        <v>65</v>
      </c>
      <c r="K359" s="1" t="s">
        <v>41</v>
      </c>
      <c r="L359" s="1">
        <v>4</v>
      </c>
      <c r="M359" s="1">
        <v>4</v>
      </c>
      <c r="N359" s="1">
        <v>4</v>
      </c>
      <c r="O359" s="1">
        <v>4</v>
      </c>
      <c r="P359" s="1">
        <v>4</v>
      </c>
      <c r="Q359" s="1">
        <v>4</v>
      </c>
      <c r="R359" s="1" t="s">
        <v>114</v>
      </c>
      <c r="S359" s="1" t="s">
        <v>111</v>
      </c>
      <c r="T359" s="1" t="s">
        <v>98</v>
      </c>
      <c r="U359" s="32">
        <v>0.2</v>
      </c>
      <c r="V359" s="1" t="s">
        <v>45</v>
      </c>
      <c r="W359" s="1" t="s">
        <v>289</v>
      </c>
      <c r="X359" s="1" t="s">
        <v>109</v>
      </c>
      <c r="Y359" s="1" t="s">
        <v>48</v>
      </c>
      <c r="Z359" s="1" t="s">
        <v>49</v>
      </c>
      <c r="AF359" s="1" t="s">
        <v>50</v>
      </c>
    </row>
    <row r="360" spans="1:33" ht="12.75">
      <c r="A360" s="2">
        <v>45437.714286527778</v>
      </c>
      <c r="B360" s="1" t="s">
        <v>141</v>
      </c>
      <c r="C360" s="1" t="s">
        <v>75</v>
      </c>
      <c r="D360" s="1">
        <v>3</v>
      </c>
      <c r="E360" s="1" t="s">
        <v>57</v>
      </c>
      <c r="F360" s="1" t="s">
        <v>36</v>
      </c>
      <c r="G360" s="1" t="s">
        <v>37</v>
      </c>
      <c r="H360" s="1" t="s">
        <v>195</v>
      </c>
      <c r="I360" s="1" t="s">
        <v>59</v>
      </c>
      <c r="J360" s="1" t="s">
        <v>74</v>
      </c>
      <c r="K360" s="1" t="s">
        <v>122</v>
      </c>
      <c r="L360" s="1">
        <v>4</v>
      </c>
      <c r="M360" s="1">
        <v>3</v>
      </c>
      <c r="N360" s="1">
        <v>3</v>
      </c>
      <c r="O360" s="1">
        <v>3</v>
      </c>
      <c r="P360" s="1">
        <v>4</v>
      </c>
      <c r="Q360" s="1">
        <v>1</v>
      </c>
      <c r="R360" s="1" t="s">
        <v>458</v>
      </c>
      <c r="S360" s="1" t="s">
        <v>68</v>
      </c>
      <c r="T360" s="1" t="s">
        <v>98</v>
      </c>
      <c r="U360" s="32">
        <v>0.15</v>
      </c>
      <c r="V360" s="1" t="s">
        <v>45</v>
      </c>
      <c r="W360" s="1" t="s">
        <v>70</v>
      </c>
      <c r="X360" s="1" t="s">
        <v>109</v>
      </c>
      <c r="Y360" s="1" t="s">
        <v>48</v>
      </c>
      <c r="Z360" s="1" t="s">
        <v>81</v>
      </c>
      <c r="AF360" s="1" t="s">
        <v>86</v>
      </c>
    </row>
    <row r="361" spans="1:33" ht="12.75">
      <c r="A361" s="2">
        <v>45437.726931666664</v>
      </c>
      <c r="B361" s="1" t="s">
        <v>56</v>
      </c>
      <c r="C361" s="1" t="s">
        <v>34</v>
      </c>
      <c r="D361" s="1">
        <v>4</v>
      </c>
      <c r="E361" s="1" t="s">
        <v>57</v>
      </c>
      <c r="F361" s="1" t="s">
        <v>36</v>
      </c>
      <c r="G361" s="1" t="s">
        <v>37</v>
      </c>
      <c r="H361" s="1" t="s">
        <v>195</v>
      </c>
      <c r="I361" s="1" t="s">
        <v>59</v>
      </c>
      <c r="J361" s="1" t="s">
        <v>74</v>
      </c>
      <c r="K361" s="1" t="s">
        <v>122</v>
      </c>
      <c r="L361" s="1">
        <v>4</v>
      </c>
      <c r="M361" s="1">
        <v>3</v>
      </c>
      <c r="N361" s="1">
        <v>3</v>
      </c>
      <c r="O361" s="1">
        <v>4</v>
      </c>
      <c r="P361" s="1">
        <v>1</v>
      </c>
      <c r="Q361" s="1">
        <v>1</v>
      </c>
      <c r="R361" s="1" t="s">
        <v>459</v>
      </c>
      <c r="S361" s="1" t="s">
        <v>77</v>
      </c>
      <c r="T361" s="1" t="s">
        <v>98</v>
      </c>
      <c r="U361" s="32">
        <v>0.1</v>
      </c>
      <c r="V361" s="1" t="s">
        <v>107</v>
      </c>
      <c r="W361" s="1" t="s">
        <v>115</v>
      </c>
      <c r="X361" s="1" t="s">
        <v>109</v>
      </c>
      <c r="Y361" s="1" t="s">
        <v>48</v>
      </c>
      <c r="Z361" s="1" t="s">
        <v>81</v>
      </c>
      <c r="AF361" s="1" t="s">
        <v>86</v>
      </c>
    </row>
    <row r="362" spans="1:33" ht="12.75">
      <c r="A362" s="2">
        <v>45437.727519097221</v>
      </c>
      <c r="B362" s="1" t="s">
        <v>141</v>
      </c>
      <c r="C362" s="1" t="s">
        <v>34</v>
      </c>
      <c r="D362" s="1">
        <v>3</v>
      </c>
      <c r="E362" s="1" t="s">
        <v>57</v>
      </c>
      <c r="F362" s="1" t="s">
        <v>36</v>
      </c>
      <c r="G362" s="1" t="s">
        <v>37</v>
      </c>
      <c r="H362" s="1" t="s">
        <v>65</v>
      </c>
      <c r="I362" s="1" t="s">
        <v>59</v>
      </c>
      <c r="J362" s="1" t="s">
        <v>65</v>
      </c>
      <c r="K362" s="1" t="s">
        <v>41</v>
      </c>
      <c r="L362" s="1">
        <v>4</v>
      </c>
      <c r="M362" s="1">
        <v>4</v>
      </c>
      <c r="N362" s="1">
        <v>4</v>
      </c>
      <c r="O362" s="1">
        <v>4</v>
      </c>
      <c r="P362" s="1">
        <v>4</v>
      </c>
      <c r="Q362" s="1">
        <v>4</v>
      </c>
      <c r="R362" s="1" t="s">
        <v>290</v>
      </c>
      <c r="S362" s="1" t="s">
        <v>389</v>
      </c>
      <c r="T362" s="1" t="s">
        <v>106</v>
      </c>
      <c r="U362" s="32">
        <v>0.15</v>
      </c>
      <c r="V362" s="1" t="s">
        <v>107</v>
      </c>
      <c r="W362" s="1" t="s">
        <v>84</v>
      </c>
      <c r="X362" s="1" t="s">
        <v>47</v>
      </c>
      <c r="Y362" s="1" t="s">
        <v>48</v>
      </c>
      <c r="Z362" s="1" t="s">
        <v>81</v>
      </c>
      <c r="AF362" s="1" t="s">
        <v>86</v>
      </c>
    </row>
    <row r="363" spans="1:33" ht="12.75">
      <c r="A363" s="2">
        <v>45437.728022372685</v>
      </c>
      <c r="B363" s="1" t="s">
        <v>141</v>
      </c>
      <c r="C363" s="1" t="s">
        <v>63</v>
      </c>
      <c r="D363" s="1">
        <v>3</v>
      </c>
      <c r="E363" s="1" t="s">
        <v>57</v>
      </c>
      <c r="F363" s="1" t="s">
        <v>36</v>
      </c>
      <c r="G363" s="1" t="s">
        <v>37</v>
      </c>
      <c r="H363" s="1" t="s">
        <v>65</v>
      </c>
      <c r="I363" s="1" t="s">
        <v>39</v>
      </c>
      <c r="J363" s="1" t="s">
        <v>65</v>
      </c>
      <c r="K363" s="1" t="s">
        <v>122</v>
      </c>
      <c r="L363" s="1">
        <v>5</v>
      </c>
      <c r="M363" s="1">
        <v>4</v>
      </c>
      <c r="N363" s="1">
        <v>4</v>
      </c>
      <c r="O363" s="1">
        <v>4</v>
      </c>
      <c r="P363" s="1">
        <v>5</v>
      </c>
      <c r="Q363" s="1">
        <v>4</v>
      </c>
      <c r="R363" s="1" t="s">
        <v>334</v>
      </c>
      <c r="S363" s="1" t="s">
        <v>168</v>
      </c>
      <c r="T363" s="1" t="s">
        <v>98</v>
      </c>
      <c r="U363" s="32">
        <v>0.1</v>
      </c>
      <c r="V363" s="1" t="s">
        <v>107</v>
      </c>
      <c r="W363" s="1" t="s">
        <v>320</v>
      </c>
      <c r="X363" s="1" t="s">
        <v>47</v>
      </c>
      <c r="Y363" s="1" t="s">
        <v>71</v>
      </c>
      <c r="Z363" s="1" t="s">
        <v>81</v>
      </c>
      <c r="AF363" s="1" t="s">
        <v>126</v>
      </c>
    </row>
    <row r="364" spans="1:33" ht="12.75">
      <c r="A364" s="2">
        <v>45437.731237268519</v>
      </c>
      <c r="B364" s="1" t="s">
        <v>141</v>
      </c>
      <c r="C364" s="1" t="s">
        <v>34</v>
      </c>
      <c r="D364" s="1">
        <v>4</v>
      </c>
      <c r="E364" s="1" t="s">
        <v>57</v>
      </c>
      <c r="F364" s="1" t="s">
        <v>36</v>
      </c>
      <c r="G364" s="1" t="s">
        <v>37</v>
      </c>
      <c r="H364" s="1" t="s">
        <v>65</v>
      </c>
      <c r="I364" s="1" t="s">
        <v>39</v>
      </c>
      <c r="J364" s="1" t="s">
        <v>65</v>
      </c>
      <c r="K364" s="1" t="s">
        <v>41</v>
      </c>
      <c r="L364" s="1">
        <v>4</v>
      </c>
      <c r="M364" s="1">
        <v>4</v>
      </c>
      <c r="N364" s="1">
        <v>4</v>
      </c>
      <c r="O364" s="1">
        <v>4</v>
      </c>
      <c r="P364" s="1">
        <v>3</v>
      </c>
      <c r="Q364" s="1">
        <v>3</v>
      </c>
      <c r="R364" s="1" t="s">
        <v>460</v>
      </c>
      <c r="S364" s="1" t="s">
        <v>111</v>
      </c>
      <c r="T364" s="1" t="s">
        <v>98</v>
      </c>
      <c r="U364" s="32">
        <v>0.15</v>
      </c>
      <c r="V364" s="1" t="s">
        <v>208</v>
      </c>
      <c r="W364" s="1" t="s">
        <v>318</v>
      </c>
      <c r="X364" s="1" t="s">
        <v>109</v>
      </c>
      <c r="Y364" s="1" t="s">
        <v>48</v>
      </c>
      <c r="Z364" s="1" t="s">
        <v>49</v>
      </c>
      <c r="AF364" s="1" t="s">
        <v>86</v>
      </c>
    </row>
    <row r="365" spans="1:33" ht="12.75">
      <c r="A365" s="2">
        <v>45437.731857118051</v>
      </c>
      <c r="B365" s="1" t="s">
        <v>102</v>
      </c>
      <c r="C365" s="1" t="s">
        <v>34</v>
      </c>
      <c r="D365" s="1">
        <v>4</v>
      </c>
      <c r="E365" s="1" t="s">
        <v>103</v>
      </c>
      <c r="F365" s="1" t="s">
        <v>36</v>
      </c>
      <c r="G365" s="1" t="s">
        <v>37</v>
      </c>
      <c r="H365" s="1" t="s">
        <v>65</v>
      </c>
      <c r="I365" s="1" t="s">
        <v>39</v>
      </c>
      <c r="J365" s="1" t="s">
        <v>65</v>
      </c>
      <c r="K365" s="1" t="s">
        <v>41</v>
      </c>
      <c r="L365" s="1">
        <v>3</v>
      </c>
      <c r="M365" s="1">
        <v>4</v>
      </c>
      <c r="N365" s="1">
        <v>3</v>
      </c>
      <c r="O365" s="1">
        <v>4</v>
      </c>
      <c r="P365" s="1">
        <v>1</v>
      </c>
      <c r="Q365" s="1">
        <v>1</v>
      </c>
      <c r="R365" s="1" t="s">
        <v>461</v>
      </c>
      <c r="S365" s="1" t="s">
        <v>133</v>
      </c>
      <c r="T365" s="1" t="s">
        <v>98</v>
      </c>
      <c r="U365" s="32">
        <v>0.15</v>
      </c>
      <c r="V365" s="1" t="s">
        <v>107</v>
      </c>
      <c r="W365" s="1" t="s">
        <v>412</v>
      </c>
      <c r="X365" s="1" t="s">
        <v>109</v>
      </c>
      <c r="Y365" s="1" t="s">
        <v>48</v>
      </c>
      <c r="Z365" s="1" t="s">
        <v>49</v>
      </c>
      <c r="AF365" s="1" t="s">
        <v>51</v>
      </c>
    </row>
    <row r="366" spans="1:33" ht="12.75">
      <c r="A366" s="2">
        <v>45437.732209039357</v>
      </c>
      <c r="B366" s="1" t="s">
        <v>185</v>
      </c>
      <c r="C366" s="1" t="s">
        <v>34</v>
      </c>
      <c r="D366" s="1">
        <v>6</v>
      </c>
      <c r="E366" s="1" t="s">
        <v>103</v>
      </c>
      <c r="F366" s="1" t="s">
        <v>36</v>
      </c>
      <c r="G366" s="1" t="s">
        <v>54</v>
      </c>
      <c r="AG366" s="1" t="s">
        <v>462</v>
      </c>
    </row>
    <row r="367" spans="1:33" ht="12.75">
      <c r="A367" s="2">
        <v>45437.768895497684</v>
      </c>
      <c r="B367" s="1" t="s">
        <v>141</v>
      </c>
      <c r="C367" s="1" t="s">
        <v>63</v>
      </c>
      <c r="D367" s="1">
        <v>3</v>
      </c>
      <c r="E367" s="1" t="s">
        <v>57</v>
      </c>
      <c r="F367" s="1" t="s">
        <v>64</v>
      </c>
      <c r="G367" s="1" t="s">
        <v>37</v>
      </c>
      <c r="H367" s="1" t="s">
        <v>195</v>
      </c>
      <c r="I367" s="1" t="s">
        <v>59</v>
      </c>
      <c r="J367" s="1" t="s">
        <v>74</v>
      </c>
      <c r="K367" s="1" t="s">
        <v>66</v>
      </c>
      <c r="L367" s="1">
        <v>4</v>
      </c>
      <c r="M367" s="1">
        <v>4</v>
      </c>
      <c r="N367" s="1">
        <v>4</v>
      </c>
      <c r="O367" s="1">
        <v>5</v>
      </c>
      <c r="P367" s="1">
        <v>4</v>
      </c>
      <c r="Q367" s="1">
        <v>5</v>
      </c>
      <c r="R367" s="1" t="s">
        <v>463</v>
      </c>
      <c r="S367" s="1" t="s">
        <v>68</v>
      </c>
      <c r="T367" s="1" t="s">
        <v>106</v>
      </c>
      <c r="U367" s="32">
        <v>0.1</v>
      </c>
      <c r="V367" s="1" t="s">
        <v>45</v>
      </c>
      <c r="W367" s="1" t="s">
        <v>318</v>
      </c>
      <c r="X367" s="1" t="s">
        <v>47</v>
      </c>
      <c r="Y367" s="1" t="s">
        <v>48</v>
      </c>
      <c r="Z367" s="1" t="s">
        <v>81</v>
      </c>
      <c r="AF367" s="1" t="s">
        <v>86</v>
      </c>
    </row>
    <row r="368" spans="1:33" ht="12.75">
      <c r="A368" s="2">
        <v>45437.769551342593</v>
      </c>
      <c r="B368" s="1" t="s">
        <v>56</v>
      </c>
      <c r="C368" s="1" t="s">
        <v>34</v>
      </c>
      <c r="D368" s="1">
        <v>4</v>
      </c>
      <c r="E368" s="1" t="s">
        <v>57</v>
      </c>
      <c r="F368" s="1" t="s">
        <v>64</v>
      </c>
      <c r="G368" s="1" t="s">
        <v>37</v>
      </c>
      <c r="H368" s="1" t="s">
        <v>65</v>
      </c>
      <c r="I368" s="1" t="s">
        <v>39</v>
      </c>
      <c r="J368" s="1" t="s">
        <v>65</v>
      </c>
      <c r="K368" s="1" t="s">
        <v>122</v>
      </c>
      <c r="L368" s="1">
        <v>4</v>
      </c>
      <c r="M368" s="1">
        <v>5</v>
      </c>
      <c r="N368" s="1">
        <v>4</v>
      </c>
      <c r="O368" s="1">
        <v>5</v>
      </c>
      <c r="P368" s="1">
        <v>4</v>
      </c>
      <c r="Q368" s="1">
        <v>5</v>
      </c>
      <c r="R368" s="1" t="s">
        <v>464</v>
      </c>
      <c r="S368" s="1" t="s">
        <v>77</v>
      </c>
      <c r="T368" s="1" t="s">
        <v>98</v>
      </c>
      <c r="U368" s="32">
        <v>0.15</v>
      </c>
      <c r="V368" s="1" t="s">
        <v>107</v>
      </c>
      <c r="W368" s="1" t="s">
        <v>137</v>
      </c>
      <c r="X368" s="1" t="s">
        <v>109</v>
      </c>
      <c r="Y368" s="1" t="s">
        <v>48</v>
      </c>
      <c r="Z368" s="1" t="s">
        <v>71</v>
      </c>
      <c r="AF368" s="1" t="s">
        <v>50</v>
      </c>
    </row>
    <row r="369" spans="1:33" ht="12.75">
      <c r="A369" s="2">
        <v>45437.769835416664</v>
      </c>
      <c r="B369" s="1" t="s">
        <v>102</v>
      </c>
      <c r="C369" s="1" t="s">
        <v>34</v>
      </c>
      <c r="D369" s="1">
        <v>5</v>
      </c>
      <c r="E369" s="1" t="s">
        <v>103</v>
      </c>
      <c r="F369" s="1" t="s">
        <v>64</v>
      </c>
      <c r="G369" s="1" t="s">
        <v>54</v>
      </c>
      <c r="AG369" s="1" t="s">
        <v>465</v>
      </c>
    </row>
    <row r="370" spans="1:33" ht="12.75">
      <c r="A370" s="2">
        <v>45437.774832106486</v>
      </c>
      <c r="B370" s="1" t="s">
        <v>185</v>
      </c>
      <c r="C370" s="1" t="s">
        <v>34</v>
      </c>
      <c r="D370" s="1">
        <v>5</v>
      </c>
      <c r="E370" s="1" t="s">
        <v>103</v>
      </c>
      <c r="F370" s="1" t="s">
        <v>64</v>
      </c>
      <c r="G370" s="1" t="s">
        <v>37</v>
      </c>
      <c r="H370" s="1" t="s">
        <v>82</v>
      </c>
      <c r="I370" s="1" t="s">
        <v>95</v>
      </c>
      <c r="J370" s="1" t="s">
        <v>113</v>
      </c>
      <c r="K370" s="1" t="s">
        <v>41</v>
      </c>
      <c r="L370" s="1">
        <v>4</v>
      </c>
      <c r="M370" s="1">
        <v>5</v>
      </c>
      <c r="N370" s="1">
        <v>4</v>
      </c>
      <c r="O370" s="1">
        <v>5</v>
      </c>
      <c r="P370" s="1">
        <v>4</v>
      </c>
      <c r="Q370" s="1">
        <v>5</v>
      </c>
      <c r="R370" s="1" t="s">
        <v>466</v>
      </c>
      <c r="S370" s="1" t="s">
        <v>77</v>
      </c>
      <c r="T370" s="1" t="s">
        <v>178</v>
      </c>
      <c r="U370" s="32">
        <v>0.2</v>
      </c>
      <c r="V370" s="1" t="s">
        <v>107</v>
      </c>
      <c r="W370" s="1" t="s">
        <v>163</v>
      </c>
      <c r="X370" s="1" t="s">
        <v>109</v>
      </c>
      <c r="Y370" s="1" t="s">
        <v>48</v>
      </c>
      <c r="Z370" s="1" t="s">
        <v>49</v>
      </c>
      <c r="AF370" s="1" t="s">
        <v>50</v>
      </c>
    </row>
    <row r="371" spans="1:33" ht="12.75">
      <c r="A371" s="2">
        <v>45437.779397048609</v>
      </c>
      <c r="B371" s="1" t="s">
        <v>56</v>
      </c>
      <c r="C371" s="1" t="s">
        <v>34</v>
      </c>
      <c r="D371" s="1">
        <v>2</v>
      </c>
      <c r="E371" s="1" t="s">
        <v>57</v>
      </c>
      <c r="F371" s="1" t="s">
        <v>64</v>
      </c>
      <c r="G371" s="1" t="s">
        <v>37</v>
      </c>
      <c r="H371" s="1" t="s">
        <v>195</v>
      </c>
      <c r="I371" s="1" t="s">
        <v>59</v>
      </c>
      <c r="J371" s="1" t="s">
        <v>74</v>
      </c>
      <c r="K371" s="1" t="s">
        <v>122</v>
      </c>
      <c r="L371" s="1">
        <v>4</v>
      </c>
      <c r="M371" s="1">
        <v>4</v>
      </c>
      <c r="N371" s="1">
        <v>5</v>
      </c>
      <c r="O371" s="1">
        <v>4</v>
      </c>
      <c r="P371" s="1">
        <v>5</v>
      </c>
      <c r="Q371" s="1">
        <v>1</v>
      </c>
      <c r="R371" s="1" t="s">
        <v>467</v>
      </c>
      <c r="S371" s="1" t="s">
        <v>111</v>
      </c>
      <c r="T371" s="1" t="s">
        <v>106</v>
      </c>
      <c r="U371" s="32">
        <v>0.1</v>
      </c>
      <c r="V371" s="1" t="s">
        <v>107</v>
      </c>
      <c r="W371" s="1" t="s">
        <v>163</v>
      </c>
      <c r="X371" s="1" t="s">
        <v>109</v>
      </c>
      <c r="Y371" s="1" t="s">
        <v>48</v>
      </c>
      <c r="Z371" s="1" t="s">
        <v>49</v>
      </c>
      <c r="AF371" s="1" t="s">
        <v>50</v>
      </c>
    </row>
    <row r="372" spans="1:33" ht="12.75">
      <c r="A372" s="2">
        <v>45439.265203993054</v>
      </c>
      <c r="B372" s="1" t="s">
        <v>141</v>
      </c>
      <c r="C372" s="1" t="s">
        <v>63</v>
      </c>
      <c r="D372" s="1">
        <v>3</v>
      </c>
      <c r="E372" s="1" t="s">
        <v>57</v>
      </c>
      <c r="F372" s="1" t="s">
        <v>64</v>
      </c>
      <c r="G372" s="1" t="s">
        <v>37</v>
      </c>
      <c r="H372" s="1" t="s">
        <v>82</v>
      </c>
      <c r="I372" s="1" t="s">
        <v>39</v>
      </c>
      <c r="J372" s="1" t="s">
        <v>74</v>
      </c>
      <c r="K372" s="1" t="s">
        <v>122</v>
      </c>
      <c r="L372" s="1">
        <v>4</v>
      </c>
      <c r="M372" s="1">
        <v>5</v>
      </c>
      <c r="N372" s="1">
        <v>4</v>
      </c>
      <c r="O372" s="1">
        <v>5</v>
      </c>
      <c r="P372" s="1">
        <v>4</v>
      </c>
      <c r="Q372" s="1">
        <v>5</v>
      </c>
      <c r="R372" s="1" t="s">
        <v>468</v>
      </c>
      <c r="S372" s="1" t="s">
        <v>105</v>
      </c>
      <c r="T372" s="1" t="s">
        <v>106</v>
      </c>
      <c r="U372" s="32">
        <v>0.15</v>
      </c>
      <c r="V372" s="1" t="s">
        <v>274</v>
      </c>
      <c r="W372" s="1" t="s">
        <v>245</v>
      </c>
      <c r="X372" s="1" t="s">
        <v>47</v>
      </c>
      <c r="Y372" s="1" t="s">
        <v>48</v>
      </c>
      <c r="Z372" s="1" t="s">
        <v>71</v>
      </c>
      <c r="AF372" s="1" t="s">
        <v>50</v>
      </c>
    </row>
    <row r="373" spans="1:33" ht="12.75">
      <c r="A373" s="2">
        <v>45439.267030717594</v>
      </c>
      <c r="B373" s="1" t="s">
        <v>56</v>
      </c>
      <c r="C373" s="1" t="s">
        <v>63</v>
      </c>
      <c r="D373" s="1">
        <v>4</v>
      </c>
      <c r="E373" s="1" t="s">
        <v>57</v>
      </c>
      <c r="F373" s="1" t="s">
        <v>64</v>
      </c>
      <c r="G373" s="1" t="s">
        <v>37</v>
      </c>
      <c r="H373" s="1" t="s">
        <v>65</v>
      </c>
      <c r="I373" s="1" t="s">
        <v>59</v>
      </c>
      <c r="J373" s="1" t="s">
        <v>65</v>
      </c>
      <c r="K373" s="1" t="s">
        <v>122</v>
      </c>
      <c r="L373" s="1">
        <v>4</v>
      </c>
      <c r="M373" s="1">
        <v>4</v>
      </c>
      <c r="N373" s="1">
        <v>4</v>
      </c>
      <c r="O373" s="1">
        <v>5</v>
      </c>
      <c r="P373" s="1">
        <v>5</v>
      </c>
      <c r="Q373" s="1">
        <v>4</v>
      </c>
      <c r="R373" s="1" t="s">
        <v>334</v>
      </c>
      <c r="S373" s="1" t="s">
        <v>389</v>
      </c>
      <c r="T373" s="1" t="s">
        <v>98</v>
      </c>
      <c r="U373" s="32">
        <v>0.1</v>
      </c>
      <c r="V373" s="1" t="s">
        <v>45</v>
      </c>
      <c r="W373" s="1" t="s">
        <v>163</v>
      </c>
      <c r="X373" s="1" t="s">
        <v>109</v>
      </c>
      <c r="Y373" s="1" t="s">
        <v>48</v>
      </c>
      <c r="Z373" s="1" t="s">
        <v>49</v>
      </c>
      <c r="AF373" s="1" t="s">
        <v>50</v>
      </c>
    </row>
    <row r="374" spans="1:33" ht="12.75">
      <c r="A374" s="2">
        <v>45439.267822615744</v>
      </c>
      <c r="B374" s="1" t="s">
        <v>102</v>
      </c>
      <c r="C374" s="1" t="s">
        <v>34</v>
      </c>
      <c r="D374" s="1">
        <v>5</v>
      </c>
      <c r="E374" s="1" t="s">
        <v>103</v>
      </c>
      <c r="F374" s="1" t="s">
        <v>64</v>
      </c>
      <c r="G374" s="1" t="s">
        <v>37</v>
      </c>
      <c r="H374" s="1" t="s">
        <v>82</v>
      </c>
      <c r="I374" s="1" t="s">
        <v>95</v>
      </c>
      <c r="J374" s="1" t="s">
        <v>65</v>
      </c>
      <c r="K374" s="1" t="s">
        <v>41</v>
      </c>
      <c r="L374" s="1">
        <v>5</v>
      </c>
      <c r="M374" s="1">
        <v>5</v>
      </c>
      <c r="N374" s="1">
        <v>5</v>
      </c>
      <c r="O374" s="1">
        <v>4</v>
      </c>
      <c r="P374" s="1">
        <v>5</v>
      </c>
      <c r="Q374" s="1">
        <v>2</v>
      </c>
      <c r="R374" s="1" t="s">
        <v>469</v>
      </c>
      <c r="S374" s="1" t="s">
        <v>470</v>
      </c>
      <c r="T374" s="1" t="s">
        <v>178</v>
      </c>
      <c r="U374" s="32">
        <v>0.1</v>
      </c>
      <c r="V374" s="1" t="s">
        <v>107</v>
      </c>
      <c r="W374" s="1" t="s">
        <v>163</v>
      </c>
      <c r="X374" s="1" t="s">
        <v>109</v>
      </c>
      <c r="Y374" s="1" t="s">
        <v>48</v>
      </c>
      <c r="Z374" s="1" t="s">
        <v>49</v>
      </c>
      <c r="AF374" s="1" t="s">
        <v>50</v>
      </c>
    </row>
    <row r="375" spans="1:33" ht="12.75">
      <c r="A375" s="2">
        <v>45439.268593541667</v>
      </c>
      <c r="B375" s="1" t="s">
        <v>56</v>
      </c>
      <c r="C375" s="1" t="s">
        <v>34</v>
      </c>
      <c r="D375" s="1">
        <v>3</v>
      </c>
      <c r="E375" s="1" t="s">
        <v>57</v>
      </c>
      <c r="F375" s="1" t="s">
        <v>64</v>
      </c>
      <c r="G375" s="1" t="s">
        <v>37</v>
      </c>
      <c r="H375" s="1" t="s">
        <v>65</v>
      </c>
      <c r="I375" s="1" t="s">
        <v>59</v>
      </c>
      <c r="J375" s="1" t="s">
        <v>65</v>
      </c>
      <c r="K375" s="1" t="s">
        <v>122</v>
      </c>
      <c r="L375" s="1">
        <v>3</v>
      </c>
      <c r="M375" s="1">
        <v>3</v>
      </c>
      <c r="N375" s="1">
        <v>3</v>
      </c>
      <c r="O375" s="1">
        <v>3</v>
      </c>
      <c r="P375" s="1">
        <v>3</v>
      </c>
      <c r="Q375" s="1">
        <v>1</v>
      </c>
      <c r="R375" s="1" t="s">
        <v>471</v>
      </c>
      <c r="S375" s="1" t="s">
        <v>111</v>
      </c>
      <c r="T375" s="1" t="s">
        <v>98</v>
      </c>
      <c r="U375" s="32">
        <v>0.1</v>
      </c>
      <c r="V375" s="1" t="s">
        <v>107</v>
      </c>
      <c r="W375" s="1" t="s">
        <v>176</v>
      </c>
      <c r="X375" s="1" t="s">
        <v>109</v>
      </c>
      <c r="Y375" s="1" t="s">
        <v>48</v>
      </c>
      <c r="Z375" s="1" t="s">
        <v>49</v>
      </c>
      <c r="AF375" s="1" t="s">
        <v>86</v>
      </c>
    </row>
    <row r="376" spans="1:33" ht="12.75">
      <c r="A376" s="2">
        <v>45439.269395023148</v>
      </c>
      <c r="B376" s="1" t="s">
        <v>141</v>
      </c>
      <c r="C376" s="1" t="s">
        <v>34</v>
      </c>
      <c r="D376" s="1">
        <v>2</v>
      </c>
      <c r="E376" s="1" t="s">
        <v>57</v>
      </c>
      <c r="F376" s="1" t="s">
        <v>64</v>
      </c>
      <c r="G376" s="1" t="s">
        <v>37</v>
      </c>
      <c r="H376" s="1" t="s">
        <v>82</v>
      </c>
      <c r="I376" s="1" t="s">
        <v>39</v>
      </c>
      <c r="J376" s="1" t="s">
        <v>65</v>
      </c>
      <c r="K376" s="1" t="s">
        <v>66</v>
      </c>
      <c r="L376" s="1">
        <v>4</v>
      </c>
      <c r="M376" s="1">
        <v>5</v>
      </c>
      <c r="N376" s="1">
        <v>4</v>
      </c>
      <c r="O376" s="1">
        <v>5</v>
      </c>
      <c r="P376" s="1">
        <v>4</v>
      </c>
      <c r="Q376" s="1">
        <v>5</v>
      </c>
      <c r="R376" s="1" t="s">
        <v>472</v>
      </c>
      <c r="S376" s="1" t="s">
        <v>168</v>
      </c>
      <c r="T376" s="1" t="s">
        <v>69</v>
      </c>
      <c r="U376" s="32">
        <v>0.1</v>
      </c>
      <c r="V376" s="1" t="s">
        <v>107</v>
      </c>
      <c r="W376" s="1" t="s">
        <v>84</v>
      </c>
      <c r="X376" s="1" t="s">
        <v>47</v>
      </c>
      <c r="Y376" s="1" t="s">
        <v>71</v>
      </c>
      <c r="Z376" s="1" t="s">
        <v>81</v>
      </c>
      <c r="AF376" s="1" t="s">
        <v>86</v>
      </c>
    </row>
    <row r="377" spans="1:33" ht="12.75">
      <c r="A377" s="2">
        <v>45439.284527986107</v>
      </c>
      <c r="B377" s="1" t="s">
        <v>102</v>
      </c>
      <c r="C377" s="1" t="s">
        <v>34</v>
      </c>
      <c r="D377" s="1">
        <v>5</v>
      </c>
      <c r="E377" s="1" t="s">
        <v>103</v>
      </c>
      <c r="F377" s="1" t="s">
        <v>64</v>
      </c>
      <c r="G377" s="1" t="s">
        <v>37</v>
      </c>
      <c r="H377" s="1" t="s">
        <v>65</v>
      </c>
      <c r="I377" s="1" t="s">
        <v>39</v>
      </c>
      <c r="J377" s="1" t="s">
        <v>65</v>
      </c>
      <c r="K377" s="1" t="s">
        <v>41</v>
      </c>
      <c r="L377" s="1">
        <v>4</v>
      </c>
      <c r="M377" s="1">
        <v>5</v>
      </c>
      <c r="N377" s="1">
        <v>4</v>
      </c>
      <c r="O377" s="1">
        <v>4</v>
      </c>
      <c r="P377" s="1">
        <v>4</v>
      </c>
      <c r="Q377" s="1">
        <v>4</v>
      </c>
      <c r="R377" s="1" t="s">
        <v>473</v>
      </c>
      <c r="S377" s="1" t="s">
        <v>470</v>
      </c>
      <c r="T377" s="1" t="s">
        <v>178</v>
      </c>
      <c r="U377" s="32">
        <v>0.1</v>
      </c>
      <c r="V377" s="1" t="s">
        <v>107</v>
      </c>
      <c r="W377" s="1" t="s">
        <v>84</v>
      </c>
      <c r="X377" s="1" t="s">
        <v>109</v>
      </c>
      <c r="Y377" s="1" t="s">
        <v>48</v>
      </c>
      <c r="Z377" s="1" t="s">
        <v>49</v>
      </c>
      <c r="AF377" s="1" t="s">
        <v>86</v>
      </c>
    </row>
    <row r="378" spans="1:33" ht="12.75">
      <c r="A378" s="2">
        <v>45439.323271377318</v>
      </c>
      <c r="B378" s="1" t="s">
        <v>141</v>
      </c>
      <c r="C378" s="1" t="s">
        <v>34</v>
      </c>
      <c r="D378" s="1">
        <v>3</v>
      </c>
      <c r="E378" s="1" t="s">
        <v>57</v>
      </c>
      <c r="F378" s="1" t="s">
        <v>64</v>
      </c>
      <c r="G378" s="1" t="s">
        <v>37</v>
      </c>
      <c r="H378" s="1" t="s">
        <v>65</v>
      </c>
      <c r="I378" s="1" t="s">
        <v>59</v>
      </c>
      <c r="J378" s="1" t="s">
        <v>65</v>
      </c>
      <c r="K378" s="1" t="s">
        <v>41</v>
      </c>
      <c r="L378" s="1">
        <v>5</v>
      </c>
      <c r="M378" s="1">
        <v>5</v>
      </c>
      <c r="N378" s="1">
        <v>3</v>
      </c>
      <c r="O378" s="1">
        <v>3</v>
      </c>
      <c r="P378" s="1">
        <v>1</v>
      </c>
      <c r="Q378" s="1">
        <v>1</v>
      </c>
      <c r="R378" s="1" t="s">
        <v>474</v>
      </c>
      <c r="S378" s="1" t="s">
        <v>68</v>
      </c>
      <c r="T378" s="1" t="s">
        <v>106</v>
      </c>
      <c r="U378" s="32">
        <v>0.1</v>
      </c>
      <c r="V378" s="1" t="s">
        <v>107</v>
      </c>
      <c r="W378" s="1" t="s">
        <v>245</v>
      </c>
      <c r="X378" s="1" t="s">
        <v>90</v>
      </c>
      <c r="Y378" s="1" t="s">
        <v>48</v>
      </c>
      <c r="Z378" s="1" t="s">
        <v>49</v>
      </c>
      <c r="AA378" s="1" t="s">
        <v>62</v>
      </c>
      <c r="AB378" s="1" t="s">
        <v>50</v>
      </c>
      <c r="AC378" s="1" t="s">
        <v>62</v>
      </c>
      <c r="AD378" s="1" t="s">
        <v>50</v>
      </c>
      <c r="AE378" s="1" t="s">
        <v>86</v>
      </c>
      <c r="AF378" s="1" t="s">
        <v>86</v>
      </c>
    </row>
    <row r="379" spans="1:33" ht="12.75">
      <c r="A379" s="2">
        <v>45439.345638020837</v>
      </c>
      <c r="B379" s="1" t="s">
        <v>56</v>
      </c>
      <c r="C379" s="1" t="s">
        <v>34</v>
      </c>
      <c r="D379" s="1">
        <v>3</v>
      </c>
      <c r="E379" s="1" t="s">
        <v>57</v>
      </c>
      <c r="F379" s="1" t="s">
        <v>64</v>
      </c>
      <c r="G379" s="1" t="s">
        <v>37</v>
      </c>
      <c r="H379" s="1" t="s">
        <v>65</v>
      </c>
      <c r="I379" s="1" t="s">
        <v>59</v>
      </c>
      <c r="J379" s="1" t="s">
        <v>65</v>
      </c>
      <c r="K379" s="1" t="s">
        <v>41</v>
      </c>
      <c r="L379" s="1">
        <v>4</v>
      </c>
      <c r="M379" s="1">
        <v>5</v>
      </c>
      <c r="N379" s="1">
        <v>4</v>
      </c>
      <c r="O379" s="1">
        <v>5</v>
      </c>
      <c r="P379" s="1">
        <v>4</v>
      </c>
      <c r="Q379" s="1">
        <v>5</v>
      </c>
      <c r="R379" s="1" t="s">
        <v>334</v>
      </c>
      <c r="S379" s="1" t="s">
        <v>168</v>
      </c>
      <c r="T379" s="1" t="s">
        <v>106</v>
      </c>
      <c r="U379" s="32">
        <v>0.1</v>
      </c>
      <c r="V379" s="1" t="s">
        <v>208</v>
      </c>
      <c r="W379" s="1" t="s">
        <v>245</v>
      </c>
      <c r="X379" s="1" t="s">
        <v>47</v>
      </c>
      <c r="Y379" s="1" t="s">
        <v>48</v>
      </c>
      <c r="Z379" s="1" t="s">
        <v>49</v>
      </c>
      <c r="AF379" s="1" t="s">
        <v>86</v>
      </c>
    </row>
    <row r="380" spans="1:33" ht="12.75">
      <c r="A380" s="2">
        <v>45439.346494837962</v>
      </c>
      <c r="B380" s="1" t="s">
        <v>141</v>
      </c>
      <c r="C380" s="1" t="s">
        <v>34</v>
      </c>
      <c r="D380" s="1">
        <v>1</v>
      </c>
      <c r="E380" s="1" t="s">
        <v>57</v>
      </c>
      <c r="F380" s="1" t="s">
        <v>64</v>
      </c>
      <c r="G380" s="1" t="s">
        <v>37</v>
      </c>
      <c r="H380" s="1" t="s">
        <v>65</v>
      </c>
      <c r="I380" s="1" t="s">
        <v>59</v>
      </c>
      <c r="J380" s="1" t="s">
        <v>65</v>
      </c>
      <c r="K380" s="1" t="s">
        <v>66</v>
      </c>
      <c r="L380" s="1">
        <v>4</v>
      </c>
      <c r="M380" s="1">
        <v>4</v>
      </c>
      <c r="N380" s="1">
        <v>4</v>
      </c>
      <c r="O380" s="1">
        <v>4</v>
      </c>
      <c r="P380" s="1">
        <v>4</v>
      </c>
      <c r="Q380" s="1">
        <v>4</v>
      </c>
      <c r="R380" s="1" t="s">
        <v>475</v>
      </c>
      <c r="S380" s="1" t="s">
        <v>77</v>
      </c>
      <c r="T380" s="1" t="s">
        <v>69</v>
      </c>
      <c r="U380" s="32">
        <v>0.05</v>
      </c>
      <c r="V380" s="1" t="s">
        <v>107</v>
      </c>
      <c r="W380" s="1" t="s">
        <v>286</v>
      </c>
      <c r="X380" s="1" t="s">
        <v>47</v>
      </c>
      <c r="Y380" s="1" t="s">
        <v>48</v>
      </c>
      <c r="Z380" s="1" t="s">
        <v>49</v>
      </c>
      <c r="AF380" s="1" t="s">
        <v>126</v>
      </c>
    </row>
    <row r="381" spans="1:33" ht="12.75">
      <c r="A381" s="2">
        <v>45439.347248576392</v>
      </c>
      <c r="B381" s="1" t="s">
        <v>102</v>
      </c>
      <c r="C381" s="1" t="s">
        <v>34</v>
      </c>
      <c r="D381" s="1">
        <v>6</v>
      </c>
      <c r="E381" s="1" t="s">
        <v>103</v>
      </c>
      <c r="F381" s="1" t="s">
        <v>64</v>
      </c>
      <c r="G381" s="1" t="s">
        <v>37</v>
      </c>
      <c r="H381" s="1" t="s">
        <v>82</v>
      </c>
      <c r="I381" s="1" t="s">
        <v>95</v>
      </c>
      <c r="J381" s="1" t="s">
        <v>113</v>
      </c>
      <c r="K381" s="1" t="s">
        <v>41</v>
      </c>
      <c r="L381" s="1">
        <v>5</v>
      </c>
      <c r="M381" s="1">
        <v>5</v>
      </c>
      <c r="N381" s="1">
        <v>5</v>
      </c>
      <c r="O381" s="1">
        <v>5</v>
      </c>
      <c r="P381" s="1">
        <v>5</v>
      </c>
      <c r="Q381" s="1">
        <v>2</v>
      </c>
      <c r="R381" s="1" t="s">
        <v>476</v>
      </c>
      <c r="S381" s="1" t="s">
        <v>470</v>
      </c>
      <c r="T381" s="1" t="s">
        <v>187</v>
      </c>
      <c r="U381" s="32">
        <v>0.2</v>
      </c>
      <c r="V381" s="1" t="s">
        <v>208</v>
      </c>
      <c r="W381" s="1" t="s">
        <v>412</v>
      </c>
      <c r="X381" s="1" t="s">
        <v>109</v>
      </c>
      <c r="Y381" s="1" t="s">
        <v>48</v>
      </c>
      <c r="Z381" s="1" t="s">
        <v>71</v>
      </c>
      <c r="AF381" s="1" t="s">
        <v>51</v>
      </c>
    </row>
    <row r="382" spans="1:33" ht="12.75">
      <c r="A382" s="2">
        <v>45439.348278888894</v>
      </c>
      <c r="B382" s="1" t="s">
        <v>56</v>
      </c>
      <c r="C382" s="1" t="s">
        <v>63</v>
      </c>
      <c r="D382" s="1">
        <v>3</v>
      </c>
      <c r="E382" s="1" t="s">
        <v>57</v>
      </c>
      <c r="F382" s="1" t="s">
        <v>64</v>
      </c>
      <c r="G382" s="1" t="s">
        <v>37</v>
      </c>
      <c r="H382" s="1" t="s">
        <v>65</v>
      </c>
      <c r="I382" s="1" t="s">
        <v>59</v>
      </c>
      <c r="J382" s="1" t="s">
        <v>65</v>
      </c>
      <c r="K382" s="1" t="s">
        <v>122</v>
      </c>
      <c r="L382" s="1">
        <v>3</v>
      </c>
      <c r="M382" s="1">
        <v>3</v>
      </c>
      <c r="N382" s="1">
        <v>3</v>
      </c>
      <c r="O382" s="1">
        <v>3</v>
      </c>
      <c r="P382" s="1">
        <v>3</v>
      </c>
      <c r="Q382" s="1">
        <v>3</v>
      </c>
      <c r="R382" s="1" t="s">
        <v>460</v>
      </c>
      <c r="S382" s="1" t="s">
        <v>77</v>
      </c>
      <c r="T382" s="1" t="s">
        <v>106</v>
      </c>
      <c r="U382" s="32">
        <v>0.1</v>
      </c>
      <c r="V382" s="1" t="s">
        <v>107</v>
      </c>
      <c r="W382" s="1" t="s">
        <v>84</v>
      </c>
      <c r="X382" s="1" t="s">
        <v>90</v>
      </c>
      <c r="Y382" s="1" t="s">
        <v>48</v>
      </c>
      <c r="Z382" s="1" t="s">
        <v>49</v>
      </c>
      <c r="AA382" s="1" t="s">
        <v>62</v>
      </c>
      <c r="AB382" s="1" t="s">
        <v>50</v>
      </c>
      <c r="AC382" s="1" t="s">
        <v>62</v>
      </c>
      <c r="AD382" s="1" t="s">
        <v>50</v>
      </c>
      <c r="AE382" s="1" t="s">
        <v>50</v>
      </c>
      <c r="AF382" s="1" t="s">
        <v>50</v>
      </c>
    </row>
    <row r="383" spans="1:33" ht="12.75">
      <c r="A383" s="2">
        <v>45439.348771886573</v>
      </c>
      <c r="B383" s="1" t="s">
        <v>56</v>
      </c>
      <c r="C383" s="1" t="s">
        <v>34</v>
      </c>
      <c r="D383" s="1">
        <v>3</v>
      </c>
      <c r="E383" s="1" t="s">
        <v>57</v>
      </c>
      <c r="F383" s="1" t="s">
        <v>64</v>
      </c>
      <c r="G383" s="1" t="s">
        <v>37</v>
      </c>
      <c r="H383" s="1" t="s">
        <v>65</v>
      </c>
      <c r="I383" s="1" t="s">
        <v>59</v>
      </c>
      <c r="J383" s="1" t="s">
        <v>65</v>
      </c>
      <c r="K383" s="1" t="s">
        <v>122</v>
      </c>
      <c r="L383" s="1">
        <v>4</v>
      </c>
      <c r="M383" s="1">
        <v>5</v>
      </c>
      <c r="N383" s="1">
        <v>4</v>
      </c>
      <c r="O383" s="1">
        <v>5</v>
      </c>
      <c r="P383" s="1">
        <v>4</v>
      </c>
      <c r="Q383" s="1">
        <v>5</v>
      </c>
      <c r="R383" s="1" t="s">
        <v>334</v>
      </c>
      <c r="S383" s="1" t="s">
        <v>154</v>
      </c>
      <c r="T383" s="1" t="s">
        <v>98</v>
      </c>
      <c r="U383" s="32">
        <v>0.1</v>
      </c>
      <c r="V383" s="1" t="s">
        <v>107</v>
      </c>
      <c r="W383" s="1" t="s">
        <v>84</v>
      </c>
      <c r="X383" s="1" t="s">
        <v>109</v>
      </c>
      <c r="Y383" s="1" t="s">
        <v>48</v>
      </c>
      <c r="Z383" s="1" t="s">
        <v>49</v>
      </c>
      <c r="AF383" s="1" t="s">
        <v>86</v>
      </c>
    </row>
    <row r="384" spans="1:33" ht="12.75">
      <c r="A384" s="2">
        <v>45439.349110208335</v>
      </c>
      <c r="B384" s="1" t="s">
        <v>102</v>
      </c>
      <c r="C384" s="1" t="s">
        <v>63</v>
      </c>
      <c r="D384" s="1">
        <v>4</v>
      </c>
      <c r="E384" s="1" t="s">
        <v>57</v>
      </c>
      <c r="F384" s="1" t="s">
        <v>64</v>
      </c>
      <c r="G384" s="1" t="s">
        <v>54</v>
      </c>
      <c r="AG384" s="1" t="s">
        <v>477</v>
      </c>
    </row>
    <row r="385" spans="1:32" ht="12.75">
      <c r="A385" s="2">
        <v>45439.349809594903</v>
      </c>
      <c r="B385" s="1" t="s">
        <v>141</v>
      </c>
      <c r="C385" s="1" t="s">
        <v>34</v>
      </c>
      <c r="D385" s="1">
        <v>4</v>
      </c>
      <c r="E385" s="1" t="s">
        <v>57</v>
      </c>
      <c r="F385" s="1" t="s">
        <v>64</v>
      </c>
      <c r="G385" s="1" t="s">
        <v>37</v>
      </c>
      <c r="H385" s="1" t="s">
        <v>82</v>
      </c>
      <c r="I385" s="1" t="s">
        <v>39</v>
      </c>
      <c r="J385" s="1" t="s">
        <v>65</v>
      </c>
      <c r="K385" s="1" t="s">
        <v>122</v>
      </c>
      <c r="L385" s="1">
        <v>4</v>
      </c>
      <c r="M385" s="1">
        <v>5</v>
      </c>
      <c r="N385" s="1">
        <v>4</v>
      </c>
      <c r="O385" s="1">
        <v>5</v>
      </c>
      <c r="P385" s="1">
        <v>4</v>
      </c>
      <c r="Q385" s="1">
        <v>5</v>
      </c>
      <c r="R385" s="1" t="s">
        <v>458</v>
      </c>
      <c r="S385" s="1" t="s">
        <v>470</v>
      </c>
      <c r="T385" s="1" t="s">
        <v>98</v>
      </c>
      <c r="U385" s="32">
        <v>0.1</v>
      </c>
      <c r="V385" s="1" t="s">
        <v>208</v>
      </c>
      <c r="W385" s="1" t="s">
        <v>412</v>
      </c>
      <c r="X385" s="1" t="s">
        <v>109</v>
      </c>
      <c r="Y385" s="1" t="s">
        <v>48</v>
      </c>
      <c r="Z385" s="1" t="s">
        <v>49</v>
      </c>
      <c r="AF385" s="1" t="s">
        <v>50</v>
      </c>
    </row>
    <row r="386" spans="1:32" ht="15.75" customHeight="1">
      <c r="A386" s="2"/>
      <c r="B386" s="1"/>
      <c r="C386" s="1"/>
      <c r="D386" s="1"/>
      <c r="E386" s="1"/>
      <c r="F386" s="1"/>
      <c r="G386" s="1"/>
      <c r="H386" s="1"/>
      <c r="I386" s="1"/>
      <c r="J386" s="1"/>
      <c r="K386" s="1"/>
      <c r="L386" s="1"/>
      <c r="M386" s="1"/>
      <c r="N386" s="1"/>
      <c r="O386" s="1"/>
      <c r="P386" s="1"/>
      <c r="Q386" s="1"/>
      <c r="R386" s="1"/>
      <c r="S386" s="1"/>
      <c r="T386" s="1"/>
      <c r="U386" s="3"/>
      <c r="V386" s="1"/>
      <c r="W386" s="1"/>
      <c r="X386" s="1"/>
      <c r="Y386" s="1"/>
      <c r="Z386" s="1"/>
      <c r="AF386" s="1"/>
    </row>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9CE2D-31A6-4726-ADB6-B3C7841185DE}">
  <dimension ref="A1:F233"/>
  <sheetViews>
    <sheetView workbookViewId="0">
      <pane ySplit="1" topLeftCell="A219" activePane="bottomLeft" state="frozen"/>
      <selection pane="bottomLeft" activeCell="F230" sqref="F230"/>
    </sheetView>
  </sheetViews>
  <sheetFormatPr baseColWidth="10" defaultRowHeight="12.75"/>
  <cols>
    <col min="1" max="1" width="19.7109375" style="55" customWidth="1"/>
    <col min="2" max="5" width="22.140625" style="55" customWidth="1"/>
    <col min="6" max="6" width="23.140625" style="55" customWidth="1"/>
    <col min="7" max="16384" width="11.42578125" style="55"/>
  </cols>
  <sheetData>
    <row r="1" spans="2:6" ht="83.1" customHeight="1" thickBot="1">
      <c r="B1" s="64" t="s">
        <v>26</v>
      </c>
      <c r="C1" s="64" t="s">
        <v>27</v>
      </c>
      <c r="D1" s="64" t="s">
        <v>28</v>
      </c>
      <c r="E1" s="64" t="s">
        <v>29</v>
      </c>
      <c r="F1" s="64" t="s">
        <v>30</v>
      </c>
    </row>
    <row r="2" spans="2:6">
      <c r="B2" s="65">
        <v>10000</v>
      </c>
      <c r="C2" s="65">
        <v>10000</v>
      </c>
      <c r="D2" s="65">
        <v>10000</v>
      </c>
      <c r="E2" s="65">
        <v>10000</v>
      </c>
      <c r="F2" s="65">
        <v>10000</v>
      </c>
    </row>
    <row r="3" spans="2:6">
      <c r="B3" s="65">
        <v>10000</v>
      </c>
      <c r="C3" s="65">
        <v>10000</v>
      </c>
      <c r="D3" s="65">
        <v>10000</v>
      </c>
      <c r="E3" s="65">
        <v>10000</v>
      </c>
      <c r="F3" s="65">
        <v>10000</v>
      </c>
    </row>
    <row r="4" spans="2:6">
      <c r="B4" s="65">
        <v>10000</v>
      </c>
      <c r="C4" s="65">
        <v>10000</v>
      </c>
      <c r="D4" s="65">
        <v>10000</v>
      </c>
      <c r="E4" s="65">
        <v>10000</v>
      </c>
      <c r="F4" s="65">
        <v>10000</v>
      </c>
    </row>
    <row r="5" spans="2:6">
      <c r="B5" s="65">
        <v>10000</v>
      </c>
      <c r="C5" s="65">
        <v>10000</v>
      </c>
      <c r="D5" s="65">
        <v>10000</v>
      </c>
      <c r="E5" s="65">
        <v>10000</v>
      </c>
      <c r="F5" s="65">
        <v>10000</v>
      </c>
    </row>
    <row r="6" spans="2:6">
      <c r="B6" s="65">
        <v>10000</v>
      </c>
      <c r="C6" s="65">
        <v>10000</v>
      </c>
      <c r="D6" s="65">
        <v>10000</v>
      </c>
      <c r="E6" s="65">
        <v>10000</v>
      </c>
      <c r="F6" s="65">
        <v>10000</v>
      </c>
    </row>
    <row r="7" spans="2:6">
      <c r="B7" s="65">
        <v>10000</v>
      </c>
      <c r="C7" s="65">
        <v>10000</v>
      </c>
      <c r="D7" s="65">
        <v>10000</v>
      </c>
      <c r="E7" s="65">
        <v>10000</v>
      </c>
      <c r="F7" s="65">
        <v>10000</v>
      </c>
    </row>
    <row r="8" spans="2:6">
      <c r="B8" s="65">
        <v>10000</v>
      </c>
      <c r="C8" s="65">
        <v>10000</v>
      </c>
      <c r="D8" s="65">
        <v>10000</v>
      </c>
      <c r="E8" s="65">
        <v>10000</v>
      </c>
      <c r="F8" s="65">
        <v>10000</v>
      </c>
    </row>
    <row r="9" spans="2:6">
      <c r="B9" s="65">
        <v>10000</v>
      </c>
      <c r="C9" s="65">
        <v>10000</v>
      </c>
      <c r="D9" s="65">
        <v>10000</v>
      </c>
      <c r="E9" s="65">
        <v>10000</v>
      </c>
      <c r="F9" s="65">
        <v>10000</v>
      </c>
    </row>
    <row r="10" spans="2:6">
      <c r="B10" s="65">
        <v>10000</v>
      </c>
      <c r="C10" s="65">
        <v>10000</v>
      </c>
      <c r="D10" s="65">
        <v>10000</v>
      </c>
      <c r="E10" s="65">
        <v>10000</v>
      </c>
      <c r="F10" s="65">
        <v>10000</v>
      </c>
    </row>
    <row r="11" spans="2:6">
      <c r="B11" s="65">
        <v>10000</v>
      </c>
      <c r="C11" s="65">
        <v>10000</v>
      </c>
      <c r="D11" s="65">
        <v>10000</v>
      </c>
      <c r="E11" s="65">
        <v>10000</v>
      </c>
      <c r="F11" s="65">
        <v>10000</v>
      </c>
    </row>
    <row r="12" spans="2:6">
      <c r="B12" s="65">
        <v>10000</v>
      </c>
      <c r="C12" s="65">
        <v>10000</v>
      </c>
      <c r="D12" s="65">
        <v>10000</v>
      </c>
      <c r="E12" s="65">
        <v>10000</v>
      </c>
      <c r="F12" s="65">
        <v>10000</v>
      </c>
    </row>
    <row r="13" spans="2:6">
      <c r="B13" s="65">
        <v>10000</v>
      </c>
      <c r="C13" s="65">
        <v>10000</v>
      </c>
      <c r="D13" s="65">
        <v>10000</v>
      </c>
      <c r="E13" s="65">
        <v>10000</v>
      </c>
      <c r="F13" s="65">
        <v>10000</v>
      </c>
    </row>
    <row r="14" spans="2:6">
      <c r="B14" s="65">
        <v>10000</v>
      </c>
      <c r="C14" s="65">
        <v>10000</v>
      </c>
      <c r="D14" s="65">
        <v>10000</v>
      </c>
      <c r="E14" s="65">
        <v>10000</v>
      </c>
      <c r="F14" s="65">
        <v>10000</v>
      </c>
    </row>
    <row r="15" spans="2:6">
      <c r="B15" s="65">
        <v>10000</v>
      </c>
      <c r="C15" s="65">
        <v>10000</v>
      </c>
      <c r="D15" s="65">
        <v>10000</v>
      </c>
      <c r="E15" s="65">
        <v>10000</v>
      </c>
      <c r="F15" s="65">
        <v>10000</v>
      </c>
    </row>
    <row r="16" spans="2:6">
      <c r="B16" s="65">
        <v>10000</v>
      </c>
      <c r="C16" s="65">
        <v>10000</v>
      </c>
      <c r="D16" s="65">
        <v>10000</v>
      </c>
      <c r="E16" s="65">
        <v>10000</v>
      </c>
      <c r="F16" s="65">
        <v>10000</v>
      </c>
    </row>
    <row r="17" spans="2:6">
      <c r="B17" s="65">
        <v>10000</v>
      </c>
      <c r="C17" s="65">
        <v>10000</v>
      </c>
      <c r="D17" s="65">
        <v>10000</v>
      </c>
      <c r="E17" s="65">
        <v>10000</v>
      </c>
      <c r="F17" s="65">
        <v>10000</v>
      </c>
    </row>
    <row r="18" spans="2:6">
      <c r="B18" s="65">
        <v>10000</v>
      </c>
      <c r="C18" s="65">
        <v>10000</v>
      </c>
      <c r="D18" s="65">
        <v>10000</v>
      </c>
      <c r="E18" s="65">
        <v>10000</v>
      </c>
      <c r="F18" s="65">
        <v>10000</v>
      </c>
    </row>
    <row r="19" spans="2:6">
      <c r="B19" s="65">
        <v>10000</v>
      </c>
      <c r="C19" s="65">
        <v>10000</v>
      </c>
      <c r="D19" s="65">
        <v>10000</v>
      </c>
      <c r="E19" s="65">
        <v>10000</v>
      </c>
      <c r="F19" s="65">
        <v>10000</v>
      </c>
    </row>
    <row r="20" spans="2:6">
      <c r="B20" s="65">
        <v>10000</v>
      </c>
      <c r="C20" s="65">
        <v>10000</v>
      </c>
      <c r="D20" s="65">
        <v>10000</v>
      </c>
      <c r="E20" s="65">
        <v>10000</v>
      </c>
      <c r="F20" s="65">
        <v>10000</v>
      </c>
    </row>
    <row r="21" spans="2:6">
      <c r="B21" s="65">
        <v>10000</v>
      </c>
      <c r="C21" s="65">
        <v>10000</v>
      </c>
      <c r="D21" s="65">
        <v>10000</v>
      </c>
      <c r="E21" s="65">
        <v>10000</v>
      </c>
      <c r="F21" s="65">
        <v>10000</v>
      </c>
    </row>
    <row r="22" spans="2:6">
      <c r="B22" s="65">
        <v>10000</v>
      </c>
      <c r="C22" s="65">
        <v>10000</v>
      </c>
      <c r="D22" s="65">
        <v>10000</v>
      </c>
      <c r="E22" s="65">
        <v>10000</v>
      </c>
      <c r="F22" s="65">
        <v>10000</v>
      </c>
    </row>
    <row r="23" spans="2:6">
      <c r="B23" s="65">
        <v>10000</v>
      </c>
      <c r="C23" s="65">
        <v>10000</v>
      </c>
      <c r="D23" s="65">
        <v>10000</v>
      </c>
      <c r="E23" s="65">
        <v>10000</v>
      </c>
      <c r="F23" s="65">
        <v>10000</v>
      </c>
    </row>
    <row r="24" spans="2:6">
      <c r="B24" s="65">
        <v>10000</v>
      </c>
      <c r="C24" s="65">
        <v>10000</v>
      </c>
      <c r="D24" s="65">
        <v>10000</v>
      </c>
      <c r="E24" s="65">
        <v>10000</v>
      </c>
      <c r="F24" s="65">
        <v>10000</v>
      </c>
    </row>
    <row r="25" spans="2:6">
      <c r="B25" s="65">
        <v>10000</v>
      </c>
      <c r="C25" s="65">
        <v>10000</v>
      </c>
      <c r="D25" s="65">
        <v>10000</v>
      </c>
      <c r="E25" s="65">
        <v>10000</v>
      </c>
      <c r="F25" s="65">
        <v>10000</v>
      </c>
    </row>
    <row r="26" spans="2:6">
      <c r="B26" s="65">
        <v>10000</v>
      </c>
      <c r="C26" s="65">
        <v>10000</v>
      </c>
      <c r="D26" s="65">
        <v>10000</v>
      </c>
      <c r="E26" s="65">
        <v>10000</v>
      </c>
      <c r="F26" s="65">
        <v>10000</v>
      </c>
    </row>
    <row r="27" spans="2:6">
      <c r="B27" s="65">
        <v>10000</v>
      </c>
      <c r="C27" s="65">
        <v>10000</v>
      </c>
      <c r="D27" s="65">
        <v>10000</v>
      </c>
      <c r="E27" s="65">
        <v>10000</v>
      </c>
      <c r="F27" s="65">
        <v>10000</v>
      </c>
    </row>
    <row r="28" spans="2:6">
      <c r="B28" s="65">
        <v>10000</v>
      </c>
      <c r="C28" s="65">
        <v>10000</v>
      </c>
      <c r="D28" s="65">
        <v>10000</v>
      </c>
      <c r="E28" s="65">
        <v>10000</v>
      </c>
      <c r="F28" s="65">
        <v>10000</v>
      </c>
    </row>
    <row r="29" spans="2:6">
      <c r="B29" s="65">
        <v>10000</v>
      </c>
      <c r="C29" s="65">
        <v>15000</v>
      </c>
      <c r="D29" s="65">
        <v>10000</v>
      </c>
      <c r="E29" s="65">
        <v>10000</v>
      </c>
      <c r="F29" s="65">
        <v>10000</v>
      </c>
    </row>
    <row r="30" spans="2:6">
      <c r="B30" s="65">
        <v>10000</v>
      </c>
      <c r="C30" s="65">
        <v>15000</v>
      </c>
      <c r="D30" s="65">
        <v>10000</v>
      </c>
      <c r="E30" s="65">
        <v>15000</v>
      </c>
      <c r="F30" s="65">
        <v>15000</v>
      </c>
    </row>
    <row r="31" spans="2:6">
      <c r="B31" s="65">
        <v>10000</v>
      </c>
      <c r="C31" s="65">
        <v>15000</v>
      </c>
      <c r="D31" s="65">
        <v>10000</v>
      </c>
      <c r="E31" s="65">
        <v>15000</v>
      </c>
      <c r="F31" s="65">
        <v>15000</v>
      </c>
    </row>
    <row r="32" spans="2:6">
      <c r="B32" s="65">
        <v>10000</v>
      </c>
      <c r="C32" s="65">
        <v>15000</v>
      </c>
      <c r="D32" s="65">
        <v>10000</v>
      </c>
      <c r="E32" s="65">
        <v>15000</v>
      </c>
      <c r="F32" s="65">
        <v>15000</v>
      </c>
    </row>
    <row r="33" spans="2:6">
      <c r="B33" s="65">
        <v>10000</v>
      </c>
      <c r="C33" s="65">
        <v>15000</v>
      </c>
      <c r="D33" s="65">
        <v>10000</v>
      </c>
      <c r="E33" s="65">
        <v>15000</v>
      </c>
      <c r="F33" s="65">
        <v>15000</v>
      </c>
    </row>
    <row r="34" spans="2:6">
      <c r="B34" s="65">
        <v>10000</v>
      </c>
      <c r="C34" s="65">
        <v>15000</v>
      </c>
      <c r="D34" s="65">
        <v>10000</v>
      </c>
      <c r="E34" s="65">
        <v>15000</v>
      </c>
      <c r="F34" s="65">
        <v>15000</v>
      </c>
    </row>
    <row r="35" spans="2:6">
      <c r="B35" s="65">
        <v>10000</v>
      </c>
      <c r="C35" s="65">
        <v>15000</v>
      </c>
      <c r="D35" s="65">
        <v>10000</v>
      </c>
      <c r="E35" s="65">
        <v>15000</v>
      </c>
      <c r="F35" s="65">
        <v>15000</v>
      </c>
    </row>
    <row r="36" spans="2:6">
      <c r="B36" s="65">
        <v>10000</v>
      </c>
      <c r="C36" s="65">
        <v>15000</v>
      </c>
      <c r="D36" s="65">
        <v>10000</v>
      </c>
      <c r="E36" s="65">
        <v>15000</v>
      </c>
      <c r="F36" s="65">
        <v>15000</v>
      </c>
    </row>
    <row r="37" spans="2:6">
      <c r="B37" s="65">
        <v>10000</v>
      </c>
      <c r="C37" s="65">
        <v>15000</v>
      </c>
      <c r="D37" s="65">
        <v>10000</v>
      </c>
      <c r="E37" s="65">
        <v>15000</v>
      </c>
      <c r="F37" s="65">
        <v>15000</v>
      </c>
    </row>
    <row r="38" spans="2:6">
      <c r="B38" s="65">
        <v>10000</v>
      </c>
      <c r="C38" s="65">
        <v>15000</v>
      </c>
      <c r="D38" s="65">
        <v>10000</v>
      </c>
      <c r="E38" s="65">
        <v>15000</v>
      </c>
      <c r="F38" s="65">
        <v>15000</v>
      </c>
    </row>
    <row r="39" spans="2:6">
      <c r="B39" s="65">
        <v>10000</v>
      </c>
      <c r="C39" s="65">
        <v>15000</v>
      </c>
      <c r="D39" s="65">
        <v>15000</v>
      </c>
      <c r="E39" s="65">
        <v>15000</v>
      </c>
      <c r="F39" s="65">
        <v>15000</v>
      </c>
    </row>
    <row r="40" spans="2:6">
      <c r="B40" s="65">
        <v>10000</v>
      </c>
      <c r="C40" s="65">
        <v>15000</v>
      </c>
      <c r="D40" s="65">
        <v>15000</v>
      </c>
      <c r="E40" s="65">
        <v>15000</v>
      </c>
      <c r="F40" s="65">
        <v>15000</v>
      </c>
    </row>
    <row r="41" spans="2:6">
      <c r="B41" s="65">
        <v>10000</v>
      </c>
      <c r="C41" s="65">
        <v>15000</v>
      </c>
      <c r="D41" s="65">
        <v>15000</v>
      </c>
      <c r="E41" s="65">
        <v>15000</v>
      </c>
      <c r="F41" s="65">
        <v>15000</v>
      </c>
    </row>
    <row r="42" spans="2:6">
      <c r="B42" s="65">
        <v>10000</v>
      </c>
      <c r="C42" s="65">
        <v>15000</v>
      </c>
      <c r="D42" s="65">
        <v>15000</v>
      </c>
      <c r="E42" s="65">
        <v>15000</v>
      </c>
      <c r="F42" s="65">
        <v>15000</v>
      </c>
    </row>
    <row r="43" spans="2:6">
      <c r="B43" s="65">
        <v>10000</v>
      </c>
      <c r="C43" s="65">
        <v>15000</v>
      </c>
      <c r="D43" s="65">
        <v>15000</v>
      </c>
      <c r="E43" s="65">
        <v>15000</v>
      </c>
      <c r="F43" s="65">
        <v>15000</v>
      </c>
    </row>
    <row r="44" spans="2:6">
      <c r="B44" s="65">
        <v>10000</v>
      </c>
      <c r="C44" s="65">
        <v>15000</v>
      </c>
      <c r="D44" s="65">
        <v>15000</v>
      </c>
      <c r="E44" s="65">
        <v>15000</v>
      </c>
      <c r="F44" s="65">
        <v>15000</v>
      </c>
    </row>
    <row r="45" spans="2:6">
      <c r="B45" s="65">
        <v>10000</v>
      </c>
      <c r="C45" s="65">
        <v>15000</v>
      </c>
      <c r="D45" s="65">
        <v>15000</v>
      </c>
      <c r="E45" s="65">
        <v>15000</v>
      </c>
      <c r="F45" s="65">
        <v>15000</v>
      </c>
    </row>
    <row r="46" spans="2:6">
      <c r="B46" s="65">
        <v>10000</v>
      </c>
      <c r="C46" s="65">
        <v>15000</v>
      </c>
      <c r="D46" s="65">
        <v>15000</v>
      </c>
      <c r="E46" s="65">
        <v>15000</v>
      </c>
      <c r="F46" s="65">
        <v>15000</v>
      </c>
    </row>
    <row r="47" spans="2:6">
      <c r="B47" s="65">
        <v>10000</v>
      </c>
      <c r="C47" s="65">
        <v>15000</v>
      </c>
      <c r="D47" s="65">
        <v>15000</v>
      </c>
      <c r="E47" s="65">
        <v>15000</v>
      </c>
      <c r="F47" s="65">
        <v>15000</v>
      </c>
    </row>
    <row r="48" spans="2:6">
      <c r="B48" s="65">
        <v>10000</v>
      </c>
      <c r="C48" s="65">
        <v>15000</v>
      </c>
      <c r="D48" s="65">
        <v>15000</v>
      </c>
      <c r="E48" s="65">
        <v>15000</v>
      </c>
      <c r="F48" s="65">
        <v>15000</v>
      </c>
    </row>
    <row r="49" spans="2:6">
      <c r="B49" s="65">
        <v>10000</v>
      </c>
      <c r="C49" s="65">
        <v>15000</v>
      </c>
      <c r="D49" s="65">
        <v>15000</v>
      </c>
      <c r="E49" s="65">
        <v>15000</v>
      </c>
      <c r="F49" s="65">
        <v>15000</v>
      </c>
    </row>
    <row r="50" spans="2:6">
      <c r="B50" s="65">
        <v>10000</v>
      </c>
      <c r="C50" s="65">
        <v>15000</v>
      </c>
      <c r="D50" s="65">
        <v>15000</v>
      </c>
      <c r="E50" s="65">
        <v>15000</v>
      </c>
      <c r="F50" s="65">
        <v>15000</v>
      </c>
    </row>
    <row r="51" spans="2:6">
      <c r="B51" s="65">
        <v>10000</v>
      </c>
      <c r="C51" s="65">
        <v>15000</v>
      </c>
      <c r="D51" s="65">
        <v>15000</v>
      </c>
      <c r="E51" s="65">
        <v>15000</v>
      </c>
      <c r="F51" s="66">
        <v>20000</v>
      </c>
    </row>
    <row r="52" spans="2:6">
      <c r="B52" s="65">
        <v>10000</v>
      </c>
      <c r="C52" s="65">
        <v>15000</v>
      </c>
      <c r="D52" s="65">
        <v>15000</v>
      </c>
      <c r="E52" s="65">
        <v>15000</v>
      </c>
      <c r="F52" s="66">
        <v>20000</v>
      </c>
    </row>
    <row r="53" spans="2:6">
      <c r="B53" s="65">
        <v>10000</v>
      </c>
      <c r="C53" s="65">
        <v>15000</v>
      </c>
      <c r="D53" s="65">
        <v>15000</v>
      </c>
      <c r="E53" s="65">
        <v>15000</v>
      </c>
      <c r="F53" s="66">
        <v>20000</v>
      </c>
    </row>
    <row r="54" spans="2:6">
      <c r="B54" s="65">
        <v>10000</v>
      </c>
      <c r="C54" s="65">
        <v>15000</v>
      </c>
      <c r="D54" s="65">
        <v>15000</v>
      </c>
      <c r="E54" s="66">
        <v>20000</v>
      </c>
      <c r="F54" s="66">
        <v>20000</v>
      </c>
    </row>
    <row r="55" spans="2:6">
      <c r="B55" s="65">
        <v>10000</v>
      </c>
      <c r="C55" s="65">
        <v>15000</v>
      </c>
      <c r="D55" s="65">
        <v>15000</v>
      </c>
      <c r="E55" s="66">
        <v>20000</v>
      </c>
      <c r="F55" s="66">
        <v>20000</v>
      </c>
    </row>
    <row r="56" spans="2:6">
      <c r="B56" s="65">
        <v>10000</v>
      </c>
      <c r="C56" s="65">
        <v>15000</v>
      </c>
      <c r="D56" s="65">
        <v>15000</v>
      </c>
      <c r="E56" s="66">
        <v>20000</v>
      </c>
      <c r="F56" s="66">
        <v>20000</v>
      </c>
    </row>
    <row r="57" spans="2:6">
      <c r="B57" s="65">
        <v>10000</v>
      </c>
      <c r="C57" s="65">
        <v>15000</v>
      </c>
      <c r="D57" s="65">
        <v>15000</v>
      </c>
      <c r="E57" s="66">
        <v>20000</v>
      </c>
      <c r="F57" s="66">
        <v>20000</v>
      </c>
    </row>
    <row r="58" spans="2:6">
      <c r="B58" s="65">
        <v>10000</v>
      </c>
      <c r="C58" s="65">
        <v>15000</v>
      </c>
      <c r="D58" s="65">
        <v>15000</v>
      </c>
      <c r="E58" s="66">
        <v>20000</v>
      </c>
      <c r="F58" s="66">
        <v>20000</v>
      </c>
    </row>
    <row r="59" spans="2:6">
      <c r="B59" s="65">
        <v>10000</v>
      </c>
      <c r="C59" s="66">
        <v>20000</v>
      </c>
      <c r="D59" s="65">
        <v>15000</v>
      </c>
      <c r="E59" s="66">
        <v>20000</v>
      </c>
      <c r="F59" s="66">
        <v>20000</v>
      </c>
    </row>
    <row r="60" spans="2:6">
      <c r="B60" s="65">
        <v>10000</v>
      </c>
      <c r="C60" s="66">
        <v>20000</v>
      </c>
      <c r="D60" s="65">
        <v>15000</v>
      </c>
      <c r="E60" s="66">
        <v>20000</v>
      </c>
      <c r="F60" s="66">
        <v>20000</v>
      </c>
    </row>
    <row r="61" spans="2:6">
      <c r="B61" s="65">
        <v>10000</v>
      </c>
      <c r="C61" s="66">
        <v>20000</v>
      </c>
      <c r="D61" s="65">
        <v>15000</v>
      </c>
      <c r="E61" s="66">
        <v>20000</v>
      </c>
      <c r="F61" s="66">
        <v>20000</v>
      </c>
    </row>
    <row r="62" spans="2:6">
      <c r="B62" s="65">
        <v>10000</v>
      </c>
      <c r="C62" s="66">
        <v>20000</v>
      </c>
      <c r="D62" s="65">
        <v>15000</v>
      </c>
      <c r="E62" s="66">
        <v>20000</v>
      </c>
      <c r="F62" s="66">
        <v>20000</v>
      </c>
    </row>
    <row r="63" spans="2:6">
      <c r="B63" s="65">
        <v>10000</v>
      </c>
      <c r="C63" s="66">
        <v>20000</v>
      </c>
      <c r="D63" s="65">
        <v>15000</v>
      </c>
      <c r="E63" s="66">
        <v>20000</v>
      </c>
      <c r="F63" s="66">
        <v>20000</v>
      </c>
    </row>
    <row r="64" spans="2:6">
      <c r="B64" s="65">
        <v>10000</v>
      </c>
      <c r="C64" s="66">
        <v>20000</v>
      </c>
      <c r="D64" s="65">
        <v>15000</v>
      </c>
      <c r="E64" s="66">
        <v>20000</v>
      </c>
      <c r="F64" s="66">
        <v>20000</v>
      </c>
    </row>
    <row r="65" spans="2:6">
      <c r="B65" s="65">
        <v>10000</v>
      </c>
      <c r="C65" s="66">
        <v>20000</v>
      </c>
      <c r="D65" s="65">
        <v>15000</v>
      </c>
      <c r="E65" s="66">
        <v>20000</v>
      </c>
      <c r="F65" s="66">
        <v>20000</v>
      </c>
    </row>
    <row r="66" spans="2:6">
      <c r="B66" s="65">
        <v>10000</v>
      </c>
      <c r="C66" s="66">
        <v>20000</v>
      </c>
      <c r="D66" s="65">
        <v>15000</v>
      </c>
      <c r="E66" s="66">
        <v>20000</v>
      </c>
      <c r="F66" s="66">
        <v>20000</v>
      </c>
    </row>
    <row r="67" spans="2:6">
      <c r="B67" s="65">
        <v>10000</v>
      </c>
      <c r="C67" s="66">
        <v>20000</v>
      </c>
      <c r="D67" s="65">
        <v>15000</v>
      </c>
      <c r="E67" s="66">
        <v>20000</v>
      </c>
      <c r="F67" s="66">
        <v>20000</v>
      </c>
    </row>
    <row r="68" spans="2:6">
      <c r="B68" s="65">
        <v>10000</v>
      </c>
      <c r="C68" s="66">
        <v>20000</v>
      </c>
      <c r="D68" s="65">
        <v>15000</v>
      </c>
      <c r="E68" s="66">
        <v>20000</v>
      </c>
      <c r="F68" s="66">
        <v>20000</v>
      </c>
    </row>
    <row r="69" spans="2:6">
      <c r="B69" s="65">
        <v>10000</v>
      </c>
      <c r="C69" s="66">
        <v>20000</v>
      </c>
      <c r="D69" s="65">
        <v>15000</v>
      </c>
      <c r="E69" s="66">
        <v>20000</v>
      </c>
      <c r="F69" s="66">
        <v>20000</v>
      </c>
    </row>
    <row r="70" spans="2:6">
      <c r="B70" s="65">
        <v>10000</v>
      </c>
      <c r="C70" s="66">
        <v>20000</v>
      </c>
      <c r="D70" s="65">
        <v>15000</v>
      </c>
      <c r="E70" s="66">
        <v>20000</v>
      </c>
      <c r="F70" s="66">
        <v>20000</v>
      </c>
    </row>
    <row r="71" spans="2:6">
      <c r="B71" s="65">
        <v>10000</v>
      </c>
      <c r="C71" s="66">
        <v>20000</v>
      </c>
      <c r="D71" s="65">
        <v>15000</v>
      </c>
      <c r="E71" s="66">
        <v>20000</v>
      </c>
      <c r="F71" s="66">
        <v>20000</v>
      </c>
    </row>
    <row r="72" spans="2:6">
      <c r="B72" s="65">
        <v>10000</v>
      </c>
      <c r="C72" s="66">
        <v>20000</v>
      </c>
      <c r="D72" s="65">
        <v>15000</v>
      </c>
      <c r="E72" s="66">
        <v>20000</v>
      </c>
      <c r="F72" s="66">
        <v>20000</v>
      </c>
    </row>
    <row r="73" spans="2:6">
      <c r="B73" s="65">
        <v>10000</v>
      </c>
      <c r="C73" s="66">
        <v>20000</v>
      </c>
      <c r="D73" s="65">
        <v>15000</v>
      </c>
      <c r="E73" s="66">
        <v>20000</v>
      </c>
      <c r="F73" s="66">
        <v>20000</v>
      </c>
    </row>
    <row r="74" spans="2:6">
      <c r="B74" s="65">
        <v>10000</v>
      </c>
      <c r="C74" s="66">
        <v>20000</v>
      </c>
      <c r="D74" s="65">
        <v>15000</v>
      </c>
      <c r="E74" s="66">
        <v>20000</v>
      </c>
      <c r="F74" s="66">
        <v>20000</v>
      </c>
    </row>
    <row r="75" spans="2:6">
      <c r="B75" s="65">
        <v>10000</v>
      </c>
      <c r="C75" s="66">
        <v>20000</v>
      </c>
      <c r="D75" s="65">
        <v>15000</v>
      </c>
      <c r="E75" s="66">
        <v>20000</v>
      </c>
      <c r="F75" s="66">
        <v>20000</v>
      </c>
    </row>
    <row r="76" spans="2:6">
      <c r="B76" s="65">
        <v>10000</v>
      </c>
      <c r="C76" s="66">
        <v>20000</v>
      </c>
      <c r="D76" s="65">
        <v>15000</v>
      </c>
      <c r="E76" s="66">
        <v>20000</v>
      </c>
      <c r="F76" s="66">
        <v>20000</v>
      </c>
    </row>
    <row r="77" spans="2:6">
      <c r="B77" s="65">
        <v>10000</v>
      </c>
      <c r="C77" s="66">
        <v>20000</v>
      </c>
      <c r="D77" s="66">
        <v>20000</v>
      </c>
      <c r="E77" s="66">
        <v>20000</v>
      </c>
      <c r="F77" s="66">
        <v>20000</v>
      </c>
    </row>
    <row r="78" spans="2:6">
      <c r="B78" s="65">
        <v>10000</v>
      </c>
      <c r="C78" s="66">
        <v>20000</v>
      </c>
      <c r="D78" s="66">
        <v>20000</v>
      </c>
      <c r="E78" s="66">
        <v>20000</v>
      </c>
      <c r="F78" s="66">
        <v>20000</v>
      </c>
    </row>
    <row r="79" spans="2:6">
      <c r="B79" s="65">
        <v>10000</v>
      </c>
      <c r="C79" s="66">
        <v>20000</v>
      </c>
      <c r="D79" s="66">
        <v>20000</v>
      </c>
      <c r="E79" s="66">
        <v>20000</v>
      </c>
      <c r="F79" s="66">
        <v>20000</v>
      </c>
    </row>
    <row r="80" spans="2:6">
      <c r="B80" s="65">
        <v>10000</v>
      </c>
      <c r="C80" s="66">
        <v>20000</v>
      </c>
      <c r="D80" s="66">
        <v>20000</v>
      </c>
      <c r="E80" s="66">
        <v>20000</v>
      </c>
      <c r="F80" s="66">
        <v>20000</v>
      </c>
    </row>
    <row r="81" spans="2:6">
      <c r="B81" s="65">
        <v>10000</v>
      </c>
      <c r="C81" s="66">
        <v>20000</v>
      </c>
      <c r="D81" s="66">
        <v>20000</v>
      </c>
      <c r="E81" s="66">
        <v>20000</v>
      </c>
      <c r="F81" s="66">
        <v>20000</v>
      </c>
    </row>
    <row r="82" spans="2:6">
      <c r="B82" s="65">
        <v>10000</v>
      </c>
      <c r="C82" s="66">
        <v>20000</v>
      </c>
      <c r="D82" s="66">
        <v>20000</v>
      </c>
      <c r="E82" s="66">
        <v>20000</v>
      </c>
      <c r="F82" s="66">
        <v>20000</v>
      </c>
    </row>
    <row r="83" spans="2:6">
      <c r="B83" s="65">
        <v>10000</v>
      </c>
      <c r="C83" s="66">
        <v>20000</v>
      </c>
      <c r="D83" s="66">
        <v>20000</v>
      </c>
      <c r="E83" s="66">
        <v>20000</v>
      </c>
      <c r="F83" s="66">
        <v>20000</v>
      </c>
    </row>
    <row r="84" spans="2:6">
      <c r="B84" s="65">
        <v>10000</v>
      </c>
      <c r="C84" s="66">
        <v>20000</v>
      </c>
      <c r="D84" s="66">
        <v>20000</v>
      </c>
      <c r="E84" s="66">
        <v>20000</v>
      </c>
      <c r="F84" s="66">
        <v>20000</v>
      </c>
    </row>
    <row r="85" spans="2:6">
      <c r="B85" s="65">
        <v>10000</v>
      </c>
      <c r="C85" s="66">
        <v>20000</v>
      </c>
      <c r="D85" s="66">
        <v>20000</v>
      </c>
      <c r="E85" s="66">
        <v>20000</v>
      </c>
      <c r="F85" s="66">
        <v>20000</v>
      </c>
    </row>
    <row r="86" spans="2:6">
      <c r="B86" s="65">
        <v>10000</v>
      </c>
      <c r="C86" s="66">
        <v>20000</v>
      </c>
      <c r="D86" s="66">
        <v>20000</v>
      </c>
      <c r="E86" s="66">
        <v>20000</v>
      </c>
      <c r="F86" s="66">
        <v>20000</v>
      </c>
    </row>
    <row r="87" spans="2:6">
      <c r="B87" s="65">
        <v>10000</v>
      </c>
      <c r="C87" s="66">
        <v>20000</v>
      </c>
      <c r="D87" s="66">
        <v>20000</v>
      </c>
      <c r="E87" s="66">
        <v>20000</v>
      </c>
      <c r="F87" s="66">
        <v>20000</v>
      </c>
    </row>
    <row r="88" spans="2:6">
      <c r="B88" s="65">
        <v>10000</v>
      </c>
      <c r="C88" s="66">
        <v>20000</v>
      </c>
      <c r="D88" s="66">
        <v>20000</v>
      </c>
      <c r="E88" s="66">
        <v>20000</v>
      </c>
      <c r="F88" s="66">
        <v>20000</v>
      </c>
    </row>
    <row r="89" spans="2:6">
      <c r="B89" s="65">
        <v>10000</v>
      </c>
      <c r="C89" s="66">
        <v>20000</v>
      </c>
      <c r="D89" s="66">
        <v>20000</v>
      </c>
      <c r="E89" s="66">
        <v>20000</v>
      </c>
      <c r="F89" s="66">
        <v>20000</v>
      </c>
    </row>
    <row r="90" spans="2:6">
      <c r="B90" s="65">
        <v>10000</v>
      </c>
      <c r="C90" s="66">
        <v>20000</v>
      </c>
      <c r="D90" s="66">
        <v>20000</v>
      </c>
      <c r="E90" s="66">
        <v>20000</v>
      </c>
      <c r="F90" s="66">
        <v>20000</v>
      </c>
    </row>
    <row r="91" spans="2:6">
      <c r="B91" s="65">
        <v>15000</v>
      </c>
      <c r="C91" s="66">
        <v>20000</v>
      </c>
      <c r="D91" s="66">
        <v>20000</v>
      </c>
      <c r="E91" s="66">
        <v>20000</v>
      </c>
      <c r="F91" s="66">
        <v>20000</v>
      </c>
    </row>
    <row r="92" spans="2:6">
      <c r="B92" s="65">
        <v>15000</v>
      </c>
      <c r="C92" s="66">
        <v>20000</v>
      </c>
      <c r="D92" s="66">
        <v>20000</v>
      </c>
      <c r="E92" s="66">
        <v>20000</v>
      </c>
      <c r="F92" s="66">
        <v>20000</v>
      </c>
    </row>
    <row r="93" spans="2:6">
      <c r="B93" s="65">
        <v>15000</v>
      </c>
      <c r="C93" s="66">
        <v>20000</v>
      </c>
      <c r="D93" s="66">
        <v>20000</v>
      </c>
      <c r="E93" s="66">
        <v>20000</v>
      </c>
      <c r="F93" s="66">
        <v>20000</v>
      </c>
    </row>
    <row r="94" spans="2:6">
      <c r="B94" s="65">
        <v>15000</v>
      </c>
      <c r="C94" s="66">
        <v>20000</v>
      </c>
      <c r="D94" s="66">
        <v>20000</v>
      </c>
      <c r="E94" s="66">
        <v>20000</v>
      </c>
      <c r="F94" s="66">
        <v>20000</v>
      </c>
    </row>
    <row r="95" spans="2:6">
      <c r="B95" s="65">
        <v>15000</v>
      </c>
      <c r="C95" s="66">
        <v>20000</v>
      </c>
      <c r="D95" s="66">
        <v>20000</v>
      </c>
      <c r="E95" s="66">
        <v>20000</v>
      </c>
      <c r="F95" s="66">
        <v>20000</v>
      </c>
    </row>
    <row r="96" spans="2:6">
      <c r="B96" s="65">
        <v>15000</v>
      </c>
      <c r="C96" s="66">
        <v>20000</v>
      </c>
      <c r="D96" s="66">
        <v>20000</v>
      </c>
      <c r="E96" s="66">
        <v>20000</v>
      </c>
      <c r="F96" s="66">
        <v>20000</v>
      </c>
    </row>
    <row r="97" spans="2:6">
      <c r="B97" s="65">
        <v>15000</v>
      </c>
      <c r="C97" s="66">
        <v>20000</v>
      </c>
      <c r="D97" s="66">
        <v>20000</v>
      </c>
      <c r="E97" s="66">
        <v>20000</v>
      </c>
      <c r="F97" s="66">
        <v>20000</v>
      </c>
    </row>
    <row r="98" spans="2:6">
      <c r="B98" s="65">
        <v>15000</v>
      </c>
      <c r="C98" s="66">
        <v>20000</v>
      </c>
      <c r="D98" s="66">
        <v>20000</v>
      </c>
      <c r="E98" s="66">
        <v>20000</v>
      </c>
      <c r="F98" s="66">
        <v>20000</v>
      </c>
    </row>
    <row r="99" spans="2:6">
      <c r="B99" s="65">
        <v>15000</v>
      </c>
      <c r="C99" s="66">
        <v>20000</v>
      </c>
      <c r="D99" s="66">
        <v>20000</v>
      </c>
      <c r="E99" s="65">
        <v>25000</v>
      </c>
      <c r="F99" s="65">
        <v>25000</v>
      </c>
    </row>
    <row r="100" spans="2:6">
      <c r="B100" s="65">
        <v>15000</v>
      </c>
      <c r="C100" s="66">
        <v>20000</v>
      </c>
      <c r="D100" s="66">
        <v>20000</v>
      </c>
      <c r="E100" s="65">
        <v>25000</v>
      </c>
      <c r="F100" s="65">
        <v>25000</v>
      </c>
    </row>
    <row r="101" spans="2:6">
      <c r="B101" s="65">
        <v>15000</v>
      </c>
      <c r="C101" s="66">
        <v>20000</v>
      </c>
      <c r="D101" s="66">
        <v>20000</v>
      </c>
      <c r="E101" s="65">
        <v>25000</v>
      </c>
      <c r="F101" s="65">
        <v>25000</v>
      </c>
    </row>
    <row r="102" spans="2:6">
      <c r="B102" s="65">
        <v>15000</v>
      </c>
      <c r="C102" s="66">
        <v>20000</v>
      </c>
      <c r="D102" s="66">
        <v>20000</v>
      </c>
      <c r="E102" s="65">
        <v>25000</v>
      </c>
      <c r="F102" s="65">
        <v>25000</v>
      </c>
    </row>
    <row r="103" spans="2:6">
      <c r="B103" s="65">
        <v>15000</v>
      </c>
      <c r="C103" s="66">
        <v>20000</v>
      </c>
      <c r="D103" s="66">
        <v>20000</v>
      </c>
      <c r="E103" s="65">
        <v>25000</v>
      </c>
      <c r="F103" s="65">
        <v>25000</v>
      </c>
    </row>
    <row r="104" spans="2:6">
      <c r="B104" s="65">
        <v>15000</v>
      </c>
      <c r="C104" s="66">
        <v>20000</v>
      </c>
      <c r="D104" s="66">
        <v>20000</v>
      </c>
      <c r="E104" s="65">
        <v>25000</v>
      </c>
      <c r="F104" s="65">
        <v>25000</v>
      </c>
    </row>
    <row r="105" spans="2:6">
      <c r="B105" s="65">
        <v>15000</v>
      </c>
      <c r="C105" s="66">
        <v>20000</v>
      </c>
      <c r="D105" s="66">
        <v>20000</v>
      </c>
      <c r="E105" s="65">
        <v>25000</v>
      </c>
      <c r="F105" s="65">
        <v>25000</v>
      </c>
    </row>
    <row r="106" spans="2:6">
      <c r="B106" s="65">
        <v>15000</v>
      </c>
      <c r="C106" s="66">
        <v>20000</v>
      </c>
      <c r="D106" s="66">
        <v>20000</v>
      </c>
      <c r="E106" s="65">
        <v>25000</v>
      </c>
      <c r="F106" s="65">
        <v>25000</v>
      </c>
    </row>
    <row r="107" spans="2:6">
      <c r="B107" s="65">
        <v>15000</v>
      </c>
      <c r="C107" s="66">
        <v>20000</v>
      </c>
      <c r="D107" s="66">
        <v>20000</v>
      </c>
      <c r="E107" s="65">
        <v>25000</v>
      </c>
      <c r="F107" s="65">
        <v>25000</v>
      </c>
    </row>
    <row r="108" spans="2:6">
      <c r="B108" s="65">
        <v>15000</v>
      </c>
      <c r="C108" s="66">
        <v>20000</v>
      </c>
      <c r="D108" s="66">
        <v>20000</v>
      </c>
      <c r="E108" s="65">
        <v>25000</v>
      </c>
      <c r="F108" s="65">
        <v>25000</v>
      </c>
    </row>
    <row r="109" spans="2:6">
      <c r="B109" s="65">
        <v>15000</v>
      </c>
      <c r="C109" s="66">
        <v>20000</v>
      </c>
      <c r="D109" s="66">
        <v>20000</v>
      </c>
      <c r="E109" s="65">
        <v>25000</v>
      </c>
      <c r="F109" s="65">
        <v>25000</v>
      </c>
    </row>
    <row r="110" spans="2:6">
      <c r="B110" s="65">
        <v>15000</v>
      </c>
      <c r="C110" s="66">
        <v>20000</v>
      </c>
      <c r="D110" s="66">
        <v>20000</v>
      </c>
      <c r="E110" s="65">
        <v>25000</v>
      </c>
      <c r="F110" s="65">
        <v>25000</v>
      </c>
    </row>
    <row r="111" spans="2:6">
      <c r="B111" s="65">
        <v>15000</v>
      </c>
      <c r="C111" s="66">
        <v>20000</v>
      </c>
      <c r="D111" s="66">
        <v>20000</v>
      </c>
      <c r="E111" s="65">
        <v>25000</v>
      </c>
      <c r="F111" s="65">
        <v>25000</v>
      </c>
    </row>
    <row r="112" spans="2:6">
      <c r="B112" s="65">
        <v>15000</v>
      </c>
      <c r="C112" s="65">
        <v>25000</v>
      </c>
      <c r="D112" s="66">
        <v>20000</v>
      </c>
      <c r="E112" s="65">
        <v>25000</v>
      </c>
      <c r="F112" s="65">
        <v>25000</v>
      </c>
    </row>
    <row r="113" spans="2:6">
      <c r="B113" s="65">
        <v>15000</v>
      </c>
      <c r="C113" s="65">
        <v>25000</v>
      </c>
      <c r="D113" s="66">
        <v>20000</v>
      </c>
      <c r="E113" s="65">
        <v>25000</v>
      </c>
      <c r="F113" s="65">
        <v>25000</v>
      </c>
    </row>
    <row r="114" spans="2:6">
      <c r="B114" s="65">
        <v>15000</v>
      </c>
      <c r="C114" s="65">
        <v>25000</v>
      </c>
      <c r="D114" s="66">
        <v>20000</v>
      </c>
      <c r="E114" s="65">
        <v>25000</v>
      </c>
      <c r="F114" s="65">
        <v>25000</v>
      </c>
    </row>
    <row r="115" spans="2:6">
      <c r="B115" s="65">
        <v>15000</v>
      </c>
      <c r="C115" s="65">
        <v>25000</v>
      </c>
      <c r="D115" s="66">
        <v>20000</v>
      </c>
      <c r="E115" s="65">
        <v>25000</v>
      </c>
      <c r="F115" s="65">
        <v>25000</v>
      </c>
    </row>
    <row r="116" spans="2:6">
      <c r="B116" s="65">
        <v>15000</v>
      </c>
      <c r="C116" s="65">
        <v>25000</v>
      </c>
      <c r="D116" s="66">
        <v>20000</v>
      </c>
      <c r="E116" s="65">
        <v>25000</v>
      </c>
      <c r="F116" s="65">
        <v>25000</v>
      </c>
    </row>
    <row r="117" spans="2:6">
      <c r="B117" s="65">
        <v>15000</v>
      </c>
      <c r="C117" s="65">
        <v>25000</v>
      </c>
      <c r="D117" s="66">
        <v>20000</v>
      </c>
      <c r="E117" s="65">
        <v>25000</v>
      </c>
      <c r="F117" s="65">
        <v>25000</v>
      </c>
    </row>
    <row r="118" spans="2:6">
      <c r="B118" s="65">
        <v>15000</v>
      </c>
      <c r="C118" s="65">
        <v>25000</v>
      </c>
      <c r="D118" s="66">
        <v>20000</v>
      </c>
      <c r="E118" s="65">
        <v>25000</v>
      </c>
      <c r="F118" s="65">
        <v>25000</v>
      </c>
    </row>
    <row r="119" spans="2:6">
      <c r="B119" s="65">
        <v>15000</v>
      </c>
      <c r="C119" s="65">
        <v>25000</v>
      </c>
      <c r="D119" s="65">
        <v>25000</v>
      </c>
      <c r="E119" s="65">
        <v>25000</v>
      </c>
      <c r="F119" s="65">
        <v>25000</v>
      </c>
    </row>
    <row r="120" spans="2:6">
      <c r="B120" s="65">
        <v>15000</v>
      </c>
      <c r="C120" s="65">
        <v>25000</v>
      </c>
      <c r="D120" s="65">
        <v>25000</v>
      </c>
      <c r="E120" s="65">
        <v>25000</v>
      </c>
      <c r="F120" s="65">
        <v>25000</v>
      </c>
    </row>
    <row r="121" spans="2:6">
      <c r="B121" s="65">
        <v>15000</v>
      </c>
      <c r="C121" s="65">
        <v>25000</v>
      </c>
      <c r="D121" s="65">
        <v>25000</v>
      </c>
      <c r="E121" s="65">
        <v>25000</v>
      </c>
      <c r="F121" s="65">
        <v>25000</v>
      </c>
    </row>
    <row r="122" spans="2:6">
      <c r="B122" s="65">
        <v>15000</v>
      </c>
      <c r="C122" s="65">
        <v>25000</v>
      </c>
      <c r="D122" s="65">
        <v>25000</v>
      </c>
      <c r="E122" s="65">
        <v>25000</v>
      </c>
      <c r="F122" s="65">
        <v>25000</v>
      </c>
    </row>
    <row r="123" spans="2:6">
      <c r="B123" s="65">
        <v>15000</v>
      </c>
      <c r="C123" s="65">
        <v>25000</v>
      </c>
      <c r="D123" s="65">
        <v>25000</v>
      </c>
      <c r="E123" s="65">
        <v>25000</v>
      </c>
      <c r="F123" s="65">
        <v>25000</v>
      </c>
    </row>
    <row r="124" spans="2:6">
      <c r="B124" s="65">
        <v>15000</v>
      </c>
      <c r="C124" s="65">
        <v>25000</v>
      </c>
      <c r="D124" s="65">
        <v>25000</v>
      </c>
      <c r="E124" s="65">
        <v>25000</v>
      </c>
      <c r="F124" s="65">
        <v>25000</v>
      </c>
    </row>
    <row r="125" spans="2:6">
      <c r="B125" s="65">
        <v>15000</v>
      </c>
      <c r="C125" s="65">
        <v>25000</v>
      </c>
      <c r="D125" s="65">
        <v>25000</v>
      </c>
      <c r="E125" s="65">
        <v>25000</v>
      </c>
      <c r="F125" s="65">
        <v>25000</v>
      </c>
    </row>
    <row r="126" spans="2:6">
      <c r="B126" s="66">
        <v>20000</v>
      </c>
      <c r="C126" s="65">
        <v>25000</v>
      </c>
      <c r="D126" s="65">
        <v>25000</v>
      </c>
      <c r="E126" s="66">
        <v>30000</v>
      </c>
      <c r="F126" s="65">
        <v>25000</v>
      </c>
    </row>
    <row r="127" spans="2:6">
      <c r="B127" s="66">
        <v>20000</v>
      </c>
      <c r="C127" s="65">
        <v>25000</v>
      </c>
      <c r="D127" s="65">
        <v>25000</v>
      </c>
      <c r="E127" s="66">
        <v>30000</v>
      </c>
      <c r="F127" s="65">
        <v>25000</v>
      </c>
    </row>
    <row r="128" spans="2:6">
      <c r="B128" s="66">
        <v>20000</v>
      </c>
      <c r="C128" s="65">
        <v>25000</v>
      </c>
      <c r="D128" s="65">
        <v>25000</v>
      </c>
      <c r="E128" s="66">
        <v>30000</v>
      </c>
      <c r="F128" s="66">
        <v>30000</v>
      </c>
    </row>
    <row r="129" spans="2:6">
      <c r="B129" s="66">
        <v>20000</v>
      </c>
      <c r="C129" s="65">
        <v>25000</v>
      </c>
      <c r="D129" s="65">
        <v>25000</v>
      </c>
      <c r="E129" s="66">
        <v>30000</v>
      </c>
      <c r="F129" s="66">
        <v>30000</v>
      </c>
    </row>
    <row r="130" spans="2:6">
      <c r="B130" s="66">
        <v>20000</v>
      </c>
      <c r="C130" s="65">
        <v>25000</v>
      </c>
      <c r="D130" s="65">
        <v>25000</v>
      </c>
      <c r="E130" s="66">
        <v>30000</v>
      </c>
      <c r="F130" s="66">
        <v>30000</v>
      </c>
    </row>
    <row r="131" spans="2:6">
      <c r="B131" s="66">
        <v>20000</v>
      </c>
      <c r="C131" s="65">
        <v>25000</v>
      </c>
      <c r="D131" s="65">
        <v>25000</v>
      </c>
      <c r="E131" s="66">
        <v>30000</v>
      </c>
      <c r="F131" s="66">
        <v>30000</v>
      </c>
    </row>
    <row r="132" spans="2:6">
      <c r="B132" s="66">
        <v>20000</v>
      </c>
      <c r="C132" s="65">
        <v>25000</v>
      </c>
      <c r="D132" s="65">
        <v>25000</v>
      </c>
      <c r="E132" s="66">
        <v>30000</v>
      </c>
      <c r="F132" s="66">
        <v>30000</v>
      </c>
    </row>
    <row r="133" spans="2:6">
      <c r="B133" s="66">
        <v>20000</v>
      </c>
      <c r="C133" s="66">
        <v>30000</v>
      </c>
      <c r="D133" s="65">
        <v>25000</v>
      </c>
      <c r="E133" s="66">
        <v>30000</v>
      </c>
      <c r="F133" s="66">
        <v>30000</v>
      </c>
    </row>
    <row r="134" spans="2:6">
      <c r="B134" s="66">
        <v>20000</v>
      </c>
      <c r="C134" s="66">
        <v>30000</v>
      </c>
      <c r="D134" s="65">
        <v>25000</v>
      </c>
      <c r="E134" s="66">
        <v>30000</v>
      </c>
      <c r="F134" s="66">
        <v>30000</v>
      </c>
    </row>
    <row r="135" spans="2:6">
      <c r="B135" s="66">
        <v>20000</v>
      </c>
      <c r="C135" s="66">
        <v>30000</v>
      </c>
      <c r="D135" s="65">
        <v>25000</v>
      </c>
      <c r="E135" s="66">
        <v>30000</v>
      </c>
      <c r="F135" s="66">
        <v>30000</v>
      </c>
    </row>
    <row r="136" spans="2:6">
      <c r="B136" s="66">
        <v>20000</v>
      </c>
      <c r="C136" s="66">
        <v>30000</v>
      </c>
      <c r="D136" s="65">
        <v>25000</v>
      </c>
      <c r="E136" s="66">
        <v>30000</v>
      </c>
      <c r="F136" s="66">
        <v>30000</v>
      </c>
    </row>
    <row r="137" spans="2:6">
      <c r="B137" s="66">
        <v>20000</v>
      </c>
      <c r="C137" s="66">
        <v>30000</v>
      </c>
      <c r="D137" s="65">
        <v>25000</v>
      </c>
      <c r="E137" s="66">
        <v>30000</v>
      </c>
      <c r="F137" s="66">
        <v>30000</v>
      </c>
    </row>
    <row r="138" spans="2:6">
      <c r="B138" s="66">
        <v>20000</v>
      </c>
      <c r="C138" s="66">
        <v>30000</v>
      </c>
      <c r="D138" s="65">
        <v>25000</v>
      </c>
      <c r="E138" s="66">
        <v>30000</v>
      </c>
      <c r="F138" s="66">
        <v>30000</v>
      </c>
    </row>
    <row r="139" spans="2:6">
      <c r="B139" s="66">
        <v>20000</v>
      </c>
      <c r="C139" s="66">
        <v>30000</v>
      </c>
      <c r="D139" s="65">
        <v>25000</v>
      </c>
      <c r="E139" s="66">
        <v>35000</v>
      </c>
      <c r="F139" s="66">
        <v>30000</v>
      </c>
    </row>
    <row r="140" spans="2:6">
      <c r="B140" s="66">
        <v>20000</v>
      </c>
      <c r="C140" s="66">
        <v>30000</v>
      </c>
      <c r="D140" s="65">
        <v>25000</v>
      </c>
      <c r="E140" s="66">
        <v>35000</v>
      </c>
      <c r="F140" s="66">
        <v>30000</v>
      </c>
    </row>
    <row r="141" spans="2:6">
      <c r="B141" s="66">
        <v>20000</v>
      </c>
      <c r="C141" s="66">
        <v>30000</v>
      </c>
      <c r="D141" s="65">
        <v>25000</v>
      </c>
      <c r="E141" s="66">
        <v>35000</v>
      </c>
      <c r="F141" s="66">
        <v>30000</v>
      </c>
    </row>
    <row r="142" spans="2:6">
      <c r="B142" s="66">
        <v>20000</v>
      </c>
      <c r="C142" s="66">
        <v>30000</v>
      </c>
      <c r="D142" s="65">
        <v>25000</v>
      </c>
      <c r="E142" s="66">
        <v>35000</v>
      </c>
      <c r="F142" s="66">
        <v>30000</v>
      </c>
    </row>
    <row r="143" spans="2:6">
      <c r="B143" s="65">
        <v>25000</v>
      </c>
      <c r="C143" s="66">
        <v>30000</v>
      </c>
      <c r="D143" s="65">
        <v>25000</v>
      </c>
      <c r="E143" s="66">
        <v>35000</v>
      </c>
      <c r="F143" s="66">
        <v>35000</v>
      </c>
    </row>
    <row r="144" spans="2:6">
      <c r="B144" s="65">
        <v>25000</v>
      </c>
      <c r="C144" s="66">
        <v>30000</v>
      </c>
      <c r="D144" s="65">
        <v>25000</v>
      </c>
      <c r="E144" s="66">
        <v>35000</v>
      </c>
      <c r="F144" s="66">
        <v>35000</v>
      </c>
    </row>
    <row r="145" spans="2:6">
      <c r="B145" s="65">
        <v>25000</v>
      </c>
      <c r="C145" s="66">
        <v>30000</v>
      </c>
      <c r="D145" s="65">
        <v>25000</v>
      </c>
      <c r="E145" s="66">
        <v>35000</v>
      </c>
      <c r="F145" s="66">
        <v>35000</v>
      </c>
    </row>
    <row r="146" spans="2:6">
      <c r="B146" s="65">
        <v>25000</v>
      </c>
      <c r="C146" s="66">
        <v>30000</v>
      </c>
      <c r="D146" s="66">
        <v>30000</v>
      </c>
      <c r="E146" s="66">
        <v>35000</v>
      </c>
      <c r="F146" s="66">
        <v>35000</v>
      </c>
    </row>
    <row r="147" spans="2:6">
      <c r="B147" s="65">
        <v>25000</v>
      </c>
      <c r="C147" s="66">
        <v>30000</v>
      </c>
      <c r="D147" s="66">
        <v>30000</v>
      </c>
      <c r="E147" s="66">
        <v>35000</v>
      </c>
      <c r="F147" s="66">
        <v>35000</v>
      </c>
    </row>
    <row r="148" spans="2:6">
      <c r="B148" s="65">
        <v>25000</v>
      </c>
      <c r="C148" s="66">
        <v>30000</v>
      </c>
      <c r="D148" s="66">
        <v>30000</v>
      </c>
      <c r="E148" s="66">
        <v>35000</v>
      </c>
      <c r="F148" s="66">
        <v>35000</v>
      </c>
    </row>
    <row r="149" spans="2:6">
      <c r="B149" s="65">
        <v>25000</v>
      </c>
      <c r="C149" s="66">
        <v>30000</v>
      </c>
      <c r="D149" s="66">
        <v>30000</v>
      </c>
      <c r="E149" s="66">
        <v>35000</v>
      </c>
      <c r="F149" s="66">
        <v>35000</v>
      </c>
    </row>
    <row r="150" spans="2:6">
      <c r="B150" s="65">
        <v>25000</v>
      </c>
      <c r="C150" s="66">
        <v>30000</v>
      </c>
      <c r="D150" s="66">
        <v>30000</v>
      </c>
      <c r="E150" s="66">
        <v>35000</v>
      </c>
      <c r="F150" s="66">
        <v>35000</v>
      </c>
    </row>
    <row r="151" spans="2:6">
      <c r="B151" s="65">
        <v>25000</v>
      </c>
      <c r="C151" s="66">
        <v>30000</v>
      </c>
      <c r="D151" s="66">
        <v>30000</v>
      </c>
      <c r="E151" s="66">
        <v>35000</v>
      </c>
      <c r="F151" s="66">
        <v>35000</v>
      </c>
    </row>
    <row r="152" spans="2:6">
      <c r="B152" s="65">
        <v>25000</v>
      </c>
      <c r="C152" s="66">
        <v>30000</v>
      </c>
      <c r="D152" s="66">
        <v>30000</v>
      </c>
      <c r="E152" s="66">
        <v>35000</v>
      </c>
      <c r="F152" s="66">
        <v>35000</v>
      </c>
    </row>
    <row r="153" spans="2:6">
      <c r="B153" s="65">
        <v>25000</v>
      </c>
      <c r="C153" s="66">
        <v>30000</v>
      </c>
      <c r="D153" s="66">
        <v>30000</v>
      </c>
      <c r="E153" s="66">
        <v>35000</v>
      </c>
      <c r="F153" s="66">
        <v>35000</v>
      </c>
    </row>
    <row r="154" spans="2:6">
      <c r="B154" s="65">
        <v>25000</v>
      </c>
      <c r="C154" s="66">
        <v>30000</v>
      </c>
      <c r="D154" s="66">
        <v>30000</v>
      </c>
      <c r="E154" s="66">
        <v>35000</v>
      </c>
      <c r="F154" s="66">
        <v>35000</v>
      </c>
    </row>
    <row r="155" spans="2:6">
      <c r="B155" s="66">
        <v>30000</v>
      </c>
      <c r="C155" s="66">
        <v>30000</v>
      </c>
      <c r="D155" s="66">
        <v>30000</v>
      </c>
      <c r="E155" s="66">
        <v>35000</v>
      </c>
      <c r="F155" s="66">
        <v>35000</v>
      </c>
    </row>
    <row r="156" spans="2:6">
      <c r="B156" s="66">
        <v>30000</v>
      </c>
      <c r="C156" s="66">
        <v>30000</v>
      </c>
      <c r="D156" s="66">
        <v>30000</v>
      </c>
      <c r="E156" s="66">
        <v>35000</v>
      </c>
      <c r="F156" s="66">
        <v>35000</v>
      </c>
    </row>
    <row r="157" spans="2:6">
      <c r="B157" s="66">
        <v>30000</v>
      </c>
      <c r="C157" s="66">
        <v>35000</v>
      </c>
      <c r="D157" s="66">
        <v>30000</v>
      </c>
      <c r="E157" s="66">
        <v>35000</v>
      </c>
      <c r="F157" s="66">
        <v>35000</v>
      </c>
    </row>
    <row r="158" spans="2:6">
      <c r="B158" s="66">
        <v>30000</v>
      </c>
      <c r="C158" s="66">
        <v>35000</v>
      </c>
      <c r="D158" s="66">
        <v>30000</v>
      </c>
      <c r="E158" s="66">
        <v>35000</v>
      </c>
      <c r="F158" s="66">
        <v>35000</v>
      </c>
    </row>
    <row r="159" spans="2:6">
      <c r="B159" s="66">
        <v>30000</v>
      </c>
      <c r="C159" s="66">
        <v>35000</v>
      </c>
      <c r="D159" s="66">
        <v>30000</v>
      </c>
      <c r="E159" s="66">
        <v>35000</v>
      </c>
      <c r="F159" s="66">
        <v>35000</v>
      </c>
    </row>
    <row r="160" spans="2:6">
      <c r="B160" s="66">
        <v>30000</v>
      </c>
      <c r="C160" s="66">
        <v>35000</v>
      </c>
      <c r="D160" s="66">
        <v>30000</v>
      </c>
      <c r="E160" s="66">
        <v>35000</v>
      </c>
      <c r="F160" s="65">
        <v>40000</v>
      </c>
    </row>
    <row r="161" spans="2:6">
      <c r="B161" s="66">
        <v>30000</v>
      </c>
      <c r="C161" s="66">
        <v>35000</v>
      </c>
      <c r="D161" s="66">
        <v>30000</v>
      </c>
      <c r="E161" s="66">
        <v>35000</v>
      </c>
      <c r="F161" s="65">
        <v>40000</v>
      </c>
    </row>
    <row r="162" spans="2:6">
      <c r="B162" s="66">
        <v>30000</v>
      </c>
      <c r="C162" s="66">
        <v>35000</v>
      </c>
      <c r="D162" s="66">
        <v>30000</v>
      </c>
      <c r="E162" s="66">
        <v>35000</v>
      </c>
      <c r="F162" s="65">
        <v>40000</v>
      </c>
    </row>
    <row r="163" spans="2:6">
      <c r="B163" s="66">
        <v>30000</v>
      </c>
      <c r="C163" s="66">
        <v>35000</v>
      </c>
      <c r="D163" s="66">
        <v>30000</v>
      </c>
      <c r="E163" s="65">
        <v>40000</v>
      </c>
      <c r="F163" s="65">
        <v>40000</v>
      </c>
    </row>
    <row r="164" spans="2:6">
      <c r="B164" s="66">
        <v>30000</v>
      </c>
      <c r="C164" s="66">
        <v>35000</v>
      </c>
      <c r="D164" s="66">
        <v>30000</v>
      </c>
      <c r="E164" s="65">
        <v>40000</v>
      </c>
      <c r="F164" s="65">
        <v>40000</v>
      </c>
    </row>
    <row r="165" spans="2:6">
      <c r="B165" s="66">
        <v>30000</v>
      </c>
      <c r="C165" s="66">
        <v>35000</v>
      </c>
      <c r="D165" s="66">
        <v>30000</v>
      </c>
      <c r="E165" s="65">
        <v>40000</v>
      </c>
      <c r="F165" s="65">
        <v>40000</v>
      </c>
    </row>
    <row r="166" spans="2:6">
      <c r="B166" s="66">
        <v>30000</v>
      </c>
      <c r="C166" s="66">
        <v>35000</v>
      </c>
      <c r="D166" s="66">
        <v>30000</v>
      </c>
      <c r="E166" s="65">
        <v>40000</v>
      </c>
      <c r="F166" s="65">
        <v>40000</v>
      </c>
    </row>
    <row r="167" spans="2:6">
      <c r="B167" s="66">
        <v>30000</v>
      </c>
      <c r="C167" s="66">
        <v>35000</v>
      </c>
      <c r="D167" s="66">
        <v>30000</v>
      </c>
      <c r="E167" s="65">
        <v>40000</v>
      </c>
      <c r="F167" s="65">
        <v>40000</v>
      </c>
    </row>
    <row r="168" spans="2:6">
      <c r="B168" s="66">
        <v>30000</v>
      </c>
      <c r="C168" s="66">
        <v>35000</v>
      </c>
      <c r="D168" s="66">
        <v>30000</v>
      </c>
      <c r="E168" s="65">
        <v>40000</v>
      </c>
      <c r="F168" s="65">
        <v>40000</v>
      </c>
    </row>
    <row r="169" spans="2:6">
      <c r="B169" s="66">
        <v>30000</v>
      </c>
      <c r="C169" s="66">
        <v>35000</v>
      </c>
      <c r="D169" s="66">
        <v>30000</v>
      </c>
      <c r="E169" s="65">
        <v>40000</v>
      </c>
      <c r="F169" s="65">
        <v>40000</v>
      </c>
    </row>
    <row r="170" spans="2:6">
      <c r="B170" s="66">
        <v>30000</v>
      </c>
      <c r="C170" s="66">
        <v>35000</v>
      </c>
      <c r="D170" s="66">
        <v>30000</v>
      </c>
      <c r="E170" s="65">
        <v>40000</v>
      </c>
      <c r="F170" s="65">
        <v>40000</v>
      </c>
    </row>
    <row r="171" spans="2:6">
      <c r="B171" s="66">
        <v>30000</v>
      </c>
      <c r="C171" s="66">
        <v>35000</v>
      </c>
      <c r="D171" s="66">
        <v>30000</v>
      </c>
      <c r="E171" s="65">
        <v>40000</v>
      </c>
      <c r="F171" s="65">
        <v>40000</v>
      </c>
    </row>
    <row r="172" spans="2:6">
      <c r="B172" s="66">
        <v>30000</v>
      </c>
      <c r="C172" s="66">
        <v>35000</v>
      </c>
      <c r="D172" s="66">
        <v>35000</v>
      </c>
      <c r="E172" s="65">
        <v>40000</v>
      </c>
      <c r="F172" s="65">
        <v>40000</v>
      </c>
    </row>
    <row r="173" spans="2:6">
      <c r="B173" s="66">
        <v>30000</v>
      </c>
      <c r="C173" s="66">
        <v>35000</v>
      </c>
      <c r="D173" s="66">
        <v>35000</v>
      </c>
      <c r="E173" s="65">
        <v>40000</v>
      </c>
      <c r="F173" s="65">
        <v>40000</v>
      </c>
    </row>
    <row r="174" spans="2:6">
      <c r="B174" s="66">
        <v>30000</v>
      </c>
      <c r="C174" s="66">
        <v>35000</v>
      </c>
      <c r="D174" s="66">
        <v>35000</v>
      </c>
      <c r="E174" s="65">
        <v>40000</v>
      </c>
      <c r="F174" s="65">
        <v>40000</v>
      </c>
    </row>
    <row r="175" spans="2:6">
      <c r="B175" s="66">
        <v>30000</v>
      </c>
      <c r="C175" s="66">
        <v>35000</v>
      </c>
      <c r="D175" s="66">
        <v>35000</v>
      </c>
      <c r="E175" s="65">
        <v>40000</v>
      </c>
      <c r="F175" s="65">
        <v>40000</v>
      </c>
    </row>
    <row r="176" spans="2:6">
      <c r="B176" s="66">
        <v>30000</v>
      </c>
      <c r="C176" s="66">
        <v>35000</v>
      </c>
      <c r="D176" s="66">
        <v>35000</v>
      </c>
      <c r="E176" s="65">
        <v>40000</v>
      </c>
      <c r="F176" s="65">
        <v>40000</v>
      </c>
    </row>
    <row r="177" spans="2:6">
      <c r="B177" s="65">
        <v>35000</v>
      </c>
      <c r="C177" s="66">
        <v>35000</v>
      </c>
      <c r="D177" s="66">
        <v>35000</v>
      </c>
      <c r="E177" s="65">
        <v>40000</v>
      </c>
      <c r="F177" s="65">
        <v>40000</v>
      </c>
    </row>
    <row r="178" spans="2:6">
      <c r="B178" s="65">
        <v>35000</v>
      </c>
      <c r="C178" s="66">
        <v>35000</v>
      </c>
      <c r="D178" s="66">
        <v>35000</v>
      </c>
      <c r="E178" s="65">
        <v>40000</v>
      </c>
      <c r="F178" s="65">
        <v>40000</v>
      </c>
    </row>
    <row r="179" spans="2:6">
      <c r="B179" s="65">
        <v>35000</v>
      </c>
      <c r="C179" s="66">
        <v>35000</v>
      </c>
      <c r="D179" s="66">
        <v>35000</v>
      </c>
      <c r="E179" s="65">
        <v>40000</v>
      </c>
      <c r="F179" s="65">
        <v>40000</v>
      </c>
    </row>
    <row r="180" spans="2:6">
      <c r="B180" s="65">
        <v>35000</v>
      </c>
      <c r="C180" s="66">
        <v>35000</v>
      </c>
      <c r="D180" s="66">
        <v>35000</v>
      </c>
      <c r="E180" s="65">
        <v>40000</v>
      </c>
      <c r="F180" s="65">
        <v>40000</v>
      </c>
    </row>
    <row r="181" spans="2:6">
      <c r="B181" s="65">
        <v>35000</v>
      </c>
      <c r="C181" s="66">
        <v>35000</v>
      </c>
      <c r="D181" s="66">
        <v>35000</v>
      </c>
      <c r="E181" s="65">
        <v>40000</v>
      </c>
      <c r="F181" s="65">
        <v>40000</v>
      </c>
    </row>
    <row r="182" spans="2:6">
      <c r="B182" s="65">
        <v>35000</v>
      </c>
      <c r="C182" s="66">
        <v>35000</v>
      </c>
      <c r="D182" s="66">
        <v>35000</v>
      </c>
      <c r="E182" s="65">
        <v>40000</v>
      </c>
      <c r="F182" s="65">
        <v>40000</v>
      </c>
    </row>
    <row r="183" spans="2:6">
      <c r="B183" s="65">
        <v>35000</v>
      </c>
      <c r="C183" s="66">
        <v>35000</v>
      </c>
      <c r="D183" s="66">
        <v>35000</v>
      </c>
      <c r="E183" s="65">
        <v>40000</v>
      </c>
      <c r="F183" s="65">
        <v>40000</v>
      </c>
    </row>
    <row r="184" spans="2:6">
      <c r="B184" s="65">
        <v>35000</v>
      </c>
      <c r="C184" s="66">
        <v>40000</v>
      </c>
      <c r="D184" s="66">
        <v>35000</v>
      </c>
      <c r="E184" s="65">
        <v>40000</v>
      </c>
      <c r="F184" s="65">
        <v>40000</v>
      </c>
    </row>
    <row r="185" spans="2:6">
      <c r="B185" s="65">
        <v>35000</v>
      </c>
      <c r="C185" s="66">
        <v>40000</v>
      </c>
      <c r="D185" s="66">
        <v>35000</v>
      </c>
      <c r="E185" s="65">
        <v>40000</v>
      </c>
      <c r="F185" s="65">
        <v>40000</v>
      </c>
    </row>
    <row r="186" spans="2:6">
      <c r="B186" s="66">
        <v>40000</v>
      </c>
      <c r="C186" s="66">
        <v>40000</v>
      </c>
      <c r="D186" s="66">
        <v>35000</v>
      </c>
      <c r="E186" s="65">
        <v>40000</v>
      </c>
      <c r="F186" s="65">
        <v>40000</v>
      </c>
    </row>
    <row r="187" spans="2:6">
      <c r="B187" s="66">
        <v>40000</v>
      </c>
      <c r="C187" s="66">
        <v>40000</v>
      </c>
      <c r="D187" s="65">
        <v>40000</v>
      </c>
      <c r="E187" s="65">
        <v>40000</v>
      </c>
      <c r="F187" s="65">
        <v>40000</v>
      </c>
    </row>
    <row r="188" spans="2:6">
      <c r="B188" s="66">
        <v>40000</v>
      </c>
      <c r="C188" s="66">
        <v>40000</v>
      </c>
      <c r="D188" s="65">
        <v>40000</v>
      </c>
      <c r="E188" s="65">
        <v>40000</v>
      </c>
      <c r="F188" s="65">
        <v>40000</v>
      </c>
    </row>
    <row r="189" spans="2:6">
      <c r="B189" s="66">
        <v>40000</v>
      </c>
      <c r="C189" s="66">
        <v>40000</v>
      </c>
      <c r="D189" s="65">
        <v>40000</v>
      </c>
      <c r="E189" s="65">
        <v>40000</v>
      </c>
      <c r="F189" s="65">
        <v>40000</v>
      </c>
    </row>
    <row r="190" spans="2:6">
      <c r="B190" s="66">
        <v>40000</v>
      </c>
      <c r="C190" s="66">
        <v>40000</v>
      </c>
      <c r="D190" s="65">
        <v>40000</v>
      </c>
      <c r="E190" s="65">
        <v>40000</v>
      </c>
      <c r="F190" s="65">
        <v>40000</v>
      </c>
    </row>
    <row r="191" spans="2:6">
      <c r="B191" s="66">
        <v>40000</v>
      </c>
      <c r="C191" s="66">
        <v>40000</v>
      </c>
      <c r="D191" s="65">
        <v>40000</v>
      </c>
      <c r="E191" s="65">
        <v>40000</v>
      </c>
      <c r="F191" s="65">
        <v>40000</v>
      </c>
    </row>
    <row r="192" spans="2:6">
      <c r="B192" s="66">
        <v>40000</v>
      </c>
      <c r="C192" s="66">
        <v>40000</v>
      </c>
      <c r="D192" s="65">
        <v>40000</v>
      </c>
      <c r="E192" s="65">
        <v>40000</v>
      </c>
      <c r="F192" s="65">
        <v>40000</v>
      </c>
    </row>
    <row r="193" spans="2:6">
      <c r="B193" s="66">
        <v>40000</v>
      </c>
      <c r="C193" s="66">
        <v>40000</v>
      </c>
      <c r="D193" s="65">
        <v>40000</v>
      </c>
      <c r="E193" s="65">
        <v>40000</v>
      </c>
      <c r="F193" s="65">
        <v>40000</v>
      </c>
    </row>
    <row r="194" spans="2:6">
      <c r="B194" s="66">
        <v>40000</v>
      </c>
      <c r="C194" s="66">
        <v>40000</v>
      </c>
      <c r="D194" s="65">
        <v>40000</v>
      </c>
      <c r="E194" s="65">
        <v>40000</v>
      </c>
      <c r="F194" s="65">
        <v>40000</v>
      </c>
    </row>
    <row r="195" spans="2:6">
      <c r="B195" s="66">
        <v>40000</v>
      </c>
      <c r="C195" s="66">
        <v>40000</v>
      </c>
      <c r="D195" s="65">
        <v>40000</v>
      </c>
      <c r="E195" s="65">
        <v>40000</v>
      </c>
      <c r="F195" s="65">
        <v>40000</v>
      </c>
    </row>
    <row r="196" spans="2:6">
      <c r="B196" s="66">
        <v>40000</v>
      </c>
      <c r="C196" s="66">
        <v>40000</v>
      </c>
      <c r="D196" s="65">
        <v>40000</v>
      </c>
      <c r="E196" s="65">
        <v>40000</v>
      </c>
      <c r="F196" s="65">
        <v>40000</v>
      </c>
    </row>
    <row r="197" spans="2:6">
      <c r="B197" s="66">
        <v>40000</v>
      </c>
      <c r="C197" s="66">
        <v>40000</v>
      </c>
      <c r="D197" s="65">
        <v>40000</v>
      </c>
      <c r="E197" s="65">
        <v>40000</v>
      </c>
      <c r="F197" s="65">
        <v>40000</v>
      </c>
    </row>
    <row r="198" spans="2:6">
      <c r="B198" s="66">
        <v>40000</v>
      </c>
      <c r="C198" s="66">
        <v>40000</v>
      </c>
      <c r="D198" s="65">
        <v>40000</v>
      </c>
      <c r="E198" s="65">
        <v>40000</v>
      </c>
      <c r="F198" s="65">
        <v>40000</v>
      </c>
    </row>
    <row r="199" spans="2:6">
      <c r="B199" s="66">
        <v>40000</v>
      </c>
      <c r="C199" s="66">
        <v>40000</v>
      </c>
      <c r="D199" s="65">
        <v>40000</v>
      </c>
      <c r="E199" s="65">
        <v>40000</v>
      </c>
      <c r="F199" s="65">
        <v>40000</v>
      </c>
    </row>
    <row r="200" spans="2:6">
      <c r="B200" s="66">
        <v>40000</v>
      </c>
      <c r="C200" s="66">
        <v>40000</v>
      </c>
      <c r="D200" s="65">
        <v>40000</v>
      </c>
      <c r="E200" s="65">
        <v>40000</v>
      </c>
      <c r="F200" s="65">
        <v>40000</v>
      </c>
    </row>
    <row r="201" spans="2:6">
      <c r="B201" s="66">
        <v>40000</v>
      </c>
      <c r="C201" s="66">
        <v>40000</v>
      </c>
      <c r="D201" s="65">
        <v>40000</v>
      </c>
      <c r="E201" s="65">
        <v>40000</v>
      </c>
      <c r="F201" s="65">
        <v>40000</v>
      </c>
    </row>
    <row r="202" spans="2:6">
      <c r="B202" s="66">
        <v>40000</v>
      </c>
      <c r="C202" s="66">
        <v>40000</v>
      </c>
      <c r="D202" s="65">
        <v>40000</v>
      </c>
      <c r="E202" s="65">
        <v>40000</v>
      </c>
      <c r="F202" s="65">
        <v>40000</v>
      </c>
    </row>
    <row r="203" spans="2:6">
      <c r="B203" s="66">
        <v>40000</v>
      </c>
      <c r="C203" s="66">
        <v>40000</v>
      </c>
      <c r="D203" s="65">
        <v>40000</v>
      </c>
      <c r="E203" s="65">
        <v>40000</v>
      </c>
      <c r="F203" s="65">
        <v>40000</v>
      </c>
    </row>
    <row r="204" spans="2:6">
      <c r="B204" s="66">
        <v>40000</v>
      </c>
      <c r="C204" s="66">
        <v>40000</v>
      </c>
      <c r="D204" s="65">
        <v>40000</v>
      </c>
      <c r="E204" s="65">
        <v>40000</v>
      </c>
      <c r="F204" s="65">
        <v>40000</v>
      </c>
    </row>
    <row r="205" spans="2:6">
      <c r="B205" s="66">
        <v>40000</v>
      </c>
      <c r="C205" s="66">
        <v>40000</v>
      </c>
      <c r="D205" s="65">
        <v>40000</v>
      </c>
      <c r="E205" s="65">
        <v>40000</v>
      </c>
      <c r="F205" s="65">
        <v>40000</v>
      </c>
    </row>
    <row r="206" spans="2:6">
      <c r="B206" s="66">
        <v>40000</v>
      </c>
      <c r="C206" s="66">
        <v>40000</v>
      </c>
      <c r="D206" s="65">
        <v>40000</v>
      </c>
      <c r="E206" s="65">
        <v>40000</v>
      </c>
      <c r="F206" s="65">
        <v>40000</v>
      </c>
    </row>
    <row r="207" spans="2:6">
      <c r="B207" s="66">
        <v>40000</v>
      </c>
      <c r="C207" s="66">
        <v>40000</v>
      </c>
      <c r="D207" s="65">
        <v>40000</v>
      </c>
      <c r="E207" s="65">
        <v>40000</v>
      </c>
      <c r="F207" s="65">
        <v>40000</v>
      </c>
    </row>
    <row r="208" spans="2:6">
      <c r="B208" s="66">
        <v>40000</v>
      </c>
      <c r="C208" s="66">
        <v>40000</v>
      </c>
      <c r="D208" s="65">
        <v>40000</v>
      </c>
      <c r="E208" s="65">
        <v>40000</v>
      </c>
      <c r="F208" s="65">
        <v>40000</v>
      </c>
    </row>
    <row r="209" spans="1:6">
      <c r="B209" s="66">
        <v>40000</v>
      </c>
      <c r="C209" s="66">
        <v>40000</v>
      </c>
      <c r="D209" s="65">
        <v>40000</v>
      </c>
      <c r="E209" s="65">
        <v>40000</v>
      </c>
      <c r="F209" s="65">
        <v>40000</v>
      </c>
    </row>
    <row r="210" spans="1:6">
      <c r="B210" s="66">
        <v>40000</v>
      </c>
      <c r="C210" s="66">
        <v>40000</v>
      </c>
      <c r="D210" s="65">
        <v>40000</v>
      </c>
      <c r="E210" s="65">
        <v>40000</v>
      </c>
      <c r="F210" s="65">
        <v>40000</v>
      </c>
    </row>
    <row r="211" spans="1:6">
      <c r="B211" s="66">
        <v>40000</v>
      </c>
      <c r="C211" s="66">
        <v>40000</v>
      </c>
      <c r="D211" s="65">
        <v>40000</v>
      </c>
      <c r="E211" s="65">
        <v>40000</v>
      </c>
      <c r="F211" s="65">
        <v>40000</v>
      </c>
    </row>
    <row r="212" spans="1:6">
      <c r="B212" s="66">
        <v>40000</v>
      </c>
      <c r="C212" s="66">
        <v>40000</v>
      </c>
      <c r="D212" s="65">
        <v>40000</v>
      </c>
      <c r="E212" s="65">
        <v>40000</v>
      </c>
      <c r="F212" s="65">
        <v>40000</v>
      </c>
    </row>
    <row r="213" spans="1:6">
      <c r="B213" s="66">
        <v>40000</v>
      </c>
      <c r="C213" s="66">
        <v>40000</v>
      </c>
      <c r="D213" s="65">
        <v>40000</v>
      </c>
      <c r="E213" s="65">
        <v>40000</v>
      </c>
      <c r="F213" s="65">
        <v>40000</v>
      </c>
    </row>
    <row r="214" spans="1:6">
      <c r="B214" s="66">
        <v>40000</v>
      </c>
      <c r="C214" s="66">
        <v>40000</v>
      </c>
      <c r="D214" s="65">
        <v>40000</v>
      </c>
      <c r="E214" s="65">
        <v>40000</v>
      </c>
      <c r="F214" s="65">
        <v>40000</v>
      </c>
    </row>
    <row r="215" spans="1:6">
      <c r="B215" s="66">
        <v>40000</v>
      </c>
      <c r="C215" s="66">
        <v>40000</v>
      </c>
      <c r="D215" s="65">
        <v>40000</v>
      </c>
      <c r="E215" s="65">
        <v>40000</v>
      </c>
      <c r="F215" s="65">
        <v>40000</v>
      </c>
    </row>
    <row r="216" spans="1:6">
      <c r="B216" s="66">
        <v>40000</v>
      </c>
      <c r="C216" s="66">
        <v>40000</v>
      </c>
      <c r="D216" s="65">
        <v>40000</v>
      </c>
      <c r="E216" s="57"/>
      <c r="F216" s="65">
        <v>40000</v>
      </c>
    </row>
    <row r="217" spans="1:6">
      <c r="B217" s="66">
        <v>40000</v>
      </c>
      <c r="C217" s="66">
        <v>40000</v>
      </c>
      <c r="D217" s="57"/>
      <c r="E217" s="58"/>
      <c r="F217" s="65">
        <v>40000</v>
      </c>
    </row>
    <row r="218" spans="1:6">
      <c r="B218" s="66">
        <v>40000</v>
      </c>
      <c r="C218" s="66">
        <v>40000</v>
      </c>
      <c r="D218" s="58"/>
      <c r="E218" s="57"/>
      <c r="F218" s="65">
        <v>40000</v>
      </c>
    </row>
    <row r="219" spans="1:6">
      <c r="B219" s="66">
        <v>40000</v>
      </c>
      <c r="C219" s="66">
        <v>40000</v>
      </c>
      <c r="D219" s="57"/>
      <c r="E219" s="58"/>
      <c r="F219" s="65">
        <v>40000</v>
      </c>
    </row>
    <row r="220" spans="1:6">
      <c r="B220" s="58"/>
      <c r="C220" s="58"/>
      <c r="D220" s="58"/>
      <c r="E220" s="58"/>
      <c r="F220" s="65">
        <v>40000</v>
      </c>
    </row>
    <row r="221" spans="1:6">
      <c r="B221" s="67"/>
      <c r="C221" s="67"/>
      <c r="D221" s="67"/>
      <c r="E221" s="67"/>
      <c r="F221" s="68"/>
    </row>
    <row r="222" spans="1:6">
      <c r="A222" s="59"/>
      <c r="B222" s="59" t="s">
        <v>525</v>
      </c>
      <c r="C222" s="59" t="s">
        <v>198</v>
      </c>
      <c r="D222" s="59" t="s">
        <v>526</v>
      </c>
      <c r="E222" s="59" t="s">
        <v>527</v>
      </c>
      <c r="F222" s="59" t="s">
        <v>528</v>
      </c>
    </row>
    <row r="223" spans="1:6">
      <c r="A223" s="59" t="s">
        <v>563</v>
      </c>
      <c r="B223" s="69">
        <f>SUM(B2:B222)</f>
        <v>4390000</v>
      </c>
      <c r="C223" s="69">
        <f t="shared" ref="C223:F223" si="0">SUM(C2:C222)</f>
        <v>5410000</v>
      </c>
      <c r="D223" s="69">
        <f t="shared" si="0"/>
        <v>4960000</v>
      </c>
      <c r="E223" s="69">
        <f t="shared" si="0"/>
        <v>5565000</v>
      </c>
      <c r="F223" s="69">
        <f t="shared" si="0"/>
        <v>5765000</v>
      </c>
    </row>
    <row r="224" spans="1:6">
      <c r="A224" s="59" t="s">
        <v>538</v>
      </c>
      <c r="B224" s="56">
        <v>218</v>
      </c>
      <c r="C224" s="56">
        <v>218</v>
      </c>
      <c r="D224" s="56">
        <v>215</v>
      </c>
      <c r="E224" s="56">
        <v>214</v>
      </c>
      <c r="F224" s="70">
        <v>219</v>
      </c>
    </row>
    <row r="225" spans="1:6" ht="38.25">
      <c r="A225" s="71" t="s">
        <v>564</v>
      </c>
      <c r="B225" s="72">
        <f>+B223/B224</f>
        <v>20137.614678899081</v>
      </c>
      <c r="C225" s="72">
        <f t="shared" ref="C225:F225" si="1">+C223/C224</f>
        <v>24816.51376146789</v>
      </c>
      <c r="D225" s="72">
        <f t="shared" si="1"/>
        <v>23069.767441860466</v>
      </c>
      <c r="E225" s="72">
        <f t="shared" si="1"/>
        <v>26004.672897196262</v>
      </c>
      <c r="F225" s="72">
        <f t="shared" si="1"/>
        <v>26324.20091324201</v>
      </c>
    </row>
    <row r="228" spans="1:6">
      <c r="A228" s="56" t="s">
        <v>565</v>
      </c>
      <c r="B228" s="72">
        <v>25000</v>
      </c>
      <c r="C228" s="72">
        <v>50000</v>
      </c>
      <c r="D228" s="56" t="s">
        <v>566</v>
      </c>
      <c r="E228" s="56" t="s">
        <v>567</v>
      </c>
    </row>
    <row r="229" spans="1:6">
      <c r="A229" s="73" t="s">
        <v>528</v>
      </c>
      <c r="B229" s="74">
        <v>25000</v>
      </c>
      <c r="D229" s="73" t="s">
        <v>568</v>
      </c>
      <c r="E229" s="75" t="s">
        <v>569</v>
      </c>
    </row>
    <row r="230" spans="1:6">
      <c r="A230" s="76" t="s">
        <v>570</v>
      </c>
      <c r="B230" s="77">
        <v>8000</v>
      </c>
      <c r="C230" s="76"/>
      <c r="D230" s="76"/>
      <c r="E230" s="78"/>
    </row>
    <row r="231" spans="1:6">
      <c r="A231" s="56" t="s">
        <v>526</v>
      </c>
      <c r="B231" s="72">
        <v>20000</v>
      </c>
    </row>
    <row r="232" spans="1:6">
      <c r="A232" s="56" t="s">
        <v>525</v>
      </c>
      <c r="B232" s="72">
        <v>10000</v>
      </c>
    </row>
    <row r="233" spans="1:6">
      <c r="A233" s="59" t="s">
        <v>571</v>
      </c>
      <c r="B233" s="69">
        <f>+B228+B229+B231+B232</f>
        <v>80000</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A73D0-BC33-4C69-A2ED-9B7563E02822}">
  <dimension ref="P3:AZ157"/>
  <sheetViews>
    <sheetView showGridLines="0" topLeftCell="A145" zoomScale="90" zoomScaleNormal="90" workbookViewId="0">
      <selection activeCell="M159" sqref="M159:N167"/>
    </sheetView>
  </sheetViews>
  <sheetFormatPr baseColWidth="10" defaultRowHeight="12.75"/>
  <cols>
    <col min="1" max="7" width="7" customWidth="1"/>
    <col min="8" max="8" width="13.140625" bestFit="1" customWidth="1"/>
    <col min="12" max="12" width="11.42578125" customWidth="1"/>
    <col min="33" max="33" width="18.28515625" bestFit="1" customWidth="1"/>
    <col min="34" max="34" width="63.7109375" bestFit="1" customWidth="1"/>
    <col min="36" max="36" width="181.28515625" bestFit="1" customWidth="1"/>
    <col min="37" max="37" width="10.42578125" bestFit="1" customWidth="1"/>
    <col min="38" max="38" width="84.28515625" bestFit="1" customWidth="1"/>
    <col min="39" max="39" width="38.140625" bestFit="1" customWidth="1"/>
    <col min="40" max="40" width="17.85546875" bestFit="1" customWidth="1"/>
    <col min="41" max="41" width="33.5703125" bestFit="1" customWidth="1"/>
    <col min="42" max="42" width="31" bestFit="1" customWidth="1"/>
    <col min="43" max="43" width="17.85546875" bestFit="1" customWidth="1"/>
    <col min="44" max="44" width="50.5703125" bestFit="1" customWidth="1"/>
    <col min="45" max="46" width="122.85546875" bestFit="1" customWidth="1"/>
    <col min="47" max="47" width="126.5703125" bestFit="1" customWidth="1"/>
    <col min="48" max="48" width="38.5703125" bestFit="1" customWidth="1"/>
    <col min="49" max="49" width="50.140625" bestFit="1" customWidth="1"/>
    <col min="50" max="50" width="26.42578125" bestFit="1" customWidth="1"/>
    <col min="51" max="51" width="22.42578125" bestFit="1" customWidth="1"/>
    <col min="52" max="52" width="104.140625" bestFit="1" customWidth="1"/>
    <col min="53" max="53" width="49.140625" bestFit="1" customWidth="1"/>
    <col min="54" max="54" width="60.7109375" bestFit="1" customWidth="1"/>
    <col min="55" max="55" width="40.5703125" bestFit="1" customWidth="1"/>
    <col min="56" max="56" width="64.42578125" bestFit="1" customWidth="1"/>
    <col min="57" max="57" width="76" bestFit="1" customWidth="1"/>
    <col min="58" max="58" width="52.28515625" bestFit="1" customWidth="1"/>
    <col min="59" max="59" width="37" bestFit="1" customWidth="1"/>
    <col min="60" max="60" width="30.42578125" bestFit="1" customWidth="1"/>
    <col min="61" max="61" width="42.140625" bestFit="1" customWidth="1"/>
    <col min="62" max="62" width="22.140625" bestFit="1" customWidth="1"/>
    <col min="63" max="63" width="45.7109375" bestFit="1" customWidth="1"/>
    <col min="64" max="64" width="33.5703125" bestFit="1" customWidth="1"/>
    <col min="65" max="65" width="18.28515625" bestFit="1" customWidth="1"/>
    <col min="66" max="67" width="13.140625" bestFit="1" customWidth="1"/>
  </cols>
  <sheetData>
    <row r="3" spans="38:44">
      <c r="AL3" s="4" t="s">
        <v>481</v>
      </c>
      <c r="AM3" t="s">
        <v>483</v>
      </c>
    </row>
    <row r="4" spans="38:44">
      <c r="AL4" s="5" t="s">
        <v>33</v>
      </c>
      <c r="AM4">
        <v>122</v>
      </c>
    </row>
    <row r="5" spans="38:44">
      <c r="AL5" s="5" t="s">
        <v>72</v>
      </c>
      <c r="AM5">
        <v>71</v>
      </c>
    </row>
    <row r="6" spans="38:44">
      <c r="AL6" s="5" t="s">
        <v>141</v>
      </c>
      <c r="AM6">
        <v>76</v>
      </c>
    </row>
    <row r="7" spans="38:44">
      <c r="AL7" s="5" t="s">
        <v>56</v>
      </c>
      <c r="AM7">
        <v>58</v>
      </c>
    </row>
    <row r="8" spans="38:44">
      <c r="AL8" s="5" t="s">
        <v>102</v>
      </c>
      <c r="AM8">
        <v>38</v>
      </c>
    </row>
    <row r="9" spans="38:44">
      <c r="AL9" s="5" t="s">
        <v>185</v>
      </c>
      <c r="AM9">
        <v>19</v>
      </c>
    </row>
    <row r="10" spans="38:44">
      <c r="AL10" s="5" t="s">
        <v>482</v>
      </c>
      <c r="AM10">
        <v>384</v>
      </c>
    </row>
    <row r="11" spans="38:44">
      <c r="AQ11" s="4" t="s">
        <v>481</v>
      </c>
      <c r="AR11" t="s">
        <v>480</v>
      </c>
    </row>
    <row r="12" spans="38:44">
      <c r="AO12" s="4" t="s">
        <v>481</v>
      </c>
      <c r="AP12" t="s">
        <v>478</v>
      </c>
      <c r="AQ12" s="5">
        <v>1</v>
      </c>
      <c r="AR12">
        <v>47</v>
      </c>
    </row>
    <row r="13" spans="38:44">
      <c r="AO13" s="5" t="s">
        <v>34</v>
      </c>
      <c r="AP13">
        <v>199</v>
      </c>
      <c r="AQ13" s="5">
        <v>2</v>
      </c>
      <c r="AR13">
        <v>226</v>
      </c>
    </row>
    <row r="14" spans="38:44">
      <c r="AO14" s="5" t="s">
        <v>63</v>
      </c>
      <c r="AP14">
        <v>170</v>
      </c>
      <c r="AQ14" s="5">
        <v>3</v>
      </c>
      <c r="AR14">
        <v>354</v>
      </c>
    </row>
    <row r="15" spans="38:44">
      <c r="AO15" s="5" t="s">
        <v>75</v>
      </c>
      <c r="AP15">
        <v>15</v>
      </c>
      <c r="AQ15" s="5">
        <v>4</v>
      </c>
      <c r="AR15">
        <v>296</v>
      </c>
    </row>
    <row r="16" spans="38:44">
      <c r="AO16" s="5" t="s">
        <v>482</v>
      </c>
      <c r="AP16">
        <v>384</v>
      </c>
      <c r="AQ16" s="5">
        <v>5</v>
      </c>
      <c r="AR16">
        <v>120</v>
      </c>
    </row>
    <row r="17" spans="16:44">
      <c r="AQ17" s="5">
        <v>6</v>
      </c>
      <c r="AR17">
        <v>48</v>
      </c>
    </row>
    <row r="18" spans="16:44">
      <c r="AQ18" s="5" t="s">
        <v>482</v>
      </c>
      <c r="AR18">
        <v>1091</v>
      </c>
    </row>
    <row r="20" spans="16:44">
      <c r="AP20" s="4" t="s">
        <v>481</v>
      </c>
      <c r="AQ20" t="s">
        <v>484</v>
      </c>
    </row>
    <row r="21" spans="16:44">
      <c r="P21" s="9"/>
      <c r="AP21" s="5" t="s">
        <v>121</v>
      </c>
      <c r="AQ21">
        <v>40</v>
      </c>
    </row>
    <row r="22" spans="16:44">
      <c r="AP22" s="5" t="s">
        <v>57</v>
      </c>
      <c r="AQ22">
        <v>208</v>
      </c>
    </row>
    <row r="23" spans="16:44">
      <c r="AP23" s="5" t="s">
        <v>35</v>
      </c>
      <c r="AQ23">
        <v>91</v>
      </c>
    </row>
    <row r="24" spans="16:44">
      <c r="AP24" s="5" t="s">
        <v>103</v>
      </c>
      <c r="AQ24">
        <v>45</v>
      </c>
    </row>
    <row r="25" spans="16:44">
      <c r="AP25" s="5" t="s">
        <v>482</v>
      </c>
      <c r="AQ25">
        <v>384</v>
      </c>
    </row>
    <row r="32" spans="16:44">
      <c r="AN32" s="4" t="s">
        <v>481</v>
      </c>
      <c r="AO32" t="s">
        <v>479</v>
      </c>
    </row>
    <row r="33" spans="33:41">
      <c r="AN33" s="5" t="s">
        <v>36</v>
      </c>
      <c r="AO33">
        <v>184</v>
      </c>
    </row>
    <row r="34" spans="33:41">
      <c r="AN34" s="5" t="s">
        <v>58</v>
      </c>
      <c r="AO34">
        <v>93</v>
      </c>
    </row>
    <row r="35" spans="33:41">
      <c r="AN35" s="5" t="s">
        <v>94</v>
      </c>
      <c r="AO35">
        <v>52</v>
      </c>
    </row>
    <row r="36" spans="33:41">
      <c r="AN36" s="5" t="s">
        <v>64</v>
      </c>
      <c r="AO36">
        <v>55</v>
      </c>
    </row>
    <row r="37" spans="33:41">
      <c r="AN37" s="5" t="s">
        <v>482</v>
      </c>
      <c r="AO37">
        <v>384</v>
      </c>
    </row>
    <row r="40" spans="33:41">
      <c r="AG40" s="4" t="s">
        <v>481</v>
      </c>
      <c r="AH40" t="s">
        <v>485</v>
      </c>
    </row>
    <row r="41" spans="33:41">
      <c r="AG41" s="5" t="s">
        <v>54</v>
      </c>
      <c r="AH41">
        <v>24</v>
      </c>
    </row>
    <row r="42" spans="33:41">
      <c r="AG42" s="5" t="s">
        <v>37</v>
      </c>
      <c r="AH42">
        <v>360</v>
      </c>
    </row>
    <row r="43" spans="33:41">
      <c r="AG43" s="5" t="s">
        <v>482</v>
      </c>
      <c r="AH43">
        <v>384</v>
      </c>
    </row>
    <row r="44" spans="33:41">
      <c r="AG44" s="4" t="s">
        <v>481</v>
      </c>
      <c r="AH44" t="s">
        <v>487</v>
      </c>
    </row>
    <row r="45" spans="33:41">
      <c r="AG45" s="5" t="s">
        <v>82</v>
      </c>
      <c r="AH45">
        <v>154</v>
      </c>
    </row>
    <row r="46" spans="33:41">
      <c r="AG46" s="5" t="s">
        <v>38</v>
      </c>
      <c r="AH46">
        <v>110</v>
      </c>
    </row>
    <row r="47" spans="33:41">
      <c r="AG47" s="5" t="s">
        <v>65</v>
      </c>
      <c r="AH47">
        <v>85</v>
      </c>
      <c r="AJ47" s="4" t="s">
        <v>481</v>
      </c>
      <c r="AK47" t="s">
        <v>488</v>
      </c>
    </row>
    <row r="48" spans="33:41">
      <c r="AG48" s="5" t="s">
        <v>246</v>
      </c>
      <c r="AH48">
        <v>1</v>
      </c>
      <c r="AJ48" s="5" t="s">
        <v>74</v>
      </c>
      <c r="AK48">
        <v>33</v>
      </c>
    </row>
    <row r="49" spans="33:37">
      <c r="AG49" s="5" t="s">
        <v>195</v>
      </c>
      <c r="AH49">
        <v>10</v>
      </c>
      <c r="AJ49" s="5" t="s">
        <v>113</v>
      </c>
      <c r="AK49">
        <v>86</v>
      </c>
    </row>
    <row r="50" spans="33:37">
      <c r="AG50" s="5" t="s">
        <v>482</v>
      </c>
      <c r="AH50">
        <v>360</v>
      </c>
      <c r="AJ50" s="5" t="s">
        <v>251</v>
      </c>
      <c r="AK50">
        <v>4</v>
      </c>
    </row>
    <row r="51" spans="33:37">
      <c r="AJ51" s="5" t="s">
        <v>128</v>
      </c>
      <c r="AK51">
        <v>20</v>
      </c>
    </row>
    <row r="52" spans="33:37">
      <c r="AG52" s="4" t="s">
        <v>481</v>
      </c>
      <c r="AH52" t="s">
        <v>486</v>
      </c>
      <c r="AJ52" s="5" t="s">
        <v>65</v>
      </c>
      <c r="AK52">
        <v>131</v>
      </c>
    </row>
    <row r="53" spans="33:37">
      <c r="AG53" s="5" t="s">
        <v>59</v>
      </c>
      <c r="AH53">
        <v>142</v>
      </c>
      <c r="AJ53" s="5" t="s">
        <v>40</v>
      </c>
      <c r="AK53">
        <v>86</v>
      </c>
    </row>
    <row r="54" spans="33:37">
      <c r="AG54" s="5" t="s">
        <v>95</v>
      </c>
      <c r="AH54">
        <v>60</v>
      </c>
      <c r="AJ54" s="5" t="s">
        <v>482</v>
      </c>
      <c r="AK54">
        <v>360</v>
      </c>
    </row>
    <row r="55" spans="33:37">
      <c r="AG55" s="5" t="s">
        <v>39</v>
      </c>
      <c r="AH55">
        <v>112</v>
      </c>
      <c r="AJ55" s="4" t="s">
        <v>481</v>
      </c>
    </row>
    <row r="56" spans="33:37">
      <c r="AG56" s="5" t="s">
        <v>73</v>
      </c>
      <c r="AH56">
        <v>46</v>
      </c>
      <c r="AJ56" s="5">
        <v>1</v>
      </c>
    </row>
    <row r="57" spans="33:37">
      <c r="AG57" s="5" t="s">
        <v>482</v>
      </c>
      <c r="AH57">
        <v>360</v>
      </c>
      <c r="AJ57" s="5">
        <v>2</v>
      </c>
    </row>
    <row r="58" spans="33:37">
      <c r="AG58" s="4" t="s">
        <v>481</v>
      </c>
      <c r="AH58" t="s">
        <v>489</v>
      </c>
      <c r="AJ58" s="5">
        <v>3</v>
      </c>
    </row>
    <row r="59" spans="33:37">
      <c r="AG59" s="5" t="s">
        <v>122</v>
      </c>
      <c r="AH59">
        <v>48</v>
      </c>
      <c r="AJ59" s="5">
        <v>4</v>
      </c>
    </row>
    <row r="60" spans="33:37">
      <c r="AG60" s="5" t="s">
        <v>41</v>
      </c>
      <c r="AH60">
        <v>185</v>
      </c>
      <c r="AJ60" s="5">
        <v>5</v>
      </c>
    </row>
    <row r="61" spans="33:37">
      <c r="AG61" s="5" t="s">
        <v>75</v>
      </c>
      <c r="AH61">
        <v>35</v>
      </c>
      <c r="AJ61" s="5" t="s">
        <v>482</v>
      </c>
    </row>
    <row r="62" spans="33:37">
      <c r="AG62" s="5" t="s">
        <v>66</v>
      </c>
      <c r="AH62">
        <v>92</v>
      </c>
      <c r="AJ62" s="4" t="s">
        <v>11</v>
      </c>
      <c r="AK62" t="s">
        <v>495</v>
      </c>
    </row>
    <row r="63" spans="33:37">
      <c r="AG63" s="5" t="s">
        <v>482</v>
      </c>
      <c r="AH63">
        <v>360</v>
      </c>
    </row>
    <row r="64" spans="33:37">
      <c r="AJ64" t="s">
        <v>496</v>
      </c>
    </row>
    <row r="65" spans="36:45">
      <c r="AJ65">
        <v>1513</v>
      </c>
    </row>
    <row r="75" spans="36:45">
      <c r="AN75" t="s">
        <v>496</v>
      </c>
      <c r="AO75" t="s">
        <v>490</v>
      </c>
      <c r="AP75" t="s">
        <v>491</v>
      </c>
      <c r="AQ75" t="s">
        <v>492</v>
      </c>
      <c r="AR75" t="s">
        <v>493</v>
      </c>
      <c r="AS75" t="s">
        <v>494</v>
      </c>
    </row>
    <row r="76" spans="36:45">
      <c r="AN76">
        <v>1513</v>
      </c>
      <c r="AO76">
        <v>1541</v>
      </c>
      <c r="AP76">
        <v>1559</v>
      </c>
      <c r="AQ76">
        <v>1553</v>
      </c>
      <c r="AR76">
        <v>1393</v>
      </c>
      <c r="AS76">
        <v>1396</v>
      </c>
    </row>
    <row r="81" spans="36:37">
      <c r="AJ81" s="4" t="s">
        <v>481</v>
      </c>
      <c r="AK81" t="s">
        <v>497</v>
      </c>
    </row>
    <row r="82" spans="36:37">
      <c r="AJ82" s="5" t="s">
        <v>136</v>
      </c>
      <c r="AK82">
        <v>14</v>
      </c>
    </row>
    <row r="83" spans="36:37">
      <c r="AJ83" s="5" t="s">
        <v>180</v>
      </c>
      <c r="AK83">
        <v>13</v>
      </c>
    </row>
    <row r="84" spans="36:37">
      <c r="AJ84" s="5" t="s">
        <v>213</v>
      </c>
      <c r="AK84">
        <v>2</v>
      </c>
    </row>
    <row r="85" spans="36:37">
      <c r="AJ85" s="5" t="s">
        <v>111</v>
      </c>
      <c r="AK85">
        <v>25</v>
      </c>
    </row>
    <row r="86" spans="36:37">
      <c r="AJ86" s="5" t="s">
        <v>244</v>
      </c>
      <c r="AK86">
        <v>7</v>
      </c>
    </row>
    <row r="87" spans="36:37">
      <c r="AJ87" s="5" t="s">
        <v>435</v>
      </c>
      <c r="AK87">
        <v>1</v>
      </c>
    </row>
    <row r="88" spans="36:37">
      <c r="AJ88" s="5" t="s">
        <v>160</v>
      </c>
      <c r="AK88">
        <v>4</v>
      </c>
    </row>
    <row r="89" spans="36:37">
      <c r="AJ89" s="5" t="s">
        <v>182</v>
      </c>
      <c r="AK89">
        <v>5</v>
      </c>
    </row>
    <row r="90" spans="36:37">
      <c r="AJ90" s="5" t="s">
        <v>97</v>
      </c>
      <c r="AK90">
        <v>1</v>
      </c>
    </row>
    <row r="91" spans="36:37">
      <c r="AJ91" s="5" t="s">
        <v>389</v>
      </c>
      <c r="AK91">
        <v>3</v>
      </c>
    </row>
    <row r="92" spans="36:37">
      <c r="AJ92" s="5" t="s">
        <v>151</v>
      </c>
      <c r="AK92">
        <v>4</v>
      </c>
    </row>
    <row r="93" spans="36:37">
      <c r="AJ93" s="5" t="s">
        <v>168</v>
      </c>
      <c r="AK93">
        <v>8</v>
      </c>
    </row>
    <row r="94" spans="36:37">
      <c r="AJ94" s="5" t="s">
        <v>470</v>
      </c>
      <c r="AK94">
        <v>4</v>
      </c>
    </row>
    <row r="95" spans="36:37">
      <c r="AJ95" s="5" t="s">
        <v>425</v>
      </c>
      <c r="AK95">
        <v>1</v>
      </c>
    </row>
    <row r="96" spans="36:37">
      <c r="AJ96" s="5" t="s">
        <v>221</v>
      </c>
      <c r="AK96">
        <v>4</v>
      </c>
    </row>
    <row r="97" spans="36:37">
      <c r="AJ97" s="5" t="s">
        <v>77</v>
      </c>
      <c r="AK97">
        <v>71</v>
      </c>
    </row>
    <row r="98" spans="36:37">
      <c r="AJ98" s="5" t="s">
        <v>118</v>
      </c>
      <c r="AK98">
        <v>26</v>
      </c>
    </row>
    <row r="99" spans="36:37">
      <c r="AJ99" s="5" t="s">
        <v>203</v>
      </c>
      <c r="AK99">
        <v>14</v>
      </c>
    </row>
    <row r="100" spans="36:37">
      <c r="AJ100" s="5" t="s">
        <v>154</v>
      </c>
      <c r="AK100">
        <v>25</v>
      </c>
    </row>
    <row r="101" spans="36:37">
      <c r="AJ101" s="5" t="s">
        <v>43</v>
      </c>
      <c r="AK101">
        <v>38</v>
      </c>
    </row>
    <row r="102" spans="36:37">
      <c r="AJ102" s="5" t="s">
        <v>162</v>
      </c>
      <c r="AK102">
        <v>24</v>
      </c>
    </row>
    <row r="103" spans="36:37">
      <c r="AJ103" s="5" t="s">
        <v>209</v>
      </c>
      <c r="AK103">
        <v>12</v>
      </c>
    </row>
    <row r="104" spans="36:37">
      <c r="AJ104" s="5" t="s">
        <v>92</v>
      </c>
      <c r="AK104">
        <v>9</v>
      </c>
    </row>
    <row r="105" spans="36:37">
      <c r="AJ105" s="5" t="s">
        <v>133</v>
      </c>
      <c r="AK105">
        <v>17</v>
      </c>
    </row>
    <row r="106" spans="36:37">
      <c r="AJ106" s="5" t="s">
        <v>448</v>
      </c>
      <c r="AK106">
        <v>1</v>
      </c>
    </row>
    <row r="107" spans="36:37">
      <c r="AJ107" s="5" t="s">
        <v>105</v>
      </c>
      <c r="AK107">
        <v>11</v>
      </c>
    </row>
    <row r="108" spans="36:37">
      <c r="AJ108" s="5" t="s">
        <v>68</v>
      </c>
      <c r="AK108">
        <v>9</v>
      </c>
    </row>
    <row r="109" spans="36:37">
      <c r="AJ109" s="5" t="s">
        <v>284</v>
      </c>
      <c r="AK109">
        <v>5</v>
      </c>
    </row>
    <row r="110" spans="36:37">
      <c r="AJ110" s="5" t="s">
        <v>143</v>
      </c>
      <c r="AK110">
        <v>2</v>
      </c>
    </row>
    <row r="111" spans="36:37">
      <c r="AJ111" s="5" t="s">
        <v>482</v>
      </c>
      <c r="AK111">
        <v>360</v>
      </c>
    </row>
    <row r="116" spans="36:38">
      <c r="AJ116" s="4" t="s">
        <v>481</v>
      </c>
      <c r="AK116" t="s">
        <v>498</v>
      </c>
    </row>
    <row r="117" spans="36:38">
      <c r="AJ117" s="5" t="s">
        <v>69</v>
      </c>
      <c r="AK117">
        <v>162</v>
      </c>
    </row>
    <row r="118" spans="36:38">
      <c r="AJ118" s="5" t="s">
        <v>106</v>
      </c>
      <c r="AK118">
        <v>54</v>
      </c>
    </row>
    <row r="119" spans="36:38">
      <c r="AJ119" s="5" t="s">
        <v>98</v>
      </c>
      <c r="AK119">
        <v>39</v>
      </c>
    </row>
    <row r="120" spans="36:38">
      <c r="AJ120" s="5" t="s">
        <v>178</v>
      </c>
      <c r="AK120">
        <v>20</v>
      </c>
    </row>
    <row r="121" spans="36:38">
      <c r="AJ121" s="5" t="s">
        <v>187</v>
      </c>
      <c r="AK121">
        <v>10</v>
      </c>
    </row>
    <row r="122" spans="36:38">
      <c r="AJ122" s="5" t="s">
        <v>44</v>
      </c>
      <c r="AK122">
        <v>75</v>
      </c>
    </row>
    <row r="123" spans="36:38">
      <c r="AJ123" s="5" t="s">
        <v>482</v>
      </c>
      <c r="AK123">
        <v>360</v>
      </c>
    </row>
    <row r="125" spans="36:38">
      <c r="AK125" s="4" t="s">
        <v>481</v>
      </c>
      <c r="AL125" t="s">
        <v>499</v>
      </c>
    </row>
    <row r="126" spans="36:38">
      <c r="AK126" s="5">
        <v>0.1</v>
      </c>
      <c r="AL126">
        <v>130</v>
      </c>
    </row>
    <row r="127" spans="36:38">
      <c r="AK127" s="5">
        <v>0.15</v>
      </c>
      <c r="AL127">
        <v>75</v>
      </c>
    </row>
    <row r="128" spans="36:38">
      <c r="AK128" s="5" t="s">
        <v>99</v>
      </c>
      <c r="AL128">
        <v>48</v>
      </c>
    </row>
    <row r="129" spans="37:38">
      <c r="AK129" s="5" t="s">
        <v>78</v>
      </c>
      <c r="AL129">
        <v>88</v>
      </c>
    </row>
    <row r="130" spans="37:38">
      <c r="AK130" s="5" t="s">
        <v>210</v>
      </c>
      <c r="AL130">
        <v>15</v>
      </c>
    </row>
    <row r="131" spans="37:38">
      <c r="AK131" s="5" t="s">
        <v>482</v>
      </c>
      <c r="AL131">
        <v>356</v>
      </c>
    </row>
    <row r="149" spans="43:52">
      <c r="AQ149" t="s">
        <v>500</v>
      </c>
      <c r="AR149" t="s">
        <v>504</v>
      </c>
      <c r="AS149" t="s">
        <v>503</v>
      </c>
      <c r="AT149" t="s">
        <v>502</v>
      </c>
      <c r="AU149" t="s">
        <v>501</v>
      </c>
    </row>
    <row r="150" spans="43:52">
      <c r="AQ150">
        <v>218</v>
      </c>
      <c r="AR150">
        <v>219</v>
      </c>
      <c r="AS150">
        <v>214</v>
      </c>
      <c r="AT150">
        <v>215</v>
      </c>
      <c r="AU150">
        <v>218</v>
      </c>
    </row>
    <row r="151" spans="43:52">
      <c r="AY151" s="4" t="s">
        <v>481</v>
      </c>
      <c r="AZ151" t="s">
        <v>505</v>
      </c>
    </row>
    <row r="152" spans="43:52">
      <c r="AY152" s="5" t="s">
        <v>86</v>
      </c>
      <c r="AZ152" s="79">
        <v>117</v>
      </c>
    </row>
    <row r="153" spans="43:52">
      <c r="AY153" s="5" t="s">
        <v>50</v>
      </c>
      <c r="AZ153" s="79">
        <v>136</v>
      </c>
    </row>
    <row r="154" spans="43:52">
      <c r="AY154" s="5" t="s">
        <v>51</v>
      </c>
      <c r="AZ154" s="79">
        <v>59</v>
      </c>
    </row>
    <row r="155" spans="43:52">
      <c r="AY155" s="5" t="s">
        <v>145</v>
      </c>
      <c r="AZ155" s="79">
        <v>21</v>
      </c>
    </row>
    <row r="156" spans="43:52">
      <c r="AY156" s="5" t="s">
        <v>126</v>
      </c>
      <c r="AZ156" s="79">
        <v>27</v>
      </c>
    </row>
    <row r="157" spans="43:52">
      <c r="AY157" s="5" t="s">
        <v>482</v>
      </c>
      <c r="AZ157" s="79">
        <v>360</v>
      </c>
    </row>
  </sheetData>
  <pageMargins left="0.7" right="0.7" top="0.75" bottom="0.75" header="0.3" footer="0.3"/>
  <drawing r:id="rId1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E5C23-F4F6-4D67-9DAF-2BBB20EEE830}">
  <dimension ref="B2:S69"/>
  <sheetViews>
    <sheetView topLeftCell="A52" workbookViewId="0">
      <selection activeCell="E112" sqref="E112"/>
    </sheetView>
  </sheetViews>
  <sheetFormatPr baseColWidth="10" defaultRowHeight="12.75"/>
  <cols>
    <col min="2" max="2" width="42.140625" customWidth="1"/>
    <col min="3" max="3" width="14.140625" customWidth="1"/>
    <col min="5" max="5" width="14.7109375" customWidth="1"/>
  </cols>
  <sheetData>
    <row r="2" spans="2:5" ht="15">
      <c r="B2" s="10" t="s">
        <v>8</v>
      </c>
    </row>
    <row r="4" spans="2:5" ht="38.25">
      <c r="B4" s="16" t="s">
        <v>506</v>
      </c>
      <c r="C4" s="16" t="s">
        <v>507</v>
      </c>
      <c r="D4" s="16" t="s">
        <v>508</v>
      </c>
      <c r="E4" s="16" t="s">
        <v>509</v>
      </c>
    </row>
    <row r="5" spans="2:5">
      <c r="B5" s="11" t="s">
        <v>95</v>
      </c>
      <c r="C5" s="11">
        <v>142</v>
      </c>
      <c r="D5" s="12">
        <f>+C5/$C$9</f>
        <v>0.39444444444444443</v>
      </c>
      <c r="E5" s="13">
        <f>+D5</f>
        <v>0.39444444444444443</v>
      </c>
    </row>
    <row r="6" spans="2:5">
      <c r="B6" s="11" t="s">
        <v>39</v>
      </c>
      <c r="C6" s="11">
        <v>60</v>
      </c>
      <c r="D6" s="12">
        <f>+C6/$C$9</f>
        <v>0.16666666666666666</v>
      </c>
      <c r="E6" s="13">
        <f>+E5+D6</f>
        <v>0.56111111111111112</v>
      </c>
    </row>
    <row r="7" spans="2:5">
      <c r="B7" s="11" t="s">
        <v>59</v>
      </c>
      <c r="C7" s="11">
        <v>112</v>
      </c>
      <c r="D7" s="12">
        <f>+C7/$C$9</f>
        <v>0.31111111111111112</v>
      </c>
      <c r="E7" s="13">
        <f t="shared" ref="E7:E8" si="0">+E6+D7</f>
        <v>0.87222222222222223</v>
      </c>
    </row>
    <row r="8" spans="2:5">
      <c r="B8" s="11" t="s">
        <v>73</v>
      </c>
      <c r="C8" s="11">
        <v>46</v>
      </c>
      <c r="D8" s="12">
        <f>+C8/$C$9</f>
        <v>0.12777777777777777</v>
      </c>
      <c r="E8" s="13">
        <f t="shared" si="0"/>
        <v>1</v>
      </c>
    </row>
    <row r="9" spans="2:5">
      <c r="B9" s="14" t="s">
        <v>510</v>
      </c>
      <c r="C9" s="11">
        <f>+SUM(C5:C8)</f>
        <v>360</v>
      </c>
      <c r="D9" s="11">
        <f>+SUM(D5:D8)</f>
        <v>1</v>
      </c>
      <c r="E9" s="15"/>
    </row>
    <row r="12" spans="2:5" ht="15.75">
      <c r="B12" s="17" t="s">
        <v>9</v>
      </c>
    </row>
    <row r="14" spans="2:5" ht="38.25">
      <c r="B14" s="16" t="s">
        <v>545</v>
      </c>
      <c r="C14" s="16" t="s">
        <v>507</v>
      </c>
      <c r="D14" s="16" t="s">
        <v>508</v>
      </c>
      <c r="E14" s="16" t="s">
        <v>509</v>
      </c>
    </row>
    <row r="15" spans="2:5">
      <c r="B15" s="14" t="s">
        <v>128</v>
      </c>
      <c r="C15" s="11">
        <v>20</v>
      </c>
      <c r="D15" s="15">
        <f>+C15/$C$21</f>
        <v>5.5555555555555552E-2</v>
      </c>
      <c r="E15" s="15">
        <f>+D15</f>
        <v>5.5555555555555552E-2</v>
      </c>
    </row>
    <row r="16" spans="2:5">
      <c r="B16" s="14" t="s">
        <v>113</v>
      </c>
      <c r="C16" s="11">
        <v>86</v>
      </c>
      <c r="D16" s="15">
        <f t="shared" ref="D16:D20" si="1">+C16/$C$21</f>
        <v>0.2388888888888889</v>
      </c>
      <c r="E16" s="15">
        <f>+E15+D16</f>
        <v>0.29444444444444445</v>
      </c>
    </row>
    <row r="17" spans="2:8">
      <c r="B17" s="14" t="s">
        <v>65</v>
      </c>
      <c r="C17" s="11">
        <v>131</v>
      </c>
      <c r="D17" s="15">
        <f t="shared" si="1"/>
        <v>0.36388888888888887</v>
      </c>
      <c r="E17" s="15">
        <f t="shared" ref="E17:E20" si="2">+E16+D17</f>
        <v>0.65833333333333333</v>
      </c>
    </row>
    <row r="18" spans="2:8">
      <c r="B18" s="14" t="s">
        <v>74</v>
      </c>
      <c r="C18" s="11">
        <v>33</v>
      </c>
      <c r="D18" s="15">
        <f t="shared" si="1"/>
        <v>9.166666666666666E-2</v>
      </c>
      <c r="E18" s="15">
        <f t="shared" si="2"/>
        <v>0.75</v>
      </c>
    </row>
    <row r="19" spans="2:8">
      <c r="B19" s="11" t="s">
        <v>251</v>
      </c>
      <c r="C19" s="11">
        <v>4</v>
      </c>
      <c r="D19" s="15">
        <f t="shared" si="1"/>
        <v>1.1111111111111112E-2</v>
      </c>
      <c r="E19" s="15">
        <f t="shared" si="2"/>
        <v>0.76111111111111107</v>
      </c>
    </row>
    <row r="20" spans="2:8">
      <c r="B20" s="14" t="s">
        <v>511</v>
      </c>
      <c r="C20" s="11">
        <v>86</v>
      </c>
      <c r="D20" s="15">
        <f t="shared" si="1"/>
        <v>0.2388888888888889</v>
      </c>
      <c r="E20" s="15">
        <f t="shared" si="2"/>
        <v>1</v>
      </c>
    </row>
    <row r="21" spans="2:8">
      <c r="B21" s="14" t="s">
        <v>510</v>
      </c>
      <c r="C21" s="11">
        <f>+SUM(C15:C20)</f>
        <v>360</v>
      </c>
      <c r="D21" s="18">
        <f>+SUM(D15:D20)</f>
        <v>1</v>
      </c>
      <c r="E21" s="15"/>
    </row>
    <row r="24" spans="2:8" ht="15.75">
      <c r="B24" s="17" t="s">
        <v>529</v>
      </c>
    </row>
    <row r="25" spans="2:8" ht="15.75">
      <c r="B25" s="17"/>
    </row>
    <row r="26" spans="2:8">
      <c r="B26" s="11"/>
      <c r="C26" s="11">
        <v>1</v>
      </c>
      <c r="D26" s="11">
        <v>2</v>
      </c>
      <c r="E26" s="11">
        <v>3</v>
      </c>
      <c r="F26" s="11">
        <v>4</v>
      </c>
      <c r="G26" s="11">
        <v>5</v>
      </c>
      <c r="H26" s="11"/>
    </row>
    <row r="27" spans="2:8" ht="15">
      <c r="B27" s="19" t="s">
        <v>512</v>
      </c>
      <c r="C27" s="11">
        <v>3</v>
      </c>
      <c r="D27" s="11">
        <v>18</v>
      </c>
      <c r="E27" s="11">
        <v>52</v>
      </c>
      <c r="F27" s="11">
        <v>117</v>
      </c>
      <c r="G27" s="11">
        <v>170</v>
      </c>
      <c r="H27" s="11"/>
    </row>
    <row r="28" spans="2:8" ht="15">
      <c r="B28" s="20" t="s">
        <v>513</v>
      </c>
      <c r="C28" s="11">
        <v>2</v>
      </c>
      <c r="D28" s="11">
        <v>6</v>
      </c>
      <c r="E28" s="11">
        <v>48</v>
      </c>
      <c r="F28" s="11">
        <v>137</v>
      </c>
      <c r="G28" s="11">
        <v>167</v>
      </c>
      <c r="H28" s="11"/>
    </row>
    <row r="29" spans="2:8" ht="15">
      <c r="B29" s="21" t="s">
        <v>514</v>
      </c>
      <c r="C29" s="11">
        <v>1</v>
      </c>
      <c r="D29" s="11">
        <v>13</v>
      </c>
      <c r="E29" s="11">
        <v>40</v>
      </c>
      <c r="F29" s="11">
        <v>118</v>
      </c>
      <c r="G29" s="11">
        <v>188</v>
      </c>
      <c r="H29" s="11"/>
    </row>
    <row r="30" spans="2:8" ht="15">
      <c r="B30" s="21" t="s">
        <v>515</v>
      </c>
      <c r="C30" s="11">
        <v>2</v>
      </c>
      <c r="D30" s="11">
        <v>10</v>
      </c>
      <c r="E30" s="11">
        <v>44</v>
      </c>
      <c r="F30" s="11">
        <v>121</v>
      </c>
      <c r="G30" s="11">
        <v>183</v>
      </c>
      <c r="H30" s="11"/>
    </row>
    <row r="31" spans="2:8" ht="15">
      <c r="B31" s="21" t="s">
        <v>516</v>
      </c>
      <c r="C31" s="11">
        <v>22</v>
      </c>
      <c r="D31" s="11">
        <v>29</v>
      </c>
      <c r="E31" s="11">
        <v>60</v>
      </c>
      <c r="F31" s="11">
        <v>112</v>
      </c>
      <c r="G31" s="11">
        <v>137</v>
      </c>
      <c r="H31" s="11"/>
    </row>
    <row r="32" spans="2:8" ht="17.25" customHeight="1">
      <c r="B32" s="21" t="s">
        <v>517</v>
      </c>
      <c r="C32" s="11">
        <v>25</v>
      </c>
      <c r="D32" s="11">
        <v>26</v>
      </c>
      <c r="E32" s="11">
        <v>57</v>
      </c>
      <c r="F32" s="11">
        <v>112</v>
      </c>
      <c r="G32" s="11">
        <v>140</v>
      </c>
      <c r="H32" s="11"/>
    </row>
    <row r="35" spans="2:19">
      <c r="B35" s="11"/>
      <c r="C35" s="47">
        <v>1</v>
      </c>
      <c r="D35" s="47">
        <v>2</v>
      </c>
      <c r="E35" s="47">
        <v>3</v>
      </c>
      <c r="F35" s="47">
        <v>4</v>
      </c>
      <c r="G35" s="47">
        <v>5</v>
      </c>
      <c r="H35" s="47" t="s">
        <v>530</v>
      </c>
      <c r="I35" s="47" t="s">
        <v>518</v>
      </c>
    </row>
    <row r="36" spans="2:19" ht="15">
      <c r="B36" s="19" t="s">
        <v>512</v>
      </c>
      <c r="C36" s="11" cm="1">
        <f t="array" ref="C36:G41">+(C27:G32)*C35:G35</f>
        <v>3</v>
      </c>
      <c r="D36" s="11">
        <v>36</v>
      </c>
      <c r="E36" s="11">
        <v>156</v>
      </c>
      <c r="F36" s="11">
        <v>468</v>
      </c>
      <c r="G36" s="11">
        <v>850</v>
      </c>
      <c r="H36" s="11">
        <f>+SUM(C36:G36)</f>
        <v>1513</v>
      </c>
      <c r="I36" s="40">
        <v>4.2027777777777775</v>
      </c>
    </row>
    <row r="37" spans="2:19" ht="15">
      <c r="B37" s="20" t="s">
        <v>513</v>
      </c>
      <c r="C37" s="11">
        <v>2</v>
      </c>
      <c r="D37" s="11">
        <v>12</v>
      </c>
      <c r="E37" s="11">
        <v>144</v>
      </c>
      <c r="F37" s="11">
        <v>548</v>
      </c>
      <c r="G37" s="11">
        <v>835</v>
      </c>
      <c r="H37" s="11">
        <f t="shared" ref="H37:H41" si="3">+SUM(C37:G37)</f>
        <v>1541</v>
      </c>
      <c r="I37" s="40">
        <v>4.2805555555555559</v>
      </c>
    </row>
    <row r="38" spans="2:19" ht="15">
      <c r="B38" s="21" t="s">
        <v>514</v>
      </c>
      <c r="C38" s="11">
        <v>1</v>
      </c>
      <c r="D38" s="11">
        <v>26</v>
      </c>
      <c r="E38" s="11">
        <v>120</v>
      </c>
      <c r="F38" s="11">
        <v>472</v>
      </c>
      <c r="G38" s="11">
        <v>940</v>
      </c>
      <c r="H38" s="11">
        <f t="shared" si="3"/>
        <v>1559</v>
      </c>
      <c r="I38" s="40">
        <v>4.3305555555555557</v>
      </c>
    </row>
    <row r="39" spans="2:19" ht="15">
      <c r="B39" s="21" t="s">
        <v>515</v>
      </c>
      <c r="C39" s="11">
        <v>2</v>
      </c>
      <c r="D39" s="11">
        <v>20</v>
      </c>
      <c r="E39" s="11">
        <v>132</v>
      </c>
      <c r="F39" s="11">
        <v>484</v>
      </c>
      <c r="G39" s="11">
        <v>915</v>
      </c>
      <c r="H39" s="11">
        <f t="shared" si="3"/>
        <v>1553</v>
      </c>
      <c r="I39" s="40">
        <v>4.3138888888888891</v>
      </c>
    </row>
    <row r="40" spans="2:19" ht="30">
      <c r="B40" s="46" t="s">
        <v>516</v>
      </c>
      <c r="C40" s="11">
        <v>22</v>
      </c>
      <c r="D40" s="11">
        <v>58</v>
      </c>
      <c r="E40" s="11">
        <v>180</v>
      </c>
      <c r="F40" s="11">
        <v>448</v>
      </c>
      <c r="G40" s="11">
        <v>685</v>
      </c>
      <c r="H40" s="11">
        <f t="shared" si="3"/>
        <v>1393</v>
      </c>
      <c r="I40" s="40">
        <v>3.8694444444444445</v>
      </c>
    </row>
    <row r="41" spans="2:19" ht="30">
      <c r="B41" s="46" t="s">
        <v>517</v>
      </c>
      <c r="C41" s="11">
        <v>25</v>
      </c>
      <c r="D41" s="11">
        <v>52</v>
      </c>
      <c r="E41" s="11">
        <v>171</v>
      </c>
      <c r="F41" s="11">
        <v>448</v>
      </c>
      <c r="G41" s="11">
        <v>700</v>
      </c>
      <c r="H41" s="11">
        <f t="shared" si="3"/>
        <v>1396</v>
      </c>
      <c r="I41" s="40">
        <v>3.8777777777777778</v>
      </c>
    </row>
    <row r="44" spans="2:19" ht="63.75">
      <c r="C44" s="16" t="s">
        <v>546</v>
      </c>
      <c r="D44" s="16" t="s">
        <v>551</v>
      </c>
      <c r="E44" s="16" t="s">
        <v>550</v>
      </c>
      <c r="F44" s="16" t="s">
        <v>549</v>
      </c>
      <c r="G44" s="16" t="s">
        <v>552</v>
      </c>
      <c r="H44" s="16" t="s">
        <v>456</v>
      </c>
      <c r="I44" s="16" t="s">
        <v>553</v>
      </c>
      <c r="J44" s="16" t="s">
        <v>556</v>
      </c>
      <c r="K44" s="16" t="s">
        <v>547</v>
      </c>
      <c r="L44" s="16" t="s">
        <v>555</v>
      </c>
      <c r="M44" s="16" t="s">
        <v>554</v>
      </c>
      <c r="N44" s="48" t="s">
        <v>384</v>
      </c>
      <c r="O44" s="16" t="s">
        <v>557</v>
      </c>
      <c r="P44" s="16" t="s">
        <v>558</v>
      </c>
      <c r="Q44" s="16" t="s">
        <v>559</v>
      </c>
      <c r="R44" s="48" t="s">
        <v>186</v>
      </c>
      <c r="S44" s="16" t="s">
        <v>548</v>
      </c>
    </row>
    <row r="45" spans="2:19" ht="25.5">
      <c r="B45" s="48" t="s">
        <v>17</v>
      </c>
      <c r="C45" s="49">
        <v>116</v>
      </c>
      <c r="D45" s="49">
        <v>46</v>
      </c>
      <c r="E45" s="49">
        <v>39</v>
      </c>
      <c r="F45" s="49">
        <v>36</v>
      </c>
      <c r="G45" s="49">
        <v>18</v>
      </c>
      <c r="H45" s="49">
        <v>16</v>
      </c>
      <c r="I45" s="49">
        <v>15</v>
      </c>
      <c r="J45" s="49">
        <v>14</v>
      </c>
      <c r="K45" s="49">
        <v>11</v>
      </c>
      <c r="L45" s="49">
        <v>7</v>
      </c>
      <c r="M45" s="49">
        <v>5</v>
      </c>
      <c r="N45" s="49">
        <v>5</v>
      </c>
      <c r="O45" s="49">
        <v>3</v>
      </c>
      <c r="P45" s="49">
        <v>3</v>
      </c>
      <c r="Q45" s="49">
        <v>2</v>
      </c>
      <c r="R45" s="49">
        <v>1</v>
      </c>
      <c r="S45" s="49">
        <v>23</v>
      </c>
    </row>
    <row r="48" spans="2:19" ht="15.75">
      <c r="B48" s="17" t="s">
        <v>23</v>
      </c>
    </row>
    <row r="50" spans="2:9" ht="82.5" customHeight="1">
      <c r="B50" s="23" t="s">
        <v>47</v>
      </c>
      <c r="C50" s="11">
        <v>250</v>
      </c>
    </row>
    <row r="51" spans="2:9" ht="51">
      <c r="B51" s="23" t="s">
        <v>109</v>
      </c>
      <c r="C51" s="11">
        <v>131</v>
      </c>
    </row>
    <row r="52" spans="2:9" ht="38.25">
      <c r="B52" s="23" t="s">
        <v>90</v>
      </c>
      <c r="C52" s="11">
        <v>126</v>
      </c>
    </row>
    <row r="55" spans="2:9" ht="15.75">
      <c r="B55" s="17" t="s">
        <v>521</v>
      </c>
    </row>
    <row r="57" spans="2:9" ht="38.25">
      <c r="B57" s="11"/>
      <c r="C57" s="22" t="s">
        <v>524</v>
      </c>
      <c r="D57" s="23" t="s">
        <v>49</v>
      </c>
      <c r="E57" s="23" t="s">
        <v>71</v>
      </c>
      <c r="F57" s="23" t="s">
        <v>48</v>
      </c>
    </row>
    <row r="58" spans="2:9">
      <c r="B58" s="11" t="s">
        <v>522</v>
      </c>
      <c r="C58" s="11"/>
      <c r="D58" s="11">
        <v>48</v>
      </c>
      <c r="E58" s="11">
        <v>77</v>
      </c>
      <c r="F58" s="11">
        <v>210</v>
      </c>
      <c r="G58">
        <f>+SUM(C58:F58)</f>
        <v>335</v>
      </c>
    </row>
    <row r="59" spans="2:9">
      <c r="B59" s="11" t="s">
        <v>523</v>
      </c>
      <c r="C59" s="11"/>
      <c r="D59" s="11">
        <v>137</v>
      </c>
      <c r="E59" s="11">
        <v>49</v>
      </c>
      <c r="F59" s="11">
        <v>7</v>
      </c>
      <c r="G59">
        <f>+SUM(C59:F59)</f>
        <v>193</v>
      </c>
    </row>
    <row r="62" spans="2:9" ht="15.75">
      <c r="B62" s="17" t="s">
        <v>544</v>
      </c>
    </row>
    <row r="64" spans="2:9">
      <c r="C64" s="11" t="s">
        <v>62</v>
      </c>
      <c r="D64" s="11" t="s">
        <v>86</v>
      </c>
      <c r="E64" s="11" t="s">
        <v>50</v>
      </c>
      <c r="F64" s="11" t="s">
        <v>51</v>
      </c>
      <c r="G64" s="11" t="s">
        <v>52</v>
      </c>
      <c r="H64" s="11" t="s">
        <v>53</v>
      </c>
      <c r="I64" s="11" t="s">
        <v>149</v>
      </c>
    </row>
    <row r="65" spans="2:9">
      <c r="B65" s="11" t="s">
        <v>525</v>
      </c>
      <c r="C65" s="11">
        <v>89</v>
      </c>
      <c r="D65" s="11">
        <v>35</v>
      </c>
      <c r="E65" s="11">
        <v>17</v>
      </c>
      <c r="F65" s="11">
        <v>12</v>
      </c>
      <c r="G65" s="11">
        <v>22</v>
      </c>
      <c r="H65" s="11">
        <v>9</v>
      </c>
      <c r="I65" s="11">
        <v>34</v>
      </c>
    </row>
    <row r="66" spans="2:9">
      <c r="B66" s="11" t="s">
        <v>198</v>
      </c>
      <c r="C66" s="11">
        <v>27</v>
      </c>
      <c r="D66" s="11">
        <v>30</v>
      </c>
      <c r="E66" s="11">
        <v>53</v>
      </c>
      <c r="F66" s="11">
        <v>21</v>
      </c>
      <c r="G66" s="11">
        <v>24</v>
      </c>
      <c r="H66" s="11">
        <v>27</v>
      </c>
      <c r="I66" s="11">
        <v>36</v>
      </c>
    </row>
    <row r="67" spans="2:9">
      <c r="B67" s="11" t="s">
        <v>526</v>
      </c>
      <c r="C67" s="11">
        <v>37</v>
      </c>
      <c r="D67" s="11">
        <v>38</v>
      </c>
      <c r="E67" s="11">
        <v>42</v>
      </c>
      <c r="F67" s="11">
        <v>27</v>
      </c>
      <c r="G67" s="11">
        <v>26</v>
      </c>
      <c r="H67" s="11">
        <v>15</v>
      </c>
      <c r="I67" s="11">
        <v>30</v>
      </c>
    </row>
    <row r="68" spans="2:9">
      <c r="B68" s="11" t="s">
        <v>527</v>
      </c>
      <c r="C68" s="11">
        <v>28</v>
      </c>
      <c r="D68" s="11">
        <v>24</v>
      </c>
      <c r="E68" s="11">
        <v>45</v>
      </c>
      <c r="F68" s="11">
        <v>27</v>
      </c>
      <c r="G68" s="11">
        <v>13</v>
      </c>
      <c r="H68" s="11">
        <v>24</v>
      </c>
      <c r="I68" s="11">
        <v>53</v>
      </c>
    </row>
    <row r="69" spans="2:9">
      <c r="B69" s="11" t="s">
        <v>528</v>
      </c>
      <c r="C69" s="11">
        <v>28</v>
      </c>
      <c r="D69" s="11">
        <v>21</v>
      </c>
      <c r="E69" s="11">
        <v>48</v>
      </c>
      <c r="F69" s="11">
        <v>29</v>
      </c>
      <c r="G69" s="11">
        <v>15</v>
      </c>
      <c r="H69" s="11">
        <v>17</v>
      </c>
      <c r="I69" s="11">
        <v>61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D5EA8-ECA4-4A01-949C-743BB5F12A5E}">
  <dimension ref="B1:G362"/>
  <sheetViews>
    <sheetView workbookViewId="0">
      <selection activeCell="E364" sqref="E364"/>
    </sheetView>
  </sheetViews>
  <sheetFormatPr baseColWidth="10" defaultRowHeight="12.75"/>
  <cols>
    <col min="2" max="7" width="24.42578125" customWidth="1"/>
  </cols>
  <sheetData>
    <row r="1" spans="2:7" ht="103.5" customHeight="1" thickBot="1">
      <c r="B1" s="24" t="s">
        <v>11</v>
      </c>
      <c r="C1" s="24" t="s">
        <v>12</v>
      </c>
      <c r="D1" s="24" t="s">
        <v>13</v>
      </c>
      <c r="E1" s="24" t="s">
        <v>14</v>
      </c>
      <c r="F1" s="24" t="s">
        <v>15</v>
      </c>
      <c r="G1" s="24" t="s">
        <v>16</v>
      </c>
    </row>
    <row r="2" spans="2:7">
      <c r="B2" s="25">
        <v>5</v>
      </c>
      <c r="C2" s="25">
        <v>4</v>
      </c>
      <c r="D2" s="25">
        <v>5</v>
      </c>
      <c r="E2" s="25">
        <v>4</v>
      </c>
      <c r="F2" s="25">
        <v>5</v>
      </c>
      <c r="G2" s="25">
        <v>5</v>
      </c>
    </row>
    <row r="3" spans="2:7">
      <c r="B3" s="26">
        <v>5</v>
      </c>
      <c r="C3" s="26">
        <v>5</v>
      </c>
      <c r="D3" s="26">
        <v>5</v>
      </c>
      <c r="E3" s="26">
        <v>3</v>
      </c>
      <c r="F3" s="26">
        <v>4</v>
      </c>
      <c r="G3" s="26">
        <v>2</v>
      </c>
    </row>
    <row r="4" spans="2:7">
      <c r="B4" s="25">
        <v>5</v>
      </c>
      <c r="C4" s="25">
        <v>5</v>
      </c>
      <c r="D4" s="25">
        <v>5</v>
      </c>
      <c r="E4" s="25">
        <v>5</v>
      </c>
      <c r="F4" s="25">
        <v>3</v>
      </c>
      <c r="G4" s="25">
        <v>3</v>
      </c>
    </row>
    <row r="5" spans="2:7">
      <c r="B5" s="26">
        <v>2</v>
      </c>
      <c r="C5" s="26">
        <v>4</v>
      </c>
      <c r="D5" s="26">
        <v>5</v>
      </c>
      <c r="E5" s="26">
        <v>3</v>
      </c>
      <c r="F5" s="26">
        <v>5</v>
      </c>
      <c r="G5" s="26">
        <v>5</v>
      </c>
    </row>
    <row r="6" spans="2:7">
      <c r="B6" s="25">
        <v>4</v>
      </c>
      <c r="C6" s="25">
        <v>5</v>
      </c>
      <c r="D6" s="25">
        <v>5</v>
      </c>
      <c r="E6" s="25">
        <v>5</v>
      </c>
      <c r="F6" s="25">
        <v>4</v>
      </c>
      <c r="G6" s="25">
        <v>3</v>
      </c>
    </row>
    <row r="7" spans="2:7">
      <c r="B7" s="26">
        <v>5</v>
      </c>
      <c r="C7" s="26">
        <v>5</v>
      </c>
      <c r="D7" s="26">
        <v>4</v>
      </c>
      <c r="E7" s="26">
        <v>4</v>
      </c>
      <c r="F7" s="26">
        <v>3</v>
      </c>
      <c r="G7" s="26">
        <v>4</v>
      </c>
    </row>
    <row r="8" spans="2:7">
      <c r="B8" s="25">
        <v>4</v>
      </c>
      <c r="C8" s="25">
        <v>5</v>
      </c>
      <c r="D8" s="25">
        <v>4</v>
      </c>
      <c r="E8" s="25">
        <v>4</v>
      </c>
      <c r="F8" s="25">
        <v>5</v>
      </c>
      <c r="G8" s="25">
        <v>4</v>
      </c>
    </row>
    <row r="9" spans="2:7">
      <c r="B9" s="26">
        <v>4</v>
      </c>
      <c r="C9" s="26">
        <v>4</v>
      </c>
      <c r="D9" s="26">
        <v>4</v>
      </c>
      <c r="E9" s="26">
        <v>4</v>
      </c>
      <c r="F9" s="26">
        <v>1</v>
      </c>
      <c r="G9" s="26">
        <v>4</v>
      </c>
    </row>
    <row r="10" spans="2:7">
      <c r="B10" s="25">
        <v>5</v>
      </c>
      <c r="C10" s="25">
        <v>5</v>
      </c>
      <c r="D10" s="25">
        <v>5</v>
      </c>
      <c r="E10" s="25">
        <v>5</v>
      </c>
      <c r="F10" s="25">
        <v>5</v>
      </c>
      <c r="G10" s="25">
        <v>5</v>
      </c>
    </row>
    <row r="11" spans="2:7">
      <c r="B11" s="26">
        <v>5</v>
      </c>
      <c r="C11" s="26">
        <v>5</v>
      </c>
      <c r="D11" s="26">
        <v>5</v>
      </c>
      <c r="E11" s="26">
        <v>4</v>
      </c>
      <c r="F11" s="26">
        <v>3</v>
      </c>
      <c r="G11" s="26">
        <v>1</v>
      </c>
    </row>
    <row r="12" spans="2:7">
      <c r="B12" s="25">
        <v>4</v>
      </c>
      <c r="C12" s="25">
        <v>5</v>
      </c>
      <c r="D12" s="25">
        <v>5</v>
      </c>
      <c r="E12" s="25">
        <v>3</v>
      </c>
      <c r="F12" s="25">
        <v>3</v>
      </c>
      <c r="G12" s="25">
        <v>5</v>
      </c>
    </row>
    <row r="13" spans="2:7">
      <c r="B13" s="26">
        <v>3</v>
      </c>
      <c r="C13" s="26">
        <v>3</v>
      </c>
      <c r="D13" s="26">
        <v>5</v>
      </c>
      <c r="E13" s="26">
        <v>4</v>
      </c>
      <c r="F13" s="26">
        <v>5</v>
      </c>
      <c r="G13" s="26">
        <v>5</v>
      </c>
    </row>
    <row r="14" spans="2:7">
      <c r="B14" s="25">
        <v>4</v>
      </c>
      <c r="C14" s="25">
        <v>4</v>
      </c>
      <c r="D14" s="25">
        <v>4</v>
      </c>
      <c r="E14" s="25">
        <v>4</v>
      </c>
      <c r="F14" s="25">
        <v>4</v>
      </c>
      <c r="G14" s="25">
        <v>4</v>
      </c>
    </row>
    <row r="15" spans="2:7">
      <c r="B15" s="26">
        <v>5</v>
      </c>
      <c r="C15" s="26">
        <v>5</v>
      </c>
      <c r="D15" s="26">
        <v>5</v>
      </c>
      <c r="E15" s="26">
        <v>4</v>
      </c>
      <c r="F15" s="26">
        <v>4</v>
      </c>
      <c r="G15" s="26">
        <v>4</v>
      </c>
    </row>
    <row r="16" spans="2:7">
      <c r="B16" s="25">
        <v>5</v>
      </c>
      <c r="C16" s="25">
        <v>5</v>
      </c>
      <c r="D16" s="25">
        <v>5</v>
      </c>
      <c r="E16" s="25">
        <v>5</v>
      </c>
      <c r="F16" s="25">
        <v>4</v>
      </c>
      <c r="G16" s="25">
        <v>5</v>
      </c>
    </row>
    <row r="17" spans="2:7">
      <c r="B17" s="26">
        <v>4</v>
      </c>
      <c r="C17" s="26">
        <v>5</v>
      </c>
      <c r="D17" s="26">
        <v>3</v>
      </c>
      <c r="E17" s="26">
        <v>4</v>
      </c>
      <c r="F17" s="26">
        <v>1</v>
      </c>
      <c r="G17" s="26">
        <v>4</v>
      </c>
    </row>
    <row r="18" spans="2:7">
      <c r="B18" s="25">
        <v>3</v>
      </c>
      <c r="C18" s="25">
        <v>5</v>
      </c>
      <c r="D18" s="25">
        <v>5</v>
      </c>
      <c r="E18" s="25">
        <v>5</v>
      </c>
      <c r="F18" s="25">
        <v>5</v>
      </c>
      <c r="G18" s="25">
        <v>5</v>
      </c>
    </row>
    <row r="19" spans="2:7">
      <c r="B19" s="26">
        <v>5</v>
      </c>
      <c r="C19" s="26">
        <v>3</v>
      </c>
      <c r="D19" s="26">
        <v>3</v>
      </c>
      <c r="E19" s="26">
        <v>5</v>
      </c>
      <c r="F19" s="26">
        <v>4</v>
      </c>
      <c r="G19" s="26">
        <v>5</v>
      </c>
    </row>
    <row r="20" spans="2:7">
      <c r="B20" s="25">
        <v>4</v>
      </c>
      <c r="C20" s="25">
        <v>4</v>
      </c>
      <c r="D20" s="25">
        <v>4</v>
      </c>
      <c r="E20" s="25">
        <v>4</v>
      </c>
      <c r="F20" s="25">
        <v>4</v>
      </c>
      <c r="G20" s="25">
        <v>4</v>
      </c>
    </row>
    <row r="21" spans="2:7">
      <c r="B21" s="26">
        <v>3</v>
      </c>
      <c r="C21" s="26">
        <v>3</v>
      </c>
      <c r="D21" s="26">
        <v>4</v>
      </c>
      <c r="E21" s="26">
        <v>4</v>
      </c>
      <c r="F21" s="26">
        <v>4</v>
      </c>
      <c r="G21" s="26">
        <v>4</v>
      </c>
    </row>
    <row r="22" spans="2:7">
      <c r="B22" s="25">
        <v>5</v>
      </c>
      <c r="C22" s="25">
        <v>5</v>
      </c>
      <c r="D22" s="25">
        <v>5</v>
      </c>
      <c r="E22" s="25">
        <v>5</v>
      </c>
      <c r="F22" s="25">
        <v>5</v>
      </c>
      <c r="G22" s="25">
        <v>5</v>
      </c>
    </row>
    <row r="23" spans="2:7">
      <c r="B23" s="26">
        <v>3</v>
      </c>
      <c r="C23" s="26">
        <v>5</v>
      </c>
      <c r="D23" s="26">
        <v>4</v>
      </c>
      <c r="E23" s="26">
        <v>5</v>
      </c>
      <c r="F23" s="26">
        <v>4</v>
      </c>
      <c r="G23" s="26">
        <v>5</v>
      </c>
    </row>
    <row r="24" spans="2:7">
      <c r="B24" s="25">
        <v>4</v>
      </c>
      <c r="C24" s="25">
        <v>5</v>
      </c>
      <c r="D24" s="25">
        <v>5</v>
      </c>
      <c r="E24" s="25">
        <v>4</v>
      </c>
      <c r="F24" s="25">
        <v>5</v>
      </c>
      <c r="G24" s="25">
        <v>5</v>
      </c>
    </row>
    <row r="25" spans="2:7">
      <c r="B25" s="26">
        <v>4</v>
      </c>
      <c r="C25" s="26">
        <v>2</v>
      </c>
      <c r="D25" s="26">
        <v>2</v>
      </c>
      <c r="E25" s="26">
        <v>1</v>
      </c>
      <c r="F25" s="26">
        <v>1</v>
      </c>
      <c r="G25" s="26">
        <v>4</v>
      </c>
    </row>
    <row r="26" spans="2:7">
      <c r="B26" s="25">
        <v>5</v>
      </c>
      <c r="C26" s="25">
        <v>5</v>
      </c>
      <c r="D26" s="25">
        <v>5</v>
      </c>
      <c r="E26" s="25">
        <v>5</v>
      </c>
      <c r="F26" s="25">
        <v>5</v>
      </c>
      <c r="G26" s="25">
        <v>5</v>
      </c>
    </row>
    <row r="27" spans="2:7">
      <c r="B27" s="26">
        <v>4</v>
      </c>
      <c r="C27" s="26">
        <v>4</v>
      </c>
      <c r="D27" s="26">
        <v>4</v>
      </c>
      <c r="E27" s="26">
        <v>4</v>
      </c>
      <c r="F27" s="26">
        <v>4</v>
      </c>
      <c r="G27" s="26">
        <v>4</v>
      </c>
    </row>
    <row r="28" spans="2:7">
      <c r="B28" s="25">
        <v>5</v>
      </c>
      <c r="C28" s="25">
        <v>3</v>
      </c>
      <c r="D28" s="25">
        <v>5</v>
      </c>
      <c r="E28" s="25">
        <v>5</v>
      </c>
      <c r="F28" s="25">
        <v>3</v>
      </c>
      <c r="G28" s="25">
        <v>3</v>
      </c>
    </row>
    <row r="29" spans="2:7">
      <c r="B29" s="26">
        <v>4</v>
      </c>
      <c r="C29" s="26">
        <v>4</v>
      </c>
      <c r="D29" s="26">
        <v>4</v>
      </c>
      <c r="E29" s="26">
        <v>4</v>
      </c>
      <c r="F29" s="26">
        <v>4</v>
      </c>
      <c r="G29" s="26">
        <v>4</v>
      </c>
    </row>
    <row r="30" spans="2:7">
      <c r="B30" s="25">
        <v>5</v>
      </c>
      <c r="C30" s="25">
        <v>5</v>
      </c>
      <c r="D30" s="25">
        <v>5</v>
      </c>
      <c r="E30" s="25">
        <v>5</v>
      </c>
      <c r="F30" s="25">
        <v>5</v>
      </c>
      <c r="G30" s="25">
        <v>5</v>
      </c>
    </row>
    <row r="31" spans="2:7">
      <c r="B31" s="26">
        <v>5</v>
      </c>
      <c r="C31" s="26">
        <v>5</v>
      </c>
      <c r="D31" s="26">
        <v>5</v>
      </c>
      <c r="E31" s="26">
        <v>5</v>
      </c>
      <c r="F31" s="26">
        <v>5</v>
      </c>
      <c r="G31" s="26">
        <v>5</v>
      </c>
    </row>
    <row r="32" spans="2:7">
      <c r="B32" s="25">
        <v>4</v>
      </c>
      <c r="C32" s="25">
        <v>4</v>
      </c>
      <c r="D32" s="25">
        <v>4</v>
      </c>
      <c r="E32" s="25">
        <v>4</v>
      </c>
      <c r="F32" s="25">
        <v>4</v>
      </c>
      <c r="G32" s="25">
        <v>4</v>
      </c>
    </row>
    <row r="33" spans="2:7">
      <c r="B33" s="26">
        <v>4</v>
      </c>
      <c r="C33" s="26">
        <v>4</v>
      </c>
      <c r="D33" s="26">
        <v>4</v>
      </c>
      <c r="E33" s="26">
        <v>4</v>
      </c>
      <c r="F33" s="26">
        <v>4</v>
      </c>
      <c r="G33" s="26">
        <v>4</v>
      </c>
    </row>
    <row r="34" spans="2:7">
      <c r="B34" s="25">
        <v>5</v>
      </c>
      <c r="C34" s="25">
        <v>5</v>
      </c>
      <c r="D34" s="25">
        <v>5</v>
      </c>
      <c r="E34" s="25">
        <v>5</v>
      </c>
      <c r="F34" s="25">
        <v>5</v>
      </c>
      <c r="G34" s="25">
        <v>5</v>
      </c>
    </row>
    <row r="35" spans="2:7">
      <c r="B35" s="26">
        <v>5</v>
      </c>
      <c r="C35" s="26">
        <v>4</v>
      </c>
      <c r="D35" s="26">
        <v>4</v>
      </c>
      <c r="E35" s="26">
        <v>4</v>
      </c>
      <c r="F35" s="26">
        <v>2</v>
      </c>
      <c r="G35" s="26">
        <v>4</v>
      </c>
    </row>
    <row r="36" spans="2:7">
      <c r="B36" s="25">
        <v>4</v>
      </c>
      <c r="C36" s="25">
        <v>5</v>
      </c>
      <c r="D36" s="25">
        <v>5</v>
      </c>
      <c r="E36" s="25">
        <v>5</v>
      </c>
      <c r="F36" s="25">
        <v>5</v>
      </c>
      <c r="G36" s="25">
        <v>5</v>
      </c>
    </row>
    <row r="37" spans="2:7">
      <c r="B37" s="26">
        <v>5</v>
      </c>
      <c r="C37" s="26">
        <v>4</v>
      </c>
      <c r="D37" s="26">
        <v>5</v>
      </c>
      <c r="E37" s="26">
        <v>5</v>
      </c>
      <c r="F37" s="26">
        <v>3</v>
      </c>
      <c r="G37" s="26">
        <v>4</v>
      </c>
    </row>
    <row r="38" spans="2:7">
      <c r="B38" s="25">
        <v>5</v>
      </c>
      <c r="C38" s="25">
        <v>5</v>
      </c>
      <c r="D38" s="25">
        <v>5</v>
      </c>
      <c r="E38" s="25">
        <v>4</v>
      </c>
      <c r="F38" s="25">
        <v>5</v>
      </c>
      <c r="G38" s="25">
        <v>4</v>
      </c>
    </row>
    <row r="39" spans="2:7">
      <c r="B39" s="26">
        <v>5</v>
      </c>
      <c r="C39" s="26">
        <v>5</v>
      </c>
      <c r="D39" s="26">
        <v>5</v>
      </c>
      <c r="E39" s="26">
        <v>5</v>
      </c>
      <c r="F39" s="26">
        <v>5</v>
      </c>
      <c r="G39" s="26">
        <v>5</v>
      </c>
    </row>
    <row r="40" spans="2:7">
      <c r="B40" s="25">
        <v>4</v>
      </c>
      <c r="C40" s="25">
        <v>5</v>
      </c>
      <c r="D40" s="25">
        <v>5</v>
      </c>
      <c r="E40" s="25">
        <v>4</v>
      </c>
      <c r="F40" s="25">
        <v>5</v>
      </c>
      <c r="G40" s="25">
        <v>5</v>
      </c>
    </row>
    <row r="41" spans="2:7">
      <c r="B41" s="26">
        <v>4</v>
      </c>
      <c r="C41" s="26">
        <v>4</v>
      </c>
      <c r="D41" s="26">
        <v>4</v>
      </c>
      <c r="E41" s="26">
        <v>4</v>
      </c>
      <c r="F41" s="26">
        <v>4</v>
      </c>
      <c r="G41" s="26">
        <v>4</v>
      </c>
    </row>
    <row r="42" spans="2:7">
      <c r="B42" s="25">
        <v>5</v>
      </c>
      <c r="C42" s="25">
        <v>5</v>
      </c>
      <c r="D42" s="25">
        <v>5</v>
      </c>
      <c r="E42" s="25">
        <v>5</v>
      </c>
      <c r="F42" s="25">
        <v>5</v>
      </c>
      <c r="G42" s="25">
        <v>5</v>
      </c>
    </row>
    <row r="43" spans="2:7">
      <c r="B43" s="26">
        <v>4</v>
      </c>
      <c r="C43" s="26">
        <v>4</v>
      </c>
      <c r="D43" s="26">
        <v>4</v>
      </c>
      <c r="E43" s="26">
        <v>4</v>
      </c>
      <c r="F43" s="26">
        <v>4</v>
      </c>
      <c r="G43" s="26">
        <v>3</v>
      </c>
    </row>
    <row r="44" spans="2:7">
      <c r="B44" s="25">
        <v>5</v>
      </c>
      <c r="C44" s="25">
        <v>5</v>
      </c>
      <c r="D44" s="25">
        <v>5</v>
      </c>
      <c r="E44" s="25">
        <v>5</v>
      </c>
      <c r="F44" s="25">
        <v>5</v>
      </c>
      <c r="G44" s="25">
        <v>5</v>
      </c>
    </row>
    <row r="45" spans="2:7">
      <c r="B45" s="26">
        <v>3</v>
      </c>
      <c r="C45" s="26">
        <v>3</v>
      </c>
      <c r="D45" s="26">
        <v>3</v>
      </c>
      <c r="E45" s="26">
        <v>3</v>
      </c>
      <c r="F45" s="26">
        <v>1</v>
      </c>
      <c r="G45" s="26">
        <v>3</v>
      </c>
    </row>
    <row r="46" spans="2:7">
      <c r="B46" s="25">
        <v>4</v>
      </c>
      <c r="C46" s="25">
        <v>5</v>
      </c>
      <c r="D46" s="25">
        <v>5</v>
      </c>
      <c r="E46" s="25">
        <v>5</v>
      </c>
      <c r="F46" s="25">
        <v>4</v>
      </c>
      <c r="G46" s="25">
        <v>4</v>
      </c>
    </row>
    <row r="47" spans="2:7">
      <c r="B47" s="26">
        <v>3</v>
      </c>
      <c r="C47" s="26">
        <v>5</v>
      </c>
      <c r="D47" s="26">
        <v>2</v>
      </c>
      <c r="E47" s="26">
        <v>4</v>
      </c>
      <c r="F47" s="26">
        <v>1</v>
      </c>
      <c r="G47" s="26">
        <v>5</v>
      </c>
    </row>
    <row r="48" spans="2:7">
      <c r="B48" s="25">
        <v>5</v>
      </c>
      <c r="C48" s="25">
        <v>5</v>
      </c>
      <c r="D48" s="25">
        <v>5</v>
      </c>
      <c r="E48" s="25">
        <v>5</v>
      </c>
      <c r="F48" s="25">
        <v>3</v>
      </c>
      <c r="G48" s="25">
        <v>1</v>
      </c>
    </row>
    <row r="49" spans="2:7">
      <c r="B49" s="26">
        <v>5</v>
      </c>
      <c r="C49" s="26">
        <v>5</v>
      </c>
      <c r="D49" s="26">
        <v>5</v>
      </c>
      <c r="E49" s="26">
        <v>5</v>
      </c>
      <c r="F49" s="26">
        <v>3</v>
      </c>
      <c r="G49" s="26">
        <v>2</v>
      </c>
    </row>
    <row r="50" spans="2:7">
      <c r="B50" s="25">
        <v>3</v>
      </c>
      <c r="C50" s="25">
        <v>3</v>
      </c>
      <c r="D50" s="25">
        <v>3</v>
      </c>
      <c r="E50" s="25">
        <v>4</v>
      </c>
      <c r="F50" s="25">
        <v>1</v>
      </c>
      <c r="G50" s="25">
        <v>1</v>
      </c>
    </row>
    <row r="51" spans="2:7">
      <c r="B51" s="26">
        <v>2</v>
      </c>
      <c r="C51" s="26">
        <v>4</v>
      </c>
      <c r="D51" s="26">
        <v>2</v>
      </c>
      <c r="E51" s="26">
        <v>3</v>
      </c>
      <c r="F51" s="26">
        <v>1</v>
      </c>
      <c r="G51" s="26">
        <v>4</v>
      </c>
    </row>
    <row r="52" spans="2:7">
      <c r="B52" s="25">
        <v>3</v>
      </c>
      <c r="C52" s="25">
        <v>4</v>
      </c>
      <c r="D52" s="25">
        <v>4</v>
      </c>
      <c r="E52" s="25">
        <v>4</v>
      </c>
      <c r="F52" s="25">
        <v>3</v>
      </c>
      <c r="G52" s="25">
        <v>4</v>
      </c>
    </row>
    <row r="53" spans="2:7">
      <c r="B53" s="26">
        <v>3</v>
      </c>
      <c r="C53" s="26">
        <v>2</v>
      </c>
      <c r="D53" s="26">
        <v>3</v>
      </c>
      <c r="E53" s="26">
        <v>3</v>
      </c>
      <c r="F53" s="26">
        <v>2</v>
      </c>
      <c r="G53" s="26">
        <v>3</v>
      </c>
    </row>
    <row r="54" spans="2:7">
      <c r="B54" s="25">
        <v>4</v>
      </c>
      <c r="C54" s="25">
        <v>4</v>
      </c>
      <c r="D54" s="25">
        <v>4</v>
      </c>
      <c r="E54" s="25">
        <v>3</v>
      </c>
      <c r="F54" s="25">
        <v>3</v>
      </c>
      <c r="G54" s="25">
        <v>2</v>
      </c>
    </row>
    <row r="55" spans="2:7">
      <c r="B55" s="26">
        <v>3</v>
      </c>
      <c r="C55" s="26">
        <v>3</v>
      </c>
      <c r="D55" s="26">
        <v>3</v>
      </c>
      <c r="E55" s="26">
        <v>5</v>
      </c>
      <c r="F55" s="26">
        <v>5</v>
      </c>
      <c r="G55" s="26">
        <v>5</v>
      </c>
    </row>
    <row r="56" spans="2:7">
      <c r="B56" s="25">
        <v>4</v>
      </c>
      <c r="C56" s="25">
        <v>4</v>
      </c>
      <c r="D56" s="25">
        <v>4</v>
      </c>
      <c r="E56" s="25">
        <v>4</v>
      </c>
      <c r="F56" s="25">
        <v>3</v>
      </c>
      <c r="G56" s="25">
        <v>4</v>
      </c>
    </row>
    <row r="57" spans="2:7">
      <c r="B57" s="26">
        <v>4</v>
      </c>
      <c r="C57" s="26">
        <v>5</v>
      </c>
      <c r="D57" s="26">
        <v>4</v>
      </c>
      <c r="E57" s="26">
        <v>3</v>
      </c>
      <c r="F57" s="26">
        <v>4</v>
      </c>
      <c r="G57" s="26">
        <v>4</v>
      </c>
    </row>
    <row r="58" spans="2:7">
      <c r="B58" s="25">
        <v>4</v>
      </c>
      <c r="C58" s="25">
        <v>5</v>
      </c>
      <c r="D58" s="25">
        <v>4</v>
      </c>
      <c r="E58" s="25">
        <v>5</v>
      </c>
      <c r="F58" s="25">
        <v>5</v>
      </c>
      <c r="G58" s="25">
        <v>5</v>
      </c>
    </row>
    <row r="59" spans="2:7">
      <c r="B59" s="26">
        <v>5</v>
      </c>
      <c r="C59" s="26">
        <v>4</v>
      </c>
      <c r="D59" s="26">
        <v>4</v>
      </c>
      <c r="E59" s="26">
        <v>4</v>
      </c>
      <c r="F59" s="26">
        <v>3</v>
      </c>
      <c r="G59" s="26">
        <v>2</v>
      </c>
    </row>
    <row r="60" spans="2:7">
      <c r="B60" s="25">
        <v>4</v>
      </c>
      <c r="C60" s="25">
        <v>4</v>
      </c>
      <c r="D60" s="25">
        <v>4</v>
      </c>
      <c r="E60" s="25">
        <v>4</v>
      </c>
      <c r="F60" s="25">
        <v>4</v>
      </c>
      <c r="G60" s="25">
        <v>4</v>
      </c>
    </row>
    <row r="61" spans="2:7">
      <c r="B61" s="26">
        <v>5</v>
      </c>
      <c r="C61" s="26">
        <v>5</v>
      </c>
      <c r="D61" s="26">
        <v>3</v>
      </c>
      <c r="E61" s="26">
        <v>5</v>
      </c>
      <c r="F61" s="26">
        <v>5</v>
      </c>
      <c r="G61" s="26">
        <v>5</v>
      </c>
    </row>
    <row r="62" spans="2:7">
      <c r="B62" s="25">
        <v>5</v>
      </c>
      <c r="C62" s="25">
        <v>5</v>
      </c>
      <c r="D62" s="25">
        <v>3</v>
      </c>
      <c r="E62" s="25">
        <v>4</v>
      </c>
      <c r="F62" s="25">
        <v>5</v>
      </c>
      <c r="G62" s="25">
        <v>5</v>
      </c>
    </row>
    <row r="63" spans="2:7">
      <c r="B63" s="26">
        <v>3</v>
      </c>
      <c r="C63" s="26">
        <v>3</v>
      </c>
      <c r="D63" s="26">
        <v>4</v>
      </c>
      <c r="E63" s="26">
        <v>5</v>
      </c>
      <c r="F63" s="26">
        <v>4</v>
      </c>
      <c r="G63" s="26">
        <v>4</v>
      </c>
    </row>
    <row r="64" spans="2:7">
      <c r="B64" s="25">
        <v>4</v>
      </c>
      <c r="C64" s="25">
        <v>3</v>
      </c>
      <c r="D64" s="25">
        <v>5</v>
      </c>
      <c r="E64" s="25">
        <v>2</v>
      </c>
      <c r="F64" s="25">
        <v>1</v>
      </c>
      <c r="G64" s="25">
        <v>5</v>
      </c>
    </row>
    <row r="65" spans="2:7">
      <c r="B65" s="26">
        <v>3</v>
      </c>
      <c r="C65" s="26">
        <v>4</v>
      </c>
      <c r="D65" s="26">
        <v>5</v>
      </c>
      <c r="E65" s="26">
        <v>5</v>
      </c>
      <c r="F65" s="26">
        <v>3</v>
      </c>
      <c r="G65" s="26">
        <v>5</v>
      </c>
    </row>
    <row r="66" spans="2:7">
      <c r="B66" s="25">
        <v>4</v>
      </c>
      <c r="C66" s="25">
        <v>4</v>
      </c>
      <c r="D66" s="25">
        <v>4</v>
      </c>
      <c r="E66" s="25">
        <v>4</v>
      </c>
      <c r="F66" s="25">
        <v>4</v>
      </c>
      <c r="G66" s="25">
        <v>4</v>
      </c>
    </row>
    <row r="67" spans="2:7">
      <c r="B67" s="26">
        <v>3</v>
      </c>
      <c r="C67" s="26">
        <v>5</v>
      </c>
      <c r="D67" s="26">
        <v>4</v>
      </c>
      <c r="E67" s="26">
        <v>5</v>
      </c>
      <c r="F67" s="26">
        <v>5</v>
      </c>
      <c r="G67" s="26">
        <v>5</v>
      </c>
    </row>
    <row r="68" spans="2:7">
      <c r="B68" s="25">
        <v>5</v>
      </c>
      <c r="C68" s="25">
        <v>5</v>
      </c>
      <c r="D68" s="25">
        <v>5</v>
      </c>
      <c r="E68" s="25">
        <v>5</v>
      </c>
      <c r="F68" s="25">
        <v>3</v>
      </c>
      <c r="G68" s="25">
        <v>5</v>
      </c>
    </row>
    <row r="69" spans="2:7">
      <c r="B69" s="26">
        <v>5</v>
      </c>
      <c r="C69" s="26">
        <v>4</v>
      </c>
      <c r="D69" s="26">
        <v>3</v>
      </c>
      <c r="E69" s="26">
        <v>3</v>
      </c>
      <c r="F69" s="26">
        <v>1</v>
      </c>
      <c r="G69" s="26">
        <v>3</v>
      </c>
    </row>
    <row r="70" spans="2:7">
      <c r="B70" s="25">
        <v>2</v>
      </c>
      <c r="C70" s="25">
        <v>3</v>
      </c>
      <c r="D70" s="25">
        <v>5</v>
      </c>
      <c r="E70" s="25">
        <v>4</v>
      </c>
      <c r="F70" s="25">
        <v>4</v>
      </c>
      <c r="G70" s="25">
        <v>5</v>
      </c>
    </row>
    <row r="71" spans="2:7">
      <c r="B71" s="26">
        <v>5</v>
      </c>
      <c r="C71" s="26">
        <v>4</v>
      </c>
      <c r="D71" s="26">
        <v>5</v>
      </c>
      <c r="E71" s="26">
        <v>5</v>
      </c>
      <c r="F71" s="26">
        <v>5</v>
      </c>
      <c r="G71" s="26">
        <v>5</v>
      </c>
    </row>
    <row r="72" spans="2:7">
      <c r="B72" s="25">
        <v>5</v>
      </c>
      <c r="C72" s="25">
        <v>5</v>
      </c>
      <c r="D72" s="25">
        <v>5</v>
      </c>
      <c r="E72" s="25">
        <v>5</v>
      </c>
      <c r="F72" s="25">
        <v>3</v>
      </c>
      <c r="G72" s="25">
        <v>5</v>
      </c>
    </row>
    <row r="73" spans="2:7">
      <c r="B73" s="26">
        <v>1</v>
      </c>
      <c r="C73" s="26">
        <v>1</v>
      </c>
      <c r="D73" s="26">
        <v>1</v>
      </c>
      <c r="E73" s="26">
        <v>1</v>
      </c>
      <c r="F73" s="26">
        <v>2</v>
      </c>
      <c r="G73" s="26">
        <v>3</v>
      </c>
    </row>
    <row r="74" spans="2:7">
      <c r="B74" s="25">
        <v>4</v>
      </c>
      <c r="C74" s="25">
        <v>5</v>
      </c>
      <c r="D74" s="25">
        <v>4</v>
      </c>
      <c r="E74" s="25">
        <v>5</v>
      </c>
      <c r="F74" s="25">
        <v>5</v>
      </c>
      <c r="G74" s="25">
        <v>4</v>
      </c>
    </row>
    <row r="75" spans="2:7">
      <c r="B75" s="26">
        <v>3</v>
      </c>
      <c r="C75" s="26">
        <v>4</v>
      </c>
      <c r="D75" s="26">
        <v>4</v>
      </c>
      <c r="E75" s="26">
        <v>5</v>
      </c>
      <c r="F75" s="26">
        <v>3</v>
      </c>
      <c r="G75" s="26">
        <v>3</v>
      </c>
    </row>
    <row r="76" spans="2:7">
      <c r="B76" s="25">
        <v>4</v>
      </c>
      <c r="C76" s="25">
        <v>5</v>
      </c>
      <c r="D76" s="25">
        <v>5</v>
      </c>
      <c r="E76" s="25">
        <v>5</v>
      </c>
      <c r="F76" s="25">
        <v>4</v>
      </c>
      <c r="G76" s="25">
        <v>5</v>
      </c>
    </row>
    <row r="77" spans="2:7">
      <c r="B77" s="26">
        <v>5</v>
      </c>
      <c r="C77" s="26">
        <v>5</v>
      </c>
      <c r="D77" s="26">
        <v>5</v>
      </c>
      <c r="E77" s="26">
        <v>5</v>
      </c>
      <c r="F77" s="26">
        <v>5</v>
      </c>
      <c r="G77" s="26">
        <v>5</v>
      </c>
    </row>
    <row r="78" spans="2:7">
      <c r="B78" s="25">
        <v>4</v>
      </c>
      <c r="C78" s="25">
        <v>4</v>
      </c>
      <c r="D78" s="25">
        <v>4</v>
      </c>
      <c r="E78" s="25">
        <v>3</v>
      </c>
      <c r="F78" s="25">
        <v>1</v>
      </c>
      <c r="G78" s="25">
        <v>3</v>
      </c>
    </row>
    <row r="79" spans="2:7">
      <c r="B79" s="26">
        <v>5</v>
      </c>
      <c r="C79" s="26">
        <v>5</v>
      </c>
      <c r="D79" s="26">
        <v>5</v>
      </c>
      <c r="E79" s="26">
        <v>5</v>
      </c>
      <c r="F79" s="26">
        <v>5</v>
      </c>
      <c r="G79" s="26">
        <v>5</v>
      </c>
    </row>
    <row r="80" spans="2:7">
      <c r="B80" s="25">
        <v>3</v>
      </c>
      <c r="C80" s="25">
        <v>3</v>
      </c>
      <c r="D80" s="25">
        <v>3</v>
      </c>
      <c r="E80" s="25">
        <v>3</v>
      </c>
      <c r="F80" s="25">
        <v>3</v>
      </c>
      <c r="G80" s="25">
        <v>2</v>
      </c>
    </row>
    <row r="81" spans="2:7">
      <c r="B81" s="26">
        <v>5</v>
      </c>
      <c r="C81" s="26">
        <v>5</v>
      </c>
      <c r="D81" s="26">
        <v>5</v>
      </c>
      <c r="E81" s="26">
        <v>5</v>
      </c>
      <c r="F81" s="26">
        <v>2</v>
      </c>
      <c r="G81" s="26">
        <v>1</v>
      </c>
    </row>
    <row r="82" spans="2:7">
      <c r="B82" s="25">
        <v>3</v>
      </c>
      <c r="C82" s="25">
        <v>3</v>
      </c>
      <c r="D82" s="25">
        <v>3</v>
      </c>
      <c r="E82" s="25">
        <v>3</v>
      </c>
      <c r="F82" s="25">
        <v>1</v>
      </c>
      <c r="G82" s="25">
        <v>3</v>
      </c>
    </row>
    <row r="83" spans="2:7">
      <c r="B83" s="26">
        <v>3</v>
      </c>
      <c r="C83" s="26">
        <v>4</v>
      </c>
      <c r="D83" s="26">
        <v>4</v>
      </c>
      <c r="E83" s="26">
        <v>4</v>
      </c>
      <c r="F83" s="26">
        <v>3</v>
      </c>
      <c r="G83" s="26">
        <v>3</v>
      </c>
    </row>
    <row r="84" spans="2:7">
      <c r="B84" s="25">
        <v>3</v>
      </c>
      <c r="C84" s="25">
        <v>3</v>
      </c>
      <c r="D84" s="25">
        <v>2</v>
      </c>
      <c r="E84" s="25">
        <v>2</v>
      </c>
      <c r="F84" s="25">
        <v>1</v>
      </c>
      <c r="G84" s="25">
        <v>1</v>
      </c>
    </row>
    <row r="85" spans="2:7">
      <c r="B85" s="26">
        <v>5</v>
      </c>
      <c r="C85" s="26">
        <v>4</v>
      </c>
      <c r="D85" s="26">
        <v>5</v>
      </c>
      <c r="E85" s="26">
        <v>4</v>
      </c>
      <c r="F85" s="26">
        <v>5</v>
      </c>
      <c r="G85" s="26">
        <v>1</v>
      </c>
    </row>
    <row r="86" spans="2:7">
      <c r="B86" s="25">
        <v>4</v>
      </c>
      <c r="C86" s="25">
        <v>5</v>
      </c>
      <c r="D86" s="25">
        <v>4</v>
      </c>
      <c r="E86" s="25">
        <v>5</v>
      </c>
      <c r="F86" s="25">
        <v>4</v>
      </c>
      <c r="G86" s="25">
        <v>5</v>
      </c>
    </row>
    <row r="87" spans="2:7">
      <c r="B87" s="26">
        <v>4</v>
      </c>
      <c r="C87" s="26">
        <v>5</v>
      </c>
      <c r="D87" s="26">
        <v>5</v>
      </c>
      <c r="E87" s="26">
        <v>4</v>
      </c>
      <c r="F87" s="26">
        <v>5</v>
      </c>
      <c r="G87" s="26">
        <v>5</v>
      </c>
    </row>
    <row r="88" spans="2:7">
      <c r="B88" s="25">
        <v>5</v>
      </c>
      <c r="C88" s="25">
        <v>4</v>
      </c>
      <c r="D88" s="25">
        <v>4</v>
      </c>
      <c r="E88" s="25">
        <v>4</v>
      </c>
      <c r="F88" s="25">
        <v>4</v>
      </c>
      <c r="G88" s="25">
        <v>5</v>
      </c>
    </row>
    <row r="89" spans="2:7">
      <c r="B89" s="26">
        <v>3</v>
      </c>
      <c r="C89" s="26">
        <v>3</v>
      </c>
      <c r="D89" s="26">
        <v>3</v>
      </c>
      <c r="E89" s="26">
        <v>3</v>
      </c>
      <c r="F89" s="26">
        <v>3</v>
      </c>
      <c r="G89" s="26">
        <v>3</v>
      </c>
    </row>
    <row r="90" spans="2:7">
      <c r="B90" s="25">
        <v>2</v>
      </c>
      <c r="C90" s="25">
        <v>3</v>
      </c>
      <c r="D90" s="25">
        <v>3</v>
      </c>
      <c r="E90" s="25">
        <v>2</v>
      </c>
      <c r="F90" s="25">
        <v>2</v>
      </c>
      <c r="G90" s="25">
        <v>2</v>
      </c>
    </row>
    <row r="91" spans="2:7">
      <c r="B91" s="26">
        <v>4</v>
      </c>
      <c r="C91" s="26">
        <v>5</v>
      </c>
      <c r="D91" s="26">
        <v>5</v>
      </c>
      <c r="E91" s="26">
        <v>4</v>
      </c>
      <c r="F91" s="26">
        <v>5</v>
      </c>
      <c r="G91" s="26">
        <v>5</v>
      </c>
    </row>
    <row r="92" spans="2:7">
      <c r="B92" s="25">
        <v>5</v>
      </c>
      <c r="C92" s="25">
        <v>5</v>
      </c>
      <c r="D92" s="25">
        <v>5</v>
      </c>
      <c r="E92" s="25">
        <v>5</v>
      </c>
      <c r="F92" s="25">
        <v>5</v>
      </c>
      <c r="G92" s="25">
        <v>5</v>
      </c>
    </row>
    <row r="93" spans="2:7">
      <c r="B93" s="26">
        <v>5</v>
      </c>
      <c r="C93" s="26">
        <v>4</v>
      </c>
      <c r="D93" s="26">
        <v>5</v>
      </c>
      <c r="E93" s="26">
        <v>4</v>
      </c>
      <c r="F93" s="26">
        <v>4</v>
      </c>
      <c r="G93" s="26">
        <v>1</v>
      </c>
    </row>
    <row r="94" spans="2:7">
      <c r="B94" s="25">
        <v>5</v>
      </c>
      <c r="C94" s="25">
        <v>5</v>
      </c>
      <c r="D94" s="25">
        <v>5</v>
      </c>
      <c r="E94" s="25">
        <v>5</v>
      </c>
      <c r="F94" s="25">
        <v>3</v>
      </c>
      <c r="G94" s="25">
        <v>3</v>
      </c>
    </row>
    <row r="95" spans="2:7">
      <c r="B95" s="26">
        <v>5</v>
      </c>
      <c r="C95" s="26">
        <v>4</v>
      </c>
      <c r="D95" s="26">
        <v>5</v>
      </c>
      <c r="E95" s="26">
        <v>5</v>
      </c>
      <c r="F95" s="26">
        <v>3</v>
      </c>
      <c r="G95" s="26">
        <v>4</v>
      </c>
    </row>
    <row r="96" spans="2:7">
      <c r="B96" s="25">
        <v>4</v>
      </c>
      <c r="C96" s="25">
        <v>3</v>
      </c>
      <c r="D96" s="25">
        <v>4</v>
      </c>
      <c r="E96" s="25">
        <v>2</v>
      </c>
      <c r="F96" s="25">
        <v>2</v>
      </c>
      <c r="G96" s="25">
        <v>4</v>
      </c>
    </row>
    <row r="97" spans="2:7">
      <c r="B97" s="26">
        <v>5</v>
      </c>
      <c r="C97" s="26">
        <v>5</v>
      </c>
      <c r="D97" s="26">
        <v>5</v>
      </c>
      <c r="E97" s="26">
        <v>5</v>
      </c>
      <c r="F97" s="26">
        <v>2</v>
      </c>
      <c r="G97" s="26">
        <v>2</v>
      </c>
    </row>
    <row r="98" spans="2:7">
      <c r="B98" s="25">
        <v>3</v>
      </c>
      <c r="C98" s="25">
        <v>3</v>
      </c>
      <c r="D98" s="25">
        <v>5</v>
      </c>
      <c r="E98" s="25">
        <v>5</v>
      </c>
      <c r="F98" s="25">
        <v>4</v>
      </c>
      <c r="G98" s="25">
        <v>1</v>
      </c>
    </row>
    <row r="99" spans="2:7">
      <c r="B99" s="26">
        <v>4</v>
      </c>
      <c r="C99" s="26">
        <v>4</v>
      </c>
      <c r="D99" s="26">
        <v>5</v>
      </c>
      <c r="E99" s="26">
        <v>5</v>
      </c>
      <c r="F99" s="26">
        <v>2</v>
      </c>
      <c r="G99" s="26">
        <v>2</v>
      </c>
    </row>
    <row r="100" spans="2:7">
      <c r="B100" s="25">
        <v>4</v>
      </c>
      <c r="C100" s="25">
        <v>4</v>
      </c>
      <c r="D100" s="25">
        <v>5</v>
      </c>
      <c r="E100" s="25">
        <v>5</v>
      </c>
      <c r="F100" s="25">
        <v>1</v>
      </c>
      <c r="G100" s="25">
        <v>1</v>
      </c>
    </row>
    <row r="101" spans="2:7">
      <c r="B101" s="26">
        <v>3</v>
      </c>
      <c r="C101" s="26">
        <v>3</v>
      </c>
      <c r="D101" s="26">
        <v>4</v>
      </c>
      <c r="E101" s="26">
        <v>4</v>
      </c>
      <c r="F101" s="26">
        <v>5</v>
      </c>
      <c r="G101" s="26">
        <v>1</v>
      </c>
    </row>
    <row r="102" spans="2:7">
      <c r="B102" s="25">
        <v>5</v>
      </c>
      <c r="C102" s="25">
        <v>4</v>
      </c>
      <c r="D102" s="25">
        <v>4</v>
      </c>
      <c r="E102" s="25">
        <v>3</v>
      </c>
      <c r="F102" s="25">
        <v>4</v>
      </c>
      <c r="G102" s="25">
        <v>5</v>
      </c>
    </row>
    <row r="103" spans="2:7">
      <c r="B103" s="26">
        <v>3</v>
      </c>
      <c r="C103" s="26">
        <v>4</v>
      </c>
      <c r="D103" s="26">
        <v>5</v>
      </c>
      <c r="E103" s="26">
        <v>3</v>
      </c>
      <c r="F103" s="26">
        <v>4</v>
      </c>
      <c r="G103" s="26">
        <v>4</v>
      </c>
    </row>
    <row r="104" spans="2:7">
      <c r="B104" s="25">
        <v>5</v>
      </c>
      <c r="C104" s="25">
        <v>5</v>
      </c>
      <c r="D104" s="25">
        <v>5</v>
      </c>
      <c r="E104" s="25">
        <v>5</v>
      </c>
      <c r="F104" s="25">
        <v>5</v>
      </c>
      <c r="G104" s="25">
        <v>1</v>
      </c>
    </row>
    <row r="105" spans="2:7">
      <c r="B105" s="26">
        <v>4</v>
      </c>
      <c r="C105" s="26">
        <v>4</v>
      </c>
      <c r="D105" s="26">
        <v>2</v>
      </c>
      <c r="E105" s="26">
        <v>3</v>
      </c>
      <c r="F105" s="26">
        <v>3</v>
      </c>
      <c r="G105" s="26">
        <v>4</v>
      </c>
    </row>
    <row r="106" spans="2:7">
      <c r="B106" s="25">
        <v>4</v>
      </c>
      <c r="C106" s="25">
        <v>4</v>
      </c>
      <c r="D106" s="25">
        <v>4</v>
      </c>
      <c r="E106" s="25">
        <v>3</v>
      </c>
      <c r="F106" s="25">
        <v>3</v>
      </c>
      <c r="G106" s="25">
        <v>2</v>
      </c>
    </row>
    <row r="107" spans="2:7">
      <c r="B107" s="26">
        <v>3</v>
      </c>
      <c r="C107" s="26">
        <v>5</v>
      </c>
      <c r="D107" s="26">
        <v>3</v>
      </c>
      <c r="E107" s="26">
        <v>4</v>
      </c>
      <c r="F107" s="26">
        <v>2</v>
      </c>
      <c r="G107" s="26">
        <v>4</v>
      </c>
    </row>
    <row r="108" spans="2:7">
      <c r="B108" s="25">
        <v>3</v>
      </c>
      <c r="C108" s="25">
        <v>3</v>
      </c>
      <c r="D108" s="25">
        <v>4</v>
      </c>
      <c r="E108" s="25">
        <v>4</v>
      </c>
      <c r="F108" s="25">
        <v>4</v>
      </c>
      <c r="G108" s="25">
        <v>3</v>
      </c>
    </row>
    <row r="109" spans="2:7">
      <c r="B109" s="26">
        <v>4</v>
      </c>
      <c r="C109" s="26">
        <v>3</v>
      </c>
      <c r="D109" s="26">
        <v>4</v>
      </c>
      <c r="E109" s="26">
        <v>4</v>
      </c>
      <c r="F109" s="26">
        <v>2</v>
      </c>
      <c r="G109" s="26">
        <v>3</v>
      </c>
    </row>
    <row r="110" spans="2:7">
      <c r="B110" s="25">
        <v>4</v>
      </c>
      <c r="C110" s="25">
        <v>4</v>
      </c>
      <c r="D110" s="25">
        <v>4</v>
      </c>
      <c r="E110" s="25">
        <v>3</v>
      </c>
      <c r="F110" s="25">
        <v>3</v>
      </c>
      <c r="G110" s="25">
        <v>4</v>
      </c>
    </row>
    <row r="111" spans="2:7">
      <c r="B111" s="26">
        <v>4</v>
      </c>
      <c r="C111" s="26">
        <v>4</v>
      </c>
      <c r="D111" s="26">
        <v>4</v>
      </c>
      <c r="E111" s="26">
        <v>4</v>
      </c>
      <c r="F111" s="26">
        <v>4</v>
      </c>
      <c r="G111" s="26">
        <v>3</v>
      </c>
    </row>
    <row r="112" spans="2:7">
      <c r="B112" s="25">
        <v>3</v>
      </c>
      <c r="C112" s="25">
        <v>4</v>
      </c>
      <c r="D112" s="25">
        <v>4</v>
      </c>
      <c r="E112" s="25">
        <v>4</v>
      </c>
      <c r="F112" s="25">
        <v>4</v>
      </c>
      <c r="G112" s="25">
        <v>4</v>
      </c>
    </row>
    <row r="113" spans="2:7">
      <c r="B113" s="26">
        <v>4</v>
      </c>
      <c r="C113" s="26">
        <v>5</v>
      </c>
      <c r="D113" s="26">
        <v>5</v>
      </c>
      <c r="E113" s="26">
        <v>5</v>
      </c>
      <c r="F113" s="26">
        <v>5</v>
      </c>
      <c r="G113" s="26">
        <v>5</v>
      </c>
    </row>
    <row r="114" spans="2:7">
      <c r="B114" s="25">
        <v>5</v>
      </c>
      <c r="C114" s="25">
        <v>5</v>
      </c>
      <c r="D114" s="25">
        <v>4</v>
      </c>
      <c r="E114" s="25">
        <v>2</v>
      </c>
      <c r="F114" s="25">
        <v>2</v>
      </c>
      <c r="G114" s="25">
        <v>3</v>
      </c>
    </row>
    <row r="115" spans="2:7">
      <c r="B115" s="26">
        <v>3</v>
      </c>
      <c r="C115" s="26">
        <v>5</v>
      </c>
      <c r="D115" s="26">
        <v>4</v>
      </c>
      <c r="E115" s="26">
        <v>5</v>
      </c>
      <c r="F115" s="26">
        <v>5</v>
      </c>
      <c r="G115" s="26">
        <v>5</v>
      </c>
    </row>
    <row r="116" spans="2:7">
      <c r="B116" s="25">
        <v>2</v>
      </c>
      <c r="C116" s="25">
        <v>3</v>
      </c>
      <c r="D116" s="25">
        <v>2</v>
      </c>
      <c r="E116" s="25">
        <v>3</v>
      </c>
      <c r="F116" s="25">
        <v>3</v>
      </c>
      <c r="G116" s="25">
        <v>3</v>
      </c>
    </row>
    <row r="117" spans="2:7">
      <c r="B117" s="26">
        <v>5</v>
      </c>
      <c r="C117" s="26">
        <v>5</v>
      </c>
      <c r="D117" s="26">
        <v>5</v>
      </c>
      <c r="E117" s="26">
        <v>5</v>
      </c>
      <c r="F117" s="26">
        <v>4</v>
      </c>
      <c r="G117" s="26">
        <v>4</v>
      </c>
    </row>
    <row r="118" spans="2:7">
      <c r="B118" s="25">
        <v>4</v>
      </c>
      <c r="C118" s="25">
        <v>5</v>
      </c>
      <c r="D118" s="25">
        <v>4</v>
      </c>
      <c r="E118" s="25">
        <v>4</v>
      </c>
      <c r="F118" s="25">
        <v>3</v>
      </c>
      <c r="G118" s="25">
        <v>4</v>
      </c>
    </row>
    <row r="119" spans="2:7">
      <c r="B119" s="26">
        <v>4</v>
      </c>
      <c r="C119" s="26">
        <v>5</v>
      </c>
      <c r="D119" s="26">
        <v>4</v>
      </c>
      <c r="E119" s="26">
        <v>3</v>
      </c>
      <c r="F119" s="26">
        <v>4</v>
      </c>
      <c r="G119" s="26">
        <v>4</v>
      </c>
    </row>
    <row r="120" spans="2:7">
      <c r="B120" s="25">
        <v>3</v>
      </c>
      <c r="C120" s="25">
        <v>5</v>
      </c>
      <c r="D120" s="25">
        <v>5</v>
      </c>
      <c r="E120" s="25">
        <v>5</v>
      </c>
      <c r="F120" s="25">
        <v>5</v>
      </c>
      <c r="G120" s="25">
        <v>1</v>
      </c>
    </row>
    <row r="121" spans="2:7">
      <c r="B121" s="26">
        <v>5</v>
      </c>
      <c r="C121" s="26">
        <v>5</v>
      </c>
      <c r="D121" s="26">
        <v>5</v>
      </c>
      <c r="E121" s="26">
        <v>5</v>
      </c>
      <c r="F121" s="26">
        <v>5</v>
      </c>
      <c r="G121" s="26">
        <v>5</v>
      </c>
    </row>
    <row r="122" spans="2:7">
      <c r="B122" s="25">
        <v>4</v>
      </c>
      <c r="C122" s="25">
        <v>5</v>
      </c>
      <c r="D122" s="25">
        <v>5</v>
      </c>
      <c r="E122" s="25">
        <v>4</v>
      </c>
      <c r="F122" s="25">
        <v>5</v>
      </c>
      <c r="G122" s="25">
        <v>5</v>
      </c>
    </row>
    <row r="123" spans="2:7">
      <c r="B123" s="26">
        <v>4</v>
      </c>
      <c r="C123" s="26">
        <v>3</v>
      </c>
      <c r="D123" s="26">
        <v>4</v>
      </c>
      <c r="E123" s="26">
        <v>3</v>
      </c>
      <c r="F123" s="26">
        <v>4</v>
      </c>
      <c r="G123" s="26">
        <v>4</v>
      </c>
    </row>
    <row r="124" spans="2:7">
      <c r="B124" s="25">
        <v>5</v>
      </c>
      <c r="C124" s="25">
        <v>5</v>
      </c>
      <c r="D124" s="25">
        <v>5</v>
      </c>
      <c r="E124" s="25">
        <v>3</v>
      </c>
      <c r="F124" s="25">
        <v>3</v>
      </c>
      <c r="G124" s="25">
        <v>5</v>
      </c>
    </row>
    <row r="125" spans="2:7">
      <c r="B125" s="26">
        <v>4</v>
      </c>
      <c r="C125" s="26">
        <v>4</v>
      </c>
      <c r="D125" s="26">
        <v>5</v>
      </c>
      <c r="E125" s="26">
        <v>3</v>
      </c>
      <c r="F125" s="26">
        <v>4</v>
      </c>
      <c r="G125" s="26">
        <v>5</v>
      </c>
    </row>
    <row r="126" spans="2:7">
      <c r="B126" s="25">
        <v>4</v>
      </c>
      <c r="C126" s="25">
        <v>4</v>
      </c>
      <c r="D126" s="25">
        <v>5</v>
      </c>
      <c r="E126" s="25">
        <v>5</v>
      </c>
      <c r="F126" s="25">
        <v>5</v>
      </c>
      <c r="G126" s="25">
        <v>4</v>
      </c>
    </row>
    <row r="127" spans="2:7">
      <c r="B127" s="26">
        <v>5</v>
      </c>
      <c r="C127" s="26">
        <v>4</v>
      </c>
      <c r="D127" s="26">
        <v>3</v>
      </c>
      <c r="E127" s="26">
        <v>5</v>
      </c>
      <c r="F127" s="26">
        <v>5</v>
      </c>
      <c r="G127" s="26">
        <v>5</v>
      </c>
    </row>
    <row r="128" spans="2:7">
      <c r="B128" s="25">
        <v>4</v>
      </c>
      <c r="C128" s="25">
        <v>5</v>
      </c>
      <c r="D128" s="25">
        <v>3</v>
      </c>
      <c r="E128" s="25">
        <v>5</v>
      </c>
      <c r="F128" s="25">
        <v>4</v>
      </c>
      <c r="G128" s="25">
        <v>4</v>
      </c>
    </row>
    <row r="129" spans="2:7">
      <c r="B129" s="26">
        <v>5</v>
      </c>
      <c r="C129" s="26">
        <v>4</v>
      </c>
      <c r="D129" s="26">
        <v>4</v>
      </c>
      <c r="E129" s="26">
        <v>5</v>
      </c>
      <c r="F129" s="26">
        <v>5</v>
      </c>
      <c r="G129" s="26">
        <v>4</v>
      </c>
    </row>
    <row r="130" spans="2:7">
      <c r="B130" s="25">
        <v>2</v>
      </c>
      <c r="C130" s="25">
        <v>3</v>
      </c>
      <c r="D130" s="25">
        <v>3</v>
      </c>
      <c r="E130" s="25">
        <v>3</v>
      </c>
      <c r="F130" s="25">
        <v>3</v>
      </c>
      <c r="G130" s="25">
        <v>2</v>
      </c>
    </row>
    <row r="131" spans="2:7">
      <c r="B131" s="26">
        <v>5</v>
      </c>
      <c r="C131" s="26">
        <v>5</v>
      </c>
      <c r="D131" s="26">
        <v>5</v>
      </c>
      <c r="E131" s="26">
        <v>5</v>
      </c>
      <c r="F131" s="26">
        <v>5</v>
      </c>
      <c r="G131" s="26">
        <v>5</v>
      </c>
    </row>
    <row r="132" spans="2:7">
      <c r="B132" s="25">
        <v>2</v>
      </c>
      <c r="C132" s="25">
        <v>3</v>
      </c>
      <c r="D132" s="25">
        <v>3</v>
      </c>
      <c r="E132" s="25">
        <v>3</v>
      </c>
      <c r="F132" s="25">
        <v>3</v>
      </c>
      <c r="G132" s="25">
        <v>3</v>
      </c>
    </row>
    <row r="133" spans="2:7">
      <c r="B133" s="26">
        <v>4</v>
      </c>
      <c r="C133" s="26">
        <v>4</v>
      </c>
      <c r="D133" s="26">
        <v>5</v>
      </c>
      <c r="E133" s="26">
        <v>5</v>
      </c>
      <c r="F133" s="26">
        <v>5</v>
      </c>
      <c r="G133" s="26">
        <v>5</v>
      </c>
    </row>
    <row r="134" spans="2:7">
      <c r="B134" s="25">
        <v>5</v>
      </c>
      <c r="C134" s="25">
        <v>5</v>
      </c>
      <c r="D134" s="25">
        <v>5</v>
      </c>
      <c r="E134" s="25">
        <v>4</v>
      </c>
      <c r="F134" s="25">
        <v>3</v>
      </c>
      <c r="G134" s="25">
        <v>2</v>
      </c>
    </row>
    <row r="135" spans="2:7">
      <c r="B135" s="26">
        <v>5</v>
      </c>
      <c r="C135" s="26">
        <v>4</v>
      </c>
      <c r="D135" s="26">
        <v>4</v>
      </c>
      <c r="E135" s="26">
        <v>5</v>
      </c>
      <c r="F135" s="26">
        <v>5</v>
      </c>
      <c r="G135" s="26">
        <v>5</v>
      </c>
    </row>
    <row r="136" spans="2:7">
      <c r="B136" s="25">
        <v>4</v>
      </c>
      <c r="C136" s="25">
        <v>4</v>
      </c>
      <c r="D136" s="25">
        <v>4</v>
      </c>
      <c r="E136" s="25">
        <v>4</v>
      </c>
      <c r="F136" s="25">
        <v>3</v>
      </c>
      <c r="G136" s="25">
        <v>4</v>
      </c>
    </row>
    <row r="137" spans="2:7">
      <c r="B137" s="26">
        <v>4</v>
      </c>
      <c r="C137" s="26">
        <v>5</v>
      </c>
      <c r="D137" s="26">
        <v>5</v>
      </c>
      <c r="E137" s="26">
        <v>2</v>
      </c>
      <c r="F137" s="26">
        <v>4</v>
      </c>
      <c r="G137" s="26">
        <v>5</v>
      </c>
    </row>
    <row r="138" spans="2:7">
      <c r="B138" s="25">
        <v>5</v>
      </c>
      <c r="C138" s="25">
        <v>4</v>
      </c>
      <c r="D138" s="25">
        <v>5</v>
      </c>
      <c r="E138" s="25">
        <v>5</v>
      </c>
      <c r="F138" s="25">
        <v>5</v>
      </c>
      <c r="G138" s="25">
        <v>4</v>
      </c>
    </row>
    <row r="139" spans="2:7">
      <c r="B139" s="26">
        <v>5</v>
      </c>
      <c r="C139" s="26">
        <v>4</v>
      </c>
      <c r="D139" s="26">
        <v>5</v>
      </c>
      <c r="E139" s="26">
        <v>5</v>
      </c>
      <c r="F139" s="26">
        <v>5</v>
      </c>
      <c r="G139" s="26">
        <v>5</v>
      </c>
    </row>
    <row r="140" spans="2:7">
      <c r="B140" s="25">
        <v>5</v>
      </c>
      <c r="C140" s="25">
        <v>4</v>
      </c>
      <c r="D140" s="25">
        <v>5</v>
      </c>
      <c r="E140" s="25">
        <v>5</v>
      </c>
      <c r="F140" s="25">
        <v>5</v>
      </c>
      <c r="G140" s="25">
        <v>5</v>
      </c>
    </row>
    <row r="141" spans="2:7">
      <c r="B141" s="26">
        <v>5</v>
      </c>
      <c r="C141" s="26">
        <v>4</v>
      </c>
      <c r="D141" s="26">
        <v>5</v>
      </c>
      <c r="E141" s="26">
        <v>5</v>
      </c>
      <c r="F141" s="26">
        <v>4</v>
      </c>
      <c r="G141" s="26">
        <v>5</v>
      </c>
    </row>
    <row r="142" spans="2:7">
      <c r="B142" s="25">
        <v>5</v>
      </c>
      <c r="C142" s="25">
        <v>5</v>
      </c>
      <c r="D142" s="25">
        <v>5</v>
      </c>
      <c r="E142" s="25">
        <v>5</v>
      </c>
      <c r="F142" s="25">
        <v>5</v>
      </c>
      <c r="G142" s="25">
        <v>2</v>
      </c>
    </row>
    <row r="143" spans="2:7">
      <c r="B143" s="26">
        <v>4</v>
      </c>
      <c r="C143" s="26">
        <v>5</v>
      </c>
      <c r="D143" s="26">
        <v>4</v>
      </c>
      <c r="E143" s="26">
        <v>5</v>
      </c>
      <c r="F143" s="26">
        <v>5</v>
      </c>
      <c r="G143" s="26">
        <v>4</v>
      </c>
    </row>
    <row r="144" spans="2:7">
      <c r="B144" s="25">
        <v>3</v>
      </c>
      <c r="C144" s="25">
        <v>3</v>
      </c>
      <c r="D144" s="25">
        <v>4</v>
      </c>
      <c r="E144" s="25">
        <v>5</v>
      </c>
      <c r="F144" s="25">
        <v>5</v>
      </c>
      <c r="G144" s="25">
        <v>5</v>
      </c>
    </row>
    <row r="145" spans="2:7">
      <c r="B145" s="26">
        <v>5</v>
      </c>
      <c r="C145" s="26">
        <v>3</v>
      </c>
      <c r="D145" s="26">
        <v>4</v>
      </c>
      <c r="E145" s="26">
        <v>5</v>
      </c>
      <c r="F145" s="26">
        <v>4</v>
      </c>
      <c r="G145" s="26">
        <v>4</v>
      </c>
    </row>
    <row r="146" spans="2:7">
      <c r="B146" s="25">
        <v>5</v>
      </c>
      <c r="C146" s="25">
        <v>4</v>
      </c>
      <c r="D146" s="25">
        <v>5</v>
      </c>
      <c r="E146" s="25">
        <v>5</v>
      </c>
      <c r="F146" s="25">
        <v>4</v>
      </c>
      <c r="G146" s="25">
        <v>4</v>
      </c>
    </row>
    <row r="147" spans="2:7">
      <c r="B147" s="26">
        <v>4</v>
      </c>
      <c r="C147" s="26">
        <v>4</v>
      </c>
      <c r="D147" s="26">
        <v>4</v>
      </c>
      <c r="E147" s="26">
        <v>4</v>
      </c>
      <c r="F147" s="26">
        <v>5</v>
      </c>
      <c r="G147" s="26">
        <v>5</v>
      </c>
    </row>
    <row r="148" spans="2:7">
      <c r="B148" s="25">
        <v>5</v>
      </c>
      <c r="C148" s="25">
        <v>4</v>
      </c>
      <c r="D148" s="25">
        <v>5</v>
      </c>
      <c r="E148" s="25">
        <v>4</v>
      </c>
      <c r="F148" s="25">
        <v>5</v>
      </c>
      <c r="G148" s="25">
        <v>4</v>
      </c>
    </row>
    <row r="149" spans="2:7">
      <c r="B149" s="26">
        <v>5</v>
      </c>
      <c r="C149" s="26">
        <v>4</v>
      </c>
      <c r="D149" s="26">
        <v>5</v>
      </c>
      <c r="E149" s="26">
        <v>4</v>
      </c>
      <c r="F149" s="26">
        <v>3</v>
      </c>
      <c r="G149" s="26">
        <v>5</v>
      </c>
    </row>
    <row r="150" spans="2:7">
      <c r="B150" s="25">
        <v>5</v>
      </c>
      <c r="C150" s="25">
        <v>5</v>
      </c>
      <c r="D150" s="25">
        <v>5</v>
      </c>
      <c r="E150" s="25">
        <v>5</v>
      </c>
      <c r="F150" s="25">
        <v>5</v>
      </c>
      <c r="G150" s="25">
        <v>5</v>
      </c>
    </row>
    <row r="151" spans="2:7">
      <c r="B151" s="26">
        <v>5</v>
      </c>
      <c r="C151" s="26">
        <v>5</v>
      </c>
      <c r="D151" s="26">
        <v>5</v>
      </c>
      <c r="E151" s="26">
        <v>5</v>
      </c>
      <c r="F151" s="26">
        <v>4</v>
      </c>
      <c r="G151" s="26">
        <v>3</v>
      </c>
    </row>
    <row r="152" spans="2:7">
      <c r="B152" s="25">
        <v>4</v>
      </c>
      <c r="C152" s="25">
        <v>4</v>
      </c>
      <c r="D152" s="25">
        <v>5</v>
      </c>
      <c r="E152" s="25">
        <v>5</v>
      </c>
      <c r="F152" s="25">
        <v>4</v>
      </c>
      <c r="G152" s="25">
        <v>3</v>
      </c>
    </row>
    <row r="153" spans="2:7">
      <c r="B153" s="26">
        <v>5</v>
      </c>
      <c r="C153" s="26">
        <v>4</v>
      </c>
      <c r="D153" s="26">
        <v>4</v>
      </c>
      <c r="E153" s="26">
        <v>4</v>
      </c>
      <c r="F153" s="26">
        <v>5</v>
      </c>
      <c r="G153" s="26">
        <v>3</v>
      </c>
    </row>
    <row r="154" spans="2:7">
      <c r="B154" s="25">
        <v>5</v>
      </c>
      <c r="C154" s="25">
        <v>5</v>
      </c>
      <c r="D154" s="25">
        <v>5</v>
      </c>
      <c r="E154" s="25">
        <v>5</v>
      </c>
      <c r="F154" s="25">
        <v>3</v>
      </c>
      <c r="G154" s="25">
        <v>2</v>
      </c>
    </row>
    <row r="155" spans="2:7">
      <c r="B155" s="26">
        <v>5</v>
      </c>
      <c r="C155" s="26">
        <v>5</v>
      </c>
      <c r="D155" s="26">
        <v>5</v>
      </c>
      <c r="E155" s="26">
        <v>5</v>
      </c>
      <c r="F155" s="26">
        <v>1</v>
      </c>
      <c r="G155" s="26">
        <v>1</v>
      </c>
    </row>
    <row r="156" spans="2:7">
      <c r="B156" s="25">
        <v>5</v>
      </c>
      <c r="C156" s="25">
        <v>5</v>
      </c>
      <c r="D156" s="25">
        <v>4</v>
      </c>
      <c r="E156" s="25">
        <v>3</v>
      </c>
      <c r="F156" s="25">
        <v>5</v>
      </c>
      <c r="G156" s="25">
        <v>5</v>
      </c>
    </row>
    <row r="157" spans="2:7">
      <c r="B157" s="26">
        <v>5</v>
      </c>
      <c r="C157" s="26">
        <v>5</v>
      </c>
      <c r="D157" s="26">
        <v>5</v>
      </c>
      <c r="E157" s="26">
        <v>5</v>
      </c>
      <c r="F157" s="26">
        <v>5</v>
      </c>
      <c r="G157" s="26">
        <v>5</v>
      </c>
    </row>
    <row r="158" spans="2:7">
      <c r="B158" s="25">
        <v>5</v>
      </c>
      <c r="C158" s="25">
        <v>5</v>
      </c>
      <c r="D158" s="25">
        <v>4</v>
      </c>
      <c r="E158" s="25">
        <v>5</v>
      </c>
      <c r="F158" s="25">
        <v>5</v>
      </c>
      <c r="G158" s="25">
        <v>4</v>
      </c>
    </row>
    <row r="159" spans="2:7">
      <c r="B159" s="26">
        <v>5</v>
      </c>
      <c r="C159" s="26">
        <v>5</v>
      </c>
      <c r="D159" s="26">
        <v>5</v>
      </c>
      <c r="E159" s="26">
        <v>5</v>
      </c>
      <c r="F159" s="26">
        <v>5</v>
      </c>
      <c r="G159" s="26">
        <v>3</v>
      </c>
    </row>
    <row r="160" spans="2:7">
      <c r="B160" s="25">
        <v>5</v>
      </c>
      <c r="C160" s="25">
        <v>5</v>
      </c>
      <c r="D160" s="25">
        <v>5</v>
      </c>
      <c r="E160" s="25">
        <v>5</v>
      </c>
      <c r="F160" s="25">
        <v>4</v>
      </c>
      <c r="G160" s="25">
        <v>4</v>
      </c>
    </row>
    <row r="161" spans="2:7">
      <c r="B161" s="26">
        <v>5</v>
      </c>
      <c r="C161" s="26">
        <v>5</v>
      </c>
      <c r="D161" s="26">
        <v>5</v>
      </c>
      <c r="E161" s="26">
        <v>5</v>
      </c>
      <c r="F161" s="26">
        <v>4</v>
      </c>
      <c r="G161" s="26">
        <v>3</v>
      </c>
    </row>
    <row r="162" spans="2:7">
      <c r="B162" s="25">
        <v>5</v>
      </c>
      <c r="C162" s="25">
        <v>5</v>
      </c>
      <c r="D162" s="25">
        <v>5</v>
      </c>
      <c r="E162" s="25">
        <v>4</v>
      </c>
      <c r="F162" s="25">
        <v>4</v>
      </c>
      <c r="G162" s="25">
        <v>4</v>
      </c>
    </row>
    <row r="163" spans="2:7">
      <c r="B163" s="26">
        <v>5</v>
      </c>
      <c r="C163" s="26">
        <v>5</v>
      </c>
      <c r="D163" s="26">
        <v>5</v>
      </c>
      <c r="E163" s="26">
        <v>5</v>
      </c>
      <c r="F163" s="26">
        <v>5</v>
      </c>
      <c r="G163" s="26">
        <v>4</v>
      </c>
    </row>
    <row r="164" spans="2:7">
      <c r="B164" s="25">
        <v>5</v>
      </c>
      <c r="C164" s="25">
        <v>5</v>
      </c>
      <c r="D164" s="25">
        <v>5</v>
      </c>
      <c r="E164" s="25">
        <v>5</v>
      </c>
      <c r="F164" s="25">
        <v>4</v>
      </c>
      <c r="G164" s="25">
        <v>3</v>
      </c>
    </row>
    <row r="165" spans="2:7">
      <c r="B165" s="26">
        <v>5</v>
      </c>
      <c r="C165" s="26">
        <v>5</v>
      </c>
      <c r="D165" s="26">
        <v>5</v>
      </c>
      <c r="E165" s="26">
        <v>5</v>
      </c>
      <c r="F165" s="26">
        <v>4</v>
      </c>
      <c r="G165" s="26">
        <v>3</v>
      </c>
    </row>
    <row r="166" spans="2:7">
      <c r="B166" s="25">
        <v>5</v>
      </c>
      <c r="C166" s="25">
        <v>5</v>
      </c>
      <c r="D166" s="25">
        <v>5</v>
      </c>
      <c r="E166" s="25">
        <v>5</v>
      </c>
      <c r="F166" s="25">
        <v>5</v>
      </c>
      <c r="G166" s="25">
        <v>4</v>
      </c>
    </row>
    <row r="167" spans="2:7">
      <c r="B167" s="26">
        <v>5</v>
      </c>
      <c r="C167" s="26">
        <v>5</v>
      </c>
      <c r="D167" s="26">
        <v>5</v>
      </c>
      <c r="E167" s="26">
        <v>5</v>
      </c>
      <c r="F167" s="26">
        <v>4</v>
      </c>
      <c r="G167" s="26">
        <v>3</v>
      </c>
    </row>
    <row r="168" spans="2:7">
      <c r="B168" s="25">
        <v>4</v>
      </c>
      <c r="C168" s="25">
        <v>4</v>
      </c>
      <c r="D168" s="25">
        <v>4</v>
      </c>
      <c r="E168" s="25">
        <v>4</v>
      </c>
      <c r="F168" s="25">
        <v>4</v>
      </c>
      <c r="G168" s="25">
        <v>4</v>
      </c>
    </row>
    <row r="169" spans="2:7">
      <c r="B169" s="26">
        <v>4</v>
      </c>
      <c r="C169" s="26">
        <v>4</v>
      </c>
      <c r="D169" s="26">
        <v>5</v>
      </c>
      <c r="E169" s="26">
        <v>4</v>
      </c>
      <c r="F169" s="26">
        <v>4</v>
      </c>
      <c r="G169" s="26">
        <v>4</v>
      </c>
    </row>
    <row r="170" spans="2:7">
      <c r="B170" s="25">
        <v>5</v>
      </c>
      <c r="C170" s="25">
        <v>5</v>
      </c>
      <c r="D170" s="25">
        <v>5</v>
      </c>
      <c r="E170" s="25">
        <v>5</v>
      </c>
      <c r="F170" s="25">
        <v>1</v>
      </c>
      <c r="G170" s="25">
        <v>1</v>
      </c>
    </row>
    <row r="171" spans="2:7">
      <c r="B171" s="26">
        <v>4</v>
      </c>
      <c r="C171" s="26">
        <v>3</v>
      </c>
      <c r="D171" s="26">
        <v>4</v>
      </c>
      <c r="E171" s="26">
        <v>4</v>
      </c>
      <c r="F171" s="26">
        <v>5</v>
      </c>
      <c r="G171" s="26">
        <v>2</v>
      </c>
    </row>
    <row r="172" spans="2:7">
      <c r="B172" s="25">
        <v>4</v>
      </c>
      <c r="C172" s="25">
        <v>4</v>
      </c>
      <c r="D172" s="25">
        <v>4</v>
      </c>
      <c r="E172" s="25">
        <v>4</v>
      </c>
      <c r="F172" s="25">
        <v>4</v>
      </c>
      <c r="G172" s="25">
        <v>4</v>
      </c>
    </row>
    <row r="173" spans="2:7">
      <c r="B173" s="26">
        <v>4</v>
      </c>
      <c r="C173" s="26">
        <v>5</v>
      </c>
      <c r="D173" s="26">
        <v>5</v>
      </c>
      <c r="E173" s="26">
        <v>3</v>
      </c>
      <c r="F173" s="26">
        <v>1</v>
      </c>
      <c r="G173" s="26">
        <v>1</v>
      </c>
    </row>
    <row r="174" spans="2:7">
      <c r="B174" s="25">
        <v>3</v>
      </c>
      <c r="C174" s="25">
        <v>5</v>
      </c>
      <c r="D174" s="25">
        <v>5</v>
      </c>
      <c r="E174" s="25">
        <v>5</v>
      </c>
      <c r="F174" s="25">
        <v>5</v>
      </c>
      <c r="G174" s="25">
        <v>5</v>
      </c>
    </row>
    <row r="175" spans="2:7">
      <c r="B175" s="26">
        <v>1</v>
      </c>
      <c r="C175" s="26">
        <v>5</v>
      </c>
      <c r="D175" s="26">
        <v>4</v>
      </c>
      <c r="E175" s="26">
        <v>5</v>
      </c>
      <c r="F175" s="26">
        <v>4</v>
      </c>
      <c r="G175" s="26">
        <v>5</v>
      </c>
    </row>
    <row r="176" spans="2:7">
      <c r="B176" s="25">
        <v>2</v>
      </c>
      <c r="C176" s="25">
        <v>3</v>
      </c>
      <c r="D176" s="25">
        <v>3</v>
      </c>
      <c r="E176" s="25">
        <v>3</v>
      </c>
      <c r="F176" s="25">
        <v>2</v>
      </c>
      <c r="G176" s="25">
        <v>3</v>
      </c>
    </row>
    <row r="177" spans="2:7">
      <c r="B177" s="26">
        <v>5</v>
      </c>
      <c r="C177" s="26">
        <v>3</v>
      </c>
      <c r="D177" s="26">
        <v>5</v>
      </c>
      <c r="E177" s="26">
        <v>3</v>
      </c>
      <c r="F177" s="26">
        <v>3</v>
      </c>
      <c r="G177" s="26">
        <v>3</v>
      </c>
    </row>
    <row r="178" spans="2:7">
      <c r="B178" s="25">
        <v>4</v>
      </c>
      <c r="C178" s="25">
        <v>4</v>
      </c>
      <c r="D178" s="25">
        <v>4</v>
      </c>
      <c r="E178" s="25">
        <v>4</v>
      </c>
      <c r="F178" s="25">
        <v>4</v>
      </c>
      <c r="G178" s="25">
        <v>4</v>
      </c>
    </row>
    <row r="179" spans="2:7">
      <c r="B179" s="26">
        <v>5</v>
      </c>
      <c r="C179" s="26">
        <v>5</v>
      </c>
      <c r="D179" s="26">
        <v>5</v>
      </c>
      <c r="E179" s="26">
        <v>5</v>
      </c>
      <c r="F179" s="26">
        <v>5</v>
      </c>
      <c r="G179" s="26">
        <v>5</v>
      </c>
    </row>
    <row r="180" spans="2:7">
      <c r="B180" s="25">
        <v>5</v>
      </c>
      <c r="C180" s="25">
        <v>5</v>
      </c>
      <c r="D180" s="25">
        <v>3</v>
      </c>
      <c r="E180" s="25">
        <v>4</v>
      </c>
      <c r="F180" s="25">
        <v>4</v>
      </c>
      <c r="G180" s="25">
        <v>4</v>
      </c>
    </row>
    <row r="181" spans="2:7">
      <c r="B181" s="26">
        <v>5</v>
      </c>
      <c r="C181" s="26">
        <v>4</v>
      </c>
      <c r="D181" s="26">
        <v>5</v>
      </c>
      <c r="E181" s="26">
        <v>5</v>
      </c>
      <c r="F181" s="26">
        <v>4</v>
      </c>
      <c r="G181" s="26">
        <v>5</v>
      </c>
    </row>
    <row r="182" spans="2:7">
      <c r="B182" s="25">
        <v>5</v>
      </c>
      <c r="C182" s="25">
        <v>4</v>
      </c>
      <c r="D182" s="25">
        <v>5</v>
      </c>
      <c r="E182" s="25">
        <v>5</v>
      </c>
      <c r="F182" s="25">
        <v>5</v>
      </c>
      <c r="G182" s="25">
        <v>5</v>
      </c>
    </row>
    <row r="183" spans="2:7">
      <c r="B183" s="26">
        <v>5</v>
      </c>
      <c r="C183" s="26">
        <v>5</v>
      </c>
      <c r="D183" s="26">
        <v>5</v>
      </c>
      <c r="E183" s="26">
        <v>5</v>
      </c>
      <c r="F183" s="26">
        <v>5</v>
      </c>
      <c r="G183" s="26">
        <v>5</v>
      </c>
    </row>
    <row r="184" spans="2:7">
      <c r="B184" s="25">
        <v>5</v>
      </c>
      <c r="C184" s="25">
        <v>4</v>
      </c>
      <c r="D184" s="25">
        <v>5</v>
      </c>
      <c r="E184" s="25">
        <v>5</v>
      </c>
      <c r="F184" s="25">
        <v>5</v>
      </c>
      <c r="G184" s="25">
        <v>4</v>
      </c>
    </row>
    <row r="185" spans="2:7">
      <c r="B185" s="26">
        <v>5</v>
      </c>
      <c r="C185" s="26">
        <v>4</v>
      </c>
      <c r="D185" s="26">
        <v>5</v>
      </c>
      <c r="E185" s="26">
        <v>5</v>
      </c>
      <c r="F185" s="26">
        <v>5</v>
      </c>
      <c r="G185" s="26">
        <v>5</v>
      </c>
    </row>
    <row r="186" spans="2:7">
      <c r="B186" s="25">
        <v>5</v>
      </c>
      <c r="C186" s="25">
        <v>5</v>
      </c>
      <c r="D186" s="25">
        <v>5</v>
      </c>
      <c r="E186" s="25">
        <v>5</v>
      </c>
      <c r="F186" s="25">
        <v>3</v>
      </c>
      <c r="G186" s="25">
        <v>5</v>
      </c>
    </row>
    <row r="187" spans="2:7">
      <c r="B187" s="26">
        <v>5</v>
      </c>
      <c r="C187" s="26">
        <v>5</v>
      </c>
      <c r="D187" s="26">
        <v>5</v>
      </c>
      <c r="E187" s="26">
        <v>5</v>
      </c>
      <c r="F187" s="26">
        <v>5</v>
      </c>
      <c r="G187" s="26">
        <v>4</v>
      </c>
    </row>
    <row r="188" spans="2:7">
      <c r="B188" s="25">
        <v>5</v>
      </c>
      <c r="C188" s="25">
        <v>4</v>
      </c>
      <c r="D188" s="25">
        <v>3</v>
      </c>
      <c r="E188" s="25">
        <v>4</v>
      </c>
      <c r="F188" s="25">
        <v>5</v>
      </c>
      <c r="G188" s="25">
        <v>4</v>
      </c>
    </row>
    <row r="189" spans="2:7">
      <c r="B189" s="26">
        <v>5</v>
      </c>
      <c r="C189" s="26">
        <v>5</v>
      </c>
      <c r="D189" s="26">
        <v>5</v>
      </c>
      <c r="E189" s="26">
        <v>5</v>
      </c>
      <c r="F189" s="26">
        <v>5</v>
      </c>
      <c r="G189" s="26">
        <v>5</v>
      </c>
    </row>
    <row r="190" spans="2:7">
      <c r="B190" s="25">
        <v>5</v>
      </c>
      <c r="C190" s="25">
        <v>5</v>
      </c>
      <c r="D190" s="25">
        <v>4</v>
      </c>
      <c r="E190" s="25">
        <v>3</v>
      </c>
      <c r="F190" s="25">
        <v>2</v>
      </c>
      <c r="G190" s="25">
        <v>4</v>
      </c>
    </row>
    <row r="191" spans="2:7">
      <c r="B191" s="26">
        <v>3</v>
      </c>
      <c r="C191" s="26">
        <v>4</v>
      </c>
      <c r="D191" s="26">
        <v>5</v>
      </c>
      <c r="E191" s="26">
        <v>5</v>
      </c>
      <c r="F191" s="26">
        <v>5</v>
      </c>
      <c r="G191" s="26">
        <v>5</v>
      </c>
    </row>
    <row r="192" spans="2:7">
      <c r="B192" s="25">
        <v>3</v>
      </c>
      <c r="C192" s="25">
        <v>5</v>
      </c>
      <c r="D192" s="25">
        <v>5</v>
      </c>
      <c r="E192" s="25">
        <v>4</v>
      </c>
      <c r="F192" s="25">
        <v>5</v>
      </c>
      <c r="G192" s="25">
        <v>5</v>
      </c>
    </row>
    <row r="193" spans="2:7">
      <c r="B193" s="26">
        <v>5</v>
      </c>
      <c r="C193" s="26">
        <v>5</v>
      </c>
      <c r="D193" s="26">
        <v>5</v>
      </c>
      <c r="E193" s="26">
        <v>4</v>
      </c>
      <c r="F193" s="26">
        <v>4</v>
      </c>
      <c r="G193" s="26">
        <v>3</v>
      </c>
    </row>
    <row r="194" spans="2:7">
      <c r="B194" s="25">
        <v>5</v>
      </c>
      <c r="C194" s="25">
        <v>5</v>
      </c>
      <c r="D194" s="25">
        <v>5</v>
      </c>
      <c r="E194" s="25">
        <v>5</v>
      </c>
      <c r="F194" s="25">
        <v>5</v>
      </c>
      <c r="G194" s="25">
        <v>5</v>
      </c>
    </row>
    <row r="195" spans="2:7">
      <c r="B195" s="26">
        <v>3</v>
      </c>
      <c r="C195" s="26">
        <v>4</v>
      </c>
      <c r="D195" s="26">
        <v>4</v>
      </c>
      <c r="E195" s="26">
        <v>4</v>
      </c>
      <c r="F195" s="26">
        <v>4</v>
      </c>
      <c r="G195" s="26">
        <v>4</v>
      </c>
    </row>
    <row r="196" spans="2:7">
      <c r="B196" s="25">
        <v>4</v>
      </c>
      <c r="C196" s="25">
        <v>5</v>
      </c>
      <c r="D196" s="25">
        <v>4</v>
      </c>
      <c r="E196" s="25">
        <v>4</v>
      </c>
      <c r="F196" s="25">
        <v>4</v>
      </c>
      <c r="G196" s="25">
        <v>3</v>
      </c>
    </row>
    <row r="197" spans="2:7">
      <c r="B197" s="26">
        <v>5</v>
      </c>
      <c r="C197" s="26">
        <v>5</v>
      </c>
      <c r="D197" s="26">
        <v>5</v>
      </c>
      <c r="E197" s="26">
        <v>5</v>
      </c>
      <c r="F197" s="26">
        <v>5</v>
      </c>
      <c r="G197" s="26">
        <v>5</v>
      </c>
    </row>
    <row r="198" spans="2:7">
      <c r="B198" s="25">
        <v>4</v>
      </c>
      <c r="C198" s="25">
        <v>3</v>
      </c>
      <c r="D198" s="25">
        <v>4</v>
      </c>
      <c r="E198" s="25">
        <v>4</v>
      </c>
      <c r="F198" s="25">
        <v>2</v>
      </c>
      <c r="G198" s="25">
        <v>4</v>
      </c>
    </row>
    <row r="199" spans="2:7">
      <c r="B199" s="26">
        <v>2</v>
      </c>
      <c r="C199" s="26">
        <v>3</v>
      </c>
      <c r="D199" s="26">
        <v>4</v>
      </c>
      <c r="E199" s="26">
        <v>4</v>
      </c>
      <c r="F199" s="26">
        <v>4</v>
      </c>
      <c r="G199" s="26">
        <v>4</v>
      </c>
    </row>
    <row r="200" spans="2:7">
      <c r="B200" s="25">
        <v>3</v>
      </c>
      <c r="C200" s="25">
        <v>5</v>
      </c>
      <c r="D200" s="25">
        <v>4</v>
      </c>
      <c r="E200" s="25">
        <v>4</v>
      </c>
      <c r="F200" s="25">
        <v>4</v>
      </c>
      <c r="G200" s="25">
        <v>4</v>
      </c>
    </row>
    <row r="201" spans="2:7">
      <c r="B201" s="26">
        <v>2</v>
      </c>
      <c r="C201" s="26">
        <v>4</v>
      </c>
      <c r="D201" s="26">
        <v>5</v>
      </c>
      <c r="E201" s="26">
        <v>5</v>
      </c>
      <c r="F201" s="26">
        <v>2</v>
      </c>
      <c r="G201" s="26">
        <v>4</v>
      </c>
    </row>
    <row r="202" spans="2:7">
      <c r="B202" s="25">
        <v>4</v>
      </c>
      <c r="C202" s="25">
        <v>4</v>
      </c>
      <c r="D202" s="25">
        <v>4</v>
      </c>
      <c r="E202" s="25">
        <v>4</v>
      </c>
      <c r="F202" s="25">
        <v>4</v>
      </c>
      <c r="G202" s="25">
        <v>4</v>
      </c>
    </row>
    <row r="203" spans="2:7">
      <c r="B203" s="26">
        <v>3</v>
      </c>
      <c r="C203" s="26">
        <v>5</v>
      </c>
      <c r="D203" s="26">
        <v>5</v>
      </c>
      <c r="E203" s="26">
        <v>5</v>
      </c>
      <c r="F203" s="26">
        <v>4</v>
      </c>
      <c r="G203" s="26">
        <v>5</v>
      </c>
    </row>
    <row r="204" spans="2:7">
      <c r="B204" s="25">
        <v>1</v>
      </c>
      <c r="C204" s="25">
        <v>3</v>
      </c>
      <c r="D204" s="25">
        <v>2</v>
      </c>
      <c r="E204" s="25">
        <v>2</v>
      </c>
      <c r="F204" s="25">
        <v>2</v>
      </c>
      <c r="G204" s="25">
        <v>1</v>
      </c>
    </row>
    <row r="205" spans="2:7">
      <c r="B205" s="26">
        <v>3</v>
      </c>
      <c r="C205" s="26">
        <v>2</v>
      </c>
      <c r="D205" s="26">
        <v>3</v>
      </c>
      <c r="E205" s="26">
        <v>4</v>
      </c>
      <c r="F205" s="26">
        <v>2</v>
      </c>
      <c r="G205" s="26">
        <v>3</v>
      </c>
    </row>
    <row r="206" spans="2:7">
      <c r="B206" s="25">
        <v>4</v>
      </c>
      <c r="C206" s="25">
        <v>5</v>
      </c>
      <c r="D206" s="25">
        <v>5</v>
      </c>
      <c r="E206" s="25">
        <v>5</v>
      </c>
      <c r="F206" s="25">
        <v>5</v>
      </c>
      <c r="G206" s="25">
        <v>3</v>
      </c>
    </row>
    <row r="207" spans="2:7">
      <c r="B207" s="26">
        <v>4</v>
      </c>
      <c r="C207" s="26">
        <v>4</v>
      </c>
      <c r="D207" s="26">
        <v>3</v>
      </c>
      <c r="E207" s="26">
        <v>3</v>
      </c>
      <c r="F207" s="26">
        <v>4</v>
      </c>
      <c r="G207" s="26">
        <v>4</v>
      </c>
    </row>
    <row r="208" spans="2:7">
      <c r="B208" s="25">
        <v>5</v>
      </c>
      <c r="C208" s="25">
        <v>5</v>
      </c>
      <c r="D208" s="25">
        <v>5</v>
      </c>
      <c r="E208" s="25">
        <v>5</v>
      </c>
      <c r="F208" s="25">
        <v>5</v>
      </c>
      <c r="G208" s="25">
        <v>5</v>
      </c>
    </row>
    <row r="209" spans="2:7">
      <c r="B209" s="26">
        <v>5</v>
      </c>
      <c r="C209" s="26">
        <v>5</v>
      </c>
      <c r="D209" s="26">
        <v>5</v>
      </c>
      <c r="E209" s="26">
        <v>5</v>
      </c>
      <c r="F209" s="26">
        <v>5</v>
      </c>
      <c r="G209" s="26">
        <v>5</v>
      </c>
    </row>
    <row r="210" spans="2:7">
      <c r="B210" s="25">
        <v>3</v>
      </c>
      <c r="C210" s="25">
        <v>4</v>
      </c>
      <c r="D210" s="25">
        <v>4</v>
      </c>
      <c r="E210" s="25">
        <v>4</v>
      </c>
      <c r="F210" s="25">
        <v>3</v>
      </c>
      <c r="G210" s="25">
        <v>3</v>
      </c>
    </row>
    <row r="211" spans="2:7">
      <c r="B211" s="26">
        <v>4</v>
      </c>
      <c r="C211" s="26">
        <v>5</v>
      </c>
      <c r="D211" s="26">
        <v>5</v>
      </c>
      <c r="E211" s="26">
        <v>5</v>
      </c>
      <c r="F211" s="26">
        <v>5</v>
      </c>
      <c r="G211" s="26">
        <v>5</v>
      </c>
    </row>
    <row r="212" spans="2:7">
      <c r="B212" s="25">
        <v>3</v>
      </c>
      <c r="C212" s="25">
        <v>4</v>
      </c>
      <c r="D212" s="25">
        <v>4</v>
      </c>
      <c r="E212" s="25">
        <v>4</v>
      </c>
      <c r="F212" s="25">
        <v>4</v>
      </c>
      <c r="G212" s="25">
        <v>4</v>
      </c>
    </row>
    <row r="213" spans="2:7">
      <c r="B213" s="26">
        <v>5</v>
      </c>
      <c r="C213" s="26">
        <v>5</v>
      </c>
      <c r="D213" s="26">
        <v>5</v>
      </c>
      <c r="E213" s="26">
        <v>5</v>
      </c>
      <c r="F213" s="26">
        <v>5</v>
      </c>
      <c r="G213" s="26">
        <v>4</v>
      </c>
    </row>
    <row r="214" spans="2:7">
      <c r="B214" s="25">
        <v>5</v>
      </c>
      <c r="C214" s="25">
        <v>5</v>
      </c>
      <c r="D214" s="25">
        <v>5</v>
      </c>
      <c r="E214" s="25">
        <v>5</v>
      </c>
      <c r="F214" s="25">
        <v>5</v>
      </c>
      <c r="G214" s="25">
        <v>5</v>
      </c>
    </row>
    <row r="215" spans="2:7">
      <c r="B215" s="26">
        <v>5</v>
      </c>
      <c r="C215" s="26">
        <v>5</v>
      </c>
      <c r="D215" s="26">
        <v>5</v>
      </c>
      <c r="E215" s="26">
        <v>5</v>
      </c>
      <c r="F215" s="26">
        <v>5</v>
      </c>
      <c r="G215" s="26">
        <v>5</v>
      </c>
    </row>
    <row r="216" spans="2:7">
      <c r="B216" s="25">
        <v>3</v>
      </c>
      <c r="C216" s="25">
        <v>4</v>
      </c>
      <c r="D216" s="25">
        <v>5</v>
      </c>
      <c r="E216" s="25">
        <v>5</v>
      </c>
      <c r="F216" s="25">
        <v>5</v>
      </c>
      <c r="G216" s="25">
        <v>5</v>
      </c>
    </row>
    <row r="217" spans="2:7">
      <c r="B217" s="26">
        <v>2</v>
      </c>
      <c r="C217" s="26">
        <v>2</v>
      </c>
      <c r="D217" s="26">
        <v>2</v>
      </c>
      <c r="E217" s="26">
        <v>2</v>
      </c>
      <c r="F217" s="26">
        <v>2</v>
      </c>
      <c r="G217" s="26">
        <v>2</v>
      </c>
    </row>
    <row r="218" spans="2:7">
      <c r="B218" s="25">
        <v>3</v>
      </c>
      <c r="C218" s="25">
        <v>5</v>
      </c>
      <c r="D218" s="25">
        <v>5</v>
      </c>
      <c r="E218" s="25">
        <v>5</v>
      </c>
      <c r="F218" s="25">
        <v>4</v>
      </c>
      <c r="G218" s="25">
        <v>5</v>
      </c>
    </row>
    <row r="219" spans="2:7">
      <c r="B219" s="26">
        <v>4</v>
      </c>
      <c r="C219" s="26">
        <v>4</v>
      </c>
      <c r="D219" s="26">
        <v>2</v>
      </c>
      <c r="E219" s="26">
        <v>4</v>
      </c>
      <c r="F219" s="26">
        <v>3</v>
      </c>
      <c r="G219" s="26">
        <v>3</v>
      </c>
    </row>
    <row r="220" spans="2:7">
      <c r="B220" s="25">
        <v>3</v>
      </c>
      <c r="C220" s="25">
        <v>4</v>
      </c>
      <c r="D220" s="25">
        <v>2</v>
      </c>
      <c r="E220" s="25">
        <v>4</v>
      </c>
      <c r="F220" s="25">
        <v>3</v>
      </c>
      <c r="G220" s="25">
        <v>3</v>
      </c>
    </row>
    <row r="221" spans="2:7">
      <c r="B221" s="26">
        <v>4</v>
      </c>
      <c r="C221" s="26">
        <v>1</v>
      </c>
      <c r="D221" s="26">
        <v>3</v>
      </c>
      <c r="E221" s="26">
        <v>3</v>
      </c>
      <c r="F221" s="26">
        <v>3</v>
      </c>
      <c r="G221" s="26">
        <v>3</v>
      </c>
    </row>
    <row r="222" spans="2:7">
      <c r="B222" s="25">
        <v>5</v>
      </c>
      <c r="C222" s="25">
        <v>5</v>
      </c>
      <c r="D222" s="25">
        <v>4</v>
      </c>
      <c r="E222" s="25">
        <v>5</v>
      </c>
      <c r="F222" s="25">
        <v>5</v>
      </c>
      <c r="G222" s="25">
        <v>5</v>
      </c>
    </row>
    <row r="223" spans="2:7">
      <c r="B223" s="26">
        <v>5</v>
      </c>
      <c r="C223" s="26">
        <v>4</v>
      </c>
      <c r="D223" s="26">
        <v>5</v>
      </c>
      <c r="E223" s="26">
        <v>5</v>
      </c>
      <c r="F223" s="26">
        <v>3</v>
      </c>
      <c r="G223" s="26">
        <v>3</v>
      </c>
    </row>
    <row r="224" spans="2:7">
      <c r="B224" s="25">
        <v>5</v>
      </c>
      <c r="C224" s="25">
        <v>5</v>
      </c>
      <c r="D224" s="25">
        <v>5</v>
      </c>
      <c r="E224" s="25">
        <v>5</v>
      </c>
      <c r="F224" s="25">
        <v>4</v>
      </c>
      <c r="G224" s="25">
        <v>5</v>
      </c>
    </row>
    <row r="225" spans="2:7">
      <c r="B225" s="26">
        <v>4</v>
      </c>
      <c r="C225" s="26">
        <v>5</v>
      </c>
      <c r="D225" s="26">
        <v>4</v>
      </c>
      <c r="E225" s="26">
        <v>3</v>
      </c>
      <c r="F225" s="26">
        <v>3</v>
      </c>
      <c r="G225" s="26">
        <v>5</v>
      </c>
    </row>
    <row r="226" spans="2:7">
      <c r="B226" s="25">
        <v>4</v>
      </c>
      <c r="C226" s="25">
        <v>4</v>
      </c>
      <c r="D226" s="25">
        <v>5</v>
      </c>
      <c r="E226" s="25">
        <v>5</v>
      </c>
      <c r="F226" s="25">
        <v>4</v>
      </c>
      <c r="G226" s="25">
        <v>3</v>
      </c>
    </row>
    <row r="227" spans="2:7">
      <c r="B227" s="26">
        <v>4</v>
      </c>
      <c r="C227" s="26">
        <v>5</v>
      </c>
      <c r="D227" s="26">
        <v>5</v>
      </c>
      <c r="E227" s="26">
        <v>5</v>
      </c>
      <c r="F227" s="26">
        <v>5</v>
      </c>
      <c r="G227" s="26">
        <v>5</v>
      </c>
    </row>
    <row r="228" spans="2:7">
      <c r="B228" s="25">
        <v>5</v>
      </c>
      <c r="C228" s="25">
        <v>5</v>
      </c>
      <c r="D228" s="25">
        <v>5</v>
      </c>
      <c r="E228" s="25">
        <v>5</v>
      </c>
      <c r="F228" s="25">
        <v>5</v>
      </c>
      <c r="G228" s="25">
        <v>5</v>
      </c>
    </row>
    <row r="229" spans="2:7">
      <c r="B229" s="26">
        <v>3</v>
      </c>
      <c r="C229" s="26">
        <v>4</v>
      </c>
      <c r="D229" s="26">
        <v>2</v>
      </c>
      <c r="E229" s="26">
        <v>3</v>
      </c>
      <c r="F229" s="26">
        <v>1</v>
      </c>
      <c r="G229" s="26">
        <v>3</v>
      </c>
    </row>
    <row r="230" spans="2:7">
      <c r="B230" s="25">
        <v>3</v>
      </c>
      <c r="C230" s="25">
        <v>4</v>
      </c>
      <c r="D230" s="25">
        <v>4</v>
      </c>
      <c r="E230" s="25">
        <v>3</v>
      </c>
      <c r="F230" s="25">
        <v>1</v>
      </c>
      <c r="G230" s="25">
        <v>2</v>
      </c>
    </row>
    <row r="231" spans="2:7">
      <c r="B231" s="26">
        <v>4</v>
      </c>
      <c r="C231" s="26">
        <v>4</v>
      </c>
      <c r="D231" s="26">
        <v>4</v>
      </c>
      <c r="E231" s="26">
        <v>4</v>
      </c>
      <c r="F231" s="26">
        <v>3</v>
      </c>
      <c r="G231" s="26">
        <v>4</v>
      </c>
    </row>
    <row r="232" spans="2:7">
      <c r="B232" s="25">
        <v>5</v>
      </c>
      <c r="C232" s="25">
        <v>5</v>
      </c>
      <c r="D232" s="25">
        <v>5</v>
      </c>
      <c r="E232" s="25">
        <v>5</v>
      </c>
      <c r="F232" s="25">
        <v>5</v>
      </c>
      <c r="G232" s="25">
        <v>5</v>
      </c>
    </row>
    <row r="233" spans="2:7">
      <c r="B233" s="26">
        <v>5</v>
      </c>
      <c r="C233" s="26">
        <v>5</v>
      </c>
      <c r="D233" s="26">
        <v>5</v>
      </c>
      <c r="E233" s="26">
        <v>5</v>
      </c>
      <c r="F233" s="26">
        <v>5</v>
      </c>
      <c r="G233" s="26">
        <v>5</v>
      </c>
    </row>
    <row r="234" spans="2:7">
      <c r="B234" s="25">
        <v>4</v>
      </c>
      <c r="C234" s="25">
        <v>4</v>
      </c>
      <c r="D234" s="25">
        <v>2</v>
      </c>
      <c r="E234" s="25">
        <v>4</v>
      </c>
      <c r="F234" s="25">
        <v>4</v>
      </c>
      <c r="G234" s="25">
        <v>4</v>
      </c>
    </row>
    <row r="235" spans="2:7">
      <c r="B235" s="26">
        <v>4</v>
      </c>
      <c r="C235" s="26">
        <v>4</v>
      </c>
      <c r="D235" s="26">
        <v>5</v>
      </c>
      <c r="E235" s="26">
        <v>5</v>
      </c>
      <c r="F235" s="26">
        <v>4</v>
      </c>
      <c r="G235" s="26">
        <v>4</v>
      </c>
    </row>
    <row r="236" spans="2:7">
      <c r="B236" s="25">
        <v>5</v>
      </c>
      <c r="C236" s="25">
        <v>5</v>
      </c>
      <c r="D236" s="25">
        <v>5</v>
      </c>
      <c r="E236" s="25">
        <v>5</v>
      </c>
      <c r="F236" s="25">
        <v>5</v>
      </c>
      <c r="G236" s="25">
        <v>5</v>
      </c>
    </row>
    <row r="237" spans="2:7">
      <c r="B237" s="26">
        <v>5</v>
      </c>
      <c r="C237" s="26">
        <v>5</v>
      </c>
      <c r="D237" s="26">
        <v>5</v>
      </c>
      <c r="E237" s="26">
        <v>5</v>
      </c>
      <c r="F237" s="26">
        <v>5</v>
      </c>
      <c r="G237" s="26">
        <v>5</v>
      </c>
    </row>
    <row r="238" spans="2:7">
      <c r="B238" s="25">
        <v>2</v>
      </c>
      <c r="C238" s="25">
        <v>4</v>
      </c>
      <c r="D238" s="25">
        <v>3</v>
      </c>
      <c r="E238" s="25">
        <v>3</v>
      </c>
      <c r="F238" s="25">
        <v>2</v>
      </c>
      <c r="G238" s="25">
        <v>2</v>
      </c>
    </row>
    <row r="239" spans="2:7">
      <c r="B239" s="26">
        <v>4</v>
      </c>
      <c r="C239" s="26">
        <v>4</v>
      </c>
      <c r="D239" s="26">
        <v>4</v>
      </c>
      <c r="E239" s="26">
        <v>4</v>
      </c>
      <c r="F239" s="26">
        <v>4</v>
      </c>
      <c r="G239" s="26">
        <v>4</v>
      </c>
    </row>
    <row r="240" spans="2:7">
      <c r="B240" s="25">
        <v>2</v>
      </c>
      <c r="C240" s="25">
        <v>2</v>
      </c>
      <c r="D240" s="25">
        <v>2</v>
      </c>
      <c r="E240" s="25">
        <v>2</v>
      </c>
      <c r="F240" s="25">
        <v>2</v>
      </c>
      <c r="G240" s="25">
        <v>2</v>
      </c>
    </row>
    <row r="241" spans="2:7">
      <c r="B241" s="26">
        <v>4</v>
      </c>
      <c r="C241" s="26">
        <v>5</v>
      </c>
      <c r="D241" s="26">
        <v>4</v>
      </c>
      <c r="E241" s="26">
        <v>5</v>
      </c>
      <c r="F241" s="26">
        <v>4</v>
      </c>
      <c r="G241" s="26">
        <v>3</v>
      </c>
    </row>
    <row r="242" spans="2:7">
      <c r="B242" s="25">
        <v>5</v>
      </c>
      <c r="C242" s="25">
        <v>5</v>
      </c>
      <c r="D242" s="25">
        <v>5</v>
      </c>
      <c r="E242" s="25">
        <v>4</v>
      </c>
      <c r="F242" s="25">
        <v>2</v>
      </c>
      <c r="G242" s="25">
        <v>2</v>
      </c>
    </row>
    <row r="243" spans="2:7">
      <c r="B243" s="26">
        <v>5</v>
      </c>
      <c r="C243" s="26">
        <v>5</v>
      </c>
      <c r="D243" s="26">
        <v>5</v>
      </c>
      <c r="E243" s="26">
        <v>5</v>
      </c>
      <c r="F243" s="26">
        <v>5</v>
      </c>
      <c r="G243" s="26">
        <v>5</v>
      </c>
    </row>
    <row r="244" spans="2:7">
      <c r="B244" s="25">
        <v>3</v>
      </c>
      <c r="C244" s="25">
        <v>4</v>
      </c>
      <c r="D244" s="25">
        <v>3</v>
      </c>
      <c r="E244" s="25">
        <v>4</v>
      </c>
      <c r="F244" s="25">
        <v>3</v>
      </c>
      <c r="G244" s="25">
        <v>3</v>
      </c>
    </row>
    <row r="245" spans="2:7">
      <c r="B245" s="26">
        <v>4</v>
      </c>
      <c r="C245" s="26">
        <v>3</v>
      </c>
      <c r="D245" s="26">
        <v>3</v>
      </c>
      <c r="E245" s="26">
        <v>4</v>
      </c>
      <c r="F245" s="26">
        <v>3</v>
      </c>
      <c r="G245" s="26">
        <v>1</v>
      </c>
    </row>
    <row r="246" spans="2:7">
      <c r="B246" s="25">
        <v>4</v>
      </c>
      <c r="C246" s="25">
        <v>4</v>
      </c>
      <c r="D246" s="25">
        <v>4</v>
      </c>
      <c r="E246" s="25">
        <v>4</v>
      </c>
      <c r="F246" s="25">
        <v>4</v>
      </c>
      <c r="G246" s="25">
        <v>4</v>
      </c>
    </row>
    <row r="247" spans="2:7">
      <c r="B247" s="26">
        <v>5</v>
      </c>
      <c r="C247" s="26">
        <v>5</v>
      </c>
      <c r="D247" s="26">
        <v>5</v>
      </c>
      <c r="E247" s="26">
        <v>5</v>
      </c>
      <c r="F247" s="26">
        <v>5</v>
      </c>
      <c r="G247" s="26">
        <v>5</v>
      </c>
    </row>
    <row r="248" spans="2:7">
      <c r="B248" s="25">
        <v>4</v>
      </c>
      <c r="C248" s="25">
        <v>4</v>
      </c>
      <c r="D248" s="25">
        <v>5</v>
      </c>
      <c r="E248" s="25">
        <v>3</v>
      </c>
      <c r="F248" s="25">
        <v>2</v>
      </c>
      <c r="G248" s="25">
        <v>3</v>
      </c>
    </row>
    <row r="249" spans="2:7">
      <c r="B249" s="26">
        <v>4</v>
      </c>
      <c r="C249" s="26">
        <v>4</v>
      </c>
      <c r="D249" s="26">
        <v>4</v>
      </c>
      <c r="E249" s="26">
        <v>4</v>
      </c>
      <c r="F249" s="26">
        <v>4</v>
      </c>
      <c r="G249" s="26">
        <v>4</v>
      </c>
    </row>
    <row r="250" spans="2:7">
      <c r="B250" s="25">
        <v>5</v>
      </c>
      <c r="C250" s="25">
        <v>3</v>
      </c>
      <c r="D250" s="25">
        <v>3</v>
      </c>
      <c r="E250" s="25">
        <v>5</v>
      </c>
      <c r="F250" s="25">
        <v>2</v>
      </c>
      <c r="G250" s="25">
        <v>5</v>
      </c>
    </row>
    <row r="251" spans="2:7">
      <c r="B251" s="26">
        <v>2</v>
      </c>
      <c r="C251" s="26">
        <v>2</v>
      </c>
      <c r="D251" s="26">
        <v>3</v>
      </c>
      <c r="E251" s="26">
        <v>2</v>
      </c>
      <c r="F251" s="26">
        <v>4</v>
      </c>
      <c r="G251" s="26">
        <v>4</v>
      </c>
    </row>
    <row r="252" spans="2:7">
      <c r="B252" s="25">
        <v>3</v>
      </c>
      <c r="C252" s="25">
        <v>4</v>
      </c>
      <c r="D252" s="25">
        <v>5</v>
      </c>
      <c r="E252" s="25">
        <v>4</v>
      </c>
      <c r="F252" s="25">
        <v>5</v>
      </c>
      <c r="G252" s="25">
        <v>2</v>
      </c>
    </row>
    <row r="253" spans="2:7">
      <c r="B253" s="26">
        <v>5</v>
      </c>
      <c r="C253" s="26">
        <v>5</v>
      </c>
      <c r="D253" s="26">
        <v>5</v>
      </c>
      <c r="E253" s="26">
        <v>5</v>
      </c>
      <c r="F253" s="26">
        <v>5</v>
      </c>
      <c r="G253" s="26">
        <v>5</v>
      </c>
    </row>
    <row r="254" spans="2:7">
      <c r="B254" s="25">
        <v>2</v>
      </c>
      <c r="C254" s="25">
        <v>3</v>
      </c>
      <c r="D254" s="25">
        <v>5</v>
      </c>
      <c r="E254" s="25">
        <v>4</v>
      </c>
      <c r="F254" s="25">
        <v>5</v>
      </c>
      <c r="G254" s="25">
        <v>4</v>
      </c>
    </row>
    <row r="255" spans="2:7">
      <c r="B255" s="26">
        <v>4</v>
      </c>
      <c r="C255" s="26">
        <v>5</v>
      </c>
      <c r="D255" s="26">
        <v>5</v>
      </c>
      <c r="E255" s="26">
        <v>4</v>
      </c>
      <c r="F255" s="26">
        <v>5</v>
      </c>
      <c r="G255" s="26">
        <v>5</v>
      </c>
    </row>
    <row r="256" spans="2:7">
      <c r="B256" s="25">
        <v>4</v>
      </c>
      <c r="C256" s="25">
        <v>4</v>
      </c>
      <c r="D256" s="25">
        <v>4</v>
      </c>
      <c r="E256" s="25">
        <v>4</v>
      </c>
      <c r="F256" s="25">
        <v>4</v>
      </c>
      <c r="G256" s="25">
        <v>4</v>
      </c>
    </row>
    <row r="257" spans="2:7">
      <c r="B257" s="26">
        <v>3</v>
      </c>
      <c r="C257" s="26">
        <v>4</v>
      </c>
      <c r="D257" s="26">
        <v>4</v>
      </c>
      <c r="E257" s="26">
        <v>4</v>
      </c>
      <c r="F257" s="26">
        <v>3</v>
      </c>
      <c r="G257" s="26">
        <v>4</v>
      </c>
    </row>
    <row r="258" spans="2:7">
      <c r="B258" s="25">
        <v>5</v>
      </c>
      <c r="C258" s="25">
        <v>5</v>
      </c>
      <c r="D258" s="25">
        <v>5</v>
      </c>
      <c r="E258" s="25">
        <v>5</v>
      </c>
      <c r="F258" s="25">
        <v>5</v>
      </c>
      <c r="G258" s="25">
        <v>5</v>
      </c>
    </row>
    <row r="259" spans="2:7">
      <c r="B259" s="26">
        <v>4</v>
      </c>
      <c r="C259" s="26">
        <v>4</v>
      </c>
      <c r="D259" s="26">
        <v>4</v>
      </c>
      <c r="E259" s="26">
        <v>4</v>
      </c>
      <c r="F259" s="26">
        <v>4</v>
      </c>
      <c r="G259" s="26">
        <v>4</v>
      </c>
    </row>
    <row r="260" spans="2:7">
      <c r="B260" s="25">
        <v>3</v>
      </c>
      <c r="C260" s="25">
        <v>5</v>
      </c>
      <c r="D260" s="25">
        <v>4</v>
      </c>
      <c r="E260" s="25">
        <v>5</v>
      </c>
      <c r="F260" s="25">
        <v>4</v>
      </c>
      <c r="G260" s="25">
        <v>5</v>
      </c>
    </row>
    <row r="261" spans="2:7">
      <c r="B261" s="26">
        <v>4</v>
      </c>
      <c r="C261" s="26">
        <v>5</v>
      </c>
      <c r="D261" s="26">
        <v>5</v>
      </c>
      <c r="E261" s="26">
        <v>4</v>
      </c>
      <c r="F261" s="26">
        <v>2</v>
      </c>
      <c r="G261" s="26">
        <v>5</v>
      </c>
    </row>
    <row r="262" spans="2:7">
      <c r="B262" s="25">
        <v>2</v>
      </c>
      <c r="C262" s="25">
        <v>4</v>
      </c>
      <c r="D262" s="25">
        <v>4</v>
      </c>
      <c r="E262" s="25">
        <v>4</v>
      </c>
      <c r="F262" s="25">
        <v>4</v>
      </c>
      <c r="G262" s="25">
        <v>4</v>
      </c>
    </row>
    <row r="263" spans="2:7">
      <c r="B263" s="26">
        <v>4</v>
      </c>
      <c r="C263" s="26">
        <v>4</v>
      </c>
      <c r="D263" s="26">
        <v>4</v>
      </c>
      <c r="E263" s="26">
        <v>5</v>
      </c>
      <c r="F263" s="26">
        <v>3</v>
      </c>
      <c r="G263" s="26">
        <v>5</v>
      </c>
    </row>
    <row r="264" spans="2:7">
      <c r="B264" s="25">
        <v>5</v>
      </c>
      <c r="C264" s="25">
        <v>5</v>
      </c>
      <c r="D264" s="25">
        <v>5</v>
      </c>
      <c r="E264" s="25">
        <v>5</v>
      </c>
      <c r="F264" s="25">
        <v>5</v>
      </c>
      <c r="G264" s="25">
        <v>5</v>
      </c>
    </row>
    <row r="265" spans="2:7">
      <c r="B265" s="26">
        <v>3</v>
      </c>
      <c r="C265" s="26">
        <v>4</v>
      </c>
      <c r="D265" s="26">
        <v>3</v>
      </c>
      <c r="E265" s="26">
        <v>4</v>
      </c>
      <c r="F265" s="26">
        <v>4</v>
      </c>
      <c r="G265" s="26">
        <v>4</v>
      </c>
    </row>
    <row r="266" spans="2:7">
      <c r="B266" s="25">
        <v>4</v>
      </c>
      <c r="C266" s="25">
        <v>4</v>
      </c>
      <c r="D266" s="25">
        <v>4</v>
      </c>
      <c r="E266" s="25">
        <v>4</v>
      </c>
      <c r="F266" s="25">
        <v>4</v>
      </c>
      <c r="G266" s="25">
        <v>3</v>
      </c>
    </row>
    <row r="267" spans="2:7">
      <c r="B267" s="26">
        <v>5</v>
      </c>
      <c r="C267" s="26">
        <v>5</v>
      </c>
      <c r="D267" s="26">
        <v>5</v>
      </c>
      <c r="E267" s="26">
        <v>4</v>
      </c>
      <c r="F267" s="26">
        <v>3</v>
      </c>
      <c r="G267" s="26">
        <v>5</v>
      </c>
    </row>
    <row r="268" spans="2:7">
      <c r="B268" s="25">
        <v>2</v>
      </c>
      <c r="C268" s="25">
        <v>3</v>
      </c>
      <c r="D268" s="25">
        <v>3</v>
      </c>
      <c r="E268" s="25">
        <v>4</v>
      </c>
      <c r="F268" s="25">
        <v>3</v>
      </c>
      <c r="G268" s="25">
        <v>4</v>
      </c>
    </row>
    <row r="269" spans="2:7">
      <c r="B269" s="26">
        <v>3</v>
      </c>
      <c r="C269" s="26">
        <v>5</v>
      </c>
      <c r="D269" s="26">
        <v>5</v>
      </c>
      <c r="E269" s="26">
        <v>5</v>
      </c>
      <c r="F269" s="26">
        <v>4</v>
      </c>
      <c r="G269" s="26">
        <v>5</v>
      </c>
    </row>
    <row r="270" spans="2:7">
      <c r="B270" s="25">
        <v>5</v>
      </c>
      <c r="C270" s="25">
        <v>5</v>
      </c>
      <c r="D270" s="25">
        <v>5</v>
      </c>
      <c r="E270" s="25">
        <v>5</v>
      </c>
      <c r="F270" s="25">
        <v>5</v>
      </c>
      <c r="G270" s="25">
        <v>5</v>
      </c>
    </row>
    <row r="271" spans="2:7">
      <c r="B271" s="26">
        <v>4</v>
      </c>
      <c r="C271" s="26">
        <v>3</v>
      </c>
      <c r="D271" s="26">
        <v>5</v>
      </c>
      <c r="E271" s="26">
        <v>4</v>
      </c>
      <c r="F271" s="26">
        <v>5</v>
      </c>
      <c r="G271" s="26">
        <v>4</v>
      </c>
    </row>
    <row r="272" spans="2:7">
      <c r="B272" s="25">
        <v>2</v>
      </c>
      <c r="C272" s="25">
        <v>4</v>
      </c>
      <c r="D272" s="25">
        <v>3</v>
      </c>
      <c r="E272" s="25">
        <v>4</v>
      </c>
      <c r="F272" s="25">
        <v>2</v>
      </c>
      <c r="G272" s="25">
        <v>4</v>
      </c>
    </row>
    <row r="273" spans="2:7">
      <c r="B273" s="26">
        <v>4</v>
      </c>
      <c r="C273" s="26">
        <v>4</v>
      </c>
      <c r="D273" s="26">
        <v>4</v>
      </c>
      <c r="E273" s="26">
        <v>4</v>
      </c>
      <c r="F273" s="26">
        <v>3</v>
      </c>
      <c r="G273" s="26">
        <v>4</v>
      </c>
    </row>
    <row r="274" spans="2:7">
      <c r="B274" s="25">
        <v>4</v>
      </c>
      <c r="C274" s="25">
        <v>4</v>
      </c>
      <c r="D274" s="25">
        <v>4</v>
      </c>
      <c r="E274" s="25">
        <v>4</v>
      </c>
      <c r="F274" s="25">
        <v>4</v>
      </c>
      <c r="G274" s="25">
        <v>4</v>
      </c>
    </row>
    <row r="275" spans="2:7">
      <c r="B275" s="26">
        <v>5</v>
      </c>
      <c r="C275" s="26">
        <v>5</v>
      </c>
      <c r="D275" s="26">
        <v>5</v>
      </c>
      <c r="E275" s="26">
        <v>5</v>
      </c>
      <c r="F275" s="26">
        <v>5</v>
      </c>
      <c r="G275" s="26">
        <v>5</v>
      </c>
    </row>
    <row r="276" spans="2:7">
      <c r="B276" s="25">
        <v>5</v>
      </c>
      <c r="C276" s="25">
        <v>5</v>
      </c>
      <c r="D276" s="25">
        <v>5</v>
      </c>
      <c r="E276" s="25">
        <v>5</v>
      </c>
      <c r="F276" s="25">
        <v>3</v>
      </c>
      <c r="G276" s="25">
        <v>3</v>
      </c>
    </row>
    <row r="277" spans="2:7">
      <c r="B277" s="26">
        <v>5</v>
      </c>
      <c r="C277" s="26">
        <v>5</v>
      </c>
      <c r="D277" s="26">
        <v>5</v>
      </c>
      <c r="E277" s="26">
        <v>5</v>
      </c>
      <c r="F277" s="26">
        <v>5</v>
      </c>
      <c r="G277" s="26">
        <v>3</v>
      </c>
    </row>
    <row r="278" spans="2:7">
      <c r="B278" s="25">
        <v>5</v>
      </c>
      <c r="C278" s="25">
        <v>5</v>
      </c>
      <c r="D278" s="25">
        <v>5</v>
      </c>
      <c r="E278" s="25">
        <v>4</v>
      </c>
      <c r="F278" s="25">
        <v>3</v>
      </c>
      <c r="G278" s="25">
        <v>2</v>
      </c>
    </row>
    <row r="279" spans="2:7">
      <c r="B279" s="26">
        <v>5</v>
      </c>
      <c r="C279" s="26">
        <v>5</v>
      </c>
      <c r="D279" s="26">
        <v>5</v>
      </c>
      <c r="E279" s="26">
        <v>5</v>
      </c>
      <c r="F279" s="26">
        <v>4</v>
      </c>
      <c r="G279" s="26">
        <v>3</v>
      </c>
    </row>
    <row r="280" spans="2:7">
      <c r="B280" s="25">
        <v>5</v>
      </c>
      <c r="C280" s="25">
        <v>4</v>
      </c>
      <c r="D280" s="25">
        <v>4</v>
      </c>
      <c r="E280" s="25">
        <v>4</v>
      </c>
      <c r="F280" s="25">
        <v>4</v>
      </c>
      <c r="G280" s="25">
        <v>4</v>
      </c>
    </row>
    <row r="281" spans="2:7">
      <c r="B281" s="26">
        <v>4</v>
      </c>
      <c r="C281" s="26">
        <v>4</v>
      </c>
      <c r="D281" s="26">
        <v>4</v>
      </c>
      <c r="E281" s="26">
        <v>4</v>
      </c>
      <c r="F281" s="26">
        <v>4</v>
      </c>
      <c r="G281" s="26">
        <v>4</v>
      </c>
    </row>
    <row r="282" spans="2:7">
      <c r="B282" s="25">
        <v>3</v>
      </c>
      <c r="C282" s="25">
        <v>4</v>
      </c>
      <c r="D282" s="25">
        <v>4</v>
      </c>
      <c r="E282" s="25">
        <v>4</v>
      </c>
      <c r="F282" s="25">
        <v>4</v>
      </c>
      <c r="G282" s="25">
        <v>3</v>
      </c>
    </row>
    <row r="283" spans="2:7">
      <c r="B283" s="26">
        <v>4</v>
      </c>
      <c r="C283" s="26">
        <v>4</v>
      </c>
      <c r="D283" s="26">
        <v>4</v>
      </c>
      <c r="E283" s="26">
        <v>4</v>
      </c>
      <c r="F283" s="26">
        <v>4</v>
      </c>
      <c r="G283" s="26">
        <v>4</v>
      </c>
    </row>
    <row r="284" spans="2:7">
      <c r="B284" s="25">
        <v>5</v>
      </c>
      <c r="C284" s="25">
        <v>5</v>
      </c>
      <c r="D284" s="25">
        <v>5</v>
      </c>
      <c r="E284" s="25">
        <v>4</v>
      </c>
      <c r="F284" s="25">
        <v>3</v>
      </c>
      <c r="G284" s="25">
        <v>5</v>
      </c>
    </row>
    <row r="285" spans="2:7">
      <c r="B285" s="26">
        <v>5</v>
      </c>
      <c r="C285" s="26">
        <v>5</v>
      </c>
      <c r="D285" s="26">
        <v>5</v>
      </c>
      <c r="E285" s="26">
        <v>5</v>
      </c>
      <c r="F285" s="26">
        <v>3</v>
      </c>
      <c r="G285" s="26">
        <v>3</v>
      </c>
    </row>
    <row r="286" spans="2:7">
      <c r="B286" s="25">
        <v>5</v>
      </c>
      <c r="C286" s="25">
        <v>5</v>
      </c>
      <c r="D286" s="25">
        <v>5</v>
      </c>
      <c r="E286" s="25">
        <v>5</v>
      </c>
      <c r="F286" s="25">
        <v>5</v>
      </c>
      <c r="G286" s="25">
        <v>5</v>
      </c>
    </row>
    <row r="287" spans="2:7">
      <c r="B287" s="26">
        <v>5</v>
      </c>
      <c r="C287" s="26">
        <v>5</v>
      </c>
      <c r="D287" s="26">
        <v>5</v>
      </c>
      <c r="E287" s="26">
        <v>5</v>
      </c>
      <c r="F287" s="26">
        <v>5</v>
      </c>
      <c r="G287" s="26">
        <v>3</v>
      </c>
    </row>
    <row r="288" spans="2:7">
      <c r="B288" s="25">
        <v>5</v>
      </c>
      <c r="C288" s="25">
        <v>5</v>
      </c>
      <c r="D288" s="25">
        <v>5</v>
      </c>
      <c r="E288" s="25">
        <v>5</v>
      </c>
      <c r="F288" s="25">
        <v>2</v>
      </c>
      <c r="G288" s="25">
        <v>2</v>
      </c>
    </row>
    <row r="289" spans="2:7">
      <c r="B289" s="26">
        <v>5</v>
      </c>
      <c r="C289" s="26">
        <v>5</v>
      </c>
      <c r="D289" s="26">
        <v>5</v>
      </c>
      <c r="E289" s="26">
        <v>5</v>
      </c>
      <c r="F289" s="26">
        <v>2</v>
      </c>
      <c r="G289" s="26">
        <v>4</v>
      </c>
    </row>
    <row r="290" spans="2:7">
      <c r="B290" s="25">
        <v>5</v>
      </c>
      <c r="C290" s="25">
        <v>5</v>
      </c>
      <c r="D290" s="25">
        <v>5</v>
      </c>
      <c r="E290" s="25">
        <v>5</v>
      </c>
      <c r="F290" s="25">
        <v>5</v>
      </c>
      <c r="G290" s="25">
        <v>2</v>
      </c>
    </row>
    <row r="291" spans="2:7">
      <c r="B291" s="26">
        <v>4</v>
      </c>
      <c r="C291" s="26">
        <v>4</v>
      </c>
      <c r="D291" s="26">
        <v>5</v>
      </c>
      <c r="E291" s="26">
        <v>5</v>
      </c>
      <c r="F291" s="26">
        <v>2</v>
      </c>
      <c r="G291" s="26">
        <v>5</v>
      </c>
    </row>
    <row r="292" spans="2:7">
      <c r="B292" s="25">
        <v>5</v>
      </c>
      <c r="C292" s="25">
        <v>5</v>
      </c>
      <c r="D292" s="25">
        <v>5</v>
      </c>
      <c r="E292" s="25">
        <v>5</v>
      </c>
      <c r="F292" s="25">
        <v>2</v>
      </c>
      <c r="G292" s="25">
        <v>5</v>
      </c>
    </row>
    <row r="293" spans="2:7">
      <c r="B293" s="26">
        <v>5</v>
      </c>
      <c r="C293" s="26">
        <v>4</v>
      </c>
      <c r="D293" s="26">
        <v>5</v>
      </c>
      <c r="E293" s="26">
        <v>5</v>
      </c>
      <c r="F293" s="26">
        <v>5</v>
      </c>
      <c r="G293" s="26">
        <v>5</v>
      </c>
    </row>
    <row r="294" spans="2:7">
      <c r="B294" s="25">
        <v>5</v>
      </c>
      <c r="C294" s="25">
        <v>4</v>
      </c>
      <c r="D294" s="25">
        <v>5</v>
      </c>
      <c r="E294" s="25">
        <v>3</v>
      </c>
      <c r="F294" s="25">
        <v>4</v>
      </c>
      <c r="G294" s="25">
        <v>5</v>
      </c>
    </row>
    <row r="295" spans="2:7">
      <c r="B295" s="26">
        <v>5</v>
      </c>
      <c r="C295" s="26">
        <v>4</v>
      </c>
      <c r="D295" s="26">
        <v>5</v>
      </c>
      <c r="E295" s="26">
        <v>5</v>
      </c>
      <c r="F295" s="26">
        <v>5</v>
      </c>
      <c r="G295" s="26">
        <v>5</v>
      </c>
    </row>
    <row r="296" spans="2:7">
      <c r="B296" s="25">
        <v>5</v>
      </c>
      <c r="C296" s="25">
        <v>5</v>
      </c>
      <c r="D296" s="25">
        <v>4</v>
      </c>
      <c r="E296" s="25">
        <v>4</v>
      </c>
      <c r="F296" s="25">
        <v>5</v>
      </c>
      <c r="G296" s="25">
        <v>5</v>
      </c>
    </row>
    <row r="297" spans="2:7">
      <c r="B297" s="26">
        <v>5</v>
      </c>
      <c r="C297" s="26">
        <v>5</v>
      </c>
      <c r="D297" s="26">
        <v>4</v>
      </c>
      <c r="E297" s="26">
        <v>5</v>
      </c>
      <c r="F297" s="26">
        <v>5</v>
      </c>
      <c r="G297" s="26">
        <v>4</v>
      </c>
    </row>
    <row r="298" spans="2:7">
      <c r="B298" s="25">
        <v>5</v>
      </c>
      <c r="C298" s="25">
        <v>3</v>
      </c>
      <c r="D298" s="25">
        <v>5</v>
      </c>
      <c r="E298" s="25">
        <v>5</v>
      </c>
      <c r="F298" s="25">
        <v>5</v>
      </c>
      <c r="G298" s="25">
        <v>5</v>
      </c>
    </row>
    <row r="299" spans="2:7">
      <c r="B299" s="26">
        <v>5</v>
      </c>
      <c r="C299" s="26">
        <v>5</v>
      </c>
      <c r="D299" s="26">
        <v>5</v>
      </c>
      <c r="E299" s="26">
        <v>5</v>
      </c>
      <c r="F299" s="26">
        <v>5</v>
      </c>
      <c r="G299" s="26">
        <v>2</v>
      </c>
    </row>
    <row r="300" spans="2:7">
      <c r="B300" s="25">
        <v>5</v>
      </c>
      <c r="C300" s="25">
        <v>4</v>
      </c>
      <c r="D300" s="25">
        <v>5</v>
      </c>
      <c r="E300" s="25">
        <v>5</v>
      </c>
      <c r="F300" s="25">
        <v>5</v>
      </c>
      <c r="G300" s="25">
        <v>4</v>
      </c>
    </row>
    <row r="301" spans="2:7">
      <c r="B301" s="26">
        <v>5</v>
      </c>
      <c r="C301" s="26">
        <v>5</v>
      </c>
      <c r="D301" s="26">
        <v>5</v>
      </c>
      <c r="E301" s="26">
        <v>5</v>
      </c>
      <c r="F301" s="26">
        <v>3</v>
      </c>
      <c r="G301" s="26">
        <v>5</v>
      </c>
    </row>
    <row r="302" spans="2:7">
      <c r="B302" s="25">
        <v>5</v>
      </c>
      <c r="C302" s="25">
        <v>5</v>
      </c>
      <c r="D302" s="25">
        <v>5</v>
      </c>
      <c r="E302" s="25">
        <v>5</v>
      </c>
      <c r="F302" s="25">
        <v>5</v>
      </c>
      <c r="G302" s="25">
        <v>3</v>
      </c>
    </row>
    <row r="303" spans="2:7">
      <c r="B303" s="26">
        <v>4</v>
      </c>
      <c r="C303" s="26">
        <v>5</v>
      </c>
      <c r="D303" s="26">
        <v>4</v>
      </c>
      <c r="E303" s="26">
        <v>5</v>
      </c>
      <c r="F303" s="26">
        <v>4</v>
      </c>
      <c r="G303" s="26">
        <v>5</v>
      </c>
    </row>
    <row r="304" spans="2:7">
      <c r="B304" s="25">
        <v>4</v>
      </c>
      <c r="C304" s="25">
        <v>3</v>
      </c>
      <c r="D304" s="25">
        <v>3</v>
      </c>
      <c r="E304" s="25">
        <v>4</v>
      </c>
      <c r="F304" s="25">
        <v>3</v>
      </c>
      <c r="G304" s="25">
        <v>3</v>
      </c>
    </row>
    <row r="305" spans="2:7">
      <c r="B305" s="26">
        <v>5</v>
      </c>
      <c r="C305" s="26">
        <v>3</v>
      </c>
      <c r="D305" s="26">
        <v>5</v>
      </c>
      <c r="E305" s="26">
        <v>5</v>
      </c>
      <c r="F305" s="26">
        <v>5</v>
      </c>
      <c r="G305" s="26">
        <v>3</v>
      </c>
    </row>
    <row r="306" spans="2:7">
      <c r="B306" s="25">
        <v>5</v>
      </c>
      <c r="C306" s="25">
        <v>4</v>
      </c>
      <c r="D306" s="25">
        <v>5</v>
      </c>
      <c r="E306" s="25">
        <v>5</v>
      </c>
      <c r="F306" s="25">
        <v>5</v>
      </c>
      <c r="G306" s="25">
        <v>4</v>
      </c>
    </row>
    <row r="307" spans="2:7">
      <c r="B307" s="26">
        <v>5</v>
      </c>
      <c r="C307" s="26">
        <v>4</v>
      </c>
      <c r="D307" s="26">
        <v>5</v>
      </c>
      <c r="E307" s="26">
        <v>5</v>
      </c>
      <c r="F307" s="26">
        <v>5</v>
      </c>
      <c r="G307" s="26">
        <v>4</v>
      </c>
    </row>
    <row r="308" spans="2:7">
      <c r="B308" s="25">
        <v>5</v>
      </c>
      <c r="C308" s="25">
        <v>4</v>
      </c>
      <c r="D308" s="25">
        <v>5</v>
      </c>
      <c r="E308" s="25">
        <v>5</v>
      </c>
      <c r="F308" s="25">
        <v>5</v>
      </c>
      <c r="G308" s="25">
        <v>4</v>
      </c>
    </row>
    <row r="309" spans="2:7">
      <c r="B309" s="26">
        <v>5</v>
      </c>
      <c r="C309" s="26">
        <v>3</v>
      </c>
      <c r="D309" s="26">
        <v>5</v>
      </c>
      <c r="E309" s="26">
        <v>5</v>
      </c>
      <c r="F309" s="26">
        <v>4</v>
      </c>
      <c r="G309" s="26">
        <v>5</v>
      </c>
    </row>
    <row r="310" spans="2:7">
      <c r="B310" s="25">
        <v>5</v>
      </c>
      <c r="C310" s="25">
        <v>4</v>
      </c>
      <c r="D310" s="25">
        <v>4</v>
      </c>
      <c r="E310" s="25">
        <v>3</v>
      </c>
      <c r="F310" s="25">
        <v>4</v>
      </c>
      <c r="G310" s="25">
        <v>5</v>
      </c>
    </row>
    <row r="311" spans="2:7">
      <c r="B311" s="26">
        <v>5</v>
      </c>
      <c r="C311" s="26">
        <v>3</v>
      </c>
      <c r="D311" s="26">
        <v>5</v>
      </c>
      <c r="E311" s="26">
        <v>5</v>
      </c>
      <c r="F311" s="26">
        <v>5</v>
      </c>
      <c r="G311" s="26">
        <v>4</v>
      </c>
    </row>
    <row r="312" spans="2:7">
      <c r="B312" s="25">
        <v>5</v>
      </c>
      <c r="C312" s="25">
        <v>3</v>
      </c>
      <c r="D312" s="25">
        <v>5</v>
      </c>
      <c r="E312" s="25">
        <v>5</v>
      </c>
      <c r="F312" s="25">
        <v>5</v>
      </c>
      <c r="G312" s="25">
        <v>4</v>
      </c>
    </row>
    <row r="313" spans="2:7">
      <c r="B313" s="26">
        <v>5</v>
      </c>
      <c r="C313" s="26">
        <v>4</v>
      </c>
      <c r="D313" s="26">
        <v>5</v>
      </c>
      <c r="E313" s="26">
        <v>5</v>
      </c>
      <c r="F313" s="26">
        <v>4</v>
      </c>
      <c r="G313" s="26">
        <v>4</v>
      </c>
    </row>
    <row r="314" spans="2:7">
      <c r="B314" s="25">
        <v>4</v>
      </c>
      <c r="C314" s="25">
        <v>4</v>
      </c>
      <c r="D314" s="25">
        <v>4</v>
      </c>
      <c r="E314" s="25">
        <v>4</v>
      </c>
      <c r="F314" s="25">
        <v>3</v>
      </c>
      <c r="G314" s="25">
        <v>5</v>
      </c>
    </row>
    <row r="315" spans="2:7">
      <c r="B315" s="26">
        <v>5</v>
      </c>
      <c r="C315" s="26">
        <v>4</v>
      </c>
      <c r="D315" s="26">
        <v>5</v>
      </c>
      <c r="E315" s="26">
        <v>4</v>
      </c>
      <c r="F315" s="26">
        <v>5</v>
      </c>
      <c r="G315" s="26">
        <v>5</v>
      </c>
    </row>
    <row r="316" spans="2:7">
      <c r="B316" s="25">
        <v>5</v>
      </c>
      <c r="C316" s="25">
        <v>4</v>
      </c>
      <c r="D316" s="25">
        <v>5</v>
      </c>
      <c r="E316" s="25">
        <v>5</v>
      </c>
      <c r="F316" s="25">
        <v>5</v>
      </c>
      <c r="G316" s="25">
        <v>5</v>
      </c>
    </row>
    <row r="317" spans="2:7">
      <c r="B317" s="26">
        <v>5</v>
      </c>
      <c r="C317" s="26">
        <v>4</v>
      </c>
      <c r="D317" s="26">
        <v>5</v>
      </c>
      <c r="E317" s="26">
        <v>5</v>
      </c>
      <c r="F317" s="26">
        <v>4</v>
      </c>
      <c r="G317" s="26">
        <v>5</v>
      </c>
    </row>
    <row r="318" spans="2:7">
      <c r="B318" s="25">
        <v>5</v>
      </c>
      <c r="C318" s="25">
        <v>5</v>
      </c>
      <c r="D318" s="25">
        <v>5</v>
      </c>
      <c r="E318" s="25">
        <v>5</v>
      </c>
      <c r="F318" s="25">
        <v>5</v>
      </c>
      <c r="G318" s="25">
        <v>3</v>
      </c>
    </row>
    <row r="319" spans="2:7">
      <c r="B319" s="26">
        <v>5</v>
      </c>
      <c r="C319" s="26">
        <v>5</v>
      </c>
      <c r="D319" s="26">
        <v>4</v>
      </c>
      <c r="E319" s="26">
        <v>5</v>
      </c>
      <c r="F319" s="26">
        <v>5</v>
      </c>
      <c r="G319" s="26">
        <v>4</v>
      </c>
    </row>
    <row r="320" spans="2:7">
      <c r="B320" s="25">
        <v>5</v>
      </c>
      <c r="C320" s="25">
        <v>4</v>
      </c>
      <c r="D320" s="25">
        <v>5</v>
      </c>
      <c r="E320" s="25">
        <v>5</v>
      </c>
      <c r="F320" s="25">
        <v>5</v>
      </c>
      <c r="G320" s="25">
        <v>4</v>
      </c>
    </row>
    <row r="321" spans="2:7">
      <c r="B321" s="26">
        <v>5</v>
      </c>
      <c r="C321" s="26">
        <v>4</v>
      </c>
      <c r="D321" s="26">
        <v>5</v>
      </c>
      <c r="E321" s="26">
        <v>5</v>
      </c>
      <c r="F321" s="26">
        <v>4</v>
      </c>
      <c r="G321" s="26">
        <v>5</v>
      </c>
    </row>
    <row r="322" spans="2:7">
      <c r="B322" s="25">
        <v>5</v>
      </c>
      <c r="C322" s="25">
        <v>5</v>
      </c>
      <c r="D322" s="25">
        <v>4</v>
      </c>
      <c r="E322" s="25">
        <v>5</v>
      </c>
      <c r="F322" s="25">
        <v>4</v>
      </c>
      <c r="G322" s="25">
        <v>5</v>
      </c>
    </row>
    <row r="323" spans="2:7">
      <c r="B323" s="26">
        <v>5</v>
      </c>
      <c r="C323" s="26">
        <v>5</v>
      </c>
      <c r="D323" s="26">
        <v>3</v>
      </c>
      <c r="E323" s="26">
        <v>5</v>
      </c>
      <c r="F323" s="26">
        <v>5</v>
      </c>
      <c r="G323" s="26">
        <v>5</v>
      </c>
    </row>
    <row r="324" spans="2:7">
      <c r="B324" s="25">
        <v>5</v>
      </c>
      <c r="C324" s="25">
        <v>4</v>
      </c>
      <c r="D324" s="25">
        <v>5</v>
      </c>
      <c r="E324" s="25">
        <v>3</v>
      </c>
      <c r="F324" s="25">
        <v>5</v>
      </c>
      <c r="G324" s="25">
        <v>4</v>
      </c>
    </row>
    <row r="325" spans="2:7">
      <c r="B325" s="26">
        <v>5</v>
      </c>
      <c r="C325" s="26">
        <v>4</v>
      </c>
      <c r="D325" s="26">
        <v>5</v>
      </c>
      <c r="E325" s="26">
        <v>5</v>
      </c>
      <c r="F325" s="26">
        <v>5</v>
      </c>
      <c r="G325" s="26">
        <v>5</v>
      </c>
    </row>
    <row r="326" spans="2:7">
      <c r="B326" s="25">
        <v>5</v>
      </c>
      <c r="C326" s="25">
        <v>4</v>
      </c>
      <c r="D326" s="25">
        <v>5</v>
      </c>
      <c r="E326" s="25">
        <v>5</v>
      </c>
      <c r="F326" s="25">
        <v>5</v>
      </c>
      <c r="G326" s="25">
        <v>5</v>
      </c>
    </row>
    <row r="327" spans="2:7">
      <c r="B327" s="26">
        <v>5</v>
      </c>
      <c r="C327" s="26">
        <v>4</v>
      </c>
      <c r="D327" s="26">
        <v>4</v>
      </c>
      <c r="E327" s="26">
        <v>5</v>
      </c>
      <c r="F327" s="26">
        <v>5</v>
      </c>
      <c r="G327" s="26">
        <v>5</v>
      </c>
    </row>
    <row r="328" spans="2:7">
      <c r="B328" s="25">
        <v>5</v>
      </c>
      <c r="C328" s="25">
        <v>4</v>
      </c>
      <c r="D328" s="25">
        <v>5</v>
      </c>
      <c r="E328" s="25">
        <v>5</v>
      </c>
      <c r="F328" s="25">
        <v>5</v>
      </c>
      <c r="G328" s="25">
        <v>5</v>
      </c>
    </row>
    <row r="329" spans="2:7">
      <c r="B329" s="26">
        <v>4</v>
      </c>
      <c r="C329" s="26">
        <v>4</v>
      </c>
      <c r="D329" s="26">
        <v>4</v>
      </c>
      <c r="E329" s="26">
        <v>4</v>
      </c>
      <c r="F329" s="26">
        <v>4</v>
      </c>
      <c r="G329" s="26">
        <v>4</v>
      </c>
    </row>
    <row r="330" spans="2:7">
      <c r="B330" s="25">
        <v>5</v>
      </c>
      <c r="C330" s="25">
        <v>5</v>
      </c>
      <c r="D330" s="25">
        <v>5</v>
      </c>
      <c r="E330" s="25">
        <v>5</v>
      </c>
      <c r="F330" s="25">
        <v>3</v>
      </c>
      <c r="G330" s="25">
        <v>1</v>
      </c>
    </row>
    <row r="331" spans="2:7">
      <c r="B331" s="26">
        <v>4</v>
      </c>
      <c r="C331" s="26">
        <v>4</v>
      </c>
      <c r="D331" s="26">
        <v>4</v>
      </c>
      <c r="E331" s="26">
        <v>4</v>
      </c>
      <c r="F331" s="26">
        <v>1</v>
      </c>
      <c r="G331" s="26">
        <v>1</v>
      </c>
    </row>
    <row r="332" spans="2:7">
      <c r="B332" s="25">
        <v>5</v>
      </c>
      <c r="C332" s="25">
        <v>5</v>
      </c>
      <c r="D332" s="25">
        <v>5</v>
      </c>
      <c r="E332" s="25">
        <v>4</v>
      </c>
      <c r="F332" s="25">
        <v>5</v>
      </c>
      <c r="G332" s="25">
        <v>5</v>
      </c>
    </row>
    <row r="333" spans="2:7">
      <c r="B333" s="26">
        <v>4</v>
      </c>
      <c r="C333" s="26">
        <v>5</v>
      </c>
      <c r="D333" s="26">
        <v>4</v>
      </c>
      <c r="E333" s="26">
        <v>5</v>
      </c>
      <c r="F333" s="26">
        <v>4</v>
      </c>
      <c r="G333" s="26">
        <v>5</v>
      </c>
    </row>
    <row r="334" spans="2:7">
      <c r="B334" s="25">
        <v>5</v>
      </c>
      <c r="C334" s="25">
        <v>5</v>
      </c>
      <c r="D334" s="25">
        <v>5</v>
      </c>
      <c r="E334" s="25">
        <v>5</v>
      </c>
      <c r="F334" s="25">
        <v>5</v>
      </c>
      <c r="G334" s="25">
        <v>5</v>
      </c>
    </row>
    <row r="335" spans="2:7">
      <c r="B335" s="26">
        <v>4</v>
      </c>
      <c r="C335" s="26">
        <v>4</v>
      </c>
      <c r="D335" s="26">
        <v>4</v>
      </c>
      <c r="E335" s="26">
        <v>4</v>
      </c>
      <c r="F335" s="26">
        <v>4</v>
      </c>
      <c r="G335" s="26">
        <v>4</v>
      </c>
    </row>
    <row r="336" spans="2:7">
      <c r="B336" s="25">
        <v>4</v>
      </c>
      <c r="C336" s="25">
        <v>3</v>
      </c>
      <c r="D336" s="25">
        <v>4</v>
      </c>
      <c r="E336" s="25">
        <v>4</v>
      </c>
      <c r="F336" s="25">
        <v>5</v>
      </c>
      <c r="G336" s="25">
        <v>4</v>
      </c>
    </row>
    <row r="337" spans="2:7">
      <c r="B337" s="26">
        <v>4</v>
      </c>
      <c r="C337" s="26">
        <v>4</v>
      </c>
      <c r="D337" s="26">
        <v>4</v>
      </c>
      <c r="E337" s="26">
        <v>4</v>
      </c>
      <c r="F337" s="26">
        <v>4</v>
      </c>
      <c r="G337" s="26">
        <v>4</v>
      </c>
    </row>
    <row r="338" spans="2:7">
      <c r="B338" s="25">
        <v>4</v>
      </c>
      <c r="C338" s="25">
        <v>4</v>
      </c>
      <c r="D338" s="25">
        <v>4</v>
      </c>
      <c r="E338" s="25">
        <v>4</v>
      </c>
      <c r="F338" s="25">
        <v>4</v>
      </c>
      <c r="G338" s="25">
        <v>4</v>
      </c>
    </row>
    <row r="339" spans="2:7">
      <c r="B339" s="26">
        <v>4</v>
      </c>
      <c r="C339" s="26">
        <v>3</v>
      </c>
      <c r="D339" s="26">
        <v>3</v>
      </c>
      <c r="E339" s="26">
        <v>3</v>
      </c>
      <c r="F339" s="26">
        <v>4</v>
      </c>
      <c r="G339" s="26">
        <v>1</v>
      </c>
    </row>
    <row r="340" spans="2:7">
      <c r="B340" s="25">
        <v>4</v>
      </c>
      <c r="C340" s="25">
        <v>3</v>
      </c>
      <c r="D340" s="25">
        <v>3</v>
      </c>
      <c r="E340" s="25">
        <v>4</v>
      </c>
      <c r="F340" s="25">
        <v>1</v>
      </c>
      <c r="G340" s="25">
        <v>1</v>
      </c>
    </row>
    <row r="341" spans="2:7">
      <c r="B341" s="26">
        <v>4</v>
      </c>
      <c r="C341" s="26">
        <v>4</v>
      </c>
      <c r="D341" s="26">
        <v>4</v>
      </c>
      <c r="E341" s="26">
        <v>4</v>
      </c>
      <c r="F341" s="26">
        <v>4</v>
      </c>
      <c r="G341" s="26">
        <v>4</v>
      </c>
    </row>
    <row r="342" spans="2:7">
      <c r="B342" s="25">
        <v>5</v>
      </c>
      <c r="C342" s="25">
        <v>4</v>
      </c>
      <c r="D342" s="25">
        <v>4</v>
      </c>
      <c r="E342" s="25">
        <v>4</v>
      </c>
      <c r="F342" s="25">
        <v>5</v>
      </c>
      <c r="G342" s="25">
        <v>4</v>
      </c>
    </row>
    <row r="343" spans="2:7">
      <c r="B343" s="26">
        <v>4</v>
      </c>
      <c r="C343" s="26">
        <v>4</v>
      </c>
      <c r="D343" s="26">
        <v>4</v>
      </c>
      <c r="E343" s="26">
        <v>4</v>
      </c>
      <c r="F343" s="26">
        <v>3</v>
      </c>
      <c r="G343" s="26">
        <v>3</v>
      </c>
    </row>
    <row r="344" spans="2:7">
      <c r="B344" s="25">
        <v>3</v>
      </c>
      <c r="C344" s="25">
        <v>4</v>
      </c>
      <c r="D344" s="25">
        <v>3</v>
      </c>
      <c r="E344" s="25">
        <v>4</v>
      </c>
      <c r="F344" s="25">
        <v>1</v>
      </c>
      <c r="G344" s="25">
        <v>1</v>
      </c>
    </row>
    <row r="345" spans="2:7">
      <c r="B345" s="26">
        <v>4</v>
      </c>
      <c r="C345" s="26">
        <v>4</v>
      </c>
      <c r="D345" s="26">
        <v>4</v>
      </c>
      <c r="E345" s="26">
        <v>5</v>
      </c>
      <c r="F345" s="26">
        <v>4</v>
      </c>
      <c r="G345" s="26">
        <v>5</v>
      </c>
    </row>
    <row r="346" spans="2:7">
      <c r="B346" s="25">
        <v>4</v>
      </c>
      <c r="C346" s="25">
        <v>5</v>
      </c>
      <c r="D346" s="25">
        <v>4</v>
      </c>
      <c r="E346" s="25">
        <v>5</v>
      </c>
      <c r="F346" s="25">
        <v>4</v>
      </c>
      <c r="G346" s="25">
        <v>5</v>
      </c>
    </row>
    <row r="347" spans="2:7">
      <c r="B347" s="26">
        <v>4</v>
      </c>
      <c r="C347" s="26">
        <v>5</v>
      </c>
      <c r="D347" s="26">
        <v>4</v>
      </c>
      <c r="E347" s="26">
        <v>5</v>
      </c>
      <c r="F347" s="26">
        <v>4</v>
      </c>
      <c r="G347" s="26">
        <v>5</v>
      </c>
    </row>
    <row r="348" spans="2:7">
      <c r="B348" s="25">
        <v>4</v>
      </c>
      <c r="C348" s="25">
        <v>4</v>
      </c>
      <c r="D348" s="25">
        <v>5</v>
      </c>
      <c r="E348" s="25">
        <v>4</v>
      </c>
      <c r="F348" s="25">
        <v>5</v>
      </c>
      <c r="G348" s="25">
        <v>1</v>
      </c>
    </row>
    <row r="349" spans="2:7">
      <c r="B349" s="26">
        <v>4</v>
      </c>
      <c r="C349" s="26">
        <v>5</v>
      </c>
      <c r="D349" s="26">
        <v>4</v>
      </c>
      <c r="E349" s="26">
        <v>5</v>
      </c>
      <c r="F349" s="26">
        <v>4</v>
      </c>
      <c r="G349" s="26">
        <v>5</v>
      </c>
    </row>
    <row r="350" spans="2:7">
      <c r="B350" s="25">
        <v>4</v>
      </c>
      <c r="C350" s="25">
        <v>4</v>
      </c>
      <c r="D350" s="25">
        <v>4</v>
      </c>
      <c r="E350" s="25">
        <v>5</v>
      </c>
      <c r="F350" s="25">
        <v>5</v>
      </c>
      <c r="G350" s="25">
        <v>4</v>
      </c>
    </row>
    <row r="351" spans="2:7">
      <c r="B351" s="26">
        <v>5</v>
      </c>
      <c r="C351" s="26">
        <v>5</v>
      </c>
      <c r="D351" s="26">
        <v>5</v>
      </c>
      <c r="E351" s="26">
        <v>4</v>
      </c>
      <c r="F351" s="26">
        <v>5</v>
      </c>
      <c r="G351" s="26">
        <v>2</v>
      </c>
    </row>
    <row r="352" spans="2:7">
      <c r="B352" s="25">
        <v>3</v>
      </c>
      <c r="C352" s="25">
        <v>3</v>
      </c>
      <c r="D352" s="25">
        <v>3</v>
      </c>
      <c r="E352" s="25">
        <v>3</v>
      </c>
      <c r="F352" s="25">
        <v>3</v>
      </c>
      <c r="G352" s="25">
        <v>1</v>
      </c>
    </row>
    <row r="353" spans="2:7">
      <c r="B353" s="26">
        <v>4</v>
      </c>
      <c r="C353" s="26">
        <v>5</v>
      </c>
      <c r="D353" s="26">
        <v>4</v>
      </c>
      <c r="E353" s="26">
        <v>5</v>
      </c>
      <c r="F353" s="26">
        <v>4</v>
      </c>
      <c r="G353" s="26">
        <v>5</v>
      </c>
    </row>
    <row r="354" spans="2:7">
      <c r="B354" s="25">
        <v>4</v>
      </c>
      <c r="C354" s="25">
        <v>5</v>
      </c>
      <c r="D354" s="25">
        <v>4</v>
      </c>
      <c r="E354" s="25">
        <v>4</v>
      </c>
      <c r="F354" s="25">
        <v>4</v>
      </c>
      <c r="G354" s="25">
        <v>4</v>
      </c>
    </row>
    <row r="355" spans="2:7">
      <c r="B355" s="26">
        <v>5</v>
      </c>
      <c r="C355" s="26">
        <v>5</v>
      </c>
      <c r="D355" s="26">
        <v>3</v>
      </c>
      <c r="E355" s="26">
        <v>3</v>
      </c>
      <c r="F355" s="26">
        <v>1</v>
      </c>
      <c r="G355" s="26">
        <v>1</v>
      </c>
    </row>
    <row r="356" spans="2:7">
      <c r="B356" s="25">
        <v>4</v>
      </c>
      <c r="C356" s="25">
        <v>5</v>
      </c>
      <c r="D356" s="25">
        <v>4</v>
      </c>
      <c r="E356" s="25">
        <v>5</v>
      </c>
      <c r="F356" s="25">
        <v>4</v>
      </c>
      <c r="G356" s="25">
        <v>5</v>
      </c>
    </row>
    <row r="357" spans="2:7">
      <c r="B357" s="26">
        <v>4</v>
      </c>
      <c r="C357" s="26">
        <v>4</v>
      </c>
      <c r="D357" s="26">
        <v>4</v>
      </c>
      <c r="E357" s="26">
        <v>4</v>
      </c>
      <c r="F357" s="26">
        <v>4</v>
      </c>
      <c r="G357" s="26">
        <v>4</v>
      </c>
    </row>
    <row r="358" spans="2:7">
      <c r="B358" s="25">
        <v>5</v>
      </c>
      <c r="C358" s="25">
        <v>5</v>
      </c>
      <c r="D358" s="25">
        <v>5</v>
      </c>
      <c r="E358" s="25">
        <v>5</v>
      </c>
      <c r="F358" s="25">
        <v>5</v>
      </c>
      <c r="G358" s="25">
        <v>2</v>
      </c>
    </row>
    <row r="359" spans="2:7">
      <c r="B359" s="26">
        <v>3</v>
      </c>
      <c r="C359" s="26">
        <v>3</v>
      </c>
      <c r="D359" s="26">
        <v>3</v>
      </c>
      <c r="E359" s="26">
        <v>3</v>
      </c>
      <c r="F359" s="26">
        <v>3</v>
      </c>
      <c r="G359" s="26">
        <v>3</v>
      </c>
    </row>
    <row r="360" spans="2:7">
      <c r="B360" s="25">
        <v>4</v>
      </c>
      <c r="C360" s="25">
        <v>5</v>
      </c>
      <c r="D360" s="25">
        <v>4</v>
      </c>
      <c r="E360" s="25">
        <v>5</v>
      </c>
      <c r="F360" s="25">
        <v>4</v>
      </c>
      <c r="G360" s="25">
        <v>5</v>
      </c>
    </row>
    <row r="361" spans="2:7" ht="13.5" thickBot="1">
      <c r="B361" s="26">
        <v>4</v>
      </c>
      <c r="C361" s="26">
        <v>5</v>
      </c>
      <c r="D361" s="26">
        <v>4</v>
      </c>
      <c r="E361" s="26">
        <v>5</v>
      </c>
      <c r="F361" s="26">
        <v>4</v>
      </c>
      <c r="G361" s="26">
        <v>5</v>
      </c>
    </row>
    <row r="362" spans="2:7" ht="13.5" thickTop="1">
      <c r="B362" s="27">
        <f>+AVERAGE(B2:B361)</f>
        <v>4.2027777777777775</v>
      </c>
      <c r="C362" s="27">
        <f t="shared" ref="C362:G362" si="0">+AVERAGE(C2:C361)</f>
        <v>4.2805555555555559</v>
      </c>
      <c r="D362" s="27">
        <f t="shared" si="0"/>
        <v>4.3305555555555557</v>
      </c>
      <c r="E362" s="27">
        <f t="shared" si="0"/>
        <v>4.3138888888888891</v>
      </c>
      <c r="F362" s="27">
        <f t="shared" si="0"/>
        <v>3.8694444444444445</v>
      </c>
      <c r="G362" s="27">
        <f t="shared" si="0"/>
        <v>3.8777777777777778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0F45B-6DB5-42C7-B353-F61E4469C2D7}">
  <dimension ref="B1:H372"/>
  <sheetViews>
    <sheetView workbookViewId="0">
      <pane ySplit="1" topLeftCell="A351" activePane="bottomLeft" state="frozen"/>
      <selection pane="bottomLeft" activeCell="H372" sqref="H372"/>
    </sheetView>
  </sheetViews>
  <sheetFormatPr baseColWidth="10" defaultRowHeight="12.75"/>
  <cols>
    <col min="2" max="2" width="58.85546875" customWidth="1"/>
  </cols>
  <sheetData>
    <row r="1" spans="2:8" ht="38.25">
      <c r="C1" s="22" t="s">
        <v>221</v>
      </c>
      <c r="D1" s="22" t="s">
        <v>136</v>
      </c>
      <c r="E1" s="22" t="s">
        <v>151</v>
      </c>
      <c r="F1" s="22" t="s">
        <v>182</v>
      </c>
      <c r="G1" s="22" t="s">
        <v>519</v>
      </c>
      <c r="H1" s="23" t="s">
        <v>75</v>
      </c>
    </row>
    <row r="2" spans="2:8">
      <c r="B2" t="s">
        <v>43</v>
      </c>
      <c r="C2">
        <v>0.25</v>
      </c>
      <c r="D2">
        <v>0.25</v>
      </c>
      <c r="E2">
        <v>0.25</v>
      </c>
      <c r="F2">
        <v>0.25</v>
      </c>
    </row>
    <row r="3" spans="2:8">
      <c r="B3" t="s">
        <v>43</v>
      </c>
      <c r="C3">
        <v>0.25</v>
      </c>
      <c r="D3">
        <v>0.25</v>
      </c>
      <c r="E3">
        <v>0.25</v>
      </c>
      <c r="F3">
        <v>0.25</v>
      </c>
    </row>
    <row r="4" spans="2:8">
      <c r="B4" t="s">
        <v>68</v>
      </c>
      <c r="C4">
        <v>0.33</v>
      </c>
      <c r="E4">
        <v>0.33</v>
      </c>
      <c r="F4">
        <v>0.33</v>
      </c>
    </row>
    <row r="5" spans="2:8">
      <c r="B5" t="s">
        <v>77</v>
      </c>
      <c r="C5">
        <v>0.5</v>
      </c>
      <c r="D5">
        <v>0.5</v>
      </c>
    </row>
    <row r="6" spans="2:8">
      <c r="B6" t="s">
        <v>77</v>
      </c>
      <c r="C6">
        <v>0.5</v>
      </c>
      <c r="D6">
        <v>0.5</v>
      </c>
    </row>
    <row r="7" spans="2:8">
      <c r="B7" t="s">
        <v>77</v>
      </c>
      <c r="C7">
        <v>0.5</v>
      </c>
      <c r="D7">
        <v>0.5</v>
      </c>
    </row>
    <row r="8" spans="2:8">
      <c r="B8" t="s">
        <v>92</v>
      </c>
      <c r="C8">
        <v>0.33</v>
      </c>
      <c r="D8">
        <v>0.33</v>
      </c>
      <c r="G8">
        <v>0.33</v>
      </c>
    </row>
    <row r="9" spans="2:8">
      <c r="B9" t="s">
        <v>97</v>
      </c>
      <c r="F9">
        <v>0.5</v>
      </c>
      <c r="H9">
        <v>0.5</v>
      </c>
    </row>
    <row r="10" spans="2:8">
      <c r="B10" t="s">
        <v>105</v>
      </c>
      <c r="C10">
        <v>0.5</v>
      </c>
      <c r="E10">
        <v>0.5</v>
      </c>
    </row>
    <row r="11" spans="2:8">
      <c r="B11" t="s">
        <v>111</v>
      </c>
      <c r="D11">
        <v>0.5</v>
      </c>
      <c r="E11">
        <v>0.5</v>
      </c>
    </row>
    <row r="12" spans="2:8">
      <c r="B12" t="s">
        <v>77</v>
      </c>
      <c r="C12">
        <v>0.5</v>
      </c>
      <c r="D12">
        <v>0.5</v>
      </c>
    </row>
    <row r="13" spans="2:8">
      <c r="B13" t="s">
        <v>68</v>
      </c>
      <c r="C13">
        <v>0.33</v>
      </c>
      <c r="E13">
        <v>0.33</v>
      </c>
      <c r="F13">
        <v>0.33</v>
      </c>
    </row>
    <row r="14" spans="2:8">
      <c r="B14" t="s">
        <v>118</v>
      </c>
      <c r="C14">
        <v>0.33</v>
      </c>
      <c r="D14">
        <v>0.33</v>
      </c>
      <c r="F14">
        <v>0.33</v>
      </c>
    </row>
    <row r="15" spans="2:8">
      <c r="B15" t="s">
        <v>43</v>
      </c>
      <c r="C15">
        <v>0.25</v>
      </c>
      <c r="D15">
        <v>0.25</v>
      </c>
      <c r="E15">
        <v>0.25</v>
      </c>
      <c r="F15">
        <v>0.25</v>
      </c>
    </row>
    <row r="16" spans="2:8">
      <c r="B16" t="s">
        <v>105</v>
      </c>
      <c r="C16">
        <v>0.5</v>
      </c>
      <c r="E16">
        <v>0.5</v>
      </c>
    </row>
    <row r="17" spans="2:7">
      <c r="B17" t="s">
        <v>77</v>
      </c>
      <c r="C17">
        <v>0.5</v>
      </c>
      <c r="D17">
        <v>0.5</v>
      </c>
    </row>
    <row r="18" spans="2:7">
      <c r="B18" t="s">
        <v>92</v>
      </c>
      <c r="C18">
        <v>0.33</v>
      </c>
      <c r="D18">
        <v>0.33</v>
      </c>
      <c r="G18">
        <v>0.33</v>
      </c>
    </row>
    <row r="19" spans="2:7">
      <c r="B19" t="s">
        <v>77</v>
      </c>
      <c r="C19">
        <v>0.5</v>
      </c>
      <c r="D19">
        <v>0.5</v>
      </c>
    </row>
    <row r="20" spans="2:7">
      <c r="B20" t="s">
        <v>43</v>
      </c>
      <c r="C20">
        <v>0.25</v>
      </c>
      <c r="D20">
        <v>0.25</v>
      </c>
      <c r="E20">
        <v>0.25</v>
      </c>
      <c r="F20">
        <v>0.25</v>
      </c>
    </row>
    <row r="21" spans="2:7">
      <c r="B21" t="s">
        <v>133</v>
      </c>
      <c r="C21">
        <v>0.5</v>
      </c>
      <c r="F21">
        <v>0.5</v>
      </c>
    </row>
    <row r="22" spans="2:7">
      <c r="B22" t="s">
        <v>136</v>
      </c>
      <c r="D22">
        <v>0.5</v>
      </c>
    </row>
    <row r="23" spans="2:7">
      <c r="B23" t="s">
        <v>92</v>
      </c>
      <c r="C23">
        <v>0.33</v>
      </c>
      <c r="D23">
        <v>0.33</v>
      </c>
      <c r="G23">
        <v>0.33</v>
      </c>
    </row>
    <row r="24" spans="2:7">
      <c r="B24" t="s">
        <v>77</v>
      </c>
      <c r="C24">
        <v>0.5</v>
      </c>
      <c r="D24">
        <v>0.5</v>
      </c>
    </row>
    <row r="25" spans="2:7">
      <c r="B25" t="s">
        <v>143</v>
      </c>
      <c r="C25">
        <v>0.5</v>
      </c>
      <c r="G25">
        <v>0.5</v>
      </c>
    </row>
    <row r="26" spans="2:7">
      <c r="B26" t="s">
        <v>77</v>
      </c>
      <c r="C26">
        <v>0.5</v>
      </c>
      <c r="D26">
        <v>0.5</v>
      </c>
    </row>
    <row r="27" spans="2:7">
      <c r="B27" t="s">
        <v>77</v>
      </c>
      <c r="C27">
        <v>0.5</v>
      </c>
      <c r="D27">
        <v>0.5</v>
      </c>
    </row>
    <row r="28" spans="2:7">
      <c r="B28" t="s">
        <v>118</v>
      </c>
      <c r="C28">
        <v>0.33</v>
      </c>
      <c r="D28">
        <v>0.33</v>
      </c>
      <c r="F28">
        <v>0.33</v>
      </c>
    </row>
    <row r="29" spans="2:7">
      <c r="B29" t="s">
        <v>151</v>
      </c>
      <c r="E29">
        <v>0.5</v>
      </c>
    </row>
    <row r="30" spans="2:7">
      <c r="B30" t="s">
        <v>154</v>
      </c>
      <c r="C30">
        <v>0.33</v>
      </c>
      <c r="D30">
        <v>0.33</v>
      </c>
      <c r="E30">
        <v>0.33</v>
      </c>
    </row>
    <row r="31" spans="2:7">
      <c r="B31" t="s">
        <v>77</v>
      </c>
      <c r="C31">
        <v>0.5</v>
      </c>
      <c r="D31">
        <v>0.5</v>
      </c>
    </row>
    <row r="32" spans="2:7">
      <c r="B32" t="s">
        <v>136</v>
      </c>
      <c r="D32">
        <v>0.5</v>
      </c>
    </row>
    <row r="33" spans="2:7">
      <c r="B33" t="s">
        <v>160</v>
      </c>
      <c r="D33">
        <v>0.5</v>
      </c>
      <c r="G33">
        <v>0.5</v>
      </c>
    </row>
    <row r="34" spans="2:7">
      <c r="B34" t="s">
        <v>154</v>
      </c>
      <c r="C34">
        <v>0.33</v>
      </c>
      <c r="D34">
        <v>0.33</v>
      </c>
      <c r="E34">
        <v>0.33</v>
      </c>
    </row>
    <row r="35" spans="2:7">
      <c r="B35" t="s">
        <v>162</v>
      </c>
      <c r="C35">
        <v>0.2</v>
      </c>
      <c r="D35">
        <v>0.2</v>
      </c>
      <c r="E35">
        <v>0.2</v>
      </c>
      <c r="F35">
        <v>0.2</v>
      </c>
      <c r="G35">
        <v>0.2</v>
      </c>
    </row>
    <row r="36" spans="2:7">
      <c r="B36" t="s">
        <v>154</v>
      </c>
      <c r="C36">
        <v>0.33</v>
      </c>
      <c r="D36">
        <v>0.33</v>
      </c>
      <c r="E36">
        <v>0.33</v>
      </c>
    </row>
    <row r="37" spans="2:7">
      <c r="B37" t="s">
        <v>160</v>
      </c>
      <c r="D37">
        <v>0.5</v>
      </c>
      <c r="G37">
        <v>0.5</v>
      </c>
    </row>
    <row r="38" spans="2:7">
      <c r="B38" t="s">
        <v>162</v>
      </c>
      <c r="C38">
        <v>0.2</v>
      </c>
      <c r="D38">
        <v>0.2</v>
      </c>
      <c r="E38">
        <v>0.2</v>
      </c>
      <c r="F38">
        <v>0.2</v>
      </c>
      <c r="G38">
        <v>0.2</v>
      </c>
    </row>
    <row r="39" spans="2:7">
      <c r="B39" t="s">
        <v>168</v>
      </c>
      <c r="E39">
        <v>0.5</v>
      </c>
      <c r="F39">
        <v>0.5</v>
      </c>
    </row>
    <row r="40" spans="2:7">
      <c r="B40" t="s">
        <v>77</v>
      </c>
      <c r="C40">
        <v>0.5</v>
      </c>
      <c r="D40">
        <v>0.5</v>
      </c>
    </row>
    <row r="41" spans="2:7">
      <c r="B41" t="s">
        <v>133</v>
      </c>
      <c r="C41">
        <v>0.5</v>
      </c>
      <c r="F41">
        <v>0.5</v>
      </c>
    </row>
    <row r="42" spans="2:7">
      <c r="B42" t="s">
        <v>118</v>
      </c>
      <c r="C42">
        <v>0.33</v>
      </c>
      <c r="D42">
        <v>0.33</v>
      </c>
      <c r="F42">
        <v>0.33</v>
      </c>
    </row>
    <row r="43" spans="2:7">
      <c r="B43" t="s">
        <v>118</v>
      </c>
      <c r="C43">
        <v>0.33</v>
      </c>
      <c r="D43">
        <v>0.33</v>
      </c>
      <c r="F43">
        <v>0.33</v>
      </c>
    </row>
    <row r="44" spans="2:7">
      <c r="B44" t="s">
        <v>118</v>
      </c>
      <c r="C44">
        <v>0.33</v>
      </c>
      <c r="D44">
        <v>0.33</v>
      </c>
      <c r="F44">
        <v>0.33</v>
      </c>
    </row>
    <row r="45" spans="2:7">
      <c r="B45" t="s">
        <v>162</v>
      </c>
      <c r="C45">
        <v>0.2</v>
      </c>
      <c r="D45">
        <v>0.2</v>
      </c>
      <c r="E45">
        <v>0.2</v>
      </c>
      <c r="F45">
        <v>0.2</v>
      </c>
      <c r="G45">
        <v>0.2</v>
      </c>
    </row>
    <row r="46" spans="2:7">
      <c r="B46" t="s">
        <v>105</v>
      </c>
      <c r="C46">
        <v>0.5</v>
      </c>
      <c r="E46">
        <v>0.5</v>
      </c>
    </row>
    <row r="47" spans="2:7">
      <c r="B47" t="s">
        <v>180</v>
      </c>
      <c r="D47">
        <v>0.5</v>
      </c>
      <c r="F47">
        <v>0.5</v>
      </c>
    </row>
    <row r="48" spans="2:7">
      <c r="B48" t="s">
        <v>182</v>
      </c>
      <c r="F48">
        <v>0.5</v>
      </c>
    </row>
    <row r="49" spans="2:7">
      <c r="B49" t="s">
        <v>180</v>
      </c>
      <c r="D49">
        <v>0.5</v>
      </c>
      <c r="F49">
        <v>0.5</v>
      </c>
    </row>
    <row r="50" spans="2:7">
      <c r="B50" t="s">
        <v>133</v>
      </c>
      <c r="C50">
        <v>0.5</v>
      </c>
      <c r="F50">
        <v>0.5</v>
      </c>
    </row>
    <row r="51" spans="2:7">
      <c r="B51" t="s">
        <v>160</v>
      </c>
      <c r="D51">
        <v>0.5</v>
      </c>
      <c r="G51">
        <v>0.5</v>
      </c>
    </row>
    <row r="52" spans="2:7">
      <c r="B52" t="s">
        <v>111</v>
      </c>
      <c r="D52">
        <v>0.5</v>
      </c>
      <c r="E52">
        <v>0.5</v>
      </c>
    </row>
    <row r="53" spans="2:7">
      <c r="B53" t="s">
        <v>111</v>
      </c>
      <c r="D53">
        <v>0.5</v>
      </c>
      <c r="E53">
        <v>0.5</v>
      </c>
    </row>
    <row r="54" spans="2:7">
      <c r="B54" t="s">
        <v>43</v>
      </c>
      <c r="C54">
        <v>0.25</v>
      </c>
      <c r="D54">
        <v>0.25</v>
      </c>
      <c r="E54">
        <v>0.25</v>
      </c>
      <c r="F54">
        <v>0.25</v>
      </c>
    </row>
    <row r="55" spans="2:7">
      <c r="B55" t="s">
        <v>180</v>
      </c>
      <c r="D55">
        <v>0.5</v>
      </c>
      <c r="F55">
        <v>0.5</v>
      </c>
    </row>
    <row r="56" spans="2:7">
      <c r="B56" t="s">
        <v>162</v>
      </c>
      <c r="C56">
        <v>0.2</v>
      </c>
      <c r="D56">
        <v>0.2</v>
      </c>
      <c r="E56">
        <v>0.2</v>
      </c>
      <c r="F56">
        <v>0.2</v>
      </c>
      <c r="G56">
        <v>0.2</v>
      </c>
    </row>
    <row r="57" spans="2:7">
      <c r="B57" t="s">
        <v>154</v>
      </c>
      <c r="C57">
        <v>0.33</v>
      </c>
      <c r="D57">
        <v>0.33</v>
      </c>
      <c r="E57">
        <v>0.33</v>
      </c>
    </row>
    <row r="58" spans="2:7">
      <c r="B58" t="s">
        <v>162</v>
      </c>
      <c r="C58">
        <v>0.2</v>
      </c>
      <c r="D58">
        <v>0.2</v>
      </c>
      <c r="E58">
        <v>0.2</v>
      </c>
      <c r="F58">
        <v>0.2</v>
      </c>
      <c r="G58">
        <v>0.2</v>
      </c>
    </row>
    <row r="59" spans="2:7">
      <c r="B59" t="s">
        <v>77</v>
      </c>
      <c r="C59">
        <v>0.5</v>
      </c>
      <c r="D59">
        <v>0.5</v>
      </c>
    </row>
    <row r="60" spans="2:7">
      <c r="B60" t="s">
        <v>136</v>
      </c>
      <c r="D60">
        <v>0.5</v>
      </c>
    </row>
    <row r="61" spans="2:7">
      <c r="B61" t="s">
        <v>111</v>
      </c>
      <c r="D61">
        <v>0.5</v>
      </c>
      <c r="E61">
        <v>0.5</v>
      </c>
    </row>
    <row r="62" spans="2:7">
      <c r="B62" t="s">
        <v>203</v>
      </c>
      <c r="C62">
        <v>0.25</v>
      </c>
      <c r="D62">
        <v>0.25</v>
      </c>
      <c r="F62">
        <v>0.25</v>
      </c>
      <c r="G62">
        <v>0.25</v>
      </c>
    </row>
    <row r="63" spans="2:7">
      <c r="B63" t="s">
        <v>77</v>
      </c>
      <c r="C63">
        <v>0.5</v>
      </c>
      <c r="D63">
        <v>0.5</v>
      </c>
    </row>
    <row r="64" spans="2:7">
      <c r="B64" t="s">
        <v>182</v>
      </c>
      <c r="F64">
        <v>0.5</v>
      </c>
    </row>
    <row r="65" spans="2:7">
      <c r="B65" t="s">
        <v>111</v>
      </c>
      <c r="D65">
        <v>0.5</v>
      </c>
      <c r="E65">
        <v>0.5</v>
      </c>
    </row>
    <row r="66" spans="2:7">
      <c r="B66" t="s">
        <v>133</v>
      </c>
      <c r="C66">
        <v>0.5</v>
      </c>
      <c r="F66">
        <v>0.5</v>
      </c>
    </row>
    <row r="67" spans="2:7">
      <c r="B67" t="s">
        <v>154</v>
      </c>
      <c r="C67">
        <v>0.33</v>
      </c>
      <c r="D67">
        <v>0.33</v>
      </c>
      <c r="E67">
        <v>0.33</v>
      </c>
    </row>
    <row r="68" spans="2:7">
      <c r="B68" t="s">
        <v>154</v>
      </c>
      <c r="C68">
        <v>0.33</v>
      </c>
      <c r="D68">
        <v>0.33</v>
      </c>
      <c r="E68">
        <v>0.33</v>
      </c>
    </row>
    <row r="69" spans="2:7">
      <c r="B69" t="s">
        <v>209</v>
      </c>
      <c r="C69">
        <v>0.25</v>
      </c>
      <c r="D69">
        <v>0.25</v>
      </c>
      <c r="E69">
        <v>0.25</v>
      </c>
      <c r="G69">
        <v>0.25</v>
      </c>
    </row>
    <row r="70" spans="2:7">
      <c r="B70" t="s">
        <v>213</v>
      </c>
      <c r="D70">
        <v>0.33</v>
      </c>
      <c r="F70">
        <v>0.33</v>
      </c>
      <c r="G70">
        <v>0.33</v>
      </c>
    </row>
    <row r="71" spans="2:7">
      <c r="B71" t="s">
        <v>77</v>
      </c>
      <c r="C71">
        <v>0.5</v>
      </c>
      <c r="D71">
        <v>0.5</v>
      </c>
    </row>
    <row r="72" spans="2:7">
      <c r="B72" t="s">
        <v>43</v>
      </c>
      <c r="C72">
        <v>0.25</v>
      </c>
      <c r="D72">
        <v>0.25</v>
      </c>
      <c r="E72">
        <v>0.25</v>
      </c>
      <c r="F72">
        <v>0.25</v>
      </c>
    </row>
    <row r="73" spans="2:7">
      <c r="B73" t="s">
        <v>136</v>
      </c>
      <c r="D73">
        <v>0.5</v>
      </c>
    </row>
    <row r="74" spans="2:7">
      <c r="B74" t="s">
        <v>77</v>
      </c>
      <c r="C74">
        <v>0.5</v>
      </c>
      <c r="D74">
        <v>0.5</v>
      </c>
    </row>
    <row r="75" spans="2:7">
      <c r="B75" t="s">
        <v>180</v>
      </c>
      <c r="D75">
        <v>0.5</v>
      </c>
      <c r="F75">
        <v>0.5</v>
      </c>
    </row>
    <row r="76" spans="2:7">
      <c r="B76" t="s">
        <v>77</v>
      </c>
      <c r="C76">
        <v>0.5</v>
      </c>
      <c r="D76">
        <v>0.5</v>
      </c>
    </row>
    <row r="77" spans="2:7">
      <c r="B77" t="s">
        <v>182</v>
      </c>
      <c r="F77">
        <v>0.5</v>
      </c>
    </row>
    <row r="78" spans="2:7">
      <c r="B78" t="s">
        <v>221</v>
      </c>
      <c r="C78">
        <v>0.5</v>
      </c>
    </row>
    <row r="79" spans="2:7">
      <c r="B79" t="s">
        <v>133</v>
      </c>
      <c r="C79">
        <v>0.5</v>
      </c>
      <c r="F79">
        <v>0.5</v>
      </c>
    </row>
    <row r="80" spans="2:7">
      <c r="B80" t="s">
        <v>182</v>
      </c>
      <c r="F80">
        <v>0.5</v>
      </c>
    </row>
    <row r="81" spans="2:7">
      <c r="B81" t="s">
        <v>133</v>
      </c>
      <c r="C81">
        <v>0.5</v>
      </c>
      <c r="F81">
        <v>0.5</v>
      </c>
    </row>
    <row r="82" spans="2:7">
      <c r="B82" t="s">
        <v>43</v>
      </c>
      <c r="C82">
        <v>0.25</v>
      </c>
      <c r="D82">
        <v>0.25</v>
      </c>
      <c r="E82">
        <v>0.25</v>
      </c>
      <c r="F82">
        <v>0.25</v>
      </c>
    </row>
    <row r="83" spans="2:7">
      <c r="B83" t="s">
        <v>77</v>
      </c>
      <c r="C83">
        <v>0.5</v>
      </c>
      <c r="D83">
        <v>0.5</v>
      </c>
    </row>
    <row r="84" spans="2:7">
      <c r="B84" t="s">
        <v>133</v>
      </c>
      <c r="C84">
        <v>0.5</v>
      </c>
      <c r="F84">
        <v>0.5</v>
      </c>
    </row>
    <row r="85" spans="2:7">
      <c r="B85" t="s">
        <v>136</v>
      </c>
      <c r="D85">
        <v>0.5</v>
      </c>
    </row>
    <row r="86" spans="2:7">
      <c r="B86" t="s">
        <v>182</v>
      </c>
      <c r="F86">
        <v>0.5</v>
      </c>
    </row>
    <row r="87" spans="2:7">
      <c r="B87" t="s">
        <v>154</v>
      </c>
      <c r="C87">
        <v>0.33</v>
      </c>
      <c r="D87">
        <v>0.33</v>
      </c>
      <c r="E87">
        <v>0.33</v>
      </c>
    </row>
    <row r="88" spans="2:7">
      <c r="B88" t="s">
        <v>111</v>
      </c>
      <c r="D88">
        <v>0.5</v>
      </c>
      <c r="E88">
        <v>0.5</v>
      </c>
    </row>
    <row r="89" spans="2:7">
      <c r="B89" t="s">
        <v>151</v>
      </c>
      <c r="E89">
        <v>0.5</v>
      </c>
    </row>
    <row r="90" spans="2:7">
      <c r="B90" t="s">
        <v>151</v>
      </c>
      <c r="E90">
        <v>0.5</v>
      </c>
    </row>
    <row r="91" spans="2:7">
      <c r="B91" t="s">
        <v>118</v>
      </c>
      <c r="C91">
        <v>0.33</v>
      </c>
      <c r="D91">
        <v>0.33</v>
      </c>
      <c r="F91">
        <v>0.33</v>
      </c>
    </row>
    <row r="92" spans="2:7">
      <c r="B92" t="s">
        <v>180</v>
      </c>
      <c r="D92">
        <v>0.5</v>
      </c>
      <c r="F92">
        <v>0.5</v>
      </c>
    </row>
    <row r="93" spans="2:7">
      <c r="B93" t="s">
        <v>154</v>
      </c>
      <c r="C93">
        <v>0.33</v>
      </c>
      <c r="D93">
        <v>0.33</v>
      </c>
      <c r="E93">
        <v>0.33</v>
      </c>
    </row>
    <row r="94" spans="2:7">
      <c r="B94" t="s">
        <v>43</v>
      </c>
      <c r="C94">
        <v>0.25</v>
      </c>
      <c r="D94">
        <v>0.25</v>
      </c>
      <c r="E94">
        <v>0.25</v>
      </c>
      <c r="F94">
        <v>0.25</v>
      </c>
    </row>
    <row r="95" spans="2:7">
      <c r="B95" t="s">
        <v>209</v>
      </c>
      <c r="C95">
        <v>0.25</v>
      </c>
      <c r="D95">
        <v>0.25</v>
      </c>
      <c r="E95">
        <v>0.25</v>
      </c>
      <c r="G95">
        <v>0.25</v>
      </c>
    </row>
    <row r="96" spans="2:7">
      <c r="B96" t="s">
        <v>203</v>
      </c>
      <c r="C96">
        <v>0.25</v>
      </c>
      <c r="D96">
        <v>0.25</v>
      </c>
      <c r="F96">
        <v>0.25</v>
      </c>
      <c r="G96">
        <v>0.25</v>
      </c>
    </row>
    <row r="97" spans="2:7">
      <c r="B97" t="s">
        <v>92</v>
      </c>
      <c r="C97">
        <v>0.33</v>
      </c>
      <c r="D97">
        <v>0.33</v>
      </c>
      <c r="G97">
        <v>0.33</v>
      </c>
    </row>
    <row r="98" spans="2:7">
      <c r="B98" t="s">
        <v>203</v>
      </c>
      <c r="C98">
        <v>0.25</v>
      </c>
      <c r="D98">
        <v>0.25</v>
      </c>
      <c r="F98">
        <v>0.25</v>
      </c>
      <c r="G98">
        <v>0.25</v>
      </c>
    </row>
    <row r="99" spans="2:7">
      <c r="B99" t="s">
        <v>244</v>
      </c>
      <c r="D99">
        <v>0.33</v>
      </c>
      <c r="E99">
        <v>0.33</v>
      </c>
      <c r="F99">
        <v>0.33</v>
      </c>
    </row>
    <row r="100" spans="2:7">
      <c r="B100" t="s">
        <v>118</v>
      </c>
      <c r="C100">
        <v>0.33</v>
      </c>
      <c r="D100">
        <v>0.33</v>
      </c>
      <c r="F100">
        <v>0.33</v>
      </c>
    </row>
    <row r="101" spans="2:7">
      <c r="B101" t="s">
        <v>77</v>
      </c>
      <c r="C101">
        <v>0.5</v>
      </c>
      <c r="D101">
        <v>0.5</v>
      </c>
    </row>
    <row r="102" spans="2:7">
      <c r="B102" t="s">
        <v>43</v>
      </c>
      <c r="C102">
        <v>0.25</v>
      </c>
      <c r="D102">
        <v>0.25</v>
      </c>
      <c r="E102">
        <v>0.25</v>
      </c>
      <c r="F102">
        <v>0.25</v>
      </c>
    </row>
    <row r="103" spans="2:7">
      <c r="B103" t="s">
        <v>77</v>
      </c>
      <c r="C103">
        <v>0.5</v>
      </c>
      <c r="D103">
        <v>0.5</v>
      </c>
    </row>
    <row r="104" spans="2:7">
      <c r="B104" t="s">
        <v>118</v>
      </c>
      <c r="C104">
        <v>0.33</v>
      </c>
      <c r="D104">
        <v>0.33</v>
      </c>
      <c r="F104">
        <v>0.33</v>
      </c>
    </row>
    <row r="105" spans="2:7">
      <c r="B105" t="s">
        <v>154</v>
      </c>
      <c r="C105">
        <v>0.33</v>
      </c>
      <c r="D105">
        <v>0.33</v>
      </c>
      <c r="E105">
        <v>0.33</v>
      </c>
    </row>
    <row r="106" spans="2:7">
      <c r="B106" t="s">
        <v>43</v>
      </c>
      <c r="C106">
        <v>0.25</v>
      </c>
      <c r="D106">
        <v>0.25</v>
      </c>
      <c r="E106">
        <v>0.25</v>
      </c>
      <c r="F106">
        <v>0.25</v>
      </c>
    </row>
    <row r="107" spans="2:7">
      <c r="B107" t="s">
        <v>162</v>
      </c>
      <c r="C107">
        <v>0.2</v>
      </c>
      <c r="D107">
        <v>0.2</v>
      </c>
      <c r="E107">
        <v>0.2</v>
      </c>
      <c r="F107">
        <v>0.2</v>
      </c>
      <c r="G107">
        <v>0.2</v>
      </c>
    </row>
    <row r="108" spans="2:7">
      <c r="B108" t="s">
        <v>118</v>
      </c>
      <c r="C108">
        <v>0.33</v>
      </c>
      <c r="D108">
        <v>0.33</v>
      </c>
      <c r="F108">
        <v>0.33</v>
      </c>
    </row>
    <row r="109" spans="2:7">
      <c r="B109" t="s">
        <v>118</v>
      </c>
      <c r="C109">
        <v>0.33</v>
      </c>
      <c r="D109">
        <v>0.33</v>
      </c>
      <c r="F109">
        <v>0.33</v>
      </c>
    </row>
    <row r="110" spans="2:7">
      <c r="B110" t="s">
        <v>221</v>
      </c>
      <c r="C110">
        <v>0.5</v>
      </c>
    </row>
    <row r="111" spans="2:7">
      <c r="B111" t="s">
        <v>77</v>
      </c>
      <c r="C111">
        <v>0.5</v>
      </c>
      <c r="D111">
        <v>0.5</v>
      </c>
    </row>
    <row r="112" spans="2:7">
      <c r="B112" t="s">
        <v>118</v>
      </c>
      <c r="C112">
        <v>0.33</v>
      </c>
      <c r="D112">
        <v>0.33</v>
      </c>
      <c r="F112">
        <v>0.33</v>
      </c>
    </row>
    <row r="113" spans="2:7">
      <c r="B113" t="s">
        <v>118</v>
      </c>
      <c r="C113">
        <v>0.33</v>
      </c>
      <c r="D113">
        <v>0.33</v>
      </c>
      <c r="F113">
        <v>0.33</v>
      </c>
    </row>
    <row r="114" spans="2:7">
      <c r="B114" t="s">
        <v>77</v>
      </c>
      <c r="C114">
        <v>0.5</v>
      </c>
      <c r="D114">
        <v>0.5</v>
      </c>
    </row>
    <row r="115" spans="2:7">
      <c r="B115" t="s">
        <v>77</v>
      </c>
      <c r="C115">
        <v>0.5</v>
      </c>
      <c r="D115">
        <v>0.5</v>
      </c>
    </row>
    <row r="116" spans="2:7">
      <c r="B116" t="s">
        <v>77</v>
      </c>
      <c r="C116">
        <v>0.5</v>
      </c>
      <c r="D116">
        <v>0.5</v>
      </c>
    </row>
    <row r="117" spans="2:7">
      <c r="B117" t="s">
        <v>244</v>
      </c>
      <c r="D117">
        <v>0.33</v>
      </c>
      <c r="E117">
        <v>0.33</v>
      </c>
      <c r="F117">
        <v>0.33</v>
      </c>
    </row>
    <row r="118" spans="2:7">
      <c r="B118" t="s">
        <v>168</v>
      </c>
      <c r="E118">
        <v>0.5</v>
      </c>
      <c r="F118">
        <v>0.5</v>
      </c>
    </row>
    <row r="119" spans="2:7">
      <c r="B119" t="s">
        <v>118</v>
      </c>
      <c r="C119">
        <v>0.33</v>
      </c>
      <c r="D119">
        <v>0.33</v>
      </c>
      <c r="F119">
        <v>0.33</v>
      </c>
    </row>
    <row r="120" spans="2:7">
      <c r="B120" t="s">
        <v>77</v>
      </c>
      <c r="C120">
        <v>0.5</v>
      </c>
      <c r="D120">
        <v>0.5</v>
      </c>
    </row>
    <row r="121" spans="2:7">
      <c r="B121" t="s">
        <v>221</v>
      </c>
      <c r="C121">
        <v>0.5</v>
      </c>
    </row>
    <row r="122" spans="2:7">
      <c r="B122" t="s">
        <v>77</v>
      </c>
      <c r="C122">
        <v>0.5</v>
      </c>
      <c r="D122">
        <v>0.5</v>
      </c>
    </row>
    <row r="123" spans="2:7">
      <c r="B123" t="s">
        <v>162</v>
      </c>
      <c r="C123">
        <v>0.2</v>
      </c>
      <c r="D123">
        <v>0.2</v>
      </c>
      <c r="E123">
        <v>0.2</v>
      </c>
      <c r="F123">
        <v>0.2</v>
      </c>
      <c r="G123">
        <v>0.2</v>
      </c>
    </row>
    <row r="124" spans="2:7">
      <c r="B124" t="s">
        <v>154</v>
      </c>
      <c r="C124">
        <v>0.33</v>
      </c>
      <c r="D124">
        <v>0.33</v>
      </c>
      <c r="E124">
        <v>0.33</v>
      </c>
    </row>
    <row r="125" spans="2:7">
      <c r="B125" t="s">
        <v>143</v>
      </c>
      <c r="C125">
        <v>0.5</v>
      </c>
      <c r="G125">
        <v>0.5</v>
      </c>
    </row>
    <row r="126" spans="2:7">
      <c r="B126" t="s">
        <v>118</v>
      </c>
      <c r="C126">
        <v>0.33</v>
      </c>
      <c r="D126">
        <v>0.33</v>
      </c>
      <c r="F126">
        <v>0.33</v>
      </c>
    </row>
    <row r="127" spans="2:7">
      <c r="B127" t="s">
        <v>209</v>
      </c>
      <c r="C127">
        <v>0.25</v>
      </c>
      <c r="D127">
        <v>0.25</v>
      </c>
      <c r="E127">
        <v>0.25</v>
      </c>
      <c r="G127">
        <v>0.25</v>
      </c>
    </row>
    <row r="128" spans="2:7">
      <c r="B128" t="s">
        <v>284</v>
      </c>
      <c r="C128">
        <v>0.33</v>
      </c>
      <c r="E128">
        <v>0.33</v>
      </c>
      <c r="G128">
        <v>0.33</v>
      </c>
    </row>
    <row r="129" spans="2:7">
      <c r="B129" t="s">
        <v>92</v>
      </c>
      <c r="C129">
        <v>0.33</v>
      </c>
      <c r="D129">
        <v>0.33</v>
      </c>
      <c r="G129">
        <v>0.33</v>
      </c>
    </row>
    <row r="130" spans="2:7">
      <c r="B130" t="s">
        <v>244</v>
      </c>
      <c r="D130">
        <v>0.33</v>
      </c>
      <c r="E130">
        <v>0.33</v>
      </c>
      <c r="F130">
        <v>0.33</v>
      </c>
    </row>
    <row r="131" spans="2:7">
      <c r="B131" t="s">
        <v>77</v>
      </c>
      <c r="C131">
        <v>0.5</v>
      </c>
      <c r="D131">
        <v>0.5</v>
      </c>
    </row>
    <row r="132" spans="2:7">
      <c r="B132" t="s">
        <v>136</v>
      </c>
      <c r="D132">
        <v>0.5</v>
      </c>
    </row>
    <row r="133" spans="2:7">
      <c r="B133" t="s">
        <v>136</v>
      </c>
      <c r="D133">
        <v>0.5</v>
      </c>
    </row>
    <row r="134" spans="2:7">
      <c r="B134" t="s">
        <v>154</v>
      </c>
      <c r="C134">
        <v>0.33</v>
      </c>
      <c r="D134">
        <v>0.33</v>
      </c>
      <c r="E134">
        <v>0.33</v>
      </c>
    </row>
    <row r="135" spans="2:7">
      <c r="B135" t="s">
        <v>162</v>
      </c>
      <c r="C135">
        <v>0.2</v>
      </c>
      <c r="D135">
        <v>0.2</v>
      </c>
      <c r="E135">
        <v>0.2</v>
      </c>
      <c r="F135">
        <v>0.2</v>
      </c>
      <c r="G135">
        <v>0.2</v>
      </c>
    </row>
    <row r="136" spans="2:7">
      <c r="B136" t="s">
        <v>203</v>
      </c>
      <c r="C136">
        <v>0.25</v>
      </c>
      <c r="D136">
        <v>0.25</v>
      </c>
      <c r="F136">
        <v>0.25</v>
      </c>
      <c r="G136">
        <v>0.25</v>
      </c>
    </row>
    <row r="137" spans="2:7">
      <c r="B137" t="s">
        <v>162</v>
      </c>
      <c r="C137">
        <v>0.2</v>
      </c>
      <c r="D137">
        <v>0.2</v>
      </c>
      <c r="E137">
        <v>0.2</v>
      </c>
      <c r="F137">
        <v>0.2</v>
      </c>
      <c r="G137">
        <v>0.2</v>
      </c>
    </row>
    <row r="138" spans="2:7">
      <c r="B138" t="s">
        <v>43</v>
      </c>
      <c r="C138">
        <v>0.25</v>
      </c>
      <c r="D138">
        <v>0.25</v>
      </c>
      <c r="E138">
        <v>0.25</v>
      </c>
      <c r="F138">
        <v>0.25</v>
      </c>
    </row>
    <row r="139" spans="2:7">
      <c r="B139" t="s">
        <v>43</v>
      </c>
      <c r="C139">
        <v>0.25</v>
      </c>
      <c r="D139">
        <v>0.25</v>
      </c>
      <c r="E139">
        <v>0.25</v>
      </c>
      <c r="F139">
        <v>0.25</v>
      </c>
    </row>
    <row r="140" spans="2:7">
      <c r="B140" t="s">
        <v>118</v>
      </c>
      <c r="C140">
        <v>0.33</v>
      </c>
      <c r="D140">
        <v>0.33</v>
      </c>
      <c r="F140">
        <v>0.33</v>
      </c>
    </row>
    <row r="141" spans="2:7">
      <c r="B141" t="s">
        <v>203</v>
      </c>
      <c r="C141">
        <v>0.25</v>
      </c>
      <c r="D141">
        <v>0.25</v>
      </c>
      <c r="F141">
        <v>0.25</v>
      </c>
      <c r="G141">
        <v>0.25</v>
      </c>
    </row>
    <row r="142" spans="2:7">
      <c r="B142" t="s">
        <v>77</v>
      </c>
      <c r="C142">
        <v>0.5</v>
      </c>
      <c r="D142">
        <v>0.5</v>
      </c>
    </row>
    <row r="143" spans="2:7">
      <c r="B143" t="s">
        <v>77</v>
      </c>
      <c r="C143">
        <v>0.5</v>
      </c>
      <c r="D143">
        <v>0.5</v>
      </c>
    </row>
    <row r="144" spans="2:7">
      <c r="B144" t="s">
        <v>77</v>
      </c>
      <c r="C144">
        <v>0.5</v>
      </c>
      <c r="D144">
        <v>0.5</v>
      </c>
    </row>
    <row r="145" spans="2:7">
      <c r="B145" t="s">
        <v>118</v>
      </c>
      <c r="C145">
        <v>0.33</v>
      </c>
      <c r="D145">
        <v>0.33</v>
      </c>
      <c r="F145">
        <v>0.33</v>
      </c>
    </row>
    <row r="146" spans="2:7">
      <c r="B146" t="s">
        <v>209</v>
      </c>
      <c r="C146">
        <v>0.25</v>
      </c>
      <c r="D146">
        <v>0.25</v>
      </c>
      <c r="E146">
        <v>0.25</v>
      </c>
      <c r="G146">
        <v>0.25</v>
      </c>
    </row>
    <row r="147" spans="2:7">
      <c r="B147" t="s">
        <v>43</v>
      </c>
      <c r="C147">
        <v>0.25</v>
      </c>
      <c r="D147">
        <v>0.25</v>
      </c>
      <c r="E147">
        <v>0.25</v>
      </c>
      <c r="F147">
        <v>0.25</v>
      </c>
    </row>
    <row r="148" spans="2:7">
      <c r="B148" t="s">
        <v>154</v>
      </c>
      <c r="C148">
        <v>0.33</v>
      </c>
      <c r="D148">
        <v>0.33</v>
      </c>
      <c r="E148">
        <v>0.33</v>
      </c>
    </row>
    <row r="149" spans="2:7">
      <c r="B149" t="s">
        <v>77</v>
      </c>
      <c r="C149">
        <v>0.5</v>
      </c>
      <c r="D149">
        <v>0.5</v>
      </c>
    </row>
    <row r="150" spans="2:7">
      <c r="B150" t="s">
        <v>111</v>
      </c>
      <c r="D150">
        <v>0.5</v>
      </c>
      <c r="E150">
        <v>0.5</v>
      </c>
    </row>
    <row r="151" spans="2:7">
      <c r="B151" t="s">
        <v>244</v>
      </c>
      <c r="D151">
        <v>0.33</v>
      </c>
      <c r="E151">
        <v>0.33</v>
      </c>
      <c r="F151">
        <v>0.33</v>
      </c>
    </row>
    <row r="152" spans="2:7">
      <c r="B152" t="s">
        <v>43</v>
      </c>
      <c r="C152">
        <v>0.25</v>
      </c>
      <c r="D152">
        <v>0.25</v>
      </c>
      <c r="E152">
        <v>0.25</v>
      </c>
      <c r="F152">
        <v>0.25</v>
      </c>
    </row>
    <row r="153" spans="2:7">
      <c r="B153" t="s">
        <v>77</v>
      </c>
      <c r="C153">
        <v>0.5</v>
      </c>
      <c r="D153">
        <v>0.5</v>
      </c>
    </row>
    <row r="154" spans="2:7">
      <c r="B154" t="s">
        <v>111</v>
      </c>
      <c r="D154">
        <v>0.5</v>
      </c>
      <c r="E154">
        <v>0.5</v>
      </c>
    </row>
    <row r="155" spans="2:7">
      <c r="B155" t="s">
        <v>154</v>
      </c>
      <c r="C155">
        <v>0.33</v>
      </c>
      <c r="D155">
        <v>0.33</v>
      </c>
      <c r="E155">
        <v>0.33</v>
      </c>
    </row>
    <row r="156" spans="2:7">
      <c r="B156" t="s">
        <v>77</v>
      </c>
      <c r="C156">
        <v>0.5</v>
      </c>
      <c r="D156">
        <v>0.5</v>
      </c>
    </row>
    <row r="157" spans="2:7">
      <c r="B157" t="s">
        <v>136</v>
      </c>
      <c r="D157">
        <v>0.5</v>
      </c>
    </row>
    <row r="158" spans="2:7">
      <c r="B158" t="s">
        <v>162</v>
      </c>
      <c r="C158">
        <v>0.2</v>
      </c>
      <c r="D158">
        <v>0.2</v>
      </c>
      <c r="E158">
        <v>0.2</v>
      </c>
      <c r="F158">
        <v>0.2</v>
      </c>
      <c r="G158">
        <v>0.2</v>
      </c>
    </row>
    <row r="159" spans="2:7">
      <c r="B159" t="s">
        <v>43</v>
      </c>
      <c r="C159">
        <v>0.25</v>
      </c>
      <c r="D159">
        <v>0.25</v>
      </c>
      <c r="E159">
        <v>0.25</v>
      </c>
      <c r="F159">
        <v>0.25</v>
      </c>
    </row>
    <row r="160" spans="2:7">
      <c r="B160" t="s">
        <v>43</v>
      </c>
      <c r="C160">
        <v>0.25</v>
      </c>
      <c r="D160">
        <v>0.25</v>
      </c>
      <c r="E160">
        <v>0.25</v>
      </c>
      <c r="F160">
        <v>0.25</v>
      </c>
    </row>
    <row r="161" spans="2:6">
      <c r="B161" t="s">
        <v>43</v>
      </c>
      <c r="C161">
        <v>0.25</v>
      </c>
      <c r="D161">
        <v>0.25</v>
      </c>
      <c r="E161">
        <v>0.25</v>
      </c>
      <c r="F161">
        <v>0.25</v>
      </c>
    </row>
    <row r="162" spans="2:6">
      <c r="B162" t="s">
        <v>43</v>
      </c>
      <c r="C162">
        <v>0.25</v>
      </c>
      <c r="D162">
        <v>0.25</v>
      </c>
      <c r="E162">
        <v>0.25</v>
      </c>
      <c r="F162">
        <v>0.25</v>
      </c>
    </row>
    <row r="163" spans="2:6">
      <c r="B163" t="s">
        <v>43</v>
      </c>
      <c r="C163">
        <v>0.25</v>
      </c>
      <c r="D163">
        <v>0.25</v>
      </c>
      <c r="E163">
        <v>0.25</v>
      </c>
      <c r="F163">
        <v>0.25</v>
      </c>
    </row>
    <row r="164" spans="2:6">
      <c r="B164" t="s">
        <v>43</v>
      </c>
      <c r="C164">
        <v>0.25</v>
      </c>
      <c r="D164">
        <v>0.25</v>
      </c>
      <c r="E164">
        <v>0.25</v>
      </c>
      <c r="F164">
        <v>0.25</v>
      </c>
    </row>
    <row r="165" spans="2:6">
      <c r="B165" t="s">
        <v>43</v>
      </c>
      <c r="C165">
        <v>0.25</v>
      </c>
      <c r="D165">
        <v>0.25</v>
      </c>
      <c r="E165">
        <v>0.25</v>
      </c>
      <c r="F165">
        <v>0.25</v>
      </c>
    </row>
    <row r="166" spans="2:6">
      <c r="B166" t="s">
        <v>43</v>
      </c>
      <c r="C166">
        <v>0.25</v>
      </c>
      <c r="D166">
        <v>0.25</v>
      </c>
      <c r="E166">
        <v>0.25</v>
      </c>
      <c r="F166">
        <v>0.25</v>
      </c>
    </row>
    <row r="167" spans="2:6">
      <c r="B167" t="s">
        <v>43</v>
      </c>
      <c r="C167">
        <v>0.25</v>
      </c>
      <c r="D167">
        <v>0.25</v>
      </c>
      <c r="E167">
        <v>0.25</v>
      </c>
      <c r="F167">
        <v>0.25</v>
      </c>
    </row>
    <row r="168" spans="2:6">
      <c r="B168" t="s">
        <v>111</v>
      </c>
      <c r="D168">
        <v>0.5</v>
      </c>
      <c r="E168">
        <v>0.5</v>
      </c>
    </row>
    <row r="169" spans="2:6">
      <c r="B169" t="s">
        <v>180</v>
      </c>
      <c r="D169">
        <v>0.5</v>
      </c>
      <c r="F169">
        <v>0.5</v>
      </c>
    </row>
    <row r="170" spans="2:6">
      <c r="B170" t="s">
        <v>111</v>
      </c>
      <c r="D170">
        <v>0.5</v>
      </c>
      <c r="E170">
        <v>0.5</v>
      </c>
    </row>
    <row r="171" spans="2:6">
      <c r="B171" t="s">
        <v>111</v>
      </c>
      <c r="D171">
        <v>0.5</v>
      </c>
      <c r="E171">
        <v>0.5</v>
      </c>
    </row>
    <row r="172" spans="2:6">
      <c r="B172" t="s">
        <v>77</v>
      </c>
      <c r="C172">
        <v>0.5</v>
      </c>
      <c r="D172">
        <v>0.5</v>
      </c>
    </row>
    <row r="173" spans="2:6">
      <c r="B173" t="s">
        <v>168</v>
      </c>
      <c r="E173">
        <v>0.5</v>
      </c>
      <c r="F173">
        <v>0.5</v>
      </c>
    </row>
    <row r="174" spans="2:6">
      <c r="B174" t="s">
        <v>77</v>
      </c>
      <c r="C174">
        <v>0.5</v>
      </c>
      <c r="D174">
        <v>0.5</v>
      </c>
    </row>
    <row r="175" spans="2:6">
      <c r="B175" t="s">
        <v>151</v>
      </c>
      <c r="E175">
        <v>0.5</v>
      </c>
    </row>
    <row r="176" spans="2:6">
      <c r="B176" t="s">
        <v>118</v>
      </c>
      <c r="C176">
        <v>0.33</v>
      </c>
      <c r="D176">
        <v>0.33</v>
      </c>
      <c r="F176">
        <v>0.33</v>
      </c>
    </row>
    <row r="177" spans="2:7">
      <c r="B177" t="s">
        <v>133</v>
      </c>
      <c r="C177">
        <v>0.5</v>
      </c>
      <c r="F177">
        <v>0.5</v>
      </c>
    </row>
    <row r="178" spans="2:7">
      <c r="B178" t="s">
        <v>284</v>
      </c>
      <c r="C178">
        <v>0.33</v>
      </c>
      <c r="E178">
        <v>0.33</v>
      </c>
      <c r="G178">
        <v>0.33</v>
      </c>
    </row>
    <row r="179" spans="2:7">
      <c r="B179" t="s">
        <v>105</v>
      </c>
      <c r="C179">
        <v>0.5</v>
      </c>
      <c r="E179">
        <v>0.5</v>
      </c>
    </row>
    <row r="180" spans="2:7">
      <c r="B180" t="s">
        <v>209</v>
      </c>
      <c r="C180">
        <v>0.25</v>
      </c>
      <c r="D180">
        <v>0.25</v>
      </c>
      <c r="E180">
        <v>0.25</v>
      </c>
      <c r="G180">
        <v>0.25</v>
      </c>
    </row>
    <row r="181" spans="2:7">
      <c r="B181" t="s">
        <v>203</v>
      </c>
      <c r="C181">
        <v>0.25</v>
      </c>
      <c r="D181">
        <v>0.25</v>
      </c>
      <c r="F181">
        <v>0.25</v>
      </c>
      <c r="G181">
        <v>0.25</v>
      </c>
    </row>
    <row r="182" spans="2:7">
      <c r="B182" t="s">
        <v>68</v>
      </c>
      <c r="C182">
        <v>0.33</v>
      </c>
      <c r="E182">
        <v>0.33</v>
      </c>
      <c r="F182">
        <v>0.33</v>
      </c>
    </row>
    <row r="183" spans="2:7">
      <c r="B183" t="s">
        <v>209</v>
      </c>
      <c r="C183">
        <v>0.25</v>
      </c>
      <c r="D183">
        <v>0.25</v>
      </c>
      <c r="E183">
        <v>0.25</v>
      </c>
      <c r="G183">
        <v>0.25</v>
      </c>
    </row>
    <row r="184" spans="2:7">
      <c r="B184" t="s">
        <v>284</v>
      </c>
      <c r="C184">
        <v>0.33</v>
      </c>
      <c r="E184">
        <v>0.33</v>
      </c>
      <c r="G184">
        <v>0.33</v>
      </c>
    </row>
    <row r="185" spans="2:7">
      <c r="B185" t="s">
        <v>68</v>
      </c>
      <c r="C185">
        <v>0.33</v>
      </c>
      <c r="E185">
        <v>0.33</v>
      </c>
      <c r="F185">
        <v>0.33</v>
      </c>
    </row>
    <row r="186" spans="2:7">
      <c r="B186" t="s">
        <v>203</v>
      </c>
      <c r="C186">
        <v>0.25</v>
      </c>
      <c r="D186">
        <v>0.25</v>
      </c>
      <c r="F186">
        <v>0.25</v>
      </c>
      <c r="G186">
        <v>0.25</v>
      </c>
    </row>
    <row r="187" spans="2:7">
      <c r="B187" t="s">
        <v>118</v>
      </c>
      <c r="C187">
        <v>0.33</v>
      </c>
      <c r="D187">
        <v>0.33</v>
      </c>
      <c r="F187">
        <v>0.33</v>
      </c>
    </row>
    <row r="188" spans="2:7">
      <c r="B188" t="s">
        <v>111</v>
      </c>
      <c r="D188">
        <v>0.5</v>
      </c>
      <c r="E188">
        <v>0.5</v>
      </c>
    </row>
    <row r="189" spans="2:7">
      <c r="B189" t="s">
        <v>111</v>
      </c>
      <c r="D189">
        <v>0.5</v>
      </c>
      <c r="E189">
        <v>0.5</v>
      </c>
    </row>
    <row r="190" spans="2:7">
      <c r="B190" t="s">
        <v>168</v>
      </c>
      <c r="E190">
        <v>0.5</v>
      </c>
      <c r="F190">
        <v>0.5</v>
      </c>
    </row>
    <row r="191" spans="2:7">
      <c r="B191" t="s">
        <v>77</v>
      </c>
      <c r="C191">
        <v>0.5</v>
      </c>
      <c r="D191">
        <v>0.5</v>
      </c>
    </row>
    <row r="192" spans="2:7">
      <c r="B192" t="s">
        <v>77</v>
      </c>
      <c r="C192">
        <v>0.5</v>
      </c>
      <c r="D192">
        <v>0.5</v>
      </c>
    </row>
    <row r="193" spans="2:7">
      <c r="B193" t="s">
        <v>118</v>
      </c>
      <c r="C193">
        <v>0.33</v>
      </c>
      <c r="D193">
        <v>0.33</v>
      </c>
      <c r="F193">
        <v>0.33</v>
      </c>
    </row>
    <row r="194" spans="2:7">
      <c r="B194" t="s">
        <v>133</v>
      </c>
      <c r="C194">
        <v>0.5</v>
      </c>
      <c r="F194">
        <v>0.5</v>
      </c>
    </row>
    <row r="195" spans="2:7">
      <c r="B195" t="s">
        <v>105</v>
      </c>
      <c r="C195">
        <v>0.5</v>
      </c>
      <c r="E195">
        <v>0.5</v>
      </c>
    </row>
    <row r="196" spans="2:7">
      <c r="B196" t="s">
        <v>136</v>
      </c>
      <c r="D196">
        <v>0.5</v>
      </c>
    </row>
    <row r="197" spans="2:7">
      <c r="B197" t="s">
        <v>77</v>
      </c>
      <c r="C197">
        <v>0.5</v>
      </c>
      <c r="D197">
        <v>0.5</v>
      </c>
    </row>
    <row r="198" spans="2:7">
      <c r="B198" t="s">
        <v>77</v>
      </c>
      <c r="C198">
        <v>0.5</v>
      </c>
      <c r="D198">
        <v>0.5</v>
      </c>
    </row>
    <row r="199" spans="2:7">
      <c r="B199" t="s">
        <v>162</v>
      </c>
      <c r="C199">
        <v>0.2</v>
      </c>
      <c r="D199">
        <v>0.2</v>
      </c>
      <c r="E199">
        <v>0.2</v>
      </c>
      <c r="F199">
        <v>0.2</v>
      </c>
      <c r="G199">
        <v>0.2</v>
      </c>
    </row>
    <row r="200" spans="2:7">
      <c r="B200" t="s">
        <v>77</v>
      </c>
      <c r="C200">
        <v>0.5</v>
      </c>
      <c r="D200">
        <v>0.5</v>
      </c>
    </row>
    <row r="201" spans="2:7">
      <c r="B201" t="s">
        <v>77</v>
      </c>
      <c r="C201">
        <v>0.5</v>
      </c>
      <c r="D201">
        <v>0.5</v>
      </c>
    </row>
    <row r="202" spans="2:7">
      <c r="B202" t="s">
        <v>136</v>
      </c>
      <c r="D202">
        <v>0.5</v>
      </c>
    </row>
    <row r="203" spans="2:7">
      <c r="B203" t="s">
        <v>43</v>
      </c>
      <c r="C203">
        <v>0.25</v>
      </c>
      <c r="D203">
        <v>0.25</v>
      </c>
      <c r="E203">
        <v>0.25</v>
      </c>
      <c r="F203">
        <v>0.25</v>
      </c>
    </row>
    <row r="204" spans="2:7">
      <c r="B204" t="s">
        <v>180</v>
      </c>
      <c r="D204">
        <v>0.5</v>
      </c>
      <c r="F204">
        <v>0.5</v>
      </c>
    </row>
    <row r="205" spans="2:7">
      <c r="B205" t="s">
        <v>154</v>
      </c>
      <c r="C205">
        <v>0.33</v>
      </c>
      <c r="D205">
        <v>0.33</v>
      </c>
      <c r="E205">
        <v>0.33</v>
      </c>
    </row>
    <row r="206" spans="2:7">
      <c r="B206" t="s">
        <v>180</v>
      </c>
      <c r="D206">
        <v>0.5</v>
      </c>
      <c r="F206">
        <v>0.5</v>
      </c>
    </row>
    <row r="207" spans="2:7">
      <c r="B207" t="s">
        <v>77</v>
      </c>
      <c r="C207">
        <v>0.5</v>
      </c>
      <c r="D207">
        <v>0.5</v>
      </c>
    </row>
    <row r="208" spans="2:7">
      <c r="B208" t="s">
        <v>43</v>
      </c>
      <c r="C208">
        <v>0.25</v>
      </c>
      <c r="D208">
        <v>0.25</v>
      </c>
      <c r="E208">
        <v>0.25</v>
      </c>
      <c r="F208">
        <v>0.25</v>
      </c>
    </row>
    <row r="209" spans="2:7">
      <c r="B209" t="s">
        <v>154</v>
      </c>
      <c r="C209">
        <v>0.33</v>
      </c>
      <c r="D209">
        <v>0.33</v>
      </c>
      <c r="E209">
        <v>0.33</v>
      </c>
    </row>
    <row r="210" spans="2:7">
      <c r="B210" t="s">
        <v>244</v>
      </c>
      <c r="D210">
        <v>0.33</v>
      </c>
      <c r="E210">
        <v>0.33</v>
      </c>
      <c r="F210">
        <v>0.33</v>
      </c>
    </row>
    <row r="211" spans="2:7">
      <c r="B211" t="s">
        <v>154</v>
      </c>
      <c r="C211">
        <v>0.33</v>
      </c>
      <c r="D211">
        <v>0.33</v>
      </c>
      <c r="E211">
        <v>0.33</v>
      </c>
    </row>
    <row r="212" spans="2:7">
      <c r="B212" t="s">
        <v>154</v>
      </c>
      <c r="C212">
        <v>0.33</v>
      </c>
      <c r="D212">
        <v>0.33</v>
      </c>
      <c r="E212">
        <v>0.33</v>
      </c>
    </row>
    <row r="213" spans="2:7">
      <c r="B213" t="s">
        <v>180</v>
      </c>
      <c r="D213">
        <v>0.5</v>
      </c>
      <c r="F213">
        <v>0.5</v>
      </c>
    </row>
    <row r="214" spans="2:7">
      <c r="B214" t="s">
        <v>77</v>
      </c>
      <c r="C214">
        <v>0.5</v>
      </c>
      <c r="D214">
        <v>0.5</v>
      </c>
    </row>
    <row r="215" spans="2:7">
      <c r="B215" t="s">
        <v>43</v>
      </c>
      <c r="C215">
        <v>0.25</v>
      </c>
      <c r="D215">
        <v>0.25</v>
      </c>
      <c r="E215">
        <v>0.25</v>
      </c>
      <c r="F215">
        <v>0.25</v>
      </c>
    </row>
    <row r="216" spans="2:7">
      <c r="B216" t="s">
        <v>133</v>
      </c>
      <c r="C216">
        <v>0.5</v>
      </c>
      <c r="F216">
        <v>0.5</v>
      </c>
    </row>
    <row r="217" spans="2:7">
      <c r="B217" t="s">
        <v>111</v>
      </c>
      <c r="D217">
        <v>0.5</v>
      </c>
      <c r="E217">
        <v>0.5</v>
      </c>
    </row>
    <row r="218" spans="2:7">
      <c r="B218" t="s">
        <v>133</v>
      </c>
      <c r="C218">
        <v>0.5</v>
      </c>
      <c r="F218">
        <v>0.5</v>
      </c>
    </row>
    <row r="219" spans="2:7">
      <c r="B219" t="s">
        <v>118</v>
      </c>
      <c r="C219">
        <v>0.33</v>
      </c>
      <c r="D219">
        <v>0.33</v>
      </c>
      <c r="F219">
        <v>0.33</v>
      </c>
    </row>
    <row r="220" spans="2:7">
      <c r="B220" t="s">
        <v>136</v>
      </c>
      <c r="D220">
        <v>0.5</v>
      </c>
    </row>
    <row r="221" spans="2:7">
      <c r="B221" t="s">
        <v>180</v>
      </c>
      <c r="D221">
        <v>0.5</v>
      </c>
      <c r="F221">
        <v>0.5</v>
      </c>
    </row>
    <row r="222" spans="2:7">
      <c r="B222" t="s">
        <v>133</v>
      </c>
      <c r="C222">
        <v>0.5</v>
      </c>
      <c r="F222">
        <v>0.5</v>
      </c>
    </row>
    <row r="223" spans="2:7">
      <c r="B223" t="s">
        <v>118</v>
      </c>
      <c r="C223">
        <v>0.33</v>
      </c>
      <c r="D223">
        <v>0.33</v>
      </c>
      <c r="F223">
        <v>0.33</v>
      </c>
    </row>
    <row r="224" spans="2:7">
      <c r="B224" t="s">
        <v>92</v>
      </c>
      <c r="C224">
        <v>0.33</v>
      </c>
      <c r="D224">
        <v>0.33</v>
      </c>
      <c r="G224">
        <v>0.33</v>
      </c>
    </row>
    <row r="225" spans="2:7">
      <c r="B225" t="s">
        <v>154</v>
      </c>
      <c r="C225">
        <v>0.33</v>
      </c>
      <c r="D225">
        <v>0.33</v>
      </c>
      <c r="E225">
        <v>0.33</v>
      </c>
    </row>
    <row r="226" spans="2:7">
      <c r="B226" t="s">
        <v>105</v>
      </c>
      <c r="C226">
        <v>0.5</v>
      </c>
      <c r="E226">
        <v>0.5</v>
      </c>
    </row>
    <row r="227" spans="2:7">
      <c r="B227" t="s">
        <v>162</v>
      </c>
      <c r="C227">
        <v>0.2</v>
      </c>
      <c r="D227">
        <v>0.2</v>
      </c>
      <c r="E227">
        <v>0.2</v>
      </c>
      <c r="F227">
        <v>0.2</v>
      </c>
      <c r="G227">
        <v>0.2</v>
      </c>
    </row>
    <row r="228" spans="2:7">
      <c r="B228" t="s">
        <v>118</v>
      </c>
      <c r="C228">
        <v>0.33</v>
      </c>
      <c r="D228">
        <v>0.33</v>
      </c>
      <c r="F228">
        <v>0.33</v>
      </c>
    </row>
    <row r="229" spans="2:7">
      <c r="B229" t="s">
        <v>77</v>
      </c>
      <c r="C229">
        <v>0.5</v>
      </c>
      <c r="D229">
        <v>0.5</v>
      </c>
    </row>
    <row r="230" spans="2:7">
      <c r="B230" t="s">
        <v>136</v>
      </c>
      <c r="D230">
        <v>0.5</v>
      </c>
    </row>
    <row r="231" spans="2:7">
      <c r="B231" t="s">
        <v>154</v>
      </c>
      <c r="C231">
        <v>0.33</v>
      </c>
      <c r="D231">
        <v>0.33</v>
      </c>
      <c r="E231">
        <v>0.33</v>
      </c>
    </row>
    <row r="232" spans="2:7">
      <c r="B232" t="s">
        <v>209</v>
      </c>
      <c r="C232">
        <v>0.25</v>
      </c>
      <c r="D232">
        <v>0.25</v>
      </c>
      <c r="E232">
        <v>0.25</v>
      </c>
      <c r="G232">
        <v>0.25</v>
      </c>
    </row>
    <row r="233" spans="2:7">
      <c r="B233" t="s">
        <v>105</v>
      </c>
      <c r="C233">
        <v>0.5</v>
      </c>
      <c r="E233">
        <v>0.5</v>
      </c>
    </row>
    <row r="234" spans="2:7">
      <c r="B234" t="s">
        <v>105</v>
      </c>
      <c r="C234">
        <v>0.5</v>
      </c>
      <c r="E234">
        <v>0.5</v>
      </c>
    </row>
    <row r="235" spans="2:7">
      <c r="B235" t="s">
        <v>111</v>
      </c>
      <c r="D235">
        <v>0.5</v>
      </c>
      <c r="E235">
        <v>0.5</v>
      </c>
    </row>
    <row r="236" spans="2:7">
      <c r="B236" t="s">
        <v>77</v>
      </c>
      <c r="C236">
        <v>0.5</v>
      </c>
      <c r="D236">
        <v>0.5</v>
      </c>
    </row>
    <row r="237" spans="2:7">
      <c r="B237" t="s">
        <v>77</v>
      </c>
      <c r="C237">
        <v>0.5</v>
      </c>
      <c r="D237">
        <v>0.5</v>
      </c>
    </row>
    <row r="238" spans="2:7">
      <c r="B238" t="s">
        <v>77</v>
      </c>
      <c r="C238">
        <v>0.5</v>
      </c>
      <c r="D238">
        <v>0.5</v>
      </c>
    </row>
    <row r="239" spans="2:7">
      <c r="B239" t="s">
        <v>221</v>
      </c>
      <c r="C239">
        <v>0.5</v>
      </c>
    </row>
    <row r="240" spans="2:7">
      <c r="B240" t="s">
        <v>180</v>
      </c>
      <c r="D240">
        <v>0.5</v>
      </c>
      <c r="F240">
        <v>0.5</v>
      </c>
    </row>
    <row r="241" spans="2:7">
      <c r="B241" t="s">
        <v>43</v>
      </c>
      <c r="C241">
        <v>0.25</v>
      </c>
      <c r="D241">
        <v>0.25</v>
      </c>
      <c r="E241">
        <v>0.25</v>
      </c>
      <c r="F241">
        <v>0.25</v>
      </c>
    </row>
    <row r="242" spans="2:7">
      <c r="B242" t="s">
        <v>118</v>
      </c>
      <c r="C242">
        <v>0.33</v>
      </c>
      <c r="D242">
        <v>0.33</v>
      </c>
      <c r="F242">
        <v>0.33</v>
      </c>
    </row>
    <row r="243" spans="2:7">
      <c r="B243" t="s">
        <v>389</v>
      </c>
      <c r="F243">
        <v>0.5</v>
      </c>
      <c r="G243">
        <v>0.5</v>
      </c>
    </row>
    <row r="244" spans="2:7">
      <c r="B244" t="s">
        <v>43</v>
      </c>
      <c r="C244">
        <v>0.25</v>
      </c>
      <c r="D244">
        <v>0.25</v>
      </c>
      <c r="E244">
        <v>0.25</v>
      </c>
      <c r="F244">
        <v>0.25</v>
      </c>
    </row>
    <row r="245" spans="2:7">
      <c r="B245" t="s">
        <v>111</v>
      </c>
      <c r="D245">
        <v>0.5</v>
      </c>
      <c r="E245">
        <v>0.5</v>
      </c>
    </row>
    <row r="246" spans="2:7">
      <c r="B246" t="s">
        <v>77</v>
      </c>
      <c r="C246">
        <v>0.5</v>
      </c>
      <c r="D246">
        <v>0.5</v>
      </c>
    </row>
    <row r="247" spans="2:7">
      <c r="B247" t="s">
        <v>77</v>
      </c>
      <c r="C247">
        <v>0.5</v>
      </c>
      <c r="D247">
        <v>0.5</v>
      </c>
    </row>
    <row r="248" spans="2:7">
      <c r="B248" t="s">
        <v>111</v>
      </c>
      <c r="D248">
        <v>0.5</v>
      </c>
      <c r="E248">
        <v>0.5</v>
      </c>
    </row>
    <row r="249" spans="2:7">
      <c r="B249" t="s">
        <v>77</v>
      </c>
      <c r="C249">
        <v>0.5</v>
      </c>
      <c r="D249">
        <v>0.5</v>
      </c>
    </row>
    <row r="250" spans="2:7">
      <c r="B250" t="s">
        <v>77</v>
      </c>
      <c r="C250">
        <v>0.5</v>
      </c>
      <c r="D250">
        <v>0.5</v>
      </c>
    </row>
    <row r="251" spans="2:7">
      <c r="B251" t="s">
        <v>111</v>
      </c>
      <c r="D251">
        <v>0.5</v>
      </c>
      <c r="E251">
        <v>0.5</v>
      </c>
    </row>
    <row r="252" spans="2:7">
      <c r="B252" t="s">
        <v>111</v>
      </c>
      <c r="D252">
        <v>0.5</v>
      </c>
      <c r="E252">
        <v>0.5</v>
      </c>
    </row>
    <row r="253" spans="2:7">
      <c r="B253" t="s">
        <v>162</v>
      </c>
      <c r="C253">
        <v>0.2</v>
      </c>
      <c r="D253">
        <v>0.2</v>
      </c>
      <c r="E253">
        <v>0.2</v>
      </c>
      <c r="F253">
        <v>0.2</v>
      </c>
      <c r="G253">
        <v>0.2</v>
      </c>
    </row>
    <row r="254" spans="2:7">
      <c r="B254" t="s">
        <v>244</v>
      </c>
      <c r="D254">
        <v>0.33</v>
      </c>
      <c r="E254">
        <v>0.33</v>
      </c>
      <c r="F254">
        <v>0.33</v>
      </c>
    </row>
    <row r="255" spans="2:7">
      <c r="B255" t="s">
        <v>77</v>
      </c>
      <c r="C255">
        <v>0.5</v>
      </c>
      <c r="D255">
        <v>0.5</v>
      </c>
    </row>
    <row r="256" spans="2:7">
      <c r="B256" t="s">
        <v>213</v>
      </c>
      <c r="D256">
        <v>0.33</v>
      </c>
      <c r="F256">
        <v>0.33</v>
      </c>
      <c r="G256">
        <v>0.33</v>
      </c>
    </row>
    <row r="257" spans="2:7">
      <c r="B257" t="s">
        <v>77</v>
      </c>
      <c r="C257">
        <v>0.5</v>
      </c>
      <c r="D257">
        <v>0.5</v>
      </c>
    </row>
    <row r="258" spans="2:7">
      <c r="B258" t="s">
        <v>77</v>
      </c>
      <c r="C258">
        <v>0.5</v>
      </c>
      <c r="D258">
        <v>0.5</v>
      </c>
    </row>
    <row r="259" spans="2:7">
      <c r="B259" t="s">
        <v>92</v>
      </c>
      <c r="C259">
        <v>0.33</v>
      </c>
      <c r="D259">
        <v>0.33</v>
      </c>
      <c r="G259">
        <v>0.33</v>
      </c>
    </row>
    <row r="260" spans="2:7">
      <c r="B260" t="s">
        <v>160</v>
      </c>
      <c r="D260">
        <v>0.5</v>
      </c>
      <c r="G260">
        <v>0.5</v>
      </c>
    </row>
    <row r="261" spans="2:7">
      <c r="B261" t="s">
        <v>77</v>
      </c>
      <c r="C261">
        <v>0.5</v>
      </c>
      <c r="D261">
        <v>0.5</v>
      </c>
    </row>
    <row r="262" spans="2:7">
      <c r="B262" t="s">
        <v>133</v>
      </c>
      <c r="C262">
        <v>0.5</v>
      </c>
      <c r="F262">
        <v>0.5</v>
      </c>
    </row>
    <row r="263" spans="2:7">
      <c r="B263" t="s">
        <v>136</v>
      </c>
      <c r="D263">
        <v>0.5</v>
      </c>
    </row>
    <row r="264" spans="2:7">
      <c r="B264" t="s">
        <v>180</v>
      </c>
      <c r="D264">
        <v>0.5</v>
      </c>
      <c r="F264">
        <v>0.5</v>
      </c>
    </row>
    <row r="265" spans="2:7">
      <c r="B265" t="s">
        <v>77</v>
      </c>
      <c r="C265">
        <v>0.5</v>
      </c>
      <c r="D265">
        <v>0.5</v>
      </c>
    </row>
    <row r="266" spans="2:7">
      <c r="B266" t="s">
        <v>133</v>
      </c>
      <c r="C266">
        <v>0.5</v>
      </c>
      <c r="F266">
        <v>0.5</v>
      </c>
    </row>
    <row r="267" spans="2:7">
      <c r="B267" t="s">
        <v>154</v>
      </c>
      <c r="C267">
        <v>0.33</v>
      </c>
      <c r="D267">
        <v>0.33</v>
      </c>
      <c r="E267">
        <v>0.33</v>
      </c>
    </row>
    <row r="268" spans="2:7">
      <c r="B268" t="s">
        <v>136</v>
      </c>
      <c r="D268">
        <v>0.5</v>
      </c>
    </row>
    <row r="269" spans="2:7">
      <c r="B269" t="s">
        <v>133</v>
      </c>
      <c r="C269">
        <v>0.5</v>
      </c>
      <c r="F269">
        <v>0.5</v>
      </c>
    </row>
    <row r="270" spans="2:7">
      <c r="B270" t="s">
        <v>168</v>
      </c>
      <c r="E270">
        <v>0.5</v>
      </c>
      <c r="F270">
        <v>0.5</v>
      </c>
    </row>
    <row r="271" spans="2:7">
      <c r="B271" t="s">
        <v>180</v>
      </c>
      <c r="D271">
        <v>0.5</v>
      </c>
      <c r="F271">
        <v>0.5</v>
      </c>
    </row>
    <row r="272" spans="2:7">
      <c r="B272" t="s">
        <v>105</v>
      </c>
      <c r="C272">
        <v>0.5</v>
      </c>
      <c r="E272">
        <v>0.5</v>
      </c>
    </row>
    <row r="273" spans="2:7">
      <c r="B273" t="s">
        <v>77</v>
      </c>
      <c r="C273">
        <v>0.5</v>
      </c>
      <c r="D273">
        <v>0.5</v>
      </c>
    </row>
    <row r="274" spans="2:7">
      <c r="B274" t="s">
        <v>43</v>
      </c>
      <c r="C274">
        <v>0.25</v>
      </c>
      <c r="D274">
        <v>0.25</v>
      </c>
      <c r="E274">
        <v>0.25</v>
      </c>
      <c r="F274">
        <v>0.25</v>
      </c>
    </row>
    <row r="275" spans="2:7">
      <c r="B275" t="s">
        <v>154</v>
      </c>
      <c r="C275">
        <v>0.33</v>
      </c>
      <c r="D275">
        <v>0.33</v>
      </c>
      <c r="E275">
        <v>0.33</v>
      </c>
    </row>
    <row r="276" spans="2:7">
      <c r="B276" t="s">
        <v>162</v>
      </c>
      <c r="C276">
        <v>0.2</v>
      </c>
      <c r="D276">
        <v>0.2</v>
      </c>
      <c r="E276">
        <v>0.2</v>
      </c>
      <c r="F276">
        <v>0.2</v>
      </c>
      <c r="G276">
        <v>0.2</v>
      </c>
    </row>
    <row r="277" spans="2:7">
      <c r="B277" t="s">
        <v>154</v>
      </c>
      <c r="C277">
        <v>0.33</v>
      </c>
      <c r="D277">
        <v>0.33</v>
      </c>
      <c r="E277">
        <v>0.33</v>
      </c>
    </row>
    <row r="278" spans="2:7">
      <c r="B278" t="s">
        <v>43</v>
      </c>
      <c r="C278">
        <v>0.25</v>
      </c>
      <c r="D278">
        <v>0.25</v>
      </c>
      <c r="E278">
        <v>0.25</v>
      </c>
      <c r="F278">
        <v>0.25</v>
      </c>
    </row>
    <row r="279" spans="2:7">
      <c r="B279" t="s">
        <v>43</v>
      </c>
      <c r="C279">
        <v>0.25</v>
      </c>
      <c r="D279">
        <v>0.25</v>
      </c>
      <c r="E279">
        <v>0.25</v>
      </c>
      <c r="F279">
        <v>0.25</v>
      </c>
    </row>
    <row r="280" spans="2:7">
      <c r="B280" t="s">
        <v>77</v>
      </c>
      <c r="C280">
        <v>0.5</v>
      </c>
      <c r="D280">
        <v>0.5</v>
      </c>
    </row>
    <row r="281" spans="2:7">
      <c r="B281" t="s">
        <v>154</v>
      </c>
      <c r="C281">
        <v>0.33</v>
      </c>
      <c r="D281">
        <v>0.33</v>
      </c>
      <c r="E281">
        <v>0.33</v>
      </c>
    </row>
    <row r="282" spans="2:7">
      <c r="B282" t="s">
        <v>425</v>
      </c>
      <c r="E282">
        <v>0.5</v>
      </c>
      <c r="G282">
        <v>0.5</v>
      </c>
    </row>
    <row r="283" spans="2:7">
      <c r="B283" t="s">
        <v>111</v>
      </c>
      <c r="D283">
        <v>0.5</v>
      </c>
      <c r="E283">
        <v>0.5</v>
      </c>
    </row>
    <row r="284" spans="2:7">
      <c r="B284" t="s">
        <v>162</v>
      </c>
      <c r="C284">
        <v>0.2</v>
      </c>
      <c r="D284">
        <v>0.2</v>
      </c>
      <c r="E284">
        <v>0.2</v>
      </c>
      <c r="F284">
        <v>0.2</v>
      </c>
      <c r="G284">
        <v>0.2</v>
      </c>
    </row>
    <row r="285" spans="2:7">
      <c r="B285" t="s">
        <v>43</v>
      </c>
      <c r="C285">
        <v>0.25</v>
      </c>
      <c r="D285">
        <v>0.25</v>
      </c>
      <c r="E285">
        <v>0.25</v>
      </c>
      <c r="F285">
        <v>0.25</v>
      </c>
    </row>
    <row r="286" spans="2:7">
      <c r="B286" t="s">
        <v>162</v>
      </c>
      <c r="C286">
        <v>0.2</v>
      </c>
      <c r="D286">
        <v>0.2</v>
      </c>
      <c r="E286">
        <v>0.2</v>
      </c>
      <c r="F286">
        <v>0.2</v>
      </c>
      <c r="G286">
        <v>0.2</v>
      </c>
    </row>
    <row r="287" spans="2:7">
      <c r="B287" t="s">
        <v>162</v>
      </c>
      <c r="C287">
        <v>0.2</v>
      </c>
      <c r="D287">
        <v>0.2</v>
      </c>
      <c r="E287">
        <v>0.2</v>
      </c>
      <c r="F287">
        <v>0.2</v>
      </c>
      <c r="G287">
        <v>0.2</v>
      </c>
    </row>
    <row r="288" spans="2:7">
      <c r="B288" t="s">
        <v>154</v>
      </c>
      <c r="C288">
        <v>0.33</v>
      </c>
      <c r="D288">
        <v>0.33</v>
      </c>
      <c r="E288">
        <v>0.33</v>
      </c>
    </row>
    <row r="289" spans="2:7">
      <c r="B289" t="s">
        <v>162</v>
      </c>
      <c r="C289">
        <v>0.2</v>
      </c>
      <c r="D289">
        <v>0.2</v>
      </c>
      <c r="E289">
        <v>0.2</v>
      </c>
      <c r="F289">
        <v>0.2</v>
      </c>
      <c r="G289">
        <v>0.2</v>
      </c>
    </row>
    <row r="290" spans="2:7">
      <c r="B290" t="s">
        <v>244</v>
      </c>
      <c r="D290">
        <v>0.33</v>
      </c>
      <c r="E290">
        <v>0.33</v>
      </c>
      <c r="F290">
        <v>0.33</v>
      </c>
    </row>
    <row r="291" spans="2:7">
      <c r="B291" t="s">
        <v>435</v>
      </c>
      <c r="D291">
        <v>0.25</v>
      </c>
      <c r="E291">
        <v>0.25</v>
      </c>
      <c r="F291">
        <v>0.25</v>
      </c>
      <c r="G291">
        <v>0.25</v>
      </c>
    </row>
    <row r="292" spans="2:7">
      <c r="B292" t="s">
        <v>43</v>
      </c>
      <c r="C292">
        <v>0.25</v>
      </c>
      <c r="D292">
        <v>0.25</v>
      </c>
      <c r="E292">
        <v>0.25</v>
      </c>
      <c r="F292">
        <v>0.25</v>
      </c>
    </row>
    <row r="293" spans="2:7">
      <c r="B293" t="s">
        <v>105</v>
      </c>
      <c r="C293">
        <v>0.5</v>
      </c>
      <c r="E293">
        <v>0.5</v>
      </c>
    </row>
    <row r="294" spans="2:7">
      <c r="B294" t="s">
        <v>284</v>
      </c>
      <c r="C294">
        <v>0.33</v>
      </c>
      <c r="E294">
        <v>0.33</v>
      </c>
      <c r="G294">
        <v>0.33</v>
      </c>
    </row>
    <row r="295" spans="2:7">
      <c r="B295" t="s">
        <v>133</v>
      </c>
      <c r="C295">
        <v>0.5</v>
      </c>
      <c r="F295">
        <v>0.5</v>
      </c>
    </row>
    <row r="296" spans="2:7">
      <c r="B296" t="s">
        <v>43</v>
      </c>
      <c r="C296">
        <v>0.25</v>
      </c>
      <c r="D296">
        <v>0.25</v>
      </c>
      <c r="E296">
        <v>0.25</v>
      </c>
      <c r="F296">
        <v>0.25</v>
      </c>
    </row>
    <row r="297" spans="2:7">
      <c r="B297" t="s">
        <v>92</v>
      </c>
      <c r="C297">
        <v>0.33</v>
      </c>
      <c r="D297">
        <v>0.33</v>
      </c>
      <c r="G297">
        <v>0.33</v>
      </c>
    </row>
    <row r="298" spans="2:7">
      <c r="B298" t="s">
        <v>203</v>
      </c>
      <c r="C298">
        <v>0.25</v>
      </c>
      <c r="D298">
        <v>0.25</v>
      </c>
      <c r="F298">
        <v>0.25</v>
      </c>
      <c r="G298">
        <v>0.25</v>
      </c>
    </row>
    <row r="299" spans="2:7">
      <c r="B299" t="s">
        <v>43</v>
      </c>
      <c r="C299">
        <v>0.25</v>
      </c>
      <c r="D299">
        <v>0.25</v>
      </c>
      <c r="E299">
        <v>0.25</v>
      </c>
      <c r="F299">
        <v>0.25</v>
      </c>
    </row>
    <row r="300" spans="2:7">
      <c r="B300" t="s">
        <v>203</v>
      </c>
      <c r="C300">
        <v>0.25</v>
      </c>
      <c r="D300">
        <v>0.25</v>
      </c>
      <c r="F300">
        <v>0.25</v>
      </c>
      <c r="G300">
        <v>0.25</v>
      </c>
    </row>
    <row r="301" spans="2:7">
      <c r="B301" t="s">
        <v>209</v>
      </c>
      <c r="C301">
        <v>0.25</v>
      </c>
      <c r="D301">
        <v>0.25</v>
      </c>
      <c r="E301">
        <v>0.25</v>
      </c>
      <c r="G301">
        <v>0.25</v>
      </c>
    </row>
    <row r="302" spans="2:7">
      <c r="B302" t="s">
        <v>203</v>
      </c>
      <c r="C302">
        <v>0.25</v>
      </c>
      <c r="D302">
        <v>0.25</v>
      </c>
      <c r="F302">
        <v>0.25</v>
      </c>
      <c r="G302">
        <v>0.25</v>
      </c>
    </row>
    <row r="303" spans="2:7">
      <c r="B303" t="s">
        <v>209</v>
      </c>
      <c r="C303">
        <v>0.25</v>
      </c>
      <c r="D303">
        <v>0.25</v>
      </c>
      <c r="E303">
        <v>0.25</v>
      </c>
      <c r="G303">
        <v>0.25</v>
      </c>
    </row>
    <row r="304" spans="2:7">
      <c r="B304" t="s">
        <v>43</v>
      </c>
      <c r="C304">
        <v>0.25</v>
      </c>
      <c r="D304">
        <v>0.25</v>
      </c>
      <c r="E304">
        <v>0.25</v>
      </c>
      <c r="F304">
        <v>0.25</v>
      </c>
    </row>
    <row r="305" spans="2:7">
      <c r="B305" t="s">
        <v>118</v>
      </c>
      <c r="C305">
        <v>0.33</v>
      </c>
      <c r="D305">
        <v>0.33</v>
      </c>
      <c r="F305">
        <v>0.33</v>
      </c>
    </row>
    <row r="306" spans="2:7">
      <c r="B306" t="s">
        <v>203</v>
      </c>
      <c r="C306">
        <v>0.25</v>
      </c>
      <c r="D306">
        <v>0.25</v>
      </c>
      <c r="F306">
        <v>0.25</v>
      </c>
      <c r="G306">
        <v>0.25</v>
      </c>
    </row>
    <row r="307" spans="2:7">
      <c r="B307" t="s">
        <v>92</v>
      </c>
      <c r="C307">
        <v>0.33</v>
      </c>
      <c r="D307">
        <v>0.33</v>
      </c>
      <c r="G307">
        <v>0.33</v>
      </c>
    </row>
    <row r="308" spans="2:7">
      <c r="B308" t="s">
        <v>68</v>
      </c>
      <c r="C308">
        <v>0.33</v>
      </c>
      <c r="E308">
        <v>0.33</v>
      </c>
      <c r="F308">
        <v>0.33</v>
      </c>
    </row>
    <row r="309" spans="2:7">
      <c r="B309" t="s">
        <v>284</v>
      </c>
      <c r="C309">
        <v>0.33</v>
      </c>
      <c r="E309">
        <v>0.33</v>
      </c>
      <c r="G309">
        <v>0.33</v>
      </c>
    </row>
    <row r="310" spans="2:7">
      <c r="B310" t="s">
        <v>118</v>
      </c>
      <c r="C310">
        <v>0.33</v>
      </c>
      <c r="D310">
        <v>0.33</v>
      </c>
      <c r="F310">
        <v>0.33</v>
      </c>
    </row>
    <row r="311" spans="2:7">
      <c r="B311" t="s">
        <v>203</v>
      </c>
      <c r="C311">
        <v>0.25</v>
      </c>
      <c r="D311">
        <v>0.25</v>
      </c>
      <c r="F311">
        <v>0.25</v>
      </c>
      <c r="G311">
        <v>0.25</v>
      </c>
    </row>
    <row r="312" spans="2:7">
      <c r="B312" t="s">
        <v>209</v>
      </c>
      <c r="C312">
        <v>0.25</v>
      </c>
      <c r="D312">
        <v>0.25</v>
      </c>
      <c r="E312">
        <v>0.25</v>
      </c>
      <c r="G312">
        <v>0.25</v>
      </c>
    </row>
    <row r="313" spans="2:7">
      <c r="B313" t="s">
        <v>68</v>
      </c>
      <c r="C313">
        <v>0.33</v>
      </c>
      <c r="E313">
        <v>0.33</v>
      </c>
      <c r="F313">
        <v>0.33</v>
      </c>
    </row>
    <row r="314" spans="2:7">
      <c r="B314" t="s">
        <v>77</v>
      </c>
      <c r="C314">
        <v>0.5</v>
      </c>
      <c r="D314">
        <v>0.5</v>
      </c>
    </row>
    <row r="315" spans="2:7">
      <c r="B315" t="s">
        <v>43</v>
      </c>
      <c r="C315">
        <v>0.25</v>
      </c>
      <c r="D315">
        <v>0.25</v>
      </c>
      <c r="E315">
        <v>0.25</v>
      </c>
      <c r="F315">
        <v>0.25</v>
      </c>
    </row>
    <row r="316" spans="2:7">
      <c r="B316" t="s">
        <v>203</v>
      </c>
      <c r="C316">
        <v>0.25</v>
      </c>
      <c r="D316">
        <v>0.25</v>
      </c>
      <c r="F316">
        <v>0.25</v>
      </c>
      <c r="G316">
        <v>0.25</v>
      </c>
    </row>
    <row r="317" spans="2:7">
      <c r="B317" t="s">
        <v>203</v>
      </c>
      <c r="C317">
        <v>0.25</v>
      </c>
      <c r="D317">
        <v>0.25</v>
      </c>
      <c r="F317">
        <v>0.25</v>
      </c>
      <c r="G317">
        <v>0.25</v>
      </c>
    </row>
    <row r="318" spans="2:7">
      <c r="B318" t="s">
        <v>43</v>
      </c>
      <c r="C318">
        <v>0.25</v>
      </c>
      <c r="D318">
        <v>0.25</v>
      </c>
      <c r="E318">
        <v>0.25</v>
      </c>
      <c r="F318">
        <v>0.25</v>
      </c>
    </row>
    <row r="319" spans="2:7">
      <c r="B319" t="s">
        <v>209</v>
      </c>
      <c r="C319">
        <v>0.25</v>
      </c>
      <c r="D319">
        <v>0.25</v>
      </c>
      <c r="E319">
        <v>0.25</v>
      </c>
      <c r="G319">
        <v>0.25</v>
      </c>
    </row>
    <row r="320" spans="2:7">
      <c r="B320" t="s">
        <v>162</v>
      </c>
      <c r="C320">
        <v>0.2</v>
      </c>
      <c r="D320">
        <v>0.2</v>
      </c>
      <c r="E320">
        <v>0.2</v>
      </c>
      <c r="F320">
        <v>0.2</v>
      </c>
      <c r="G320">
        <v>0.2</v>
      </c>
    </row>
    <row r="321" spans="2:7">
      <c r="B321" t="s">
        <v>162</v>
      </c>
      <c r="C321">
        <v>0.2</v>
      </c>
      <c r="D321">
        <v>0.2</v>
      </c>
      <c r="E321">
        <v>0.2</v>
      </c>
      <c r="F321">
        <v>0.2</v>
      </c>
      <c r="G321">
        <v>0.2</v>
      </c>
    </row>
    <row r="322" spans="2:7">
      <c r="B322" t="s">
        <v>448</v>
      </c>
      <c r="C322">
        <v>0.33</v>
      </c>
      <c r="F322">
        <v>0.33</v>
      </c>
      <c r="G322">
        <v>0.33</v>
      </c>
    </row>
    <row r="323" spans="2:7">
      <c r="B323" t="s">
        <v>209</v>
      </c>
      <c r="C323">
        <v>0.25</v>
      </c>
      <c r="D323">
        <v>0.25</v>
      </c>
      <c r="E323">
        <v>0.25</v>
      </c>
      <c r="G323">
        <v>0.25</v>
      </c>
    </row>
    <row r="324" spans="2:7">
      <c r="B324" t="s">
        <v>162</v>
      </c>
      <c r="C324">
        <v>0.2</v>
      </c>
      <c r="D324">
        <v>0.2</v>
      </c>
      <c r="E324">
        <v>0.2</v>
      </c>
      <c r="F324">
        <v>0.2</v>
      </c>
      <c r="G324">
        <v>0.2</v>
      </c>
    </row>
    <row r="325" spans="2:7">
      <c r="B325" t="s">
        <v>162</v>
      </c>
      <c r="C325">
        <v>0.2</v>
      </c>
      <c r="D325">
        <v>0.2</v>
      </c>
      <c r="E325">
        <v>0.2</v>
      </c>
      <c r="F325">
        <v>0.2</v>
      </c>
      <c r="G325">
        <v>0.2</v>
      </c>
    </row>
    <row r="326" spans="2:7">
      <c r="B326" t="s">
        <v>162</v>
      </c>
      <c r="C326">
        <v>0.2</v>
      </c>
      <c r="D326">
        <v>0.2</v>
      </c>
      <c r="E326">
        <v>0.2</v>
      </c>
      <c r="F326">
        <v>0.2</v>
      </c>
      <c r="G326">
        <v>0.2</v>
      </c>
    </row>
    <row r="327" spans="2:7">
      <c r="B327" t="s">
        <v>118</v>
      </c>
      <c r="C327">
        <v>0.33</v>
      </c>
      <c r="D327">
        <v>0.33</v>
      </c>
      <c r="F327">
        <v>0.33</v>
      </c>
    </row>
    <row r="328" spans="2:7">
      <c r="B328" t="s">
        <v>162</v>
      </c>
      <c r="C328">
        <v>0.2</v>
      </c>
      <c r="D328">
        <v>0.2</v>
      </c>
      <c r="E328">
        <v>0.2</v>
      </c>
      <c r="F328">
        <v>0.2</v>
      </c>
      <c r="G328">
        <v>0.2</v>
      </c>
    </row>
    <row r="329" spans="2:7">
      <c r="B329" t="s">
        <v>77</v>
      </c>
      <c r="C329">
        <v>0.5</v>
      </c>
      <c r="D329">
        <v>0.5</v>
      </c>
    </row>
    <row r="330" spans="2:7">
      <c r="B330" t="s">
        <v>77</v>
      </c>
      <c r="C330">
        <v>0.5</v>
      </c>
      <c r="D330">
        <v>0.5</v>
      </c>
    </row>
    <row r="331" spans="2:7">
      <c r="B331" t="s">
        <v>77</v>
      </c>
      <c r="C331">
        <v>0.5</v>
      </c>
      <c r="D331">
        <v>0.5</v>
      </c>
    </row>
    <row r="332" spans="2:7">
      <c r="B332" t="s">
        <v>77</v>
      </c>
      <c r="C332">
        <v>0.5</v>
      </c>
      <c r="D332">
        <v>0.5</v>
      </c>
    </row>
    <row r="333" spans="2:7">
      <c r="B333" t="s">
        <v>77</v>
      </c>
      <c r="C333">
        <v>0.5</v>
      </c>
      <c r="D333">
        <v>0.5</v>
      </c>
    </row>
    <row r="334" spans="2:7">
      <c r="B334" t="s">
        <v>77</v>
      </c>
      <c r="C334">
        <v>0.5</v>
      </c>
      <c r="D334">
        <v>0.5</v>
      </c>
    </row>
    <row r="335" spans="2:7">
      <c r="B335" t="s">
        <v>77</v>
      </c>
      <c r="C335">
        <v>0.5</v>
      </c>
      <c r="D335">
        <v>0.5</v>
      </c>
    </row>
    <row r="336" spans="2:7">
      <c r="B336" t="s">
        <v>77</v>
      </c>
      <c r="C336">
        <v>0.5</v>
      </c>
      <c r="D336">
        <v>0.5</v>
      </c>
    </row>
    <row r="337" spans="2:7">
      <c r="B337" t="s">
        <v>111</v>
      </c>
      <c r="D337">
        <v>0.5</v>
      </c>
      <c r="E337">
        <v>0.5</v>
      </c>
    </row>
    <row r="338" spans="2:7">
      <c r="B338" t="s">
        <v>111</v>
      </c>
      <c r="D338">
        <v>0.5</v>
      </c>
      <c r="E338">
        <v>0.5</v>
      </c>
    </row>
    <row r="339" spans="2:7">
      <c r="B339" t="s">
        <v>68</v>
      </c>
      <c r="C339">
        <v>0.33</v>
      </c>
      <c r="E339">
        <v>0.33</v>
      </c>
      <c r="F339">
        <v>0.33</v>
      </c>
    </row>
    <row r="340" spans="2:7">
      <c r="B340" t="s">
        <v>77</v>
      </c>
      <c r="C340">
        <v>0.5</v>
      </c>
      <c r="D340">
        <v>0.5</v>
      </c>
    </row>
    <row r="341" spans="2:7">
      <c r="B341" t="s">
        <v>389</v>
      </c>
      <c r="F341">
        <v>0.5</v>
      </c>
      <c r="G341">
        <v>0.5</v>
      </c>
    </row>
    <row r="342" spans="2:7">
      <c r="B342" t="s">
        <v>168</v>
      </c>
      <c r="E342">
        <v>0.5</v>
      </c>
      <c r="F342">
        <v>0.5</v>
      </c>
    </row>
    <row r="343" spans="2:7">
      <c r="B343" t="s">
        <v>111</v>
      </c>
      <c r="D343">
        <v>0.5</v>
      </c>
      <c r="E343">
        <v>0.5</v>
      </c>
    </row>
    <row r="344" spans="2:7">
      <c r="B344" t="s">
        <v>133</v>
      </c>
      <c r="C344">
        <v>0.5</v>
      </c>
      <c r="F344">
        <v>0.5</v>
      </c>
    </row>
    <row r="345" spans="2:7">
      <c r="B345" t="s">
        <v>68</v>
      </c>
      <c r="C345">
        <v>0.33</v>
      </c>
      <c r="E345">
        <v>0.33</v>
      </c>
      <c r="F345">
        <v>0.33</v>
      </c>
    </row>
    <row r="346" spans="2:7">
      <c r="B346" t="s">
        <v>77</v>
      </c>
      <c r="C346">
        <v>0.5</v>
      </c>
      <c r="D346">
        <v>0.5</v>
      </c>
    </row>
    <row r="347" spans="2:7">
      <c r="B347" t="s">
        <v>77</v>
      </c>
      <c r="C347">
        <v>0.5</v>
      </c>
      <c r="D347">
        <v>0.5</v>
      </c>
    </row>
    <row r="348" spans="2:7">
      <c r="B348" t="s">
        <v>111</v>
      </c>
      <c r="D348">
        <v>0.5</v>
      </c>
      <c r="E348">
        <v>0.5</v>
      </c>
    </row>
    <row r="349" spans="2:7">
      <c r="B349" t="s">
        <v>105</v>
      </c>
      <c r="C349">
        <v>0.5</v>
      </c>
      <c r="E349">
        <v>0.5</v>
      </c>
    </row>
    <row r="350" spans="2:7">
      <c r="B350" t="s">
        <v>389</v>
      </c>
      <c r="F350">
        <v>0.5</v>
      </c>
      <c r="G350">
        <v>0.5</v>
      </c>
    </row>
    <row r="351" spans="2:7">
      <c r="B351" t="s">
        <v>470</v>
      </c>
      <c r="E351">
        <v>0.33</v>
      </c>
      <c r="F351">
        <v>0.33</v>
      </c>
      <c r="G351">
        <v>0.33</v>
      </c>
    </row>
    <row r="352" spans="2:7">
      <c r="B352" t="s">
        <v>111</v>
      </c>
      <c r="D352">
        <v>0.5</v>
      </c>
      <c r="E352">
        <v>0.5</v>
      </c>
    </row>
    <row r="353" spans="2:7">
      <c r="B353" t="s">
        <v>168</v>
      </c>
      <c r="E353">
        <v>0.5</v>
      </c>
      <c r="F353">
        <v>0.5</v>
      </c>
    </row>
    <row r="354" spans="2:7">
      <c r="B354" t="s">
        <v>470</v>
      </c>
      <c r="E354">
        <v>0.33</v>
      </c>
      <c r="F354">
        <v>0.33</v>
      </c>
      <c r="G354">
        <v>0.33</v>
      </c>
    </row>
    <row r="355" spans="2:7">
      <c r="B355" t="s">
        <v>68</v>
      </c>
      <c r="C355">
        <v>0.33</v>
      </c>
      <c r="E355">
        <v>0.33</v>
      </c>
      <c r="F355">
        <v>0.33</v>
      </c>
    </row>
    <row r="356" spans="2:7">
      <c r="B356" t="s">
        <v>168</v>
      </c>
      <c r="E356">
        <v>0.5</v>
      </c>
      <c r="F356">
        <v>0.5</v>
      </c>
    </row>
    <row r="357" spans="2:7">
      <c r="B357" t="s">
        <v>77</v>
      </c>
      <c r="C357">
        <v>0.5</v>
      </c>
      <c r="D357">
        <v>0.5</v>
      </c>
    </row>
    <row r="358" spans="2:7">
      <c r="B358" t="s">
        <v>470</v>
      </c>
      <c r="E358">
        <v>0.33</v>
      </c>
      <c r="F358">
        <v>0.33</v>
      </c>
      <c r="G358">
        <v>0.33</v>
      </c>
    </row>
    <row r="359" spans="2:7">
      <c r="B359" t="s">
        <v>77</v>
      </c>
      <c r="C359">
        <v>0.5</v>
      </c>
      <c r="D359">
        <v>0.5</v>
      </c>
    </row>
    <row r="360" spans="2:7">
      <c r="B360" t="s">
        <v>154</v>
      </c>
      <c r="C360">
        <v>0.33</v>
      </c>
      <c r="D360">
        <v>0.33</v>
      </c>
      <c r="E360">
        <v>0.33</v>
      </c>
    </row>
    <row r="361" spans="2:7">
      <c r="B361" t="s">
        <v>470</v>
      </c>
      <c r="E361">
        <v>0.33</v>
      </c>
      <c r="F361">
        <v>0.33</v>
      </c>
      <c r="G361">
        <v>0.33</v>
      </c>
    </row>
    <row r="364" spans="2:7">
      <c r="B364" s="28" t="s">
        <v>531</v>
      </c>
      <c r="C364" s="28" t="s">
        <v>532</v>
      </c>
      <c r="D364" s="28" t="s">
        <v>533</v>
      </c>
    </row>
    <row r="365" spans="2:7">
      <c r="B365" s="22" t="s">
        <v>221</v>
      </c>
      <c r="C365" s="11">
        <f>+SUM(C$2:C$361)</f>
        <v>98.04999999999994</v>
      </c>
      <c r="D365" s="13">
        <f>+C365/180</f>
        <v>0.54472222222222189</v>
      </c>
    </row>
    <row r="366" spans="2:7">
      <c r="B366" s="22" t="s">
        <v>136</v>
      </c>
      <c r="C366" s="11">
        <f>+SUM(D$2:D$361)</f>
        <v>107.31999999999995</v>
      </c>
      <c r="D366" s="13">
        <f t="shared" ref="D366:D370" si="0">+C366/180</f>
        <v>0.59622222222222199</v>
      </c>
    </row>
    <row r="367" spans="2:7">
      <c r="B367" s="22" t="s">
        <v>151</v>
      </c>
      <c r="C367" s="11">
        <f>+SUM(E$2:E$361)</f>
        <v>58.549999999999976</v>
      </c>
      <c r="D367" s="13">
        <f t="shared" si="0"/>
        <v>0.32527777777777767</v>
      </c>
    </row>
    <row r="368" spans="2:7">
      <c r="B368" s="22" t="s">
        <v>182</v>
      </c>
      <c r="C368" s="11">
        <f>+SUM(F$2:F$361)</f>
        <v>57.719999999999963</v>
      </c>
      <c r="D368" s="13">
        <f t="shared" si="0"/>
        <v>0.32066666666666649</v>
      </c>
    </row>
    <row r="369" spans="2:4">
      <c r="B369" s="22" t="s">
        <v>519</v>
      </c>
      <c r="C369" s="11">
        <f>+SUM(G$2:G$361)</f>
        <v>23.479999999999976</v>
      </c>
      <c r="D369" s="13">
        <f t="shared" si="0"/>
        <v>0.13044444444444431</v>
      </c>
    </row>
    <row r="370" spans="2:4">
      <c r="B370" s="23" t="s">
        <v>75</v>
      </c>
      <c r="C370" s="11">
        <f>+SUM(H$2:H$361)</f>
        <v>0.5</v>
      </c>
      <c r="D370" s="13">
        <f t="shared" si="0"/>
        <v>2.7777777777777779E-3</v>
      </c>
    </row>
    <row r="371" spans="2:4">
      <c r="D371" s="31"/>
    </row>
    <row r="372" spans="2:4">
      <c r="D372" s="31"/>
    </row>
  </sheetData>
  <autoFilter ref="B1:H361" xr:uid="{99B0F45B-6DB5-42C7-B353-F61E4469C2D7}"/>
  <conditionalFormatting sqref="D365:D370">
    <cfRule type="colorScale" priority="1">
      <colorScale>
        <cfvo type="min"/>
        <cfvo type="percentile" val="50"/>
        <cfvo type="max"/>
        <color rgb="FFF8696B"/>
        <color rgb="FFFFEB84"/>
        <color rgb="FF63BE7B"/>
      </colorScale>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3AD49-CAD6-4BBD-88D3-51C6FEE35750}">
  <sheetPr filterMode="1"/>
  <dimension ref="B1:H372"/>
  <sheetViews>
    <sheetView workbookViewId="0">
      <pane ySplit="1" topLeftCell="A362" activePane="bottomLeft" state="frozen"/>
      <selection pane="bottomLeft" activeCell="I369" sqref="I369"/>
    </sheetView>
  </sheetViews>
  <sheetFormatPr baseColWidth="10" defaultRowHeight="12.75"/>
  <cols>
    <col min="2" max="2" width="17.140625" style="37" customWidth="1"/>
    <col min="3" max="3" width="14.140625" style="37" customWidth="1"/>
    <col min="4" max="4" width="15" customWidth="1"/>
    <col min="5" max="5" width="12.42578125" customWidth="1"/>
    <col min="6" max="7" width="17.85546875" customWidth="1"/>
    <col min="8" max="8" width="21.140625" customWidth="1"/>
  </cols>
  <sheetData>
    <row r="1" spans="2:8" ht="90" thickBot="1">
      <c r="B1" s="24" t="s">
        <v>19</v>
      </c>
      <c r="C1" s="24" t="s">
        <v>20</v>
      </c>
      <c r="D1" s="38"/>
      <c r="E1" s="38"/>
      <c r="F1" s="38"/>
      <c r="G1" s="38"/>
      <c r="H1" s="38"/>
    </row>
    <row r="2" spans="2:8" hidden="1">
      <c r="B2" s="33" t="s">
        <v>44</v>
      </c>
      <c r="C2" s="34">
        <v>0.1</v>
      </c>
    </row>
    <row r="3" spans="2:8" hidden="1">
      <c r="B3" s="35" t="s">
        <v>44</v>
      </c>
      <c r="C3" s="36">
        <v>0.15</v>
      </c>
    </row>
    <row r="4" spans="2:8" hidden="1">
      <c r="B4" s="33" t="s">
        <v>69</v>
      </c>
      <c r="C4" s="34">
        <v>0.1</v>
      </c>
    </row>
    <row r="5" spans="2:8" hidden="1">
      <c r="B5" s="35" t="s">
        <v>44</v>
      </c>
      <c r="C5" s="39">
        <v>0.05</v>
      </c>
    </row>
    <row r="6" spans="2:8" hidden="1">
      <c r="B6" s="33" t="s">
        <v>44</v>
      </c>
      <c r="C6" s="34">
        <v>0.1</v>
      </c>
    </row>
    <row r="7" spans="2:8" hidden="1">
      <c r="B7" s="35" t="s">
        <v>44</v>
      </c>
      <c r="C7" s="39">
        <v>0.05</v>
      </c>
    </row>
    <row r="8" spans="2:8" hidden="1">
      <c r="B8" s="33" t="s">
        <v>69</v>
      </c>
      <c r="C8" s="34">
        <v>0.15</v>
      </c>
    </row>
    <row r="9" spans="2:8" hidden="1">
      <c r="B9" s="35" t="s">
        <v>98</v>
      </c>
      <c r="C9" s="39">
        <v>0.2</v>
      </c>
    </row>
    <row r="10" spans="2:8" hidden="1">
      <c r="B10" s="33" t="s">
        <v>106</v>
      </c>
      <c r="C10" s="39">
        <v>0.2</v>
      </c>
    </row>
    <row r="11" spans="2:8" hidden="1">
      <c r="B11" s="35" t="s">
        <v>69</v>
      </c>
      <c r="C11" s="36">
        <v>0.1</v>
      </c>
    </row>
    <row r="12" spans="2:8" hidden="1">
      <c r="B12" s="33" t="s">
        <v>69</v>
      </c>
      <c r="C12" s="34">
        <v>0.1</v>
      </c>
    </row>
    <row r="13" spans="2:8" hidden="1">
      <c r="B13" s="35" t="s">
        <v>44</v>
      </c>
      <c r="C13" s="39">
        <v>0.05</v>
      </c>
    </row>
    <row r="14" spans="2:8" hidden="1">
      <c r="B14" s="33" t="s">
        <v>69</v>
      </c>
      <c r="C14" s="39">
        <v>0.2</v>
      </c>
    </row>
    <row r="15" spans="2:8" hidden="1">
      <c r="B15" s="35" t="s">
        <v>106</v>
      </c>
      <c r="C15" s="36">
        <v>0.1</v>
      </c>
    </row>
    <row r="16" spans="2:8" hidden="1">
      <c r="B16" s="33" t="s">
        <v>44</v>
      </c>
      <c r="C16" s="34">
        <v>0.15</v>
      </c>
    </row>
    <row r="17" spans="2:3" hidden="1">
      <c r="B17" s="35" t="s">
        <v>44</v>
      </c>
      <c r="C17" s="39">
        <v>0.05</v>
      </c>
    </row>
    <row r="18" spans="2:3" hidden="1">
      <c r="B18" s="33" t="s">
        <v>69</v>
      </c>
      <c r="C18" s="34">
        <v>0.15</v>
      </c>
    </row>
    <row r="19" spans="2:3" hidden="1">
      <c r="B19" s="35" t="s">
        <v>44</v>
      </c>
      <c r="C19" s="36">
        <v>0.1</v>
      </c>
    </row>
    <row r="20" spans="2:3" hidden="1">
      <c r="B20" s="33" t="s">
        <v>69</v>
      </c>
      <c r="C20" s="39">
        <v>0.05</v>
      </c>
    </row>
    <row r="21" spans="2:3" hidden="1">
      <c r="B21" s="35" t="s">
        <v>44</v>
      </c>
      <c r="C21" s="36">
        <v>0.15</v>
      </c>
    </row>
    <row r="22" spans="2:3" hidden="1">
      <c r="B22" s="33" t="s">
        <v>69</v>
      </c>
      <c r="C22" s="39">
        <v>0.05</v>
      </c>
    </row>
    <row r="23" spans="2:3" hidden="1">
      <c r="B23" s="35" t="s">
        <v>44</v>
      </c>
      <c r="C23" s="36">
        <v>0.1</v>
      </c>
    </row>
    <row r="24" spans="2:3" hidden="1">
      <c r="B24" s="33" t="s">
        <v>69</v>
      </c>
      <c r="C24" s="34">
        <v>0.15</v>
      </c>
    </row>
    <row r="25" spans="2:3" hidden="1">
      <c r="B25" s="35" t="s">
        <v>69</v>
      </c>
      <c r="C25" s="39">
        <v>0.05</v>
      </c>
    </row>
    <row r="26" spans="2:3" hidden="1">
      <c r="B26" s="33" t="s">
        <v>69</v>
      </c>
      <c r="C26" s="39">
        <v>0.2</v>
      </c>
    </row>
    <row r="27" spans="2:3" hidden="1">
      <c r="B27" s="35" t="s">
        <v>69</v>
      </c>
      <c r="C27" s="36">
        <v>0.1</v>
      </c>
    </row>
    <row r="28" spans="2:3" hidden="1">
      <c r="B28" s="33" t="s">
        <v>69</v>
      </c>
      <c r="C28" s="34">
        <v>0.1</v>
      </c>
    </row>
    <row r="29" spans="2:3" hidden="1">
      <c r="B29" s="35" t="s">
        <v>69</v>
      </c>
      <c r="C29" s="39">
        <v>0.2</v>
      </c>
    </row>
    <row r="30" spans="2:3" hidden="1">
      <c r="B30" s="33" t="s">
        <v>44</v>
      </c>
      <c r="C30" s="34">
        <v>0.1</v>
      </c>
    </row>
    <row r="31" spans="2:3" hidden="1">
      <c r="B31" s="35" t="s">
        <v>69</v>
      </c>
      <c r="C31" s="36">
        <v>0.1</v>
      </c>
    </row>
    <row r="32" spans="2:3" hidden="1">
      <c r="B32" s="33" t="s">
        <v>69</v>
      </c>
      <c r="C32" s="34">
        <v>0.1</v>
      </c>
    </row>
    <row r="33" spans="2:3" hidden="1">
      <c r="B33" s="35" t="s">
        <v>69</v>
      </c>
      <c r="C33" s="36">
        <v>0.1</v>
      </c>
    </row>
    <row r="34" spans="2:3" hidden="1">
      <c r="B34" s="33" t="s">
        <v>69</v>
      </c>
      <c r="C34" s="34">
        <v>0.1</v>
      </c>
    </row>
    <row r="35" spans="2:3" hidden="1">
      <c r="B35" s="35" t="s">
        <v>106</v>
      </c>
      <c r="C35" s="39">
        <v>0.05</v>
      </c>
    </row>
    <row r="36" spans="2:3" hidden="1">
      <c r="B36" s="33" t="s">
        <v>44</v>
      </c>
      <c r="C36" s="39">
        <v>0.05</v>
      </c>
    </row>
    <row r="37" spans="2:3" hidden="1">
      <c r="B37" s="35" t="s">
        <v>69</v>
      </c>
      <c r="C37" s="39">
        <v>0.2</v>
      </c>
    </row>
    <row r="38" spans="2:3" hidden="1">
      <c r="B38" s="33" t="s">
        <v>69</v>
      </c>
      <c r="C38" s="34">
        <v>0.15</v>
      </c>
    </row>
    <row r="39" spans="2:3" hidden="1">
      <c r="B39" s="35" t="s">
        <v>69</v>
      </c>
      <c r="C39" s="39">
        <v>0.2</v>
      </c>
    </row>
    <row r="40" spans="2:3" hidden="1">
      <c r="B40" s="33" t="s">
        <v>69</v>
      </c>
      <c r="C40" s="34">
        <v>0.1</v>
      </c>
    </row>
    <row r="41" spans="2:3" hidden="1">
      <c r="B41" s="35" t="s">
        <v>69</v>
      </c>
      <c r="C41" s="36">
        <v>0.1</v>
      </c>
    </row>
    <row r="42" spans="2:3" hidden="1">
      <c r="B42" s="33" t="s">
        <v>69</v>
      </c>
      <c r="C42" s="34">
        <v>0.1</v>
      </c>
    </row>
    <row r="43" spans="2:3" hidden="1">
      <c r="B43" s="35" t="s">
        <v>69</v>
      </c>
      <c r="C43" s="39">
        <v>0.05</v>
      </c>
    </row>
    <row r="44" spans="2:3" hidden="1">
      <c r="B44" s="33" t="s">
        <v>69</v>
      </c>
      <c r="C44" s="39">
        <v>0.2</v>
      </c>
    </row>
    <row r="45" spans="2:3" hidden="1">
      <c r="B45" s="35" t="s">
        <v>69</v>
      </c>
      <c r="C45" s="36">
        <v>0.15</v>
      </c>
    </row>
    <row r="46" spans="2:3">
      <c r="B46" s="33" t="s">
        <v>178</v>
      </c>
      <c r="C46" s="39">
        <v>0.2</v>
      </c>
    </row>
    <row r="47" spans="2:3" hidden="1">
      <c r="B47" s="35" t="s">
        <v>69</v>
      </c>
      <c r="C47" s="36">
        <v>0.1</v>
      </c>
    </row>
    <row r="48" spans="2:3" hidden="1">
      <c r="B48" s="33" t="s">
        <v>69</v>
      </c>
      <c r="C48" s="34">
        <v>0.1</v>
      </c>
    </row>
    <row r="49" spans="2:3" hidden="1">
      <c r="B49" s="35" t="s">
        <v>106</v>
      </c>
      <c r="C49" s="36">
        <v>0.1</v>
      </c>
    </row>
    <row r="50" spans="2:3" hidden="1">
      <c r="B50" s="33" t="s">
        <v>187</v>
      </c>
      <c r="C50" s="39">
        <v>0.05</v>
      </c>
    </row>
    <row r="51" spans="2:3" hidden="1">
      <c r="B51" s="35" t="s">
        <v>187</v>
      </c>
      <c r="C51" s="39">
        <v>0.2</v>
      </c>
    </row>
    <row r="52" spans="2:3">
      <c r="B52" s="33" t="s">
        <v>178</v>
      </c>
      <c r="C52" s="39">
        <v>0.2</v>
      </c>
    </row>
    <row r="53" spans="2:3">
      <c r="B53" s="35" t="s">
        <v>178</v>
      </c>
      <c r="C53" s="39">
        <v>0.2</v>
      </c>
    </row>
    <row r="54" spans="2:3" hidden="1">
      <c r="B54" s="33" t="s">
        <v>69</v>
      </c>
      <c r="C54" s="39">
        <v>0.05</v>
      </c>
    </row>
    <row r="55" spans="2:3" hidden="1">
      <c r="B55" s="35" t="s">
        <v>187</v>
      </c>
      <c r="C55" s="39">
        <v>0.05</v>
      </c>
    </row>
    <row r="56" spans="2:3">
      <c r="B56" s="33" t="s">
        <v>178</v>
      </c>
      <c r="C56" s="34">
        <v>0.1</v>
      </c>
    </row>
    <row r="57" spans="2:3" hidden="1">
      <c r="B57" s="35" t="s">
        <v>44</v>
      </c>
      <c r="C57" s="39">
        <v>0.05</v>
      </c>
    </row>
    <row r="58" spans="2:3">
      <c r="B58" s="33" t="s">
        <v>178</v>
      </c>
      <c r="C58" s="39">
        <v>0.2</v>
      </c>
    </row>
    <row r="59" spans="2:3" hidden="1">
      <c r="B59" s="35" t="s">
        <v>69</v>
      </c>
      <c r="C59" s="39">
        <v>0.05</v>
      </c>
    </row>
    <row r="60" spans="2:3" hidden="1">
      <c r="B60" s="33" t="s">
        <v>69</v>
      </c>
      <c r="C60" s="39">
        <v>0.2</v>
      </c>
    </row>
    <row r="61" spans="2:3" hidden="1">
      <c r="B61" s="35" t="s">
        <v>69</v>
      </c>
      <c r="C61" s="36">
        <v>0.1</v>
      </c>
    </row>
    <row r="62" spans="2:3" hidden="1">
      <c r="B62" s="33" t="s">
        <v>69</v>
      </c>
      <c r="C62" s="34">
        <v>0.1</v>
      </c>
    </row>
    <row r="63" spans="2:3" hidden="1">
      <c r="B63" s="35" t="s">
        <v>69</v>
      </c>
      <c r="C63" s="36">
        <v>0.1</v>
      </c>
    </row>
    <row r="64" spans="2:3" hidden="1">
      <c r="B64" s="33" t="s">
        <v>69</v>
      </c>
      <c r="C64" s="34">
        <v>0.1</v>
      </c>
    </row>
    <row r="65" spans="2:3" hidden="1">
      <c r="B65" s="35" t="s">
        <v>106</v>
      </c>
      <c r="C65" s="39">
        <v>0.05</v>
      </c>
    </row>
    <row r="66" spans="2:3" hidden="1">
      <c r="B66" s="33" t="s">
        <v>44</v>
      </c>
      <c r="C66" s="34">
        <v>0.1</v>
      </c>
    </row>
    <row r="67" spans="2:3" hidden="1">
      <c r="B67" s="35" t="s">
        <v>44</v>
      </c>
      <c r="C67" s="36">
        <v>0.1</v>
      </c>
    </row>
    <row r="68" spans="2:3" hidden="1">
      <c r="B68" s="33" t="s">
        <v>69</v>
      </c>
      <c r="C68" s="39">
        <v>0.05</v>
      </c>
    </row>
    <row r="69" spans="2:3" hidden="1">
      <c r="B69" s="35" t="s">
        <v>187</v>
      </c>
      <c r="C69" s="36">
        <v>0.21</v>
      </c>
    </row>
    <row r="70" spans="2:3" hidden="1">
      <c r="B70" s="33" t="s">
        <v>69</v>
      </c>
      <c r="C70" s="34">
        <v>0.1</v>
      </c>
    </row>
    <row r="71" spans="2:3" hidden="1">
      <c r="B71" s="35" t="s">
        <v>69</v>
      </c>
      <c r="C71" s="36">
        <v>0.1</v>
      </c>
    </row>
    <row r="72" spans="2:3" hidden="1">
      <c r="B72" s="33" t="s">
        <v>44</v>
      </c>
      <c r="C72" s="39">
        <v>0.05</v>
      </c>
    </row>
    <row r="73" spans="2:3" hidden="1">
      <c r="B73" s="35" t="s">
        <v>44</v>
      </c>
      <c r="C73" s="39">
        <v>0.05</v>
      </c>
    </row>
    <row r="74" spans="2:3" hidden="1">
      <c r="B74" s="33" t="s">
        <v>98</v>
      </c>
      <c r="C74" s="34">
        <v>0.1</v>
      </c>
    </row>
    <row r="75" spans="2:3" hidden="1">
      <c r="B75" s="35" t="s">
        <v>44</v>
      </c>
      <c r="C75" s="36">
        <v>0.15</v>
      </c>
    </row>
    <row r="76" spans="2:3" hidden="1">
      <c r="B76" s="33" t="s">
        <v>187</v>
      </c>
      <c r="C76" s="39">
        <v>0.05</v>
      </c>
    </row>
    <row r="77" spans="2:3">
      <c r="B77" s="35" t="s">
        <v>178</v>
      </c>
      <c r="C77" s="36">
        <v>0.1</v>
      </c>
    </row>
    <row r="78" spans="2:3" hidden="1">
      <c r="B78" s="33" t="s">
        <v>98</v>
      </c>
      <c r="C78" s="34">
        <v>0.1</v>
      </c>
    </row>
    <row r="79" spans="2:3" hidden="1">
      <c r="B79" s="35" t="s">
        <v>44</v>
      </c>
      <c r="C79" s="39">
        <v>0.05</v>
      </c>
    </row>
    <row r="80" spans="2:3" hidden="1">
      <c r="B80" s="33" t="s">
        <v>69</v>
      </c>
      <c r="C80" s="39">
        <v>0.05</v>
      </c>
    </row>
    <row r="81" spans="2:3" hidden="1">
      <c r="B81" s="35" t="s">
        <v>98</v>
      </c>
      <c r="C81" s="39">
        <v>0.05</v>
      </c>
    </row>
    <row r="82" spans="2:3" hidden="1">
      <c r="B82" s="33" t="s">
        <v>69</v>
      </c>
      <c r="C82" s="34">
        <v>0.1</v>
      </c>
    </row>
    <row r="83" spans="2:3" hidden="1">
      <c r="B83" s="35" t="s">
        <v>69</v>
      </c>
      <c r="C83" s="36">
        <v>0.1</v>
      </c>
    </row>
    <row r="84" spans="2:3" hidden="1">
      <c r="B84" s="33" t="s">
        <v>69</v>
      </c>
      <c r="C84" s="39">
        <v>0.05</v>
      </c>
    </row>
    <row r="85" spans="2:3" hidden="1">
      <c r="B85" s="35" t="s">
        <v>44</v>
      </c>
      <c r="C85" s="36">
        <v>0.1</v>
      </c>
    </row>
    <row r="86" spans="2:3" hidden="1">
      <c r="B86" s="33" t="s">
        <v>69</v>
      </c>
      <c r="C86" s="39">
        <v>0.2</v>
      </c>
    </row>
    <row r="87" spans="2:3" hidden="1">
      <c r="B87" s="35" t="s">
        <v>69</v>
      </c>
      <c r="C87" s="36">
        <v>0.15</v>
      </c>
    </row>
    <row r="88" spans="2:3" hidden="1">
      <c r="B88" s="33" t="s">
        <v>98</v>
      </c>
      <c r="C88" s="34">
        <v>0.15</v>
      </c>
    </row>
    <row r="89" spans="2:3" hidden="1">
      <c r="B89" s="35" t="s">
        <v>69</v>
      </c>
      <c r="C89" s="39">
        <v>0.05</v>
      </c>
    </row>
    <row r="90" spans="2:3" hidden="1">
      <c r="B90" s="33" t="s">
        <v>44</v>
      </c>
      <c r="C90" s="39">
        <v>0.05</v>
      </c>
    </row>
    <row r="91" spans="2:3" hidden="1">
      <c r="B91" s="35" t="s">
        <v>69</v>
      </c>
      <c r="C91" s="39">
        <v>0.2</v>
      </c>
    </row>
    <row r="92" spans="2:3" hidden="1">
      <c r="B92" s="33" t="s">
        <v>69</v>
      </c>
      <c r="C92" s="39">
        <v>0.2</v>
      </c>
    </row>
    <row r="93" spans="2:3" hidden="1">
      <c r="B93" s="35" t="s">
        <v>69</v>
      </c>
      <c r="C93" s="36">
        <v>0.1</v>
      </c>
    </row>
    <row r="94" spans="2:3" hidden="1">
      <c r="B94" s="33" t="s">
        <v>69</v>
      </c>
      <c r="C94" s="34">
        <v>0.15</v>
      </c>
    </row>
    <row r="95" spans="2:3" hidden="1">
      <c r="B95" s="35" t="s">
        <v>44</v>
      </c>
      <c r="C95" s="39">
        <v>0.05</v>
      </c>
    </row>
    <row r="96" spans="2:3" hidden="1">
      <c r="B96" s="33" t="s">
        <v>44</v>
      </c>
      <c r="C96" s="39">
        <v>0.05</v>
      </c>
    </row>
    <row r="97" spans="2:3" hidden="1">
      <c r="B97" s="35" t="s">
        <v>69</v>
      </c>
      <c r="C97" s="36">
        <v>0.15</v>
      </c>
    </row>
    <row r="98" spans="2:3" hidden="1">
      <c r="B98" s="33" t="s">
        <v>106</v>
      </c>
      <c r="C98" s="39">
        <v>0.2</v>
      </c>
    </row>
    <row r="99" spans="2:3" hidden="1">
      <c r="B99" s="35" t="s">
        <v>106</v>
      </c>
      <c r="C99" s="36">
        <v>0.21</v>
      </c>
    </row>
    <row r="100" spans="2:3" hidden="1">
      <c r="B100" s="33" t="s">
        <v>69</v>
      </c>
      <c r="C100" s="39">
        <v>0.05</v>
      </c>
    </row>
    <row r="101" spans="2:3" hidden="1">
      <c r="B101" s="35" t="s">
        <v>44</v>
      </c>
      <c r="C101" s="36">
        <v>0.1</v>
      </c>
    </row>
    <row r="102" spans="2:3" hidden="1">
      <c r="B102" s="33" t="s">
        <v>98</v>
      </c>
      <c r="C102" s="34">
        <v>0.1</v>
      </c>
    </row>
    <row r="103" spans="2:3" hidden="1">
      <c r="B103" s="35" t="s">
        <v>106</v>
      </c>
      <c r="C103" s="36">
        <v>0.15</v>
      </c>
    </row>
    <row r="104" spans="2:3" hidden="1">
      <c r="B104" s="33" t="s">
        <v>69</v>
      </c>
      <c r="C104" s="34">
        <v>0.15</v>
      </c>
    </row>
    <row r="105" spans="2:3" hidden="1">
      <c r="B105" s="35" t="s">
        <v>44</v>
      </c>
      <c r="C105" s="39">
        <v>0.05</v>
      </c>
    </row>
    <row r="106" spans="2:3" hidden="1">
      <c r="B106" s="33" t="s">
        <v>69</v>
      </c>
      <c r="C106" s="34">
        <v>0.1</v>
      </c>
    </row>
    <row r="107" spans="2:3" hidden="1">
      <c r="B107" s="35" t="s">
        <v>69</v>
      </c>
      <c r="C107" s="36">
        <v>0.1</v>
      </c>
    </row>
    <row r="108" spans="2:3" hidden="1">
      <c r="B108" s="33" t="s">
        <v>44</v>
      </c>
      <c r="C108" s="34">
        <v>0.15</v>
      </c>
    </row>
    <row r="109" spans="2:3" hidden="1">
      <c r="B109" s="35" t="s">
        <v>69</v>
      </c>
      <c r="C109" s="39">
        <v>0.05</v>
      </c>
    </row>
    <row r="110" spans="2:3" hidden="1">
      <c r="B110" s="33" t="s">
        <v>44</v>
      </c>
      <c r="C110" s="39">
        <v>0.05</v>
      </c>
    </row>
    <row r="111" spans="2:3" hidden="1">
      <c r="B111" s="35" t="s">
        <v>44</v>
      </c>
      <c r="C111" s="39">
        <v>0.2</v>
      </c>
    </row>
    <row r="112" spans="2:3" hidden="1">
      <c r="B112" s="33" t="s">
        <v>44</v>
      </c>
      <c r="C112" s="34">
        <v>0.1</v>
      </c>
    </row>
    <row r="113" spans="2:3" hidden="1">
      <c r="B113" s="35" t="s">
        <v>44</v>
      </c>
      <c r="C113" s="39">
        <v>0.05</v>
      </c>
    </row>
    <row r="114" spans="2:3" hidden="1">
      <c r="B114" s="33" t="s">
        <v>44</v>
      </c>
      <c r="C114" s="39">
        <v>0.05</v>
      </c>
    </row>
    <row r="115" spans="2:3" hidden="1">
      <c r="B115" s="35" t="s">
        <v>69</v>
      </c>
      <c r="C115" s="39">
        <v>0.05</v>
      </c>
    </row>
    <row r="116" spans="2:3" hidden="1">
      <c r="B116" s="33" t="s">
        <v>44</v>
      </c>
      <c r="C116" s="34">
        <v>0.1</v>
      </c>
    </row>
    <row r="117" spans="2:3" hidden="1">
      <c r="B117" s="35" t="s">
        <v>44</v>
      </c>
      <c r="C117" s="39">
        <v>0.05</v>
      </c>
    </row>
    <row r="118" spans="2:3" hidden="1">
      <c r="B118" s="33" t="s">
        <v>44</v>
      </c>
      <c r="C118" s="34">
        <v>0.1</v>
      </c>
    </row>
    <row r="119" spans="2:3" hidden="1">
      <c r="B119" s="35" t="s">
        <v>44</v>
      </c>
      <c r="C119" s="39">
        <v>0.05</v>
      </c>
    </row>
    <row r="120" spans="2:3" hidden="1">
      <c r="B120" s="33" t="s">
        <v>98</v>
      </c>
      <c r="C120" s="39">
        <v>0.2</v>
      </c>
    </row>
    <row r="121" spans="2:3">
      <c r="B121" s="35" t="s">
        <v>178</v>
      </c>
      <c r="C121" s="39">
        <v>0.2</v>
      </c>
    </row>
    <row r="122" spans="2:3" hidden="1">
      <c r="B122" s="33" t="s">
        <v>69</v>
      </c>
      <c r="C122" s="34">
        <v>0.1</v>
      </c>
    </row>
    <row r="123" spans="2:3" hidden="1">
      <c r="B123" s="35" t="s">
        <v>106</v>
      </c>
      <c r="C123" s="39">
        <v>0.2</v>
      </c>
    </row>
    <row r="124" spans="2:3" hidden="1">
      <c r="B124" s="33" t="s">
        <v>69</v>
      </c>
      <c r="C124" s="34">
        <v>0.15</v>
      </c>
    </row>
    <row r="125" spans="2:3" hidden="1">
      <c r="B125" s="35" t="s">
        <v>44</v>
      </c>
      <c r="C125" s="39">
        <v>0.05</v>
      </c>
    </row>
    <row r="126" spans="2:3" hidden="1">
      <c r="B126" s="33" t="s">
        <v>44</v>
      </c>
      <c r="C126" s="39">
        <v>0.05</v>
      </c>
    </row>
    <row r="127" spans="2:3" hidden="1">
      <c r="B127" s="35" t="s">
        <v>69</v>
      </c>
      <c r="C127" s="36">
        <v>0.15</v>
      </c>
    </row>
    <row r="128" spans="2:3" hidden="1">
      <c r="B128" s="33" t="s">
        <v>44</v>
      </c>
      <c r="C128" s="39">
        <v>0.05</v>
      </c>
    </row>
    <row r="129" spans="2:3" hidden="1">
      <c r="B129" s="35" t="s">
        <v>44</v>
      </c>
      <c r="C129" s="36">
        <v>0.15</v>
      </c>
    </row>
    <row r="130" spans="2:3" hidden="1">
      <c r="B130" s="33" t="s">
        <v>44</v>
      </c>
      <c r="C130" s="39">
        <v>0.2</v>
      </c>
    </row>
    <row r="131" spans="2:3" hidden="1">
      <c r="B131" s="35" t="s">
        <v>106</v>
      </c>
      <c r="C131" s="36">
        <v>0.1</v>
      </c>
    </row>
    <row r="132" spans="2:3" hidden="1">
      <c r="B132" s="33" t="s">
        <v>44</v>
      </c>
      <c r="C132" s="39">
        <v>0.05</v>
      </c>
    </row>
    <row r="133" spans="2:3" hidden="1">
      <c r="B133" s="35" t="s">
        <v>69</v>
      </c>
      <c r="C133" s="36">
        <v>0.1</v>
      </c>
    </row>
    <row r="134" spans="2:3" hidden="1">
      <c r="B134" s="33" t="s">
        <v>106</v>
      </c>
      <c r="C134" s="39">
        <v>0.2</v>
      </c>
    </row>
    <row r="135" spans="2:3" hidden="1">
      <c r="B135" s="35" t="s">
        <v>44</v>
      </c>
      <c r="C135" s="39">
        <v>0.05</v>
      </c>
    </row>
    <row r="136" spans="2:3" hidden="1">
      <c r="B136" s="33" t="s">
        <v>69</v>
      </c>
      <c r="C136" s="34">
        <v>0.1</v>
      </c>
    </row>
    <row r="137" spans="2:3" hidden="1">
      <c r="B137" s="35" t="s">
        <v>69</v>
      </c>
      <c r="C137" s="36">
        <v>0.21</v>
      </c>
    </row>
    <row r="138" spans="2:3" hidden="1">
      <c r="B138" s="33" t="s">
        <v>106</v>
      </c>
      <c r="C138" s="36">
        <v>0.21</v>
      </c>
    </row>
    <row r="139" spans="2:3" hidden="1">
      <c r="B139" s="35" t="s">
        <v>44</v>
      </c>
      <c r="C139" s="39">
        <v>0.05</v>
      </c>
    </row>
    <row r="140" spans="2:3" hidden="1">
      <c r="B140" s="33" t="s">
        <v>44</v>
      </c>
      <c r="C140" s="39">
        <v>0.05</v>
      </c>
    </row>
    <row r="141" spans="2:3" hidden="1">
      <c r="B141" s="35" t="s">
        <v>69</v>
      </c>
      <c r="C141" s="36">
        <v>0.1</v>
      </c>
    </row>
    <row r="142" spans="2:3">
      <c r="B142" s="33" t="s">
        <v>178</v>
      </c>
      <c r="C142" s="39">
        <v>0.2</v>
      </c>
    </row>
    <row r="143" spans="2:3" hidden="1">
      <c r="B143" s="35" t="s">
        <v>106</v>
      </c>
      <c r="C143" s="39">
        <v>0.2</v>
      </c>
    </row>
    <row r="144" spans="2:3" hidden="1">
      <c r="B144" s="33" t="s">
        <v>98</v>
      </c>
      <c r="C144" s="34">
        <v>0.15</v>
      </c>
    </row>
    <row r="145" spans="2:3" hidden="1">
      <c r="B145" s="35" t="s">
        <v>69</v>
      </c>
      <c r="C145" s="36">
        <v>0.15</v>
      </c>
    </row>
    <row r="146" spans="2:3" hidden="1">
      <c r="B146" s="33" t="s">
        <v>69</v>
      </c>
      <c r="C146" s="34">
        <v>0.1</v>
      </c>
    </row>
    <row r="147" spans="2:3" hidden="1">
      <c r="B147" s="35" t="s">
        <v>69</v>
      </c>
      <c r="C147" s="39">
        <v>0.2</v>
      </c>
    </row>
    <row r="148" spans="2:3" hidden="1">
      <c r="B148" s="33" t="s">
        <v>106</v>
      </c>
      <c r="C148" s="39">
        <v>0.2</v>
      </c>
    </row>
    <row r="149" spans="2:3" hidden="1">
      <c r="B149" s="35" t="s">
        <v>98</v>
      </c>
      <c r="C149" s="39">
        <v>0.2</v>
      </c>
    </row>
    <row r="150" spans="2:3">
      <c r="B150" s="33" t="s">
        <v>178</v>
      </c>
      <c r="C150" s="39">
        <v>0.2</v>
      </c>
    </row>
    <row r="151" spans="2:3" hidden="1">
      <c r="B151" s="35" t="s">
        <v>69</v>
      </c>
      <c r="C151" s="36">
        <v>0.15</v>
      </c>
    </row>
    <row r="152" spans="2:3" hidden="1">
      <c r="B152" s="33" t="s">
        <v>69</v>
      </c>
      <c r="C152" s="34">
        <v>0.1</v>
      </c>
    </row>
    <row r="153" spans="2:3" hidden="1">
      <c r="B153" s="35" t="s">
        <v>69</v>
      </c>
      <c r="C153" s="36">
        <v>0.1</v>
      </c>
    </row>
    <row r="154" spans="2:3" hidden="1">
      <c r="B154" s="33" t="s">
        <v>106</v>
      </c>
      <c r="C154" s="34">
        <v>0.15</v>
      </c>
    </row>
    <row r="155" spans="2:3" hidden="1">
      <c r="B155" s="35" t="s">
        <v>98</v>
      </c>
      <c r="C155" s="36">
        <v>0.15</v>
      </c>
    </row>
    <row r="156" spans="2:3" hidden="1">
      <c r="B156" s="33" t="s">
        <v>69</v>
      </c>
      <c r="C156" s="34">
        <v>0.1</v>
      </c>
    </row>
    <row r="157" spans="2:3" hidden="1">
      <c r="B157" s="35" t="s">
        <v>187</v>
      </c>
      <c r="C157" s="36">
        <v>0.21</v>
      </c>
    </row>
    <row r="158" spans="2:3" hidden="1">
      <c r="B158" s="33" t="s">
        <v>69</v>
      </c>
      <c r="C158" s="34">
        <v>0.15</v>
      </c>
    </row>
    <row r="159" spans="2:3" hidden="1">
      <c r="B159" s="35" t="s">
        <v>69</v>
      </c>
      <c r="C159" s="36">
        <v>0.1</v>
      </c>
    </row>
    <row r="160" spans="2:3" hidden="1">
      <c r="B160" s="33" t="s">
        <v>69</v>
      </c>
      <c r="C160" s="34">
        <v>0.1</v>
      </c>
    </row>
    <row r="161" spans="2:3" hidden="1">
      <c r="B161" s="35" t="s">
        <v>106</v>
      </c>
      <c r="C161" s="36">
        <v>0.15</v>
      </c>
    </row>
    <row r="162" spans="2:3" hidden="1">
      <c r="B162" s="33" t="s">
        <v>69</v>
      </c>
      <c r="C162" s="34">
        <v>0.15</v>
      </c>
    </row>
    <row r="163" spans="2:3" hidden="1">
      <c r="B163" s="35" t="s">
        <v>106</v>
      </c>
      <c r="C163" s="36">
        <v>0.15</v>
      </c>
    </row>
    <row r="164" spans="2:3" hidden="1">
      <c r="B164" s="33" t="s">
        <v>69</v>
      </c>
      <c r="C164" s="34">
        <v>0.1</v>
      </c>
    </row>
    <row r="165" spans="2:3" hidden="1">
      <c r="B165" s="35" t="s">
        <v>69</v>
      </c>
      <c r="C165" s="36">
        <v>0.1</v>
      </c>
    </row>
    <row r="166" spans="2:3" hidden="1">
      <c r="B166" s="33" t="s">
        <v>69</v>
      </c>
      <c r="C166" s="34">
        <v>0.15</v>
      </c>
    </row>
    <row r="167" spans="2:3" hidden="1">
      <c r="B167" s="35" t="s">
        <v>106</v>
      </c>
      <c r="C167" s="36">
        <v>0.1</v>
      </c>
    </row>
    <row r="168" spans="2:3" hidden="1">
      <c r="B168" s="33" t="s">
        <v>69</v>
      </c>
      <c r="C168" s="34">
        <v>0.1</v>
      </c>
    </row>
    <row r="169" spans="2:3" hidden="1">
      <c r="B169" s="35" t="s">
        <v>187</v>
      </c>
      <c r="C169" s="39">
        <v>0.05</v>
      </c>
    </row>
    <row r="170" spans="2:3" hidden="1">
      <c r="B170" s="33" t="s">
        <v>187</v>
      </c>
      <c r="C170" s="36">
        <v>0.21</v>
      </c>
    </row>
    <row r="171" spans="2:3" hidden="1">
      <c r="B171" s="35" t="s">
        <v>69</v>
      </c>
      <c r="C171" s="39">
        <v>0.05</v>
      </c>
    </row>
    <row r="172" spans="2:3" hidden="1">
      <c r="B172" s="33" t="s">
        <v>69</v>
      </c>
      <c r="C172" s="34">
        <v>0.1</v>
      </c>
    </row>
    <row r="173" spans="2:3" hidden="1">
      <c r="B173" s="35" t="s">
        <v>106</v>
      </c>
      <c r="C173" s="36">
        <v>0.15</v>
      </c>
    </row>
    <row r="174" spans="2:3" hidden="1">
      <c r="B174" s="33" t="s">
        <v>44</v>
      </c>
      <c r="C174" s="39">
        <v>0.05</v>
      </c>
    </row>
    <row r="175" spans="2:3" hidden="1">
      <c r="B175" s="35" t="s">
        <v>69</v>
      </c>
      <c r="C175" s="36">
        <v>0.1</v>
      </c>
    </row>
    <row r="176" spans="2:3" hidden="1">
      <c r="B176" s="33" t="s">
        <v>69</v>
      </c>
      <c r="C176" s="39">
        <v>0.2</v>
      </c>
    </row>
    <row r="177" spans="2:3" hidden="1">
      <c r="B177" s="35" t="s">
        <v>44</v>
      </c>
      <c r="C177" s="39">
        <v>0.05</v>
      </c>
    </row>
    <row r="178" spans="2:3" hidden="1">
      <c r="B178" s="33" t="s">
        <v>44</v>
      </c>
      <c r="C178" s="39">
        <v>0.05</v>
      </c>
    </row>
    <row r="179" spans="2:3" hidden="1">
      <c r="B179" s="35" t="s">
        <v>106</v>
      </c>
      <c r="C179" s="36">
        <v>0.1</v>
      </c>
    </row>
    <row r="180" spans="2:3" hidden="1">
      <c r="B180" s="33" t="s">
        <v>69</v>
      </c>
      <c r="C180" s="34">
        <v>0.1</v>
      </c>
    </row>
    <row r="181" spans="2:3" hidden="1">
      <c r="B181" s="35" t="s">
        <v>69</v>
      </c>
      <c r="C181" s="36">
        <v>0.1</v>
      </c>
    </row>
    <row r="182" spans="2:3">
      <c r="B182" s="33" t="s">
        <v>178</v>
      </c>
      <c r="C182" s="36">
        <v>0.21</v>
      </c>
    </row>
    <row r="183" spans="2:3" hidden="1">
      <c r="B183" s="35" t="s">
        <v>44</v>
      </c>
      <c r="C183" s="39">
        <v>0.05</v>
      </c>
    </row>
    <row r="184" spans="2:3" hidden="1">
      <c r="B184" s="33" t="s">
        <v>69</v>
      </c>
      <c r="C184" s="34">
        <v>0.15</v>
      </c>
    </row>
    <row r="185" spans="2:3" hidden="1">
      <c r="B185" s="35" t="s">
        <v>44</v>
      </c>
      <c r="C185" s="36">
        <v>0.1</v>
      </c>
    </row>
    <row r="186" spans="2:3" hidden="1">
      <c r="B186" s="33" t="s">
        <v>44</v>
      </c>
      <c r="C186" s="34">
        <v>0.1</v>
      </c>
    </row>
    <row r="187" spans="2:3" hidden="1">
      <c r="B187" s="35" t="s">
        <v>98</v>
      </c>
      <c r="C187" s="36">
        <v>0.21</v>
      </c>
    </row>
    <row r="188" spans="2:3" hidden="1">
      <c r="B188" s="33" t="s">
        <v>106</v>
      </c>
      <c r="C188" s="34">
        <v>0.1</v>
      </c>
    </row>
    <row r="189" spans="2:3" hidden="1">
      <c r="B189" s="35" t="s">
        <v>98</v>
      </c>
      <c r="C189" s="36">
        <v>0.15</v>
      </c>
    </row>
    <row r="190" spans="2:3" hidden="1">
      <c r="B190" s="33" t="s">
        <v>44</v>
      </c>
      <c r="C190" s="34">
        <v>0.1</v>
      </c>
    </row>
    <row r="191" spans="2:3" hidden="1">
      <c r="B191" s="35" t="s">
        <v>69</v>
      </c>
      <c r="C191" s="39">
        <v>0.2</v>
      </c>
    </row>
    <row r="192" spans="2:3" hidden="1">
      <c r="B192" s="33" t="s">
        <v>69</v>
      </c>
      <c r="C192" s="39">
        <v>0.2</v>
      </c>
    </row>
    <row r="193" spans="2:3" hidden="1">
      <c r="B193" s="35" t="s">
        <v>106</v>
      </c>
      <c r="C193" s="36">
        <v>0.15</v>
      </c>
    </row>
    <row r="194" spans="2:3" hidden="1">
      <c r="B194" s="33" t="s">
        <v>69</v>
      </c>
      <c r="C194" s="34">
        <v>0.1</v>
      </c>
    </row>
    <row r="195" spans="2:3" hidden="1">
      <c r="B195" s="35" t="s">
        <v>69</v>
      </c>
      <c r="C195" s="36">
        <v>0.15</v>
      </c>
    </row>
    <row r="196" spans="2:3" hidden="1">
      <c r="B196" s="33" t="s">
        <v>106</v>
      </c>
      <c r="C196" s="34">
        <v>0.1</v>
      </c>
    </row>
    <row r="197" spans="2:3" hidden="1">
      <c r="B197" s="35" t="s">
        <v>44</v>
      </c>
      <c r="C197" s="39">
        <v>0.05</v>
      </c>
    </row>
    <row r="198" spans="2:3" hidden="1">
      <c r="B198" s="33" t="s">
        <v>69</v>
      </c>
      <c r="C198" s="34">
        <v>0.1</v>
      </c>
    </row>
    <row r="199" spans="2:3" hidden="1">
      <c r="B199" s="35" t="s">
        <v>69</v>
      </c>
      <c r="C199" s="39">
        <v>0.2</v>
      </c>
    </row>
    <row r="200" spans="2:3" hidden="1">
      <c r="B200" s="33" t="s">
        <v>44</v>
      </c>
      <c r="C200" s="39">
        <v>0.05</v>
      </c>
    </row>
    <row r="201" spans="2:3" hidden="1">
      <c r="B201" s="35" t="s">
        <v>69</v>
      </c>
      <c r="C201" s="39">
        <v>0.05</v>
      </c>
    </row>
    <row r="202" spans="2:3" hidden="1">
      <c r="B202" s="33" t="s">
        <v>69</v>
      </c>
      <c r="C202" s="34">
        <v>0.1</v>
      </c>
    </row>
    <row r="203" spans="2:3">
      <c r="B203" s="35" t="s">
        <v>178</v>
      </c>
      <c r="C203" s="36">
        <v>0.1</v>
      </c>
    </row>
    <row r="204" spans="2:3" hidden="1">
      <c r="B204" s="33" t="s">
        <v>44</v>
      </c>
      <c r="C204" s="34">
        <v>0.1</v>
      </c>
    </row>
    <row r="205" spans="2:3" hidden="1">
      <c r="B205" s="35" t="s">
        <v>69</v>
      </c>
      <c r="C205" s="36">
        <v>0.15</v>
      </c>
    </row>
    <row r="206" spans="2:3" hidden="1">
      <c r="B206" s="33" t="s">
        <v>69</v>
      </c>
      <c r="C206" s="39">
        <v>0.2</v>
      </c>
    </row>
    <row r="207" spans="2:3" hidden="1">
      <c r="B207" s="35" t="s">
        <v>69</v>
      </c>
      <c r="C207" s="36">
        <v>0.1</v>
      </c>
    </row>
    <row r="208" spans="2:3" hidden="1">
      <c r="B208" s="33" t="s">
        <v>98</v>
      </c>
      <c r="C208" s="39">
        <v>0.05</v>
      </c>
    </row>
    <row r="209" spans="2:3" hidden="1">
      <c r="B209" s="35" t="s">
        <v>69</v>
      </c>
      <c r="C209" s="36">
        <v>0.1</v>
      </c>
    </row>
    <row r="210" spans="2:3" hidden="1">
      <c r="B210" s="33" t="s">
        <v>69</v>
      </c>
      <c r="C210" s="34">
        <v>0.15</v>
      </c>
    </row>
    <row r="211" spans="2:3" hidden="1">
      <c r="B211" s="35" t="s">
        <v>69</v>
      </c>
      <c r="C211" s="39">
        <v>0.05</v>
      </c>
    </row>
    <row r="212" spans="2:3" hidden="1">
      <c r="B212" s="33" t="s">
        <v>106</v>
      </c>
      <c r="C212" s="34">
        <v>0.15</v>
      </c>
    </row>
    <row r="213" spans="2:3" hidden="1">
      <c r="B213" s="35" t="s">
        <v>44</v>
      </c>
      <c r="C213" s="39">
        <v>0.05</v>
      </c>
    </row>
    <row r="214" spans="2:3" hidden="1">
      <c r="B214" s="33" t="s">
        <v>69</v>
      </c>
      <c r="C214" s="39">
        <v>0.2</v>
      </c>
    </row>
    <row r="215" spans="2:3" hidden="1">
      <c r="B215" s="35" t="s">
        <v>69</v>
      </c>
      <c r="C215" s="36">
        <v>0.1</v>
      </c>
    </row>
    <row r="216" spans="2:3" hidden="1">
      <c r="B216" s="33" t="s">
        <v>69</v>
      </c>
      <c r="C216" s="39">
        <v>0.05</v>
      </c>
    </row>
    <row r="217" spans="2:3" hidden="1">
      <c r="B217" s="35" t="s">
        <v>44</v>
      </c>
      <c r="C217" s="39">
        <v>0.05</v>
      </c>
    </row>
    <row r="218" spans="2:3" hidden="1">
      <c r="B218" s="33" t="s">
        <v>69</v>
      </c>
      <c r="C218" s="34">
        <v>0.15</v>
      </c>
    </row>
    <row r="219" spans="2:3" hidden="1">
      <c r="B219" s="35" t="s">
        <v>98</v>
      </c>
      <c r="C219" s="36">
        <v>0.15</v>
      </c>
    </row>
    <row r="220" spans="2:3" hidden="1">
      <c r="B220" s="33" t="s">
        <v>106</v>
      </c>
      <c r="C220" s="34">
        <v>0.1</v>
      </c>
    </row>
    <row r="221" spans="2:3" hidden="1">
      <c r="B221" s="35" t="s">
        <v>106</v>
      </c>
      <c r="C221" s="36">
        <v>0.1</v>
      </c>
    </row>
    <row r="222" spans="2:3" hidden="1">
      <c r="B222" s="33" t="s">
        <v>44</v>
      </c>
      <c r="C222" s="39">
        <v>0.05</v>
      </c>
    </row>
    <row r="223" spans="2:3" hidden="1">
      <c r="B223" s="35" t="s">
        <v>44</v>
      </c>
      <c r="C223" s="36">
        <v>0.1</v>
      </c>
    </row>
    <row r="224" spans="2:3" hidden="1">
      <c r="B224" s="33" t="s">
        <v>44</v>
      </c>
      <c r="C224" s="34">
        <v>0.15</v>
      </c>
    </row>
    <row r="225" spans="2:3" hidden="1">
      <c r="B225" s="35" t="s">
        <v>44</v>
      </c>
      <c r="C225" s="39">
        <v>0.05</v>
      </c>
    </row>
    <row r="226" spans="2:3" hidden="1">
      <c r="B226" s="33" t="s">
        <v>69</v>
      </c>
      <c r="C226" s="34">
        <v>0.1</v>
      </c>
    </row>
    <row r="227" spans="2:3" hidden="1">
      <c r="B227" s="35" t="s">
        <v>69</v>
      </c>
      <c r="C227" s="36">
        <v>0.15</v>
      </c>
    </row>
    <row r="228" spans="2:3" hidden="1">
      <c r="B228" s="33" t="s">
        <v>44</v>
      </c>
      <c r="C228" s="39">
        <v>0.05</v>
      </c>
    </row>
    <row r="229" spans="2:3" hidden="1">
      <c r="B229" s="35" t="s">
        <v>106</v>
      </c>
      <c r="C229" s="36">
        <v>0.15</v>
      </c>
    </row>
    <row r="230" spans="2:3" hidden="1">
      <c r="B230" s="33" t="s">
        <v>44</v>
      </c>
      <c r="C230" s="39">
        <v>0.05</v>
      </c>
    </row>
    <row r="231" spans="2:3" hidden="1">
      <c r="B231" s="35" t="s">
        <v>69</v>
      </c>
      <c r="C231" s="36">
        <v>0.1</v>
      </c>
    </row>
    <row r="232" spans="2:3" hidden="1">
      <c r="B232" s="33" t="s">
        <v>98</v>
      </c>
      <c r="C232" s="36">
        <v>0.21</v>
      </c>
    </row>
    <row r="233" spans="2:3" hidden="1">
      <c r="B233" s="35" t="s">
        <v>69</v>
      </c>
      <c r="C233" s="39">
        <v>0.05</v>
      </c>
    </row>
    <row r="234" spans="2:3">
      <c r="B234" s="33" t="s">
        <v>178</v>
      </c>
      <c r="C234" s="39">
        <v>0.05</v>
      </c>
    </row>
    <row r="235" spans="2:3" hidden="1">
      <c r="B235" s="35" t="s">
        <v>106</v>
      </c>
      <c r="C235" s="36">
        <v>0.21</v>
      </c>
    </row>
    <row r="236" spans="2:3" hidden="1">
      <c r="B236" s="33" t="s">
        <v>69</v>
      </c>
      <c r="C236" s="34">
        <v>0.1</v>
      </c>
    </row>
    <row r="237" spans="2:3" hidden="1">
      <c r="B237" s="35" t="s">
        <v>69</v>
      </c>
      <c r="C237" s="39">
        <v>0.05</v>
      </c>
    </row>
    <row r="238" spans="2:3" hidden="1">
      <c r="B238" s="33" t="s">
        <v>69</v>
      </c>
      <c r="C238" s="34">
        <v>0.1</v>
      </c>
    </row>
    <row r="239" spans="2:3" hidden="1">
      <c r="B239" s="35" t="s">
        <v>69</v>
      </c>
      <c r="C239" s="39">
        <v>0.05</v>
      </c>
    </row>
    <row r="240" spans="2:3" hidden="1">
      <c r="B240" s="33" t="s">
        <v>106</v>
      </c>
      <c r="C240" s="34">
        <v>0.1</v>
      </c>
    </row>
    <row r="241" spans="2:3" hidden="1">
      <c r="B241" s="35" t="s">
        <v>44</v>
      </c>
      <c r="C241" s="36">
        <v>0.1</v>
      </c>
    </row>
    <row r="242" spans="2:3" hidden="1">
      <c r="B242" s="33" t="s">
        <v>69</v>
      </c>
      <c r="C242" s="34">
        <v>0.1</v>
      </c>
    </row>
    <row r="243" spans="2:3" hidden="1">
      <c r="B243" s="35" t="s">
        <v>69</v>
      </c>
      <c r="C243" s="39">
        <v>0.05</v>
      </c>
    </row>
    <row r="244" spans="2:3" hidden="1">
      <c r="B244" s="33" t="s">
        <v>44</v>
      </c>
      <c r="C244" s="39">
        <v>0.05</v>
      </c>
    </row>
    <row r="245" spans="2:3">
      <c r="B245" s="35" t="s">
        <v>178</v>
      </c>
      <c r="C245" s="36">
        <v>0.15</v>
      </c>
    </row>
    <row r="246" spans="2:3" hidden="1">
      <c r="B246" s="33" t="s">
        <v>106</v>
      </c>
      <c r="C246" s="34">
        <v>0.1</v>
      </c>
    </row>
    <row r="247" spans="2:3" hidden="1">
      <c r="B247" s="35" t="s">
        <v>187</v>
      </c>
      <c r="C247" s="39">
        <v>0.2</v>
      </c>
    </row>
    <row r="248" spans="2:3" hidden="1">
      <c r="B248" s="33" t="s">
        <v>106</v>
      </c>
      <c r="C248" s="34">
        <v>0.15</v>
      </c>
    </row>
    <row r="249" spans="2:3" hidden="1">
      <c r="B249" s="35" t="s">
        <v>69</v>
      </c>
      <c r="C249" s="36">
        <v>0.1</v>
      </c>
    </row>
    <row r="250" spans="2:3" hidden="1">
      <c r="B250" s="33" t="s">
        <v>69</v>
      </c>
      <c r="C250" s="34">
        <v>0.1</v>
      </c>
    </row>
    <row r="251" spans="2:3" hidden="1">
      <c r="B251" s="35" t="s">
        <v>44</v>
      </c>
      <c r="C251" s="36">
        <v>0.1</v>
      </c>
    </row>
    <row r="252" spans="2:3" hidden="1">
      <c r="B252" s="33" t="s">
        <v>98</v>
      </c>
      <c r="C252" s="39">
        <v>0.2</v>
      </c>
    </row>
    <row r="253" spans="2:3" hidden="1">
      <c r="B253" s="35" t="s">
        <v>106</v>
      </c>
      <c r="C253" s="39">
        <v>0.05</v>
      </c>
    </row>
    <row r="254" spans="2:3" hidden="1">
      <c r="B254" s="33" t="s">
        <v>69</v>
      </c>
      <c r="C254" s="39">
        <v>0.2</v>
      </c>
    </row>
    <row r="255" spans="2:3" hidden="1">
      <c r="B255" s="35" t="s">
        <v>69</v>
      </c>
      <c r="C255" s="36">
        <v>0.15</v>
      </c>
    </row>
    <row r="256" spans="2:3" hidden="1">
      <c r="B256" s="33" t="s">
        <v>69</v>
      </c>
      <c r="C256" s="39">
        <v>0.05</v>
      </c>
    </row>
    <row r="257" spans="2:3" hidden="1">
      <c r="B257" s="35" t="s">
        <v>44</v>
      </c>
      <c r="C257" s="39">
        <v>0.05</v>
      </c>
    </row>
    <row r="258" spans="2:3" hidden="1">
      <c r="B258" s="33" t="s">
        <v>69</v>
      </c>
      <c r="C258" s="34">
        <v>0.1</v>
      </c>
    </row>
    <row r="259" spans="2:3" hidden="1">
      <c r="B259" s="35" t="s">
        <v>44</v>
      </c>
      <c r="C259" s="39">
        <v>0.05</v>
      </c>
    </row>
    <row r="260" spans="2:3" hidden="1">
      <c r="B260" s="33" t="s">
        <v>98</v>
      </c>
      <c r="C260" s="34">
        <v>0.1</v>
      </c>
    </row>
    <row r="261" spans="2:3" hidden="1">
      <c r="B261" s="35" t="s">
        <v>69</v>
      </c>
      <c r="C261" s="39">
        <v>0.05</v>
      </c>
    </row>
    <row r="262" spans="2:3" hidden="1">
      <c r="B262" s="33" t="s">
        <v>69</v>
      </c>
      <c r="C262" s="39">
        <v>0.05</v>
      </c>
    </row>
    <row r="263" spans="2:3" hidden="1">
      <c r="B263" s="35" t="s">
        <v>69</v>
      </c>
      <c r="C263" s="39">
        <v>0.2</v>
      </c>
    </row>
    <row r="264" spans="2:3" hidden="1">
      <c r="B264" s="33" t="s">
        <v>69</v>
      </c>
      <c r="C264" s="34">
        <v>0.1</v>
      </c>
    </row>
    <row r="265" spans="2:3" hidden="1">
      <c r="B265" s="35" t="s">
        <v>44</v>
      </c>
      <c r="C265" s="39">
        <v>0.05</v>
      </c>
    </row>
    <row r="266" spans="2:3">
      <c r="B266" s="33" t="s">
        <v>178</v>
      </c>
      <c r="C266" s="39">
        <v>0.2</v>
      </c>
    </row>
    <row r="267" spans="2:3" hidden="1">
      <c r="B267" s="35" t="s">
        <v>44</v>
      </c>
      <c r="C267" s="36">
        <v>0.1</v>
      </c>
    </row>
    <row r="268" spans="2:3" hidden="1">
      <c r="B268" s="33" t="s">
        <v>69</v>
      </c>
      <c r="C268" s="39">
        <v>0.05</v>
      </c>
    </row>
    <row r="269" spans="2:3" hidden="1">
      <c r="B269" s="35" t="s">
        <v>69</v>
      </c>
      <c r="C269" s="39">
        <v>0.2</v>
      </c>
    </row>
    <row r="270" spans="2:3" hidden="1">
      <c r="B270" s="33" t="s">
        <v>69</v>
      </c>
      <c r="C270" s="36">
        <v>0.21</v>
      </c>
    </row>
    <row r="271" spans="2:3" hidden="1">
      <c r="B271" s="35" t="s">
        <v>69</v>
      </c>
      <c r="C271" s="36">
        <v>0.1</v>
      </c>
    </row>
    <row r="272" spans="2:3" hidden="1">
      <c r="B272" s="33" t="s">
        <v>44</v>
      </c>
      <c r="C272" s="34">
        <v>0.1</v>
      </c>
    </row>
    <row r="273" spans="2:3" hidden="1">
      <c r="B273" s="35" t="s">
        <v>69</v>
      </c>
      <c r="C273" s="36">
        <v>0.1</v>
      </c>
    </row>
    <row r="274" spans="2:3" hidden="1">
      <c r="B274" s="33" t="s">
        <v>69</v>
      </c>
      <c r="C274" s="34">
        <v>0.15</v>
      </c>
    </row>
    <row r="275" spans="2:3" hidden="1">
      <c r="B275" s="35" t="s">
        <v>106</v>
      </c>
      <c r="C275" s="39">
        <v>0.05</v>
      </c>
    </row>
    <row r="276" spans="2:3" hidden="1">
      <c r="B276" s="33" t="s">
        <v>44</v>
      </c>
      <c r="C276" s="39">
        <v>0.05</v>
      </c>
    </row>
    <row r="277" spans="2:3" hidden="1">
      <c r="B277" s="35" t="s">
        <v>69</v>
      </c>
      <c r="C277" s="36">
        <v>0.1</v>
      </c>
    </row>
    <row r="278" spans="2:3" hidden="1">
      <c r="B278" s="33" t="s">
        <v>69</v>
      </c>
      <c r="C278" s="34">
        <v>0.1</v>
      </c>
    </row>
    <row r="279" spans="2:3" hidden="1">
      <c r="B279" s="35" t="s">
        <v>98</v>
      </c>
      <c r="C279" s="36">
        <v>0.1</v>
      </c>
    </row>
    <row r="280" spans="2:3">
      <c r="B280" s="33" t="s">
        <v>178</v>
      </c>
      <c r="C280" s="34">
        <v>0.15</v>
      </c>
    </row>
    <row r="281" spans="2:3">
      <c r="B281" s="35" t="s">
        <v>178</v>
      </c>
      <c r="C281" s="36">
        <v>0.15</v>
      </c>
    </row>
    <row r="282" spans="2:3" hidden="1">
      <c r="B282" s="33" t="s">
        <v>98</v>
      </c>
      <c r="C282" s="34">
        <v>0.15</v>
      </c>
    </row>
    <row r="283" spans="2:3" hidden="1">
      <c r="B283" s="35" t="s">
        <v>106</v>
      </c>
      <c r="C283" s="36">
        <v>0.15</v>
      </c>
    </row>
    <row r="284" spans="2:3" hidden="1">
      <c r="B284" s="33" t="s">
        <v>44</v>
      </c>
      <c r="C284" s="39">
        <v>0.05</v>
      </c>
    </row>
    <row r="285" spans="2:3" hidden="1">
      <c r="B285" s="35" t="s">
        <v>69</v>
      </c>
      <c r="C285" s="36">
        <v>0.1</v>
      </c>
    </row>
    <row r="286" spans="2:3" hidden="1">
      <c r="B286" s="33" t="s">
        <v>106</v>
      </c>
      <c r="C286" s="34">
        <v>0.15</v>
      </c>
    </row>
    <row r="287" spans="2:3" hidden="1">
      <c r="B287" s="35" t="s">
        <v>69</v>
      </c>
      <c r="C287" s="36">
        <v>0.1</v>
      </c>
    </row>
    <row r="288" spans="2:3" hidden="1">
      <c r="B288" s="33" t="s">
        <v>106</v>
      </c>
      <c r="C288" s="39">
        <v>0.2</v>
      </c>
    </row>
    <row r="289" spans="2:3" hidden="1">
      <c r="B289" s="35" t="s">
        <v>69</v>
      </c>
      <c r="C289" s="39">
        <v>0.05</v>
      </c>
    </row>
    <row r="290" spans="2:3" hidden="1">
      <c r="B290" s="33" t="s">
        <v>98</v>
      </c>
      <c r="C290" s="36">
        <v>0.21</v>
      </c>
    </row>
    <row r="291" spans="2:3" hidden="1">
      <c r="B291" s="35" t="s">
        <v>98</v>
      </c>
      <c r="C291" s="39">
        <v>0.2</v>
      </c>
    </row>
    <row r="292" spans="2:3" hidden="1">
      <c r="B292" s="33" t="s">
        <v>98</v>
      </c>
      <c r="C292" s="39">
        <v>0.2</v>
      </c>
    </row>
    <row r="293" spans="2:3" hidden="1">
      <c r="B293" s="35" t="s">
        <v>69</v>
      </c>
      <c r="C293" s="36">
        <v>0.1</v>
      </c>
    </row>
    <row r="294" spans="2:3" hidden="1">
      <c r="B294" s="33" t="s">
        <v>69</v>
      </c>
      <c r="C294" s="34">
        <v>0.1</v>
      </c>
    </row>
    <row r="295" spans="2:3" hidden="1">
      <c r="B295" s="35" t="s">
        <v>106</v>
      </c>
      <c r="C295" s="36">
        <v>0.15</v>
      </c>
    </row>
    <row r="296" spans="2:3" hidden="1">
      <c r="B296" s="33" t="s">
        <v>69</v>
      </c>
      <c r="C296" s="34">
        <v>0.1</v>
      </c>
    </row>
    <row r="297" spans="2:3" hidden="1">
      <c r="B297" s="35" t="s">
        <v>44</v>
      </c>
      <c r="C297" s="39">
        <v>0.05</v>
      </c>
    </row>
    <row r="298" spans="2:3" hidden="1">
      <c r="B298" s="33" t="s">
        <v>69</v>
      </c>
      <c r="C298" s="34">
        <v>0.15</v>
      </c>
    </row>
    <row r="299" spans="2:3" hidden="1">
      <c r="B299" s="35" t="s">
        <v>106</v>
      </c>
      <c r="C299" s="36">
        <v>0.15</v>
      </c>
    </row>
    <row r="300" spans="2:3" hidden="1">
      <c r="B300" s="33" t="s">
        <v>69</v>
      </c>
      <c r="C300" s="34">
        <v>0.1</v>
      </c>
    </row>
    <row r="301" spans="2:3" hidden="1">
      <c r="B301" s="35" t="s">
        <v>69</v>
      </c>
      <c r="C301" s="36">
        <v>0.1</v>
      </c>
    </row>
    <row r="302" spans="2:3" hidden="1">
      <c r="B302" s="33" t="s">
        <v>98</v>
      </c>
      <c r="C302" s="36">
        <v>0.21</v>
      </c>
    </row>
    <row r="303" spans="2:3" hidden="1">
      <c r="B303" s="35" t="s">
        <v>69</v>
      </c>
      <c r="C303" s="36">
        <v>0.15</v>
      </c>
    </row>
    <row r="304" spans="2:3" hidden="1">
      <c r="B304" s="33" t="s">
        <v>106</v>
      </c>
      <c r="C304" s="39">
        <v>0.2</v>
      </c>
    </row>
    <row r="305" spans="2:3" hidden="1">
      <c r="B305" s="35" t="s">
        <v>69</v>
      </c>
      <c r="C305" s="36">
        <v>0.15</v>
      </c>
    </row>
    <row r="306" spans="2:3" hidden="1">
      <c r="B306" s="33" t="s">
        <v>44</v>
      </c>
      <c r="C306" s="34">
        <v>0.15</v>
      </c>
    </row>
    <row r="307" spans="2:3" hidden="1">
      <c r="B307" s="35" t="s">
        <v>69</v>
      </c>
      <c r="C307" s="39">
        <v>0.05</v>
      </c>
    </row>
    <row r="308" spans="2:3" hidden="1">
      <c r="B308" s="33" t="s">
        <v>69</v>
      </c>
      <c r="C308" s="34">
        <v>0.1</v>
      </c>
    </row>
    <row r="309" spans="2:3" hidden="1">
      <c r="B309" s="35" t="s">
        <v>69</v>
      </c>
      <c r="C309" s="36">
        <v>0.1</v>
      </c>
    </row>
    <row r="310" spans="2:3" hidden="1">
      <c r="B310" s="33" t="s">
        <v>69</v>
      </c>
      <c r="C310" s="34">
        <v>0.15</v>
      </c>
    </row>
    <row r="311" spans="2:3" hidden="1">
      <c r="B311" s="35" t="s">
        <v>69</v>
      </c>
      <c r="C311" s="36">
        <v>0.1</v>
      </c>
    </row>
    <row r="312" spans="2:3" hidden="1">
      <c r="B312" s="33" t="s">
        <v>69</v>
      </c>
      <c r="C312" s="34">
        <v>0.1</v>
      </c>
    </row>
    <row r="313" spans="2:3" hidden="1">
      <c r="B313" s="35" t="s">
        <v>98</v>
      </c>
      <c r="C313" s="36">
        <v>0.21</v>
      </c>
    </row>
    <row r="314" spans="2:3" hidden="1">
      <c r="B314" s="33" t="s">
        <v>106</v>
      </c>
      <c r="C314" s="34">
        <v>0.15</v>
      </c>
    </row>
    <row r="315" spans="2:3" hidden="1">
      <c r="B315" s="35" t="s">
        <v>69</v>
      </c>
      <c r="C315" s="39">
        <v>0.05</v>
      </c>
    </row>
    <row r="316" spans="2:3" hidden="1">
      <c r="B316" s="33" t="s">
        <v>106</v>
      </c>
      <c r="C316" s="34">
        <v>0.15</v>
      </c>
    </row>
    <row r="317" spans="2:3" hidden="1">
      <c r="B317" s="35" t="s">
        <v>69</v>
      </c>
      <c r="C317" s="36">
        <v>0.15</v>
      </c>
    </row>
    <row r="318" spans="2:3" hidden="1">
      <c r="B318" s="33" t="s">
        <v>98</v>
      </c>
      <c r="C318" s="36">
        <v>0.21</v>
      </c>
    </row>
    <row r="319" spans="2:3" hidden="1">
      <c r="B319" s="35" t="s">
        <v>69</v>
      </c>
      <c r="C319" s="36">
        <v>0.15</v>
      </c>
    </row>
    <row r="320" spans="2:3" hidden="1">
      <c r="B320" s="33" t="s">
        <v>69</v>
      </c>
      <c r="C320" s="39">
        <v>0.05</v>
      </c>
    </row>
    <row r="321" spans="2:3" hidden="1">
      <c r="B321" s="35" t="s">
        <v>69</v>
      </c>
      <c r="C321" s="39">
        <v>0.05</v>
      </c>
    </row>
    <row r="322" spans="2:3" hidden="1">
      <c r="B322" s="33" t="s">
        <v>69</v>
      </c>
      <c r="C322" s="39">
        <v>0.05</v>
      </c>
    </row>
    <row r="323" spans="2:3" hidden="1">
      <c r="B323" s="35" t="s">
        <v>69</v>
      </c>
      <c r="C323" s="39">
        <v>0.05</v>
      </c>
    </row>
    <row r="324" spans="2:3" hidden="1">
      <c r="B324" s="33" t="s">
        <v>106</v>
      </c>
      <c r="C324" s="34">
        <v>0.1</v>
      </c>
    </row>
    <row r="325" spans="2:3" hidden="1">
      <c r="B325" s="35" t="s">
        <v>69</v>
      </c>
      <c r="C325" s="36">
        <v>0.1</v>
      </c>
    </row>
    <row r="326" spans="2:3" hidden="1">
      <c r="B326" s="33" t="s">
        <v>69</v>
      </c>
      <c r="C326" s="39">
        <v>0.05</v>
      </c>
    </row>
    <row r="327" spans="2:3" hidden="1">
      <c r="B327" s="35" t="s">
        <v>106</v>
      </c>
      <c r="C327" s="39">
        <v>0.2</v>
      </c>
    </row>
    <row r="328" spans="2:3" hidden="1">
      <c r="B328" s="33" t="s">
        <v>106</v>
      </c>
      <c r="C328" s="34">
        <v>0.1</v>
      </c>
    </row>
    <row r="329" spans="2:3" hidden="1">
      <c r="B329" s="35" t="s">
        <v>106</v>
      </c>
      <c r="C329" s="36">
        <v>0.15</v>
      </c>
    </row>
    <row r="330" spans="2:3">
      <c r="B330" s="33" t="s">
        <v>178</v>
      </c>
      <c r="C330" s="39">
        <v>0.2</v>
      </c>
    </row>
    <row r="331" spans="2:3" hidden="1">
      <c r="B331" s="35" t="s">
        <v>98</v>
      </c>
      <c r="C331" s="36">
        <v>0.15</v>
      </c>
    </row>
    <row r="332" spans="2:3" hidden="1">
      <c r="B332" s="33" t="s">
        <v>69</v>
      </c>
      <c r="C332" s="34">
        <v>0.15</v>
      </c>
    </row>
    <row r="333" spans="2:3" hidden="1">
      <c r="B333" s="35" t="s">
        <v>69</v>
      </c>
      <c r="C333" s="36">
        <v>0.1</v>
      </c>
    </row>
    <row r="334" spans="2:3" hidden="1">
      <c r="B334" s="33" t="s">
        <v>98</v>
      </c>
      <c r="C334" s="34">
        <v>0.15</v>
      </c>
    </row>
    <row r="335" spans="2:3" hidden="1">
      <c r="B335" s="35" t="s">
        <v>106</v>
      </c>
      <c r="C335" s="36">
        <v>0.15</v>
      </c>
    </row>
    <row r="336" spans="2:3" hidden="1">
      <c r="B336" s="33" t="s">
        <v>98</v>
      </c>
      <c r="C336" s="34">
        <v>0.15</v>
      </c>
    </row>
    <row r="337" spans="2:3" hidden="1">
      <c r="B337" s="35" t="s">
        <v>106</v>
      </c>
      <c r="C337" s="36">
        <v>0.15</v>
      </c>
    </row>
    <row r="338" spans="2:3" hidden="1">
      <c r="B338" s="33" t="s">
        <v>98</v>
      </c>
      <c r="C338" s="34">
        <v>0.2</v>
      </c>
    </row>
    <row r="339" spans="2:3" hidden="1">
      <c r="B339" s="35" t="s">
        <v>98</v>
      </c>
      <c r="C339" s="36">
        <v>0.15</v>
      </c>
    </row>
    <row r="340" spans="2:3" hidden="1">
      <c r="B340" s="33" t="s">
        <v>98</v>
      </c>
      <c r="C340" s="34">
        <v>0.1</v>
      </c>
    </row>
    <row r="341" spans="2:3" hidden="1">
      <c r="B341" s="35" t="s">
        <v>106</v>
      </c>
      <c r="C341" s="36">
        <v>0.15</v>
      </c>
    </row>
    <row r="342" spans="2:3" hidden="1">
      <c r="B342" s="33" t="s">
        <v>98</v>
      </c>
      <c r="C342" s="34">
        <v>0.1</v>
      </c>
    </row>
    <row r="343" spans="2:3" hidden="1">
      <c r="B343" s="35" t="s">
        <v>98</v>
      </c>
      <c r="C343" s="36">
        <v>0.15</v>
      </c>
    </row>
    <row r="344" spans="2:3" hidden="1">
      <c r="B344" s="33" t="s">
        <v>98</v>
      </c>
      <c r="C344" s="34">
        <v>0.15</v>
      </c>
    </row>
    <row r="345" spans="2:3" hidden="1">
      <c r="B345" s="35" t="s">
        <v>106</v>
      </c>
      <c r="C345" s="36">
        <v>0.1</v>
      </c>
    </row>
    <row r="346" spans="2:3" hidden="1">
      <c r="B346" s="33" t="s">
        <v>98</v>
      </c>
      <c r="C346" s="34">
        <v>0.15</v>
      </c>
    </row>
    <row r="347" spans="2:3">
      <c r="B347" s="35" t="s">
        <v>178</v>
      </c>
      <c r="C347" s="36">
        <v>0.2</v>
      </c>
    </row>
    <row r="348" spans="2:3" hidden="1">
      <c r="B348" s="33" t="s">
        <v>106</v>
      </c>
      <c r="C348" s="34">
        <v>0.1</v>
      </c>
    </row>
    <row r="349" spans="2:3" hidden="1">
      <c r="B349" s="35" t="s">
        <v>106</v>
      </c>
      <c r="C349" s="36">
        <v>0.15</v>
      </c>
    </row>
    <row r="350" spans="2:3" hidden="1">
      <c r="B350" s="33" t="s">
        <v>98</v>
      </c>
      <c r="C350" s="34">
        <v>0.1</v>
      </c>
    </row>
    <row r="351" spans="2:3">
      <c r="B351" s="35" t="s">
        <v>178</v>
      </c>
      <c r="C351" s="36">
        <v>0.1</v>
      </c>
    </row>
    <row r="352" spans="2:3" hidden="1">
      <c r="B352" s="33" t="s">
        <v>98</v>
      </c>
      <c r="C352" s="34">
        <v>0.1</v>
      </c>
    </row>
    <row r="353" spans="2:8" hidden="1">
      <c r="B353" s="35" t="s">
        <v>69</v>
      </c>
      <c r="C353" s="36">
        <v>0.1</v>
      </c>
    </row>
    <row r="354" spans="2:8">
      <c r="B354" s="33" t="s">
        <v>178</v>
      </c>
      <c r="C354" s="34">
        <v>0.1</v>
      </c>
    </row>
    <row r="355" spans="2:8" hidden="1">
      <c r="B355" s="35" t="s">
        <v>106</v>
      </c>
      <c r="C355" s="36">
        <v>0.1</v>
      </c>
    </row>
    <row r="356" spans="2:8" hidden="1">
      <c r="B356" s="33" t="s">
        <v>106</v>
      </c>
      <c r="C356" s="34">
        <v>0.1</v>
      </c>
    </row>
    <row r="357" spans="2:8" hidden="1">
      <c r="B357" s="35" t="s">
        <v>69</v>
      </c>
      <c r="C357" s="36">
        <v>0.05</v>
      </c>
    </row>
    <row r="358" spans="2:8" hidden="1">
      <c r="B358" s="33" t="s">
        <v>187</v>
      </c>
      <c r="C358" s="34">
        <v>0.2</v>
      </c>
    </row>
    <row r="359" spans="2:8" hidden="1">
      <c r="B359" s="35" t="s">
        <v>106</v>
      </c>
      <c r="C359" s="36">
        <v>0.1</v>
      </c>
    </row>
    <row r="360" spans="2:8" hidden="1">
      <c r="B360" s="33" t="s">
        <v>98</v>
      </c>
      <c r="C360" s="34">
        <v>0.1</v>
      </c>
    </row>
    <row r="361" spans="2:8" hidden="1">
      <c r="B361" s="35" t="s">
        <v>98</v>
      </c>
      <c r="C361" s="36">
        <v>0.1</v>
      </c>
    </row>
    <row r="363" spans="2:8" ht="57" customHeight="1">
      <c r="B363" s="16" t="s">
        <v>539</v>
      </c>
      <c r="C363" s="16" t="s">
        <v>537</v>
      </c>
      <c r="D363" s="16" t="s">
        <v>541</v>
      </c>
      <c r="E363" s="16" t="s">
        <v>538</v>
      </c>
      <c r="F363" s="16" t="s">
        <v>540</v>
      </c>
      <c r="G363" s="16" t="s">
        <v>542</v>
      </c>
      <c r="H363" s="16" t="s">
        <v>543</v>
      </c>
    </row>
    <row r="364" spans="2:8">
      <c r="B364" s="22" t="s">
        <v>44</v>
      </c>
      <c r="C364" s="44">
        <v>0.5</v>
      </c>
      <c r="D364" s="50">
        <f>+C364*C$372</f>
        <v>650000</v>
      </c>
      <c r="E364" s="44">
        <v>75</v>
      </c>
      <c r="F364" s="40">
        <v>5.9</v>
      </c>
      <c r="G364" s="45">
        <f>+F364/E364</f>
        <v>7.8666666666666676E-2</v>
      </c>
      <c r="H364" s="41">
        <f>+D364*G364</f>
        <v>51133.333333333343</v>
      </c>
    </row>
    <row r="365" spans="2:8">
      <c r="B365" s="22" t="s">
        <v>69</v>
      </c>
      <c r="C365" s="44">
        <v>1.5</v>
      </c>
      <c r="D365" s="50">
        <f t="shared" ref="D365:D369" si="0">+C365*C$372</f>
        <v>1950000</v>
      </c>
      <c r="E365" s="44">
        <v>162</v>
      </c>
      <c r="F365" s="42">
        <v>18.27</v>
      </c>
      <c r="G365" s="45">
        <f t="shared" ref="G365:G368" si="1">+F365/E365</f>
        <v>0.11277777777777777</v>
      </c>
      <c r="H365" s="41">
        <f t="shared" ref="H365:H369" si="2">+D365*G365</f>
        <v>219916.66666666666</v>
      </c>
    </row>
    <row r="366" spans="2:8">
      <c r="B366" s="22" t="s">
        <v>106</v>
      </c>
      <c r="C366" s="44">
        <v>2.5</v>
      </c>
      <c r="D366" s="50">
        <f t="shared" si="0"/>
        <v>3250000</v>
      </c>
      <c r="E366" s="44">
        <v>54</v>
      </c>
      <c r="F366" s="42">
        <v>7.43</v>
      </c>
      <c r="G366" s="45">
        <f t="shared" si="1"/>
        <v>0.1375925925925926</v>
      </c>
      <c r="H366" s="41">
        <f t="shared" si="2"/>
        <v>447175.92592592596</v>
      </c>
    </row>
    <row r="367" spans="2:8">
      <c r="B367" s="22" t="s">
        <v>98</v>
      </c>
      <c r="C367" s="44">
        <v>3.5</v>
      </c>
      <c r="D367" s="50">
        <f t="shared" si="0"/>
        <v>4550000</v>
      </c>
      <c r="E367" s="44">
        <v>39</v>
      </c>
      <c r="F367" s="42">
        <v>5.81</v>
      </c>
      <c r="G367" s="45">
        <f t="shared" si="1"/>
        <v>0.14897435897435896</v>
      </c>
      <c r="H367" s="41">
        <f t="shared" si="2"/>
        <v>677833.33333333326</v>
      </c>
    </row>
    <row r="368" spans="2:8">
      <c r="B368" s="22" t="s">
        <v>178</v>
      </c>
      <c r="C368" s="44">
        <v>4.5</v>
      </c>
      <c r="D368" s="50">
        <f t="shared" si="0"/>
        <v>5850000</v>
      </c>
      <c r="E368" s="44">
        <v>20</v>
      </c>
      <c r="F368" s="42">
        <v>3.21</v>
      </c>
      <c r="G368" s="45">
        <f t="shared" si="1"/>
        <v>0.1605</v>
      </c>
      <c r="H368" s="41">
        <f t="shared" si="2"/>
        <v>938925</v>
      </c>
    </row>
    <row r="369" spans="2:8">
      <c r="B369" s="22" t="s">
        <v>187</v>
      </c>
      <c r="C369" s="44">
        <v>5.5</v>
      </c>
      <c r="D369" s="50">
        <f t="shared" si="0"/>
        <v>7150000</v>
      </c>
      <c r="E369" s="44">
        <v>10</v>
      </c>
      <c r="F369" s="42">
        <v>1.43</v>
      </c>
      <c r="G369" s="45">
        <f>+F369/E369</f>
        <v>0.14299999999999999</v>
      </c>
      <c r="H369" s="41">
        <f t="shared" si="2"/>
        <v>1022449.9999999999</v>
      </c>
    </row>
    <row r="370" spans="2:8">
      <c r="E370">
        <f>+SUM(E364:E369)</f>
        <v>360</v>
      </c>
      <c r="G370" s="29"/>
    </row>
    <row r="372" spans="2:8" ht="25.5">
      <c r="B372" s="22" t="s">
        <v>536</v>
      </c>
      <c r="C372" s="43">
        <v>1300000</v>
      </c>
    </row>
  </sheetData>
  <autoFilter ref="B1:C361" xr:uid="{C413AD49-CAD6-4BBD-88D3-51C6FEE35750}">
    <filterColumn colId="0">
      <filters>
        <filter val="Entre 4 - 5 SMLV"/>
      </filters>
    </filterColumn>
  </autoFilter>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72586-4D78-4724-9A33-103DC0A61AE4}">
  <dimension ref="B1:F371"/>
  <sheetViews>
    <sheetView topLeftCell="A356" zoomScale="90" zoomScaleNormal="90" workbookViewId="0">
      <selection activeCell="D380" sqref="D380"/>
    </sheetView>
  </sheetViews>
  <sheetFormatPr baseColWidth="10" defaultRowHeight="12.75"/>
  <cols>
    <col min="2" max="2" width="53.5703125" customWidth="1"/>
    <col min="3" max="6" width="14.5703125" customWidth="1"/>
  </cols>
  <sheetData>
    <row r="1" spans="2:6">
      <c r="C1" s="51" t="s">
        <v>107</v>
      </c>
      <c r="D1" s="51" t="s">
        <v>100</v>
      </c>
      <c r="E1" s="51" t="s">
        <v>520</v>
      </c>
      <c r="F1" s="53" t="s">
        <v>75</v>
      </c>
    </row>
    <row r="2" spans="2:6" ht="36.75" customHeight="1">
      <c r="C2" s="52"/>
      <c r="D2" s="52"/>
      <c r="E2" s="52"/>
      <c r="F2" s="54"/>
    </row>
    <row r="3" spans="2:6">
      <c r="B3" s="25" t="s">
        <v>45</v>
      </c>
      <c r="C3">
        <v>0.5</v>
      </c>
      <c r="E3">
        <v>0.5</v>
      </c>
    </row>
    <row r="4" spans="2:6">
      <c r="B4" s="26" t="s">
        <v>45</v>
      </c>
      <c r="C4">
        <v>0.5</v>
      </c>
      <c r="E4">
        <v>0.5</v>
      </c>
    </row>
    <row r="5" spans="2:6">
      <c r="B5" s="25" t="s">
        <v>45</v>
      </c>
      <c r="C5">
        <v>0.5</v>
      </c>
      <c r="E5">
        <v>0.5</v>
      </c>
    </row>
    <row r="6" spans="2:6">
      <c r="B6" s="26" t="s">
        <v>79</v>
      </c>
      <c r="D6">
        <v>0.5</v>
      </c>
      <c r="E6">
        <v>0.5</v>
      </c>
    </row>
    <row r="7" spans="2:6">
      <c r="B7" s="25" t="s">
        <v>45</v>
      </c>
      <c r="C7">
        <v>0.5</v>
      </c>
      <c r="E7">
        <v>0.5</v>
      </c>
    </row>
    <row r="8" spans="2:6">
      <c r="B8" s="26" t="s">
        <v>88</v>
      </c>
      <c r="C8">
        <v>0.33</v>
      </c>
      <c r="D8">
        <v>0.33</v>
      </c>
      <c r="E8">
        <v>0.33</v>
      </c>
    </row>
    <row r="9" spans="2:6">
      <c r="B9" s="25" t="s">
        <v>79</v>
      </c>
      <c r="D9">
        <v>0.5</v>
      </c>
      <c r="E9">
        <v>0.5</v>
      </c>
    </row>
    <row r="10" spans="2:6">
      <c r="B10" s="26" t="s">
        <v>100</v>
      </c>
      <c r="D10">
        <v>1</v>
      </c>
    </row>
    <row r="11" spans="2:6">
      <c r="B11" s="25" t="s">
        <v>107</v>
      </c>
      <c r="C11">
        <v>1</v>
      </c>
    </row>
    <row r="12" spans="2:6">
      <c r="B12" s="26" t="s">
        <v>107</v>
      </c>
      <c r="C12">
        <v>1</v>
      </c>
    </row>
    <row r="13" spans="2:6">
      <c r="B13" s="25" t="s">
        <v>79</v>
      </c>
      <c r="D13">
        <v>0.5</v>
      </c>
      <c r="E13">
        <v>0.5</v>
      </c>
    </row>
    <row r="14" spans="2:6">
      <c r="B14" s="26" t="s">
        <v>45</v>
      </c>
      <c r="C14">
        <v>0.5</v>
      </c>
      <c r="E14">
        <v>0.5</v>
      </c>
    </row>
    <row r="15" spans="2:6">
      <c r="B15" s="25" t="s">
        <v>100</v>
      </c>
      <c r="D15">
        <v>1</v>
      </c>
    </row>
    <row r="16" spans="2:6">
      <c r="B16" s="26" t="s">
        <v>45</v>
      </c>
      <c r="C16">
        <v>0.5</v>
      </c>
      <c r="E16">
        <v>0.5</v>
      </c>
    </row>
    <row r="17" spans="2:5">
      <c r="B17" s="25" t="s">
        <v>45</v>
      </c>
      <c r="C17">
        <v>0.5</v>
      </c>
      <c r="E17">
        <v>0.5</v>
      </c>
    </row>
    <row r="18" spans="2:5">
      <c r="B18" s="26" t="s">
        <v>100</v>
      </c>
      <c r="D18">
        <v>1</v>
      </c>
    </row>
    <row r="19" spans="2:5">
      <c r="B19" s="25" t="s">
        <v>45</v>
      </c>
      <c r="C19">
        <v>0.5</v>
      </c>
      <c r="E19">
        <v>0.5</v>
      </c>
    </row>
    <row r="20" spans="2:5">
      <c r="B20" s="26" t="s">
        <v>79</v>
      </c>
      <c r="D20">
        <v>0.5</v>
      </c>
      <c r="E20">
        <v>0.5</v>
      </c>
    </row>
    <row r="21" spans="2:5">
      <c r="B21" s="25" t="s">
        <v>45</v>
      </c>
      <c r="C21">
        <v>0.5</v>
      </c>
      <c r="E21">
        <v>0.5</v>
      </c>
    </row>
    <row r="22" spans="2:5">
      <c r="B22" s="26" t="s">
        <v>45</v>
      </c>
      <c r="C22">
        <v>0.5</v>
      </c>
      <c r="E22">
        <v>0.5</v>
      </c>
    </row>
    <row r="23" spans="2:5">
      <c r="B23" s="25" t="s">
        <v>100</v>
      </c>
      <c r="D23">
        <v>1</v>
      </c>
    </row>
    <row r="24" spans="2:5">
      <c r="B24" s="26" t="s">
        <v>45</v>
      </c>
      <c r="C24">
        <v>0.5</v>
      </c>
      <c r="E24">
        <v>0.5</v>
      </c>
    </row>
    <row r="25" spans="2:5">
      <c r="B25" s="25" t="s">
        <v>140</v>
      </c>
      <c r="E25">
        <v>1</v>
      </c>
    </row>
    <row r="26" spans="2:5">
      <c r="B26" s="26" t="s">
        <v>140</v>
      </c>
      <c r="E26">
        <v>1</v>
      </c>
    </row>
    <row r="27" spans="2:5">
      <c r="B27" s="25" t="s">
        <v>107</v>
      </c>
      <c r="C27">
        <v>1</v>
      </c>
    </row>
    <row r="28" spans="2:5">
      <c r="B28" s="26" t="s">
        <v>107</v>
      </c>
      <c r="C28">
        <v>1</v>
      </c>
    </row>
    <row r="29" spans="2:5">
      <c r="B29" s="25" t="s">
        <v>45</v>
      </c>
      <c r="C29">
        <v>0.5</v>
      </c>
      <c r="E29">
        <v>0.5</v>
      </c>
    </row>
    <row r="30" spans="2:5">
      <c r="B30" s="26" t="s">
        <v>100</v>
      </c>
      <c r="D30">
        <v>1</v>
      </c>
    </row>
    <row r="31" spans="2:5">
      <c r="B31" s="25" t="s">
        <v>45</v>
      </c>
      <c r="C31">
        <v>0.5</v>
      </c>
      <c r="E31">
        <v>0.5</v>
      </c>
    </row>
    <row r="32" spans="2:5">
      <c r="B32" s="26" t="s">
        <v>79</v>
      </c>
      <c r="D32">
        <v>0.5</v>
      </c>
      <c r="E32">
        <v>0.5</v>
      </c>
    </row>
    <row r="33" spans="2:5">
      <c r="B33" s="25" t="s">
        <v>45</v>
      </c>
      <c r="C33">
        <v>0.5</v>
      </c>
      <c r="E33">
        <v>0.5</v>
      </c>
    </row>
    <row r="34" spans="2:5">
      <c r="B34" s="26" t="s">
        <v>100</v>
      </c>
      <c r="D34">
        <v>1</v>
      </c>
    </row>
    <row r="35" spans="2:5">
      <c r="B35" s="25" t="s">
        <v>107</v>
      </c>
      <c r="C35">
        <v>1</v>
      </c>
    </row>
    <row r="36" spans="2:5">
      <c r="B36" s="26" t="s">
        <v>45</v>
      </c>
      <c r="C36">
        <v>0.5</v>
      </c>
      <c r="E36">
        <v>0.5</v>
      </c>
    </row>
    <row r="37" spans="2:5">
      <c r="B37" s="25" t="s">
        <v>100</v>
      </c>
      <c r="D37">
        <v>1</v>
      </c>
    </row>
    <row r="38" spans="2:5">
      <c r="B38" s="26" t="s">
        <v>88</v>
      </c>
      <c r="C38">
        <v>0.33</v>
      </c>
      <c r="D38">
        <v>0.33</v>
      </c>
      <c r="E38">
        <v>0.33</v>
      </c>
    </row>
    <row r="39" spans="2:5">
      <c r="B39" s="25" t="s">
        <v>79</v>
      </c>
      <c r="D39">
        <v>0.5</v>
      </c>
      <c r="E39">
        <v>0.5</v>
      </c>
    </row>
    <row r="40" spans="2:5">
      <c r="B40" s="26" t="s">
        <v>79</v>
      </c>
      <c r="D40">
        <v>0.5</v>
      </c>
      <c r="E40">
        <v>0.5</v>
      </c>
    </row>
    <row r="41" spans="2:5">
      <c r="B41" s="25" t="s">
        <v>79</v>
      </c>
      <c r="D41">
        <v>0.5</v>
      </c>
      <c r="E41">
        <v>0.5</v>
      </c>
    </row>
    <row r="42" spans="2:5">
      <c r="B42" s="26" t="s">
        <v>88</v>
      </c>
      <c r="C42">
        <v>0.33</v>
      </c>
      <c r="D42">
        <v>0.33</v>
      </c>
      <c r="E42">
        <v>0.33</v>
      </c>
    </row>
    <row r="43" spans="2:5">
      <c r="B43" s="25" t="s">
        <v>45</v>
      </c>
      <c r="C43">
        <v>0.5</v>
      </c>
      <c r="E43">
        <v>0.5</v>
      </c>
    </row>
    <row r="44" spans="2:5">
      <c r="B44" s="26" t="s">
        <v>107</v>
      </c>
      <c r="C44">
        <v>1</v>
      </c>
    </row>
    <row r="45" spans="2:5">
      <c r="B45" s="25" t="s">
        <v>79</v>
      </c>
      <c r="D45">
        <v>0.5</v>
      </c>
      <c r="E45">
        <v>0.5</v>
      </c>
    </row>
    <row r="46" spans="2:5">
      <c r="B46" s="26" t="s">
        <v>45</v>
      </c>
      <c r="C46">
        <v>0.5</v>
      </c>
      <c r="E46">
        <v>0.5</v>
      </c>
    </row>
    <row r="47" spans="2:5">
      <c r="B47" s="25" t="s">
        <v>140</v>
      </c>
      <c r="E47">
        <v>1</v>
      </c>
    </row>
    <row r="48" spans="2:5">
      <c r="B48" s="26" t="s">
        <v>45</v>
      </c>
      <c r="C48">
        <v>0.5</v>
      </c>
      <c r="E48">
        <v>0.5</v>
      </c>
    </row>
    <row r="49" spans="2:5">
      <c r="B49" s="25" t="s">
        <v>45</v>
      </c>
      <c r="C49">
        <v>0.5</v>
      </c>
      <c r="E49">
        <v>0.5</v>
      </c>
    </row>
    <row r="50" spans="2:5">
      <c r="B50" s="26" t="s">
        <v>140</v>
      </c>
      <c r="E50">
        <v>1</v>
      </c>
    </row>
    <row r="51" spans="2:5">
      <c r="B51" s="25" t="s">
        <v>100</v>
      </c>
      <c r="D51">
        <v>1</v>
      </c>
    </row>
    <row r="52" spans="2:5">
      <c r="B52" s="26" t="s">
        <v>100</v>
      </c>
      <c r="D52">
        <v>1</v>
      </c>
    </row>
    <row r="53" spans="2:5">
      <c r="B53" s="25" t="s">
        <v>100</v>
      </c>
      <c r="D53">
        <v>1</v>
      </c>
    </row>
    <row r="54" spans="2:5">
      <c r="B54" s="26" t="s">
        <v>107</v>
      </c>
      <c r="C54">
        <v>1</v>
      </c>
    </row>
    <row r="55" spans="2:5">
      <c r="B55" s="25" t="s">
        <v>107</v>
      </c>
      <c r="C55">
        <v>1</v>
      </c>
    </row>
    <row r="56" spans="2:5">
      <c r="B56" s="26" t="s">
        <v>107</v>
      </c>
      <c r="C56">
        <v>1</v>
      </c>
    </row>
    <row r="57" spans="2:5">
      <c r="B57" s="25" t="s">
        <v>88</v>
      </c>
      <c r="C57">
        <v>0.33</v>
      </c>
      <c r="D57">
        <v>0.33</v>
      </c>
      <c r="E57">
        <v>0.33</v>
      </c>
    </row>
    <row r="58" spans="2:5">
      <c r="B58" s="26" t="s">
        <v>45</v>
      </c>
      <c r="C58">
        <v>0.5</v>
      </c>
      <c r="E58">
        <v>0.5</v>
      </c>
    </row>
    <row r="59" spans="2:5">
      <c r="B59" s="25" t="s">
        <v>88</v>
      </c>
      <c r="C59">
        <v>0.33</v>
      </c>
      <c r="D59">
        <v>0.33</v>
      </c>
      <c r="E59">
        <v>0.33</v>
      </c>
    </row>
    <row r="60" spans="2:5">
      <c r="B60" s="26" t="s">
        <v>45</v>
      </c>
      <c r="C60">
        <v>0.5</v>
      </c>
      <c r="E60">
        <v>0.5</v>
      </c>
    </row>
    <row r="61" spans="2:5">
      <c r="B61" s="25" t="s">
        <v>140</v>
      </c>
      <c r="E61">
        <v>1</v>
      </c>
    </row>
    <row r="62" spans="2:5">
      <c r="B62" s="26" t="s">
        <v>79</v>
      </c>
      <c r="D62">
        <v>0.5</v>
      </c>
      <c r="E62">
        <v>0.5</v>
      </c>
    </row>
    <row r="63" spans="2:5">
      <c r="B63" s="25" t="s">
        <v>79</v>
      </c>
      <c r="D63">
        <v>0.5</v>
      </c>
      <c r="E63">
        <v>0.5</v>
      </c>
    </row>
    <row r="64" spans="2:5">
      <c r="B64" s="26" t="s">
        <v>140</v>
      </c>
      <c r="E64">
        <v>1</v>
      </c>
    </row>
    <row r="65" spans="2:5">
      <c r="B65" s="25" t="s">
        <v>100</v>
      </c>
      <c r="D65">
        <v>1</v>
      </c>
    </row>
    <row r="66" spans="2:5">
      <c r="B66" s="26" t="s">
        <v>79</v>
      </c>
      <c r="D66">
        <v>0.5</v>
      </c>
      <c r="E66">
        <v>0.5</v>
      </c>
    </row>
    <row r="67" spans="2:5">
      <c r="B67" s="25" t="s">
        <v>45</v>
      </c>
      <c r="C67">
        <v>0.5</v>
      </c>
      <c r="E67">
        <v>0.5</v>
      </c>
    </row>
    <row r="68" spans="2:5">
      <c r="B68" s="26" t="s">
        <v>45</v>
      </c>
      <c r="C68">
        <v>0.5</v>
      </c>
      <c r="E68">
        <v>0.5</v>
      </c>
    </row>
    <row r="69" spans="2:5">
      <c r="B69" s="25" t="s">
        <v>208</v>
      </c>
      <c r="C69">
        <v>0.5</v>
      </c>
      <c r="D69">
        <v>0.5</v>
      </c>
    </row>
    <row r="70" spans="2:5">
      <c r="B70" s="26" t="s">
        <v>79</v>
      </c>
      <c r="D70">
        <v>0.5</v>
      </c>
      <c r="E70">
        <v>0.5</v>
      </c>
    </row>
    <row r="71" spans="2:5">
      <c r="B71" s="25" t="s">
        <v>208</v>
      </c>
      <c r="C71">
        <v>0.5</v>
      </c>
      <c r="D71">
        <v>0.5</v>
      </c>
    </row>
    <row r="72" spans="2:5">
      <c r="B72" s="26" t="s">
        <v>208</v>
      </c>
      <c r="C72">
        <v>0.5</v>
      </c>
      <c r="D72">
        <v>0.5</v>
      </c>
    </row>
    <row r="73" spans="2:5">
      <c r="B73" s="25" t="s">
        <v>45</v>
      </c>
      <c r="C73">
        <v>0.5</v>
      </c>
      <c r="E73">
        <v>0.5</v>
      </c>
    </row>
    <row r="74" spans="2:5">
      <c r="B74" s="26" t="s">
        <v>107</v>
      </c>
      <c r="C74">
        <v>1</v>
      </c>
    </row>
    <row r="75" spans="2:5">
      <c r="B75" s="25" t="s">
        <v>208</v>
      </c>
      <c r="C75">
        <v>0.5</v>
      </c>
      <c r="D75">
        <v>0.5</v>
      </c>
    </row>
    <row r="76" spans="2:5">
      <c r="B76" s="26" t="s">
        <v>107</v>
      </c>
      <c r="C76">
        <v>1</v>
      </c>
    </row>
    <row r="77" spans="2:5">
      <c r="B77" s="25" t="s">
        <v>88</v>
      </c>
      <c r="C77">
        <v>0.33</v>
      </c>
      <c r="D77">
        <v>0.33</v>
      </c>
      <c r="E77">
        <v>0.33</v>
      </c>
    </row>
    <row r="78" spans="2:5">
      <c r="B78" s="26" t="s">
        <v>79</v>
      </c>
      <c r="D78">
        <v>0.5</v>
      </c>
      <c r="E78">
        <v>0.5</v>
      </c>
    </row>
    <row r="79" spans="2:5">
      <c r="B79" s="25" t="s">
        <v>100</v>
      </c>
      <c r="D79">
        <v>1</v>
      </c>
    </row>
    <row r="80" spans="2:5">
      <c r="B80" s="26" t="s">
        <v>140</v>
      </c>
      <c r="E80">
        <v>1</v>
      </c>
    </row>
    <row r="81" spans="2:5">
      <c r="B81" s="25" t="s">
        <v>107</v>
      </c>
      <c r="C81">
        <v>1</v>
      </c>
    </row>
    <row r="82" spans="2:5">
      <c r="B82" s="26" t="s">
        <v>107</v>
      </c>
      <c r="C82">
        <v>1</v>
      </c>
    </row>
    <row r="83" spans="2:5">
      <c r="B83" s="25" t="s">
        <v>107</v>
      </c>
      <c r="C83">
        <v>1</v>
      </c>
    </row>
    <row r="84" spans="2:5">
      <c r="B84" s="26" t="s">
        <v>100</v>
      </c>
      <c r="D84">
        <v>1</v>
      </c>
    </row>
    <row r="85" spans="2:5">
      <c r="B85" s="25" t="s">
        <v>107</v>
      </c>
      <c r="C85">
        <v>1</v>
      </c>
    </row>
    <row r="86" spans="2:5">
      <c r="B86" s="26" t="s">
        <v>107</v>
      </c>
      <c r="C86">
        <v>1</v>
      </c>
    </row>
    <row r="87" spans="2:5">
      <c r="B87" s="25" t="s">
        <v>45</v>
      </c>
      <c r="C87">
        <v>0.5</v>
      </c>
      <c r="E87">
        <v>0.5</v>
      </c>
    </row>
    <row r="88" spans="2:5">
      <c r="B88" s="26" t="s">
        <v>140</v>
      </c>
      <c r="E88">
        <v>1</v>
      </c>
    </row>
    <row r="89" spans="2:5">
      <c r="B89" s="25" t="s">
        <v>79</v>
      </c>
      <c r="D89">
        <v>0.5</v>
      </c>
      <c r="E89">
        <v>0.5</v>
      </c>
    </row>
    <row r="90" spans="2:5">
      <c r="B90" s="26" t="s">
        <v>107</v>
      </c>
      <c r="C90">
        <v>1</v>
      </c>
    </row>
    <row r="91" spans="2:5">
      <c r="B91" s="25" t="s">
        <v>107</v>
      </c>
      <c r="C91">
        <v>1</v>
      </c>
    </row>
    <row r="92" spans="2:5">
      <c r="B92" s="26" t="s">
        <v>45</v>
      </c>
      <c r="C92">
        <v>0.5</v>
      </c>
      <c r="E92">
        <v>0.5</v>
      </c>
    </row>
    <row r="93" spans="2:5">
      <c r="B93" s="25" t="s">
        <v>100</v>
      </c>
      <c r="D93">
        <v>1</v>
      </c>
    </row>
    <row r="94" spans="2:5">
      <c r="B94" s="26" t="s">
        <v>45</v>
      </c>
      <c r="C94">
        <v>0.5</v>
      </c>
      <c r="E94">
        <v>0.5</v>
      </c>
    </row>
    <row r="95" spans="2:5">
      <c r="B95" s="25" t="s">
        <v>45</v>
      </c>
      <c r="C95">
        <v>0.5</v>
      </c>
      <c r="E95">
        <v>0.5</v>
      </c>
    </row>
    <row r="96" spans="2:5">
      <c r="B96" s="26" t="s">
        <v>107</v>
      </c>
      <c r="C96">
        <v>1</v>
      </c>
    </row>
    <row r="97" spans="2:6">
      <c r="B97" s="25" t="s">
        <v>140</v>
      </c>
      <c r="E97">
        <v>1</v>
      </c>
    </row>
    <row r="98" spans="2:6">
      <c r="B98" s="26" t="s">
        <v>107</v>
      </c>
      <c r="C98">
        <v>1</v>
      </c>
    </row>
    <row r="99" spans="2:6">
      <c r="B99" s="25" t="s">
        <v>208</v>
      </c>
      <c r="C99">
        <v>0.5</v>
      </c>
      <c r="D99">
        <v>0.5</v>
      </c>
    </row>
    <row r="100" spans="2:6">
      <c r="B100" s="26" t="s">
        <v>208</v>
      </c>
      <c r="C100">
        <v>0.5</v>
      </c>
      <c r="D100">
        <v>0.5</v>
      </c>
    </row>
    <row r="101" spans="2:6">
      <c r="B101" s="25" t="s">
        <v>107</v>
      </c>
      <c r="C101">
        <v>1</v>
      </c>
    </row>
    <row r="102" spans="2:6">
      <c r="B102" s="26" t="s">
        <v>100</v>
      </c>
      <c r="D102">
        <v>1</v>
      </c>
    </row>
    <row r="103" spans="2:6">
      <c r="B103" s="25" t="s">
        <v>88</v>
      </c>
      <c r="C103">
        <v>0.33</v>
      </c>
      <c r="D103">
        <v>0.33</v>
      </c>
      <c r="E103">
        <v>0.33</v>
      </c>
    </row>
    <row r="104" spans="2:6">
      <c r="B104" s="26" t="s">
        <v>208</v>
      </c>
      <c r="C104">
        <v>0.5</v>
      </c>
      <c r="D104">
        <v>0.5</v>
      </c>
    </row>
    <row r="105" spans="2:6">
      <c r="B105" s="25" t="s">
        <v>45</v>
      </c>
      <c r="C105">
        <v>0.5</v>
      </c>
      <c r="E105">
        <v>0.5</v>
      </c>
    </row>
    <row r="106" spans="2:6">
      <c r="B106" s="26" t="s">
        <v>107</v>
      </c>
      <c r="C106">
        <v>1</v>
      </c>
    </row>
    <row r="107" spans="2:6">
      <c r="B107" s="25" t="s">
        <v>88</v>
      </c>
      <c r="C107">
        <v>0.33</v>
      </c>
      <c r="D107">
        <v>0.33</v>
      </c>
      <c r="E107">
        <v>0.33</v>
      </c>
    </row>
    <row r="108" spans="2:6">
      <c r="B108" s="26" t="s">
        <v>258</v>
      </c>
      <c r="C108">
        <v>0.33</v>
      </c>
      <c r="E108">
        <v>0.33</v>
      </c>
      <c r="F108">
        <v>0.33</v>
      </c>
    </row>
    <row r="109" spans="2:6">
      <c r="B109" s="25" t="s">
        <v>261</v>
      </c>
      <c r="D109">
        <v>0.5</v>
      </c>
      <c r="F109">
        <v>0.5</v>
      </c>
    </row>
    <row r="110" spans="2:6">
      <c r="B110" s="26" t="s">
        <v>107</v>
      </c>
      <c r="C110">
        <v>1</v>
      </c>
    </row>
    <row r="111" spans="2:6">
      <c r="B111" s="25" t="s">
        <v>107</v>
      </c>
      <c r="C111">
        <v>1</v>
      </c>
    </row>
    <row r="112" spans="2:6">
      <c r="B112" s="26" t="s">
        <v>45</v>
      </c>
      <c r="C112">
        <v>0.5</v>
      </c>
      <c r="E112">
        <v>0.5</v>
      </c>
    </row>
    <row r="113" spans="2:6">
      <c r="B113" s="25" t="s">
        <v>45</v>
      </c>
      <c r="C113">
        <v>0.5</v>
      </c>
      <c r="E113">
        <v>0.5</v>
      </c>
    </row>
    <row r="114" spans="2:6">
      <c r="B114" s="26" t="s">
        <v>107</v>
      </c>
      <c r="C114">
        <v>1</v>
      </c>
    </row>
    <row r="115" spans="2:6">
      <c r="B115" s="25" t="s">
        <v>140</v>
      </c>
      <c r="E115">
        <v>1</v>
      </c>
    </row>
    <row r="116" spans="2:6">
      <c r="B116" s="26" t="s">
        <v>79</v>
      </c>
      <c r="D116">
        <v>0.5</v>
      </c>
      <c r="E116">
        <v>0.5</v>
      </c>
    </row>
    <row r="117" spans="2:6">
      <c r="B117" s="25" t="s">
        <v>107</v>
      </c>
      <c r="C117">
        <v>1</v>
      </c>
    </row>
    <row r="118" spans="2:6">
      <c r="B118" s="26" t="s">
        <v>107</v>
      </c>
      <c r="C118">
        <v>1</v>
      </c>
    </row>
    <row r="119" spans="2:6">
      <c r="B119" s="25" t="s">
        <v>45</v>
      </c>
      <c r="C119">
        <v>0.5</v>
      </c>
      <c r="E119">
        <v>0.5</v>
      </c>
    </row>
    <row r="120" spans="2:6">
      <c r="B120" s="26" t="s">
        <v>274</v>
      </c>
      <c r="C120">
        <v>0.5</v>
      </c>
      <c r="F120">
        <v>0.5</v>
      </c>
    </row>
    <row r="121" spans="2:6">
      <c r="B121" s="25" t="s">
        <v>79</v>
      </c>
      <c r="D121">
        <v>0.5</v>
      </c>
      <c r="E121">
        <v>0.5</v>
      </c>
    </row>
    <row r="122" spans="2:6">
      <c r="B122" s="26" t="s">
        <v>107</v>
      </c>
      <c r="C122">
        <v>1</v>
      </c>
    </row>
    <row r="123" spans="2:6">
      <c r="B123" s="25" t="s">
        <v>45</v>
      </c>
      <c r="C123">
        <v>0.5</v>
      </c>
      <c r="E123">
        <v>0.5</v>
      </c>
    </row>
    <row r="124" spans="2:6">
      <c r="B124" s="26" t="s">
        <v>208</v>
      </c>
      <c r="C124">
        <v>0.5</v>
      </c>
      <c r="D124">
        <v>0.5</v>
      </c>
    </row>
    <row r="125" spans="2:6">
      <c r="B125" s="25" t="s">
        <v>45</v>
      </c>
      <c r="C125">
        <v>0.5</v>
      </c>
      <c r="E125">
        <v>0.5</v>
      </c>
    </row>
    <row r="126" spans="2:6">
      <c r="B126" s="26" t="s">
        <v>107</v>
      </c>
      <c r="C126">
        <v>1</v>
      </c>
    </row>
    <row r="127" spans="2:6">
      <c r="B127" s="25" t="s">
        <v>107</v>
      </c>
      <c r="C127">
        <v>1</v>
      </c>
    </row>
    <row r="128" spans="2:6">
      <c r="B128" s="26" t="s">
        <v>274</v>
      </c>
      <c r="C128">
        <v>0.5</v>
      </c>
      <c r="F128">
        <v>0.5</v>
      </c>
    </row>
    <row r="129" spans="2:6">
      <c r="B129" s="25" t="s">
        <v>107</v>
      </c>
      <c r="C129">
        <v>1</v>
      </c>
    </row>
    <row r="130" spans="2:6">
      <c r="B130" s="26" t="s">
        <v>45</v>
      </c>
      <c r="C130">
        <v>0.5</v>
      </c>
      <c r="E130">
        <v>0.5</v>
      </c>
    </row>
    <row r="131" spans="2:6">
      <c r="B131" s="25" t="s">
        <v>45</v>
      </c>
      <c r="C131">
        <v>0.5</v>
      </c>
      <c r="E131">
        <v>0.5</v>
      </c>
    </row>
    <row r="132" spans="2:6">
      <c r="B132" s="26" t="s">
        <v>208</v>
      </c>
      <c r="C132">
        <v>0.5</v>
      </c>
      <c r="D132">
        <v>0.5</v>
      </c>
    </row>
    <row r="133" spans="2:6">
      <c r="B133" s="25" t="s">
        <v>107</v>
      </c>
      <c r="C133">
        <v>1</v>
      </c>
    </row>
    <row r="134" spans="2:6">
      <c r="B134" s="26" t="s">
        <v>45</v>
      </c>
      <c r="C134">
        <v>0.5</v>
      </c>
      <c r="E134">
        <v>0.5</v>
      </c>
    </row>
    <row r="135" spans="2:6">
      <c r="B135" s="25" t="s">
        <v>208</v>
      </c>
      <c r="C135">
        <v>0.5</v>
      </c>
      <c r="D135">
        <v>0.5</v>
      </c>
    </row>
    <row r="136" spans="2:6">
      <c r="B136" s="26" t="s">
        <v>107</v>
      </c>
      <c r="C136">
        <v>1</v>
      </c>
    </row>
    <row r="137" spans="2:6">
      <c r="B137" s="25" t="s">
        <v>45</v>
      </c>
      <c r="C137">
        <v>0.5</v>
      </c>
      <c r="E137">
        <v>0.5</v>
      </c>
    </row>
    <row r="138" spans="2:6">
      <c r="B138" s="26" t="s">
        <v>208</v>
      </c>
      <c r="C138">
        <v>0.5</v>
      </c>
      <c r="D138">
        <v>0.5</v>
      </c>
    </row>
    <row r="139" spans="2:6">
      <c r="B139" s="25" t="s">
        <v>88</v>
      </c>
      <c r="C139">
        <v>0.33</v>
      </c>
      <c r="D139">
        <v>0.33</v>
      </c>
      <c r="E139">
        <v>0.33</v>
      </c>
    </row>
    <row r="140" spans="2:6">
      <c r="B140" s="26" t="s">
        <v>258</v>
      </c>
      <c r="C140">
        <v>0.33</v>
      </c>
      <c r="E140">
        <v>0.33</v>
      </c>
      <c r="F140">
        <v>0.33</v>
      </c>
    </row>
    <row r="141" spans="2:6">
      <c r="B141" s="25" t="s">
        <v>107</v>
      </c>
      <c r="C141">
        <v>1</v>
      </c>
    </row>
    <row r="142" spans="2:6">
      <c r="B142" s="26" t="s">
        <v>45</v>
      </c>
      <c r="C142">
        <v>0.5</v>
      </c>
      <c r="E142">
        <v>0.5</v>
      </c>
    </row>
    <row r="143" spans="2:6">
      <c r="B143" s="25" t="s">
        <v>208</v>
      </c>
      <c r="C143">
        <v>0.5</v>
      </c>
      <c r="D143">
        <v>0.5</v>
      </c>
    </row>
    <row r="144" spans="2:6">
      <c r="B144" s="26" t="s">
        <v>79</v>
      </c>
      <c r="D144">
        <v>0.5</v>
      </c>
      <c r="E144">
        <v>0.5</v>
      </c>
    </row>
    <row r="145" spans="2:6">
      <c r="B145" s="25" t="s">
        <v>208</v>
      </c>
      <c r="C145">
        <v>0.5</v>
      </c>
      <c r="D145">
        <v>0.5</v>
      </c>
    </row>
    <row r="146" spans="2:6">
      <c r="B146" s="26" t="s">
        <v>45</v>
      </c>
      <c r="C146">
        <v>0.5</v>
      </c>
      <c r="E146">
        <v>0.5</v>
      </c>
    </row>
    <row r="147" spans="2:6">
      <c r="B147" s="25" t="s">
        <v>274</v>
      </c>
      <c r="C147">
        <v>0.5</v>
      </c>
      <c r="F147">
        <v>0.5</v>
      </c>
    </row>
    <row r="148" spans="2:6">
      <c r="B148" s="26" t="s">
        <v>274</v>
      </c>
      <c r="C148">
        <v>0.5</v>
      </c>
      <c r="F148">
        <v>0.5</v>
      </c>
    </row>
    <row r="149" spans="2:6">
      <c r="B149" s="25" t="s">
        <v>45</v>
      </c>
      <c r="C149">
        <v>0.5</v>
      </c>
      <c r="E149">
        <v>0.5</v>
      </c>
    </row>
    <row r="150" spans="2:6">
      <c r="B150" s="26" t="s">
        <v>79</v>
      </c>
      <c r="D150">
        <v>0.5</v>
      </c>
      <c r="E150">
        <v>0.5</v>
      </c>
    </row>
    <row r="151" spans="2:6">
      <c r="B151" s="25" t="s">
        <v>79</v>
      </c>
      <c r="D151">
        <v>0.5</v>
      </c>
      <c r="E151">
        <v>0.5</v>
      </c>
    </row>
    <row r="152" spans="2:6">
      <c r="B152" s="26" t="s">
        <v>88</v>
      </c>
      <c r="C152">
        <v>0.33</v>
      </c>
      <c r="D152">
        <v>0.33</v>
      </c>
      <c r="E152">
        <v>0.33</v>
      </c>
    </row>
    <row r="153" spans="2:6">
      <c r="B153" s="25" t="s">
        <v>208</v>
      </c>
      <c r="C153">
        <v>0.5</v>
      </c>
      <c r="D153">
        <v>0.5</v>
      </c>
    </row>
    <row r="154" spans="2:6">
      <c r="B154" s="26" t="s">
        <v>45</v>
      </c>
      <c r="C154">
        <v>0.5</v>
      </c>
      <c r="E154">
        <v>0.5</v>
      </c>
    </row>
    <row r="155" spans="2:6">
      <c r="B155" s="25" t="s">
        <v>100</v>
      </c>
      <c r="D155">
        <v>1</v>
      </c>
    </row>
    <row r="156" spans="2:6">
      <c r="B156" s="26" t="s">
        <v>208</v>
      </c>
      <c r="C156">
        <v>0.5</v>
      </c>
      <c r="D156">
        <v>0.5</v>
      </c>
    </row>
    <row r="157" spans="2:6">
      <c r="B157" s="25" t="s">
        <v>45</v>
      </c>
      <c r="C157">
        <v>0.5</v>
      </c>
      <c r="E157">
        <v>0.5</v>
      </c>
    </row>
    <row r="158" spans="2:6">
      <c r="B158" s="26" t="s">
        <v>79</v>
      </c>
      <c r="D158">
        <v>0.5</v>
      </c>
      <c r="E158">
        <v>0.5</v>
      </c>
    </row>
    <row r="159" spans="2:6">
      <c r="B159" s="25" t="s">
        <v>88</v>
      </c>
      <c r="C159">
        <v>0.33</v>
      </c>
      <c r="D159">
        <v>0.33</v>
      </c>
      <c r="E159">
        <v>0.33</v>
      </c>
    </row>
    <row r="160" spans="2:6">
      <c r="B160" s="26" t="s">
        <v>88</v>
      </c>
      <c r="C160">
        <v>0.33</v>
      </c>
      <c r="D160">
        <v>0.33</v>
      </c>
      <c r="E160">
        <v>0.33</v>
      </c>
    </row>
    <row r="161" spans="2:5">
      <c r="B161" s="25" t="s">
        <v>88</v>
      </c>
      <c r="C161">
        <v>0.33</v>
      </c>
      <c r="D161">
        <v>0.33</v>
      </c>
      <c r="E161">
        <v>0.33</v>
      </c>
    </row>
    <row r="162" spans="2:5">
      <c r="B162" s="26" t="s">
        <v>88</v>
      </c>
      <c r="C162">
        <v>0.33</v>
      </c>
      <c r="D162">
        <v>0.33</v>
      </c>
      <c r="E162">
        <v>0.33</v>
      </c>
    </row>
    <row r="163" spans="2:5">
      <c r="B163" s="25" t="s">
        <v>88</v>
      </c>
      <c r="C163">
        <v>0.33</v>
      </c>
      <c r="D163">
        <v>0.33</v>
      </c>
      <c r="E163">
        <v>0.33</v>
      </c>
    </row>
    <row r="164" spans="2:5">
      <c r="B164" s="26" t="s">
        <v>88</v>
      </c>
      <c r="C164">
        <v>0.33</v>
      </c>
      <c r="D164">
        <v>0.33</v>
      </c>
      <c r="E164">
        <v>0.33</v>
      </c>
    </row>
    <row r="165" spans="2:5">
      <c r="B165" s="25" t="s">
        <v>88</v>
      </c>
      <c r="C165">
        <v>0.33</v>
      </c>
      <c r="D165">
        <v>0.33</v>
      </c>
      <c r="E165">
        <v>0.33</v>
      </c>
    </row>
    <row r="166" spans="2:5">
      <c r="B166" s="26" t="s">
        <v>88</v>
      </c>
      <c r="C166">
        <v>0.33</v>
      </c>
      <c r="D166">
        <v>0.33</v>
      </c>
      <c r="E166">
        <v>0.33</v>
      </c>
    </row>
    <row r="167" spans="2:5">
      <c r="B167" s="25" t="s">
        <v>88</v>
      </c>
      <c r="C167">
        <v>0.33</v>
      </c>
      <c r="D167">
        <v>0.33</v>
      </c>
      <c r="E167">
        <v>0.33</v>
      </c>
    </row>
    <row r="168" spans="2:5">
      <c r="B168" s="26" t="s">
        <v>88</v>
      </c>
      <c r="C168">
        <v>0.33</v>
      </c>
      <c r="D168">
        <v>0.33</v>
      </c>
      <c r="E168">
        <v>0.33</v>
      </c>
    </row>
    <row r="169" spans="2:5">
      <c r="B169" s="25" t="s">
        <v>79</v>
      </c>
      <c r="D169">
        <v>0.5</v>
      </c>
      <c r="E169">
        <v>0.5</v>
      </c>
    </row>
    <row r="170" spans="2:5">
      <c r="B170" s="26" t="s">
        <v>45</v>
      </c>
      <c r="C170">
        <v>0.5</v>
      </c>
      <c r="E170">
        <v>0.5</v>
      </c>
    </row>
    <row r="171" spans="2:5">
      <c r="B171" s="25" t="s">
        <v>208</v>
      </c>
      <c r="C171">
        <v>0.5</v>
      </c>
      <c r="D171">
        <v>0.5</v>
      </c>
    </row>
    <row r="172" spans="2:5">
      <c r="B172" s="26" t="s">
        <v>208</v>
      </c>
      <c r="C172">
        <v>0.5</v>
      </c>
      <c r="D172">
        <v>0.5</v>
      </c>
    </row>
    <row r="173" spans="2:5">
      <c r="B173" s="25" t="s">
        <v>79</v>
      </c>
      <c r="D173">
        <v>0.5</v>
      </c>
      <c r="E173">
        <v>0.5</v>
      </c>
    </row>
    <row r="174" spans="2:5">
      <c r="B174" s="26" t="s">
        <v>208</v>
      </c>
      <c r="C174">
        <v>0.5</v>
      </c>
      <c r="D174">
        <v>0.5</v>
      </c>
    </row>
    <row r="175" spans="2:5">
      <c r="B175" s="25" t="s">
        <v>140</v>
      </c>
      <c r="E175">
        <v>1</v>
      </c>
    </row>
    <row r="176" spans="2:5">
      <c r="B176" s="26" t="s">
        <v>107</v>
      </c>
      <c r="C176">
        <v>1</v>
      </c>
    </row>
    <row r="177" spans="2:5">
      <c r="B177" s="25" t="s">
        <v>45</v>
      </c>
      <c r="C177">
        <v>0.5</v>
      </c>
      <c r="E177">
        <v>0.5</v>
      </c>
    </row>
    <row r="178" spans="2:5">
      <c r="B178" s="26" t="s">
        <v>107</v>
      </c>
      <c r="C178">
        <v>1</v>
      </c>
    </row>
    <row r="179" spans="2:5">
      <c r="B179" s="25" t="s">
        <v>107</v>
      </c>
      <c r="C179">
        <v>1</v>
      </c>
    </row>
    <row r="180" spans="2:5">
      <c r="B180" s="26" t="s">
        <v>107</v>
      </c>
      <c r="C180">
        <v>1</v>
      </c>
    </row>
    <row r="181" spans="2:5">
      <c r="B181" s="25" t="s">
        <v>208</v>
      </c>
      <c r="C181">
        <v>0.5</v>
      </c>
      <c r="D181">
        <v>0.5</v>
      </c>
    </row>
    <row r="182" spans="2:5">
      <c r="B182" s="26" t="s">
        <v>88</v>
      </c>
      <c r="C182">
        <v>0.33</v>
      </c>
      <c r="D182">
        <v>0.33</v>
      </c>
      <c r="E182">
        <v>0.33</v>
      </c>
    </row>
    <row r="183" spans="2:5">
      <c r="B183" s="25" t="s">
        <v>79</v>
      </c>
      <c r="D183">
        <v>0.5</v>
      </c>
      <c r="E183">
        <v>0.5</v>
      </c>
    </row>
    <row r="184" spans="2:5">
      <c r="B184" s="26" t="s">
        <v>100</v>
      </c>
      <c r="D184">
        <v>1</v>
      </c>
    </row>
    <row r="185" spans="2:5">
      <c r="B185" s="25" t="s">
        <v>45</v>
      </c>
      <c r="C185">
        <v>0.5</v>
      </c>
      <c r="E185">
        <v>0.5</v>
      </c>
    </row>
    <row r="186" spans="2:5">
      <c r="B186" s="26" t="s">
        <v>208</v>
      </c>
      <c r="C186">
        <v>0.5</v>
      </c>
      <c r="D186">
        <v>0.5</v>
      </c>
    </row>
    <row r="187" spans="2:5">
      <c r="B187" s="25" t="s">
        <v>79</v>
      </c>
      <c r="D187">
        <v>0.5</v>
      </c>
      <c r="E187">
        <v>0.5</v>
      </c>
    </row>
    <row r="188" spans="2:5">
      <c r="B188" s="26" t="s">
        <v>88</v>
      </c>
      <c r="C188">
        <v>0.33</v>
      </c>
      <c r="D188">
        <v>0.33</v>
      </c>
      <c r="E188">
        <v>0.33</v>
      </c>
    </row>
    <row r="189" spans="2:5">
      <c r="B189" s="25" t="s">
        <v>79</v>
      </c>
      <c r="D189">
        <v>0.5</v>
      </c>
      <c r="E189">
        <v>0.5</v>
      </c>
    </row>
    <row r="190" spans="2:5">
      <c r="B190" s="26" t="s">
        <v>100</v>
      </c>
      <c r="D190">
        <v>1</v>
      </c>
    </row>
    <row r="191" spans="2:5">
      <c r="B191" s="25" t="s">
        <v>140</v>
      </c>
      <c r="E191">
        <v>1</v>
      </c>
    </row>
    <row r="192" spans="2:5">
      <c r="B192" s="26" t="s">
        <v>208</v>
      </c>
      <c r="C192">
        <v>0.5</v>
      </c>
      <c r="D192">
        <v>0.5</v>
      </c>
    </row>
    <row r="193" spans="2:5">
      <c r="B193" s="25" t="s">
        <v>100</v>
      </c>
      <c r="D193">
        <v>1</v>
      </c>
    </row>
    <row r="194" spans="2:5">
      <c r="B194" s="26" t="s">
        <v>208</v>
      </c>
      <c r="C194">
        <v>0.5</v>
      </c>
      <c r="D194">
        <v>0.5</v>
      </c>
    </row>
    <row r="195" spans="2:5">
      <c r="B195" s="25" t="s">
        <v>140</v>
      </c>
      <c r="E195">
        <v>1</v>
      </c>
    </row>
    <row r="196" spans="2:5">
      <c r="B196" s="26" t="s">
        <v>88</v>
      </c>
      <c r="C196">
        <v>0.33</v>
      </c>
      <c r="D196">
        <v>0.33</v>
      </c>
      <c r="E196">
        <v>0.33</v>
      </c>
    </row>
    <row r="197" spans="2:5">
      <c r="B197" s="25" t="s">
        <v>140</v>
      </c>
      <c r="E197">
        <v>1</v>
      </c>
    </row>
    <row r="198" spans="2:5">
      <c r="B198" s="26" t="s">
        <v>140</v>
      </c>
      <c r="E198">
        <v>1</v>
      </c>
    </row>
    <row r="199" spans="2:5">
      <c r="B199" s="25" t="s">
        <v>140</v>
      </c>
      <c r="E199">
        <v>1</v>
      </c>
    </row>
    <row r="200" spans="2:5">
      <c r="B200" s="26" t="s">
        <v>140</v>
      </c>
      <c r="E200">
        <v>1</v>
      </c>
    </row>
    <row r="201" spans="2:5">
      <c r="B201" s="25" t="s">
        <v>45</v>
      </c>
      <c r="C201">
        <v>0.5</v>
      </c>
      <c r="E201">
        <v>0.5</v>
      </c>
    </row>
    <row r="202" spans="2:5">
      <c r="B202" s="26" t="s">
        <v>88</v>
      </c>
      <c r="C202">
        <v>0.33</v>
      </c>
      <c r="D202">
        <v>0.33</v>
      </c>
      <c r="E202">
        <v>0.33</v>
      </c>
    </row>
    <row r="203" spans="2:5">
      <c r="B203" s="25" t="s">
        <v>107</v>
      </c>
      <c r="C203">
        <v>1</v>
      </c>
    </row>
    <row r="204" spans="2:5">
      <c r="B204" s="26" t="s">
        <v>79</v>
      </c>
      <c r="D204">
        <v>0.5</v>
      </c>
      <c r="E204">
        <v>0.5</v>
      </c>
    </row>
    <row r="205" spans="2:5">
      <c r="B205" s="25" t="s">
        <v>100</v>
      </c>
      <c r="D205">
        <v>1</v>
      </c>
    </row>
    <row r="206" spans="2:5">
      <c r="B206" s="26" t="s">
        <v>100</v>
      </c>
      <c r="D206">
        <v>1</v>
      </c>
    </row>
    <row r="207" spans="2:5">
      <c r="B207" s="25" t="s">
        <v>100</v>
      </c>
      <c r="D207">
        <v>1</v>
      </c>
    </row>
    <row r="208" spans="2:5">
      <c r="B208" s="26" t="s">
        <v>107</v>
      </c>
      <c r="C208">
        <v>1</v>
      </c>
    </row>
    <row r="209" spans="2:5">
      <c r="B209" s="25" t="s">
        <v>208</v>
      </c>
      <c r="C209">
        <v>0.5</v>
      </c>
      <c r="D209">
        <v>0.5</v>
      </c>
    </row>
    <row r="210" spans="2:5">
      <c r="B210" s="26" t="s">
        <v>45</v>
      </c>
      <c r="C210">
        <v>0.5</v>
      </c>
      <c r="E210">
        <v>0.5</v>
      </c>
    </row>
    <row r="211" spans="2:5">
      <c r="B211" s="25" t="s">
        <v>140</v>
      </c>
      <c r="E211">
        <v>1</v>
      </c>
    </row>
    <row r="212" spans="2:5">
      <c r="B212" s="26" t="s">
        <v>45</v>
      </c>
      <c r="C212">
        <v>0.5</v>
      </c>
      <c r="E212">
        <v>0.5</v>
      </c>
    </row>
    <row r="213" spans="2:5">
      <c r="B213" s="25" t="s">
        <v>88</v>
      </c>
      <c r="C213">
        <v>0.33</v>
      </c>
      <c r="D213">
        <v>0.33</v>
      </c>
      <c r="E213">
        <v>0.33</v>
      </c>
    </row>
    <row r="214" spans="2:5">
      <c r="B214" s="26" t="s">
        <v>100</v>
      </c>
      <c r="D214">
        <v>1</v>
      </c>
    </row>
    <row r="215" spans="2:5">
      <c r="B215" s="25" t="s">
        <v>88</v>
      </c>
      <c r="C215">
        <v>0.33</v>
      </c>
      <c r="D215">
        <v>0.33</v>
      </c>
      <c r="E215">
        <v>0.33</v>
      </c>
    </row>
    <row r="216" spans="2:5">
      <c r="B216" s="26" t="s">
        <v>140</v>
      </c>
      <c r="E216">
        <v>1</v>
      </c>
    </row>
    <row r="217" spans="2:5">
      <c r="B217" s="25" t="s">
        <v>107</v>
      </c>
      <c r="C217">
        <v>1</v>
      </c>
    </row>
    <row r="218" spans="2:5">
      <c r="B218" s="26" t="s">
        <v>107</v>
      </c>
      <c r="C218">
        <v>1</v>
      </c>
    </row>
    <row r="219" spans="2:5">
      <c r="B219" s="25" t="s">
        <v>79</v>
      </c>
      <c r="D219">
        <v>0.5</v>
      </c>
      <c r="E219">
        <v>0.5</v>
      </c>
    </row>
    <row r="220" spans="2:5">
      <c r="B220" s="26" t="s">
        <v>208</v>
      </c>
      <c r="C220">
        <v>0.5</v>
      </c>
      <c r="D220">
        <v>0.5</v>
      </c>
    </row>
    <row r="221" spans="2:5">
      <c r="B221" s="25" t="s">
        <v>140</v>
      </c>
      <c r="E221">
        <v>1</v>
      </c>
    </row>
    <row r="222" spans="2:5">
      <c r="B222" s="26" t="s">
        <v>88</v>
      </c>
      <c r="C222">
        <v>0.33</v>
      </c>
      <c r="D222">
        <v>0.33</v>
      </c>
      <c r="E222">
        <v>0.33</v>
      </c>
    </row>
    <row r="223" spans="2:5">
      <c r="B223" s="25" t="s">
        <v>45</v>
      </c>
      <c r="C223">
        <v>0.5</v>
      </c>
      <c r="E223">
        <v>0.5</v>
      </c>
    </row>
    <row r="224" spans="2:5">
      <c r="B224" s="26" t="s">
        <v>45</v>
      </c>
      <c r="C224">
        <v>0.5</v>
      </c>
      <c r="E224">
        <v>0.5</v>
      </c>
    </row>
    <row r="225" spans="2:5">
      <c r="B225" s="25" t="s">
        <v>79</v>
      </c>
      <c r="D225">
        <v>0.5</v>
      </c>
      <c r="E225">
        <v>0.5</v>
      </c>
    </row>
    <row r="226" spans="2:5">
      <c r="B226" s="26" t="s">
        <v>45</v>
      </c>
      <c r="C226">
        <v>0.5</v>
      </c>
      <c r="E226">
        <v>0.5</v>
      </c>
    </row>
    <row r="227" spans="2:5">
      <c r="B227" s="25" t="s">
        <v>107</v>
      </c>
      <c r="C227">
        <v>1</v>
      </c>
    </row>
    <row r="228" spans="2:5">
      <c r="B228" s="26" t="s">
        <v>88</v>
      </c>
      <c r="C228">
        <v>0.33</v>
      </c>
      <c r="D228">
        <v>0.33</v>
      </c>
      <c r="E228">
        <v>0.33</v>
      </c>
    </row>
    <row r="229" spans="2:5">
      <c r="B229" s="25" t="s">
        <v>140</v>
      </c>
      <c r="E229">
        <v>1</v>
      </c>
    </row>
    <row r="230" spans="2:5">
      <c r="B230" s="26" t="s">
        <v>100</v>
      </c>
      <c r="D230">
        <v>1</v>
      </c>
    </row>
    <row r="231" spans="2:5">
      <c r="B231" s="25" t="s">
        <v>107</v>
      </c>
      <c r="C231">
        <v>1</v>
      </c>
    </row>
    <row r="232" spans="2:5">
      <c r="B232" s="26" t="s">
        <v>45</v>
      </c>
      <c r="C232">
        <v>0.5</v>
      </c>
      <c r="E232">
        <v>0.5</v>
      </c>
    </row>
    <row r="233" spans="2:5">
      <c r="B233" s="25" t="s">
        <v>88</v>
      </c>
      <c r="C233">
        <v>0.33</v>
      </c>
      <c r="D233">
        <v>0.33</v>
      </c>
      <c r="E233">
        <v>0.33</v>
      </c>
    </row>
    <row r="234" spans="2:5">
      <c r="B234" s="26" t="s">
        <v>140</v>
      </c>
      <c r="E234">
        <v>1</v>
      </c>
    </row>
    <row r="235" spans="2:5">
      <c r="B235" s="25" t="s">
        <v>88</v>
      </c>
      <c r="C235">
        <v>0.33</v>
      </c>
      <c r="D235">
        <v>0.33</v>
      </c>
      <c r="E235">
        <v>0.33</v>
      </c>
    </row>
    <row r="236" spans="2:5">
      <c r="B236" s="26" t="s">
        <v>107</v>
      </c>
      <c r="C236">
        <v>1</v>
      </c>
    </row>
    <row r="237" spans="2:5">
      <c r="B237" s="25" t="s">
        <v>100</v>
      </c>
      <c r="D237">
        <v>1</v>
      </c>
    </row>
    <row r="238" spans="2:5">
      <c r="B238" s="26" t="s">
        <v>45</v>
      </c>
      <c r="C238">
        <v>0.5</v>
      </c>
      <c r="E238">
        <v>0.5</v>
      </c>
    </row>
    <row r="239" spans="2:5">
      <c r="B239" s="25" t="s">
        <v>140</v>
      </c>
      <c r="E239">
        <v>1</v>
      </c>
    </row>
    <row r="240" spans="2:5">
      <c r="B240" s="26" t="s">
        <v>140</v>
      </c>
      <c r="E240">
        <v>1</v>
      </c>
    </row>
    <row r="241" spans="2:5">
      <c r="B241" s="25" t="s">
        <v>140</v>
      </c>
      <c r="E241">
        <v>1</v>
      </c>
    </row>
    <row r="242" spans="2:5">
      <c r="B242" s="26" t="s">
        <v>88</v>
      </c>
      <c r="C242">
        <v>0.33</v>
      </c>
      <c r="D242">
        <v>0.33</v>
      </c>
      <c r="E242">
        <v>0.33</v>
      </c>
    </row>
    <row r="243" spans="2:5">
      <c r="B243" s="25" t="s">
        <v>88</v>
      </c>
      <c r="C243">
        <v>0.33</v>
      </c>
      <c r="D243">
        <v>0.33</v>
      </c>
      <c r="E243">
        <v>0.33</v>
      </c>
    </row>
    <row r="244" spans="2:5">
      <c r="B244" s="26" t="s">
        <v>107</v>
      </c>
      <c r="C244">
        <v>1</v>
      </c>
    </row>
    <row r="245" spans="2:5">
      <c r="B245" s="25" t="s">
        <v>45</v>
      </c>
      <c r="C245">
        <v>0.5</v>
      </c>
      <c r="E245">
        <v>0.5</v>
      </c>
    </row>
    <row r="246" spans="2:5">
      <c r="B246" s="26" t="s">
        <v>79</v>
      </c>
      <c r="D246">
        <v>0.5</v>
      </c>
      <c r="E246">
        <v>0.5</v>
      </c>
    </row>
    <row r="247" spans="2:5">
      <c r="B247" s="25" t="s">
        <v>79</v>
      </c>
      <c r="D247">
        <v>0.5</v>
      </c>
      <c r="E247">
        <v>0.5</v>
      </c>
    </row>
    <row r="248" spans="2:5">
      <c r="B248" s="26" t="s">
        <v>88</v>
      </c>
      <c r="C248">
        <v>0.33</v>
      </c>
      <c r="D248">
        <v>0.33</v>
      </c>
      <c r="E248">
        <v>0.33</v>
      </c>
    </row>
    <row r="249" spans="2:5">
      <c r="B249" s="25" t="s">
        <v>79</v>
      </c>
      <c r="D249">
        <v>0.5</v>
      </c>
      <c r="E249">
        <v>0.5</v>
      </c>
    </row>
    <row r="250" spans="2:5">
      <c r="B250" s="26" t="s">
        <v>107</v>
      </c>
      <c r="C250">
        <v>1</v>
      </c>
    </row>
    <row r="251" spans="2:5">
      <c r="B251" s="25" t="s">
        <v>100</v>
      </c>
      <c r="D251">
        <v>1</v>
      </c>
    </row>
    <row r="252" spans="2:5">
      <c r="B252" s="26" t="s">
        <v>107</v>
      </c>
      <c r="C252">
        <v>1</v>
      </c>
    </row>
    <row r="253" spans="2:5">
      <c r="B253" s="25" t="s">
        <v>79</v>
      </c>
      <c r="D253">
        <v>0.5</v>
      </c>
      <c r="E253">
        <v>0.5</v>
      </c>
    </row>
    <row r="254" spans="2:5">
      <c r="B254" s="26" t="s">
        <v>100</v>
      </c>
      <c r="D254">
        <v>1</v>
      </c>
    </row>
    <row r="255" spans="2:5">
      <c r="B255" s="25" t="s">
        <v>140</v>
      </c>
      <c r="E255">
        <v>1</v>
      </c>
    </row>
    <row r="256" spans="2:5">
      <c r="B256" s="26" t="s">
        <v>140</v>
      </c>
      <c r="E256">
        <v>1</v>
      </c>
    </row>
    <row r="257" spans="2:5">
      <c r="B257" s="25" t="s">
        <v>107</v>
      </c>
      <c r="C257">
        <v>1</v>
      </c>
    </row>
    <row r="258" spans="2:5">
      <c r="B258" s="26" t="s">
        <v>140</v>
      </c>
      <c r="E258">
        <v>1</v>
      </c>
    </row>
    <row r="259" spans="2:5">
      <c r="B259" s="25" t="s">
        <v>208</v>
      </c>
      <c r="C259">
        <v>0.5</v>
      </c>
      <c r="D259">
        <v>0.5</v>
      </c>
    </row>
    <row r="260" spans="2:5">
      <c r="B260" s="26" t="s">
        <v>45</v>
      </c>
      <c r="C260">
        <v>0.5</v>
      </c>
      <c r="E260">
        <v>0.5</v>
      </c>
    </row>
    <row r="261" spans="2:5">
      <c r="B261" s="25" t="s">
        <v>107</v>
      </c>
      <c r="C261">
        <v>1</v>
      </c>
    </row>
    <row r="262" spans="2:5">
      <c r="B262" s="26" t="s">
        <v>107</v>
      </c>
      <c r="C262">
        <v>1</v>
      </c>
    </row>
    <row r="263" spans="2:5">
      <c r="B263" s="25" t="s">
        <v>107</v>
      </c>
      <c r="C263">
        <v>1</v>
      </c>
    </row>
    <row r="264" spans="2:5">
      <c r="B264" s="26" t="s">
        <v>107</v>
      </c>
      <c r="C264">
        <v>1</v>
      </c>
    </row>
    <row r="265" spans="2:5">
      <c r="B265" s="25" t="s">
        <v>45</v>
      </c>
      <c r="C265">
        <v>0.5</v>
      </c>
      <c r="E265">
        <v>0.5</v>
      </c>
    </row>
    <row r="266" spans="2:5">
      <c r="B266" s="26" t="s">
        <v>107</v>
      </c>
      <c r="C266">
        <v>1</v>
      </c>
    </row>
    <row r="267" spans="2:5">
      <c r="B267" s="25" t="s">
        <v>100</v>
      </c>
      <c r="D267">
        <v>1</v>
      </c>
    </row>
    <row r="268" spans="2:5">
      <c r="B268" s="26" t="s">
        <v>45</v>
      </c>
      <c r="C268">
        <v>0.5</v>
      </c>
      <c r="E268">
        <v>0.5</v>
      </c>
    </row>
    <row r="269" spans="2:5">
      <c r="B269" s="25" t="s">
        <v>45</v>
      </c>
      <c r="C269">
        <v>0.5</v>
      </c>
      <c r="E269">
        <v>0.5</v>
      </c>
    </row>
    <row r="270" spans="2:5">
      <c r="B270" s="26" t="s">
        <v>140</v>
      </c>
      <c r="E270">
        <v>1</v>
      </c>
    </row>
    <row r="271" spans="2:5">
      <c r="B271" s="25" t="s">
        <v>208</v>
      </c>
      <c r="C271">
        <v>0.5</v>
      </c>
      <c r="D271">
        <v>0.5</v>
      </c>
    </row>
    <row r="272" spans="2:5">
      <c r="B272" s="26" t="s">
        <v>140</v>
      </c>
      <c r="E272">
        <v>1</v>
      </c>
    </row>
    <row r="273" spans="2:6">
      <c r="B273" s="25" t="s">
        <v>140</v>
      </c>
      <c r="E273">
        <v>1</v>
      </c>
    </row>
    <row r="274" spans="2:6">
      <c r="B274" s="26" t="s">
        <v>79</v>
      </c>
      <c r="D274">
        <v>0.5</v>
      </c>
      <c r="E274">
        <v>0.5</v>
      </c>
    </row>
    <row r="275" spans="2:6">
      <c r="B275" s="25" t="s">
        <v>45</v>
      </c>
      <c r="C275">
        <v>0.5</v>
      </c>
      <c r="E275">
        <v>0.5</v>
      </c>
    </row>
    <row r="276" spans="2:6">
      <c r="B276" s="26" t="s">
        <v>208</v>
      </c>
      <c r="C276">
        <v>0.5</v>
      </c>
      <c r="D276">
        <v>0.5</v>
      </c>
    </row>
    <row r="277" spans="2:6">
      <c r="B277" s="25" t="s">
        <v>45</v>
      </c>
      <c r="C277">
        <v>0.5</v>
      </c>
      <c r="E277">
        <v>0.5</v>
      </c>
    </row>
    <row r="278" spans="2:6">
      <c r="B278" s="26" t="s">
        <v>88</v>
      </c>
      <c r="C278">
        <v>0.33</v>
      </c>
      <c r="D278">
        <v>0.33</v>
      </c>
      <c r="E278">
        <v>0.33</v>
      </c>
    </row>
    <row r="279" spans="2:6">
      <c r="B279" s="25" t="s">
        <v>88</v>
      </c>
      <c r="C279">
        <v>0.33</v>
      </c>
      <c r="D279">
        <v>0.33</v>
      </c>
      <c r="E279">
        <v>0.33</v>
      </c>
    </row>
    <row r="280" spans="2:6">
      <c r="B280" s="26" t="s">
        <v>88</v>
      </c>
      <c r="C280">
        <v>0.33</v>
      </c>
      <c r="D280">
        <v>0.33</v>
      </c>
      <c r="E280">
        <v>0.33</v>
      </c>
    </row>
    <row r="281" spans="2:6">
      <c r="B281" s="25" t="s">
        <v>107</v>
      </c>
      <c r="C281">
        <v>1</v>
      </c>
    </row>
    <row r="282" spans="2:6">
      <c r="B282" s="26" t="s">
        <v>100</v>
      </c>
      <c r="D282">
        <v>1</v>
      </c>
    </row>
    <row r="283" spans="2:6">
      <c r="B283" s="25" t="s">
        <v>107</v>
      </c>
      <c r="C283">
        <v>1</v>
      </c>
    </row>
    <row r="284" spans="2:6">
      <c r="B284" s="26" t="s">
        <v>208</v>
      </c>
      <c r="C284">
        <v>0.5</v>
      </c>
      <c r="D284">
        <v>0.5</v>
      </c>
    </row>
    <row r="285" spans="2:6">
      <c r="B285" s="25" t="s">
        <v>45</v>
      </c>
      <c r="C285">
        <v>0.5</v>
      </c>
      <c r="E285">
        <v>0.5</v>
      </c>
    </row>
    <row r="286" spans="2:6">
      <c r="B286" s="26" t="s">
        <v>88</v>
      </c>
      <c r="C286">
        <v>0.33</v>
      </c>
      <c r="D286">
        <v>0.33</v>
      </c>
      <c r="E286">
        <v>0.33</v>
      </c>
    </row>
    <row r="287" spans="2:6">
      <c r="B287" s="25" t="s">
        <v>88</v>
      </c>
      <c r="C287">
        <v>0.33</v>
      </c>
      <c r="D287">
        <v>0.33</v>
      </c>
      <c r="E287">
        <v>0.33</v>
      </c>
    </row>
    <row r="288" spans="2:6">
      <c r="B288" s="26" t="s">
        <v>258</v>
      </c>
      <c r="C288">
        <v>0.33</v>
      </c>
      <c r="E288">
        <v>0.33</v>
      </c>
      <c r="F288">
        <v>0.33</v>
      </c>
    </row>
    <row r="289" spans="2:6">
      <c r="B289" s="25" t="s">
        <v>432</v>
      </c>
      <c r="C289">
        <v>0.33</v>
      </c>
      <c r="D289">
        <v>0.33</v>
      </c>
      <c r="F289">
        <v>0.33</v>
      </c>
    </row>
    <row r="290" spans="2:6">
      <c r="B290" s="26" t="s">
        <v>107</v>
      </c>
      <c r="C290">
        <v>1</v>
      </c>
    </row>
    <row r="291" spans="2:6">
      <c r="B291" s="25" t="s">
        <v>434</v>
      </c>
      <c r="C291">
        <v>0.25</v>
      </c>
      <c r="D291">
        <v>0.25</v>
      </c>
      <c r="E291">
        <v>0.25</v>
      </c>
      <c r="F291">
        <v>0.25</v>
      </c>
    </row>
    <row r="292" spans="2:6">
      <c r="B292" s="26" t="s">
        <v>45</v>
      </c>
      <c r="C292">
        <v>0.5</v>
      </c>
      <c r="E292">
        <v>0.5</v>
      </c>
    </row>
    <row r="293" spans="2:6">
      <c r="B293" s="25" t="s">
        <v>45</v>
      </c>
      <c r="C293">
        <v>0.5</v>
      </c>
      <c r="E293">
        <v>0.5</v>
      </c>
    </row>
    <row r="294" spans="2:6">
      <c r="B294" s="26" t="s">
        <v>274</v>
      </c>
      <c r="C294">
        <v>0.5</v>
      </c>
      <c r="F294">
        <v>0.5</v>
      </c>
    </row>
    <row r="295" spans="2:6">
      <c r="B295" s="25" t="s">
        <v>107</v>
      </c>
      <c r="C295">
        <v>1</v>
      </c>
    </row>
    <row r="296" spans="2:6">
      <c r="B296" s="26" t="s">
        <v>100</v>
      </c>
      <c r="D296">
        <v>1</v>
      </c>
    </row>
    <row r="297" spans="2:6">
      <c r="B297" s="25" t="s">
        <v>274</v>
      </c>
      <c r="C297">
        <v>0.5</v>
      </c>
      <c r="F297">
        <v>0.5</v>
      </c>
    </row>
    <row r="298" spans="2:6">
      <c r="B298" s="26" t="s">
        <v>208</v>
      </c>
      <c r="C298">
        <v>0.5</v>
      </c>
      <c r="D298">
        <v>0.5</v>
      </c>
    </row>
    <row r="299" spans="2:6">
      <c r="B299" s="25" t="s">
        <v>45</v>
      </c>
      <c r="C299">
        <v>0.5</v>
      </c>
      <c r="E299">
        <v>0.5</v>
      </c>
    </row>
    <row r="300" spans="2:6">
      <c r="B300" s="26" t="s">
        <v>88</v>
      </c>
      <c r="C300">
        <v>0.33</v>
      </c>
      <c r="D300">
        <v>0.33</v>
      </c>
      <c r="E300">
        <v>0.33</v>
      </c>
    </row>
    <row r="301" spans="2:6">
      <c r="B301" s="25" t="s">
        <v>274</v>
      </c>
      <c r="C301">
        <v>0.5</v>
      </c>
      <c r="F301">
        <v>0.5</v>
      </c>
    </row>
    <row r="302" spans="2:6">
      <c r="B302" s="26" t="s">
        <v>45</v>
      </c>
      <c r="C302">
        <v>0.5</v>
      </c>
      <c r="E302">
        <v>0.5</v>
      </c>
    </row>
    <row r="303" spans="2:6">
      <c r="B303" s="25" t="s">
        <v>439</v>
      </c>
      <c r="D303">
        <v>0.33</v>
      </c>
      <c r="E303">
        <v>0.33</v>
      </c>
      <c r="F303">
        <v>0.33</v>
      </c>
    </row>
    <row r="304" spans="2:6">
      <c r="B304" s="26" t="s">
        <v>45</v>
      </c>
      <c r="C304">
        <v>0.5</v>
      </c>
      <c r="E304">
        <v>0.5</v>
      </c>
    </row>
    <row r="305" spans="2:6">
      <c r="B305" s="25" t="s">
        <v>140</v>
      </c>
      <c r="E305">
        <v>1</v>
      </c>
    </row>
    <row r="306" spans="2:6">
      <c r="B306" s="26" t="s">
        <v>208</v>
      </c>
      <c r="C306">
        <v>0.5</v>
      </c>
      <c r="D306">
        <v>0.5</v>
      </c>
    </row>
    <row r="307" spans="2:6">
      <c r="B307" s="25" t="s">
        <v>45</v>
      </c>
      <c r="C307">
        <v>0.5</v>
      </c>
      <c r="E307">
        <v>0.5</v>
      </c>
    </row>
    <row r="308" spans="2:6">
      <c r="B308" s="26" t="s">
        <v>45</v>
      </c>
      <c r="C308">
        <v>0.5</v>
      </c>
      <c r="E308">
        <v>0.5</v>
      </c>
    </row>
    <row r="309" spans="2:6">
      <c r="B309" s="25" t="s">
        <v>45</v>
      </c>
      <c r="C309">
        <v>0.5</v>
      </c>
      <c r="E309">
        <v>0.5</v>
      </c>
    </row>
    <row r="310" spans="2:6">
      <c r="B310" s="26" t="s">
        <v>45</v>
      </c>
      <c r="C310">
        <v>0.5</v>
      </c>
      <c r="E310">
        <v>0.5</v>
      </c>
    </row>
    <row r="311" spans="2:6">
      <c r="B311" s="25" t="s">
        <v>432</v>
      </c>
      <c r="C311">
        <v>0.33</v>
      </c>
      <c r="D311">
        <v>0.33</v>
      </c>
      <c r="F311">
        <v>0.33</v>
      </c>
    </row>
    <row r="312" spans="2:6">
      <c r="B312" s="26" t="s">
        <v>107</v>
      </c>
      <c r="C312">
        <v>1</v>
      </c>
    </row>
    <row r="313" spans="2:6">
      <c r="B313" s="25" t="s">
        <v>45</v>
      </c>
      <c r="C313">
        <v>0.5</v>
      </c>
      <c r="E313">
        <v>0.5</v>
      </c>
    </row>
    <row r="314" spans="2:6">
      <c r="B314" s="26" t="s">
        <v>88</v>
      </c>
      <c r="C314">
        <v>0.33</v>
      </c>
      <c r="D314">
        <v>0.33</v>
      </c>
      <c r="E314">
        <v>0.33</v>
      </c>
    </row>
    <row r="315" spans="2:6">
      <c r="B315" s="25" t="s">
        <v>208</v>
      </c>
      <c r="C315">
        <v>0.5</v>
      </c>
      <c r="D315">
        <v>0.5</v>
      </c>
    </row>
    <row r="316" spans="2:6">
      <c r="B316" s="26" t="s">
        <v>45</v>
      </c>
      <c r="C316">
        <v>0.5</v>
      </c>
      <c r="E316">
        <v>0.5</v>
      </c>
    </row>
    <row r="317" spans="2:6">
      <c r="B317" s="25" t="s">
        <v>208</v>
      </c>
      <c r="C317">
        <v>0.5</v>
      </c>
      <c r="D317">
        <v>0.5</v>
      </c>
    </row>
    <row r="318" spans="2:6">
      <c r="B318" s="26" t="s">
        <v>45</v>
      </c>
      <c r="C318">
        <v>0.5</v>
      </c>
      <c r="E318">
        <v>0.5</v>
      </c>
    </row>
    <row r="319" spans="2:6">
      <c r="B319" s="25" t="s">
        <v>432</v>
      </c>
      <c r="C319">
        <v>0.33</v>
      </c>
      <c r="D319">
        <v>0.33</v>
      </c>
      <c r="F319">
        <v>0.33</v>
      </c>
    </row>
    <row r="320" spans="2:6">
      <c r="B320" s="26" t="s">
        <v>45</v>
      </c>
      <c r="C320">
        <v>0.5</v>
      </c>
      <c r="E320">
        <v>0.5</v>
      </c>
    </row>
    <row r="321" spans="2:5">
      <c r="B321" s="25" t="s">
        <v>45</v>
      </c>
      <c r="C321">
        <v>0.5</v>
      </c>
      <c r="E321">
        <v>0.5</v>
      </c>
    </row>
    <row r="322" spans="2:5">
      <c r="B322" s="26" t="s">
        <v>45</v>
      </c>
      <c r="C322">
        <v>0.5</v>
      </c>
      <c r="E322">
        <v>0.5</v>
      </c>
    </row>
    <row r="323" spans="2:5">
      <c r="B323" s="25" t="s">
        <v>45</v>
      </c>
      <c r="C323">
        <v>0.5</v>
      </c>
      <c r="E323">
        <v>0.5</v>
      </c>
    </row>
    <row r="324" spans="2:5">
      <c r="B324" s="26" t="s">
        <v>79</v>
      </c>
      <c r="D324">
        <v>0.5</v>
      </c>
      <c r="E324">
        <v>0.5</v>
      </c>
    </row>
    <row r="325" spans="2:5">
      <c r="B325" s="25" t="s">
        <v>107</v>
      </c>
      <c r="C325">
        <v>1</v>
      </c>
    </row>
    <row r="326" spans="2:5">
      <c r="B326" s="26" t="s">
        <v>45</v>
      </c>
      <c r="C326">
        <v>0.5</v>
      </c>
      <c r="E326">
        <v>0.5</v>
      </c>
    </row>
    <row r="327" spans="2:5">
      <c r="B327" s="25" t="s">
        <v>107</v>
      </c>
      <c r="C327">
        <v>1</v>
      </c>
    </row>
    <row r="328" spans="2:5">
      <c r="B328" s="26" t="s">
        <v>208</v>
      </c>
      <c r="C328">
        <v>0.5</v>
      </c>
      <c r="D328">
        <v>0.5</v>
      </c>
    </row>
    <row r="329" spans="2:5">
      <c r="B329" s="25" t="s">
        <v>45</v>
      </c>
      <c r="C329">
        <v>0.5</v>
      </c>
      <c r="E329">
        <v>0.5</v>
      </c>
    </row>
    <row r="330" spans="2:5">
      <c r="B330" s="26" t="s">
        <v>107</v>
      </c>
      <c r="C330">
        <v>1</v>
      </c>
    </row>
    <row r="331" spans="2:5">
      <c r="B331" s="25" t="s">
        <v>208</v>
      </c>
      <c r="C331">
        <v>0.5</v>
      </c>
      <c r="D331">
        <v>0.5</v>
      </c>
    </row>
    <row r="332" spans="2:5">
      <c r="B332" s="26" t="s">
        <v>208</v>
      </c>
      <c r="C332">
        <v>0.5</v>
      </c>
      <c r="D332">
        <v>0.5</v>
      </c>
    </row>
    <row r="333" spans="2:5">
      <c r="B333" s="25" t="s">
        <v>107</v>
      </c>
      <c r="C333">
        <v>1</v>
      </c>
    </row>
    <row r="334" spans="2:5">
      <c r="B334" s="26" t="s">
        <v>107</v>
      </c>
      <c r="C334">
        <v>1</v>
      </c>
    </row>
    <row r="335" spans="2:5">
      <c r="B335" s="25" t="s">
        <v>45</v>
      </c>
      <c r="C335">
        <v>0.5</v>
      </c>
      <c r="E335">
        <v>0.5</v>
      </c>
    </row>
    <row r="336" spans="2:5">
      <c r="B336" s="26" t="s">
        <v>107</v>
      </c>
      <c r="C336">
        <v>1</v>
      </c>
    </row>
    <row r="337" spans="2:6">
      <c r="B337" s="25" t="s">
        <v>45</v>
      </c>
      <c r="C337">
        <v>0.5</v>
      </c>
      <c r="E337">
        <v>0.5</v>
      </c>
    </row>
    <row r="338" spans="2:6">
      <c r="B338" s="26" t="s">
        <v>45</v>
      </c>
      <c r="C338">
        <v>0.5</v>
      </c>
      <c r="E338">
        <v>0.5</v>
      </c>
    </row>
    <row r="339" spans="2:6">
      <c r="B339" s="25" t="s">
        <v>45</v>
      </c>
      <c r="C339">
        <v>0.5</v>
      </c>
      <c r="E339">
        <v>0.5</v>
      </c>
    </row>
    <row r="340" spans="2:6">
      <c r="B340" s="26" t="s">
        <v>45</v>
      </c>
      <c r="C340">
        <v>0.5</v>
      </c>
      <c r="E340">
        <v>0.5</v>
      </c>
    </row>
    <row r="341" spans="2:6">
      <c r="B341" s="25" t="s">
        <v>107</v>
      </c>
      <c r="C341">
        <v>1</v>
      </c>
    </row>
    <row r="342" spans="2:6">
      <c r="B342" s="26" t="s">
        <v>107</v>
      </c>
      <c r="C342">
        <v>1</v>
      </c>
    </row>
    <row r="343" spans="2:6">
      <c r="B343" s="25" t="s">
        <v>107</v>
      </c>
      <c r="C343">
        <v>1</v>
      </c>
    </row>
    <row r="344" spans="2:6">
      <c r="B344" s="26" t="s">
        <v>208</v>
      </c>
      <c r="C344">
        <v>0.5</v>
      </c>
      <c r="D344">
        <v>0.5</v>
      </c>
    </row>
    <row r="345" spans="2:6">
      <c r="B345" s="25" t="s">
        <v>107</v>
      </c>
      <c r="C345">
        <v>1</v>
      </c>
    </row>
    <row r="346" spans="2:6">
      <c r="B346" s="26" t="s">
        <v>45</v>
      </c>
      <c r="C346">
        <v>0.5</v>
      </c>
      <c r="E346">
        <v>0.5</v>
      </c>
    </row>
    <row r="347" spans="2:6">
      <c r="B347" s="25" t="s">
        <v>107</v>
      </c>
      <c r="C347">
        <v>1</v>
      </c>
    </row>
    <row r="348" spans="2:6">
      <c r="B348" s="26" t="s">
        <v>107</v>
      </c>
      <c r="C348">
        <v>1</v>
      </c>
    </row>
    <row r="349" spans="2:6">
      <c r="B349" s="25" t="s">
        <v>107</v>
      </c>
      <c r="C349">
        <v>1</v>
      </c>
    </row>
    <row r="350" spans="2:6">
      <c r="B350" s="26" t="s">
        <v>274</v>
      </c>
      <c r="C350">
        <v>0.5</v>
      </c>
      <c r="F350">
        <v>0.5</v>
      </c>
    </row>
    <row r="351" spans="2:6">
      <c r="B351" s="25" t="s">
        <v>45</v>
      </c>
      <c r="C351">
        <v>0.5</v>
      </c>
      <c r="E351">
        <v>0.5</v>
      </c>
    </row>
    <row r="352" spans="2:6">
      <c r="B352" s="26" t="s">
        <v>107</v>
      </c>
      <c r="C352">
        <v>1</v>
      </c>
    </row>
    <row r="353" spans="2:5">
      <c r="B353" s="25" t="s">
        <v>107</v>
      </c>
      <c r="C353">
        <v>1</v>
      </c>
    </row>
    <row r="354" spans="2:5">
      <c r="B354" s="26" t="s">
        <v>107</v>
      </c>
      <c r="C354">
        <v>1</v>
      </c>
    </row>
    <row r="355" spans="2:5">
      <c r="B355" s="25" t="s">
        <v>107</v>
      </c>
      <c r="C355">
        <v>1</v>
      </c>
    </row>
    <row r="356" spans="2:5">
      <c r="B356" s="26" t="s">
        <v>107</v>
      </c>
      <c r="C356">
        <v>1</v>
      </c>
    </row>
    <row r="357" spans="2:5">
      <c r="B357" s="25" t="s">
        <v>208</v>
      </c>
      <c r="C357">
        <v>0.5</v>
      </c>
      <c r="D357">
        <v>0.5</v>
      </c>
    </row>
    <row r="358" spans="2:5">
      <c r="B358" s="26" t="s">
        <v>107</v>
      </c>
      <c r="C358">
        <v>1</v>
      </c>
    </row>
    <row r="359" spans="2:5">
      <c r="B359" s="25" t="s">
        <v>208</v>
      </c>
      <c r="C359">
        <v>0.5</v>
      </c>
      <c r="D359">
        <v>0.5</v>
      </c>
    </row>
    <row r="360" spans="2:5">
      <c r="B360" s="26" t="s">
        <v>107</v>
      </c>
      <c r="C360">
        <v>1</v>
      </c>
    </row>
    <row r="361" spans="2:5">
      <c r="B361" s="25" t="s">
        <v>107</v>
      </c>
      <c r="C361">
        <v>1</v>
      </c>
    </row>
    <row r="362" spans="2:5">
      <c r="B362" s="26" t="s">
        <v>208</v>
      </c>
      <c r="C362">
        <v>0.5</v>
      </c>
      <c r="D362">
        <v>0.5</v>
      </c>
    </row>
    <row r="365" spans="2:5">
      <c r="C365" s="9" t="s">
        <v>534</v>
      </c>
      <c r="D365">
        <v>360</v>
      </c>
      <c r="E365" s="9" t="s">
        <v>535</v>
      </c>
    </row>
    <row r="366" spans="2:5">
      <c r="C366" s="28" t="s">
        <v>532</v>
      </c>
      <c r="D366" s="28" t="s">
        <v>533</v>
      </c>
    </row>
    <row r="367" spans="2:5">
      <c r="B367" s="14" t="s">
        <v>107</v>
      </c>
      <c r="C367" s="11">
        <f>+SUM(C$3:C$362)</f>
        <v>162.42999999999995</v>
      </c>
      <c r="D367" s="13">
        <f>+C367/D$365</f>
        <v>0.45119444444444429</v>
      </c>
    </row>
    <row r="368" spans="2:5">
      <c r="B368" s="14" t="s">
        <v>100</v>
      </c>
      <c r="C368" s="11">
        <f>+SUM(D$3:D$362)</f>
        <v>82.269999999999939</v>
      </c>
      <c r="D368" s="13">
        <f t="shared" ref="D368:D370" si="0">+C368/D$365</f>
        <v>0.22852777777777761</v>
      </c>
    </row>
    <row r="369" spans="2:4">
      <c r="B369" s="22" t="s">
        <v>520</v>
      </c>
      <c r="C369" s="11">
        <f>+SUM(E$3:E$362)</f>
        <v>107.76999999999992</v>
      </c>
      <c r="D369" s="13">
        <f t="shared" si="0"/>
        <v>0.29936111111111091</v>
      </c>
    </row>
    <row r="370" spans="2:4">
      <c r="B370" s="11" t="s">
        <v>75</v>
      </c>
      <c r="C370" s="11">
        <f>+SUM(F$3:F$362)</f>
        <v>7.0600000000000005</v>
      </c>
      <c r="D370" s="13">
        <f t="shared" si="0"/>
        <v>1.9611111111111114E-2</v>
      </c>
    </row>
    <row r="371" spans="2:4">
      <c r="D371" s="30">
        <f>+D367+D368+D369+D370</f>
        <v>0.998694444444444</v>
      </c>
    </row>
  </sheetData>
  <autoFilter ref="B1:F362" xr:uid="{4C472586-4D78-4724-9A33-103DC0A61AE4}"/>
  <mergeCells count="4">
    <mergeCell ref="C1:C2"/>
    <mergeCell ref="D1:D2"/>
    <mergeCell ref="E1:E2"/>
    <mergeCell ref="F1:F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5CB5F-328D-4340-8F5C-AB11D01D2657}">
  <dimension ref="B1:I372"/>
  <sheetViews>
    <sheetView topLeftCell="B1" workbookViewId="0">
      <pane ySplit="1" topLeftCell="A358" activePane="bottomLeft" state="frozen"/>
      <selection pane="bottomLeft" activeCell="F379" sqref="F379"/>
    </sheetView>
  </sheetViews>
  <sheetFormatPr baseColWidth="10" defaultColWidth="11.42578125" defaultRowHeight="12.75"/>
  <cols>
    <col min="1" max="1" width="11.42578125" style="55"/>
    <col min="2" max="2" width="47.140625" style="55" customWidth="1"/>
    <col min="3" max="3" width="18.28515625" style="55" customWidth="1"/>
    <col min="4" max="8" width="17" style="55" customWidth="1"/>
    <col min="9" max="16384" width="11.42578125" style="55"/>
  </cols>
  <sheetData>
    <row r="1" spans="2:9">
      <c r="C1" s="56" t="s">
        <v>144</v>
      </c>
      <c r="D1" s="56" t="s">
        <v>184</v>
      </c>
      <c r="E1" s="56" t="s">
        <v>80</v>
      </c>
      <c r="F1" s="56" t="s">
        <v>152</v>
      </c>
      <c r="G1" s="56" t="s">
        <v>108</v>
      </c>
      <c r="H1" s="56" t="s">
        <v>112</v>
      </c>
    </row>
    <row r="2" spans="2:9">
      <c r="B2" s="57" t="s">
        <v>46</v>
      </c>
      <c r="C2" s="55">
        <v>0.25</v>
      </c>
      <c r="D2" s="55">
        <v>0.25</v>
      </c>
      <c r="E2" s="55">
        <v>0.25</v>
      </c>
      <c r="F2" s="55">
        <v>0.25</v>
      </c>
      <c r="I2" s="55">
        <f>+SUM(C2:H2)</f>
        <v>1</v>
      </c>
    </row>
    <row r="3" spans="2:9">
      <c r="B3" s="58" t="s">
        <v>46</v>
      </c>
      <c r="C3" s="55">
        <v>0.25</v>
      </c>
      <c r="D3" s="55">
        <v>0.25</v>
      </c>
      <c r="E3" s="55">
        <v>0.25</v>
      </c>
      <c r="F3" s="55">
        <v>0.25</v>
      </c>
      <c r="I3" s="55">
        <f t="shared" ref="I3:I66" si="0">+SUM(C3:H3)</f>
        <v>1</v>
      </c>
    </row>
    <row r="4" spans="2:9">
      <c r="B4" s="57" t="s">
        <v>70</v>
      </c>
      <c r="D4" s="55">
        <v>0.5</v>
      </c>
      <c r="E4" s="55">
        <v>0.5</v>
      </c>
      <c r="I4" s="55">
        <f t="shared" si="0"/>
        <v>1</v>
      </c>
    </row>
    <row r="5" spans="2:9">
      <c r="B5" s="58" t="s">
        <v>80</v>
      </c>
      <c r="E5" s="55">
        <v>1</v>
      </c>
      <c r="I5" s="55">
        <f t="shared" si="0"/>
        <v>1</v>
      </c>
    </row>
    <row r="6" spans="2:9">
      <c r="B6" s="57" t="s">
        <v>84</v>
      </c>
      <c r="C6" s="55">
        <f>1/3</f>
        <v>0.33333333333333331</v>
      </c>
      <c r="D6" s="55">
        <f>1/3</f>
        <v>0.33333333333333331</v>
      </c>
      <c r="E6" s="55">
        <f>1/3</f>
        <v>0.33333333333333331</v>
      </c>
      <c r="I6" s="55">
        <f t="shared" si="0"/>
        <v>1</v>
      </c>
    </row>
    <row r="7" spans="2:9">
      <c r="B7" s="58" t="s">
        <v>89</v>
      </c>
      <c r="F7" s="55">
        <v>0.5</v>
      </c>
      <c r="G7" s="55">
        <v>0.5</v>
      </c>
      <c r="I7" s="55">
        <f t="shared" si="0"/>
        <v>1</v>
      </c>
    </row>
    <row r="8" spans="2:9">
      <c r="B8" s="57" t="s">
        <v>93</v>
      </c>
      <c r="E8" s="55">
        <v>0.5</v>
      </c>
      <c r="F8" s="55">
        <v>0.5</v>
      </c>
      <c r="I8" s="55">
        <f t="shared" si="0"/>
        <v>1</v>
      </c>
    </row>
    <row r="9" spans="2:9">
      <c r="B9" s="58" t="s">
        <v>80</v>
      </c>
      <c r="E9" s="55">
        <v>1</v>
      </c>
      <c r="I9" s="55">
        <f t="shared" si="0"/>
        <v>1</v>
      </c>
    </row>
    <row r="10" spans="2:9">
      <c r="B10" s="57" t="s">
        <v>108</v>
      </c>
      <c r="G10" s="55">
        <v>1</v>
      </c>
      <c r="I10" s="55">
        <f t="shared" si="0"/>
        <v>1</v>
      </c>
    </row>
    <row r="11" spans="2:9">
      <c r="B11" s="58" t="s">
        <v>112</v>
      </c>
      <c r="H11" s="55">
        <v>1</v>
      </c>
      <c r="I11" s="55">
        <f t="shared" si="0"/>
        <v>1</v>
      </c>
    </row>
    <row r="12" spans="2:9">
      <c r="B12" s="57" t="s">
        <v>115</v>
      </c>
      <c r="E12" s="55">
        <v>0.5</v>
      </c>
      <c r="H12" s="55">
        <v>0.5</v>
      </c>
      <c r="I12" s="55">
        <f t="shared" si="0"/>
        <v>1</v>
      </c>
    </row>
    <row r="13" spans="2:9">
      <c r="B13" s="58" t="s">
        <v>70</v>
      </c>
      <c r="D13" s="55">
        <v>0.5</v>
      </c>
      <c r="E13" s="55">
        <v>0.5</v>
      </c>
      <c r="I13" s="55">
        <f t="shared" si="0"/>
        <v>1</v>
      </c>
    </row>
    <row r="14" spans="2:9">
      <c r="B14" s="57" t="s">
        <v>119</v>
      </c>
      <c r="C14" s="55">
        <v>0.5</v>
      </c>
      <c r="E14" s="55">
        <v>0.5</v>
      </c>
      <c r="I14" s="55">
        <f t="shared" si="0"/>
        <v>1</v>
      </c>
    </row>
    <row r="15" spans="2:9">
      <c r="B15" s="58" t="s">
        <v>120</v>
      </c>
      <c r="D15" s="55">
        <f>1/3</f>
        <v>0.33333333333333331</v>
      </c>
      <c r="E15" s="55">
        <f>1/3</f>
        <v>0.33333333333333331</v>
      </c>
      <c r="F15" s="55">
        <f>1/3</f>
        <v>0.33333333333333331</v>
      </c>
      <c r="I15" s="55">
        <f t="shared" si="0"/>
        <v>1</v>
      </c>
    </row>
    <row r="16" spans="2:9">
      <c r="B16" s="57" t="s">
        <v>84</v>
      </c>
      <c r="C16" s="55">
        <f>1/3</f>
        <v>0.33333333333333331</v>
      </c>
      <c r="D16" s="55">
        <f>1/3</f>
        <v>0.33333333333333331</v>
      </c>
      <c r="E16" s="55">
        <f>1/3</f>
        <v>0.33333333333333331</v>
      </c>
      <c r="I16" s="55">
        <f t="shared" si="0"/>
        <v>1</v>
      </c>
    </row>
    <row r="17" spans="2:9">
      <c r="B17" s="58" t="s">
        <v>125</v>
      </c>
      <c r="C17" s="55">
        <f>1/3</f>
        <v>0.33333333333333331</v>
      </c>
      <c r="E17" s="55">
        <f>1/3</f>
        <v>0.33333333333333331</v>
      </c>
      <c r="F17" s="55">
        <f>1/3</f>
        <v>0.33333333333333331</v>
      </c>
      <c r="I17" s="55">
        <f t="shared" si="0"/>
        <v>1</v>
      </c>
    </row>
    <row r="18" spans="2:9">
      <c r="B18" s="57" t="s">
        <v>93</v>
      </c>
      <c r="E18" s="55">
        <v>0.5</v>
      </c>
      <c r="F18" s="55">
        <v>0.5</v>
      </c>
      <c r="I18" s="55">
        <f t="shared" si="0"/>
        <v>1</v>
      </c>
    </row>
    <row r="19" spans="2:9">
      <c r="B19" s="58" t="s">
        <v>46</v>
      </c>
      <c r="C19" s="55">
        <v>0.25</v>
      </c>
      <c r="D19" s="55">
        <v>0.25</v>
      </c>
      <c r="E19" s="55">
        <v>0.25</v>
      </c>
      <c r="F19" s="55">
        <v>0.25</v>
      </c>
      <c r="I19" s="55">
        <f t="shared" si="0"/>
        <v>1</v>
      </c>
    </row>
    <row r="20" spans="2:9">
      <c r="B20" s="57" t="s">
        <v>46</v>
      </c>
      <c r="C20" s="55">
        <v>0.25</v>
      </c>
      <c r="D20" s="55">
        <v>0.25</v>
      </c>
      <c r="E20" s="55">
        <v>0.25</v>
      </c>
      <c r="F20" s="55">
        <v>0.25</v>
      </c>
      <c r="I20" s="55">
        <f t="shared" si="0"/>
        <v>1</v>
      </c>
    </row>
    <row r="21" spans="2:9">
      <c r="B21" s="58" t="s">
        <v>84</v>
      </c>
      <c r="C21" s="55">
        <f>1/3</f>
        <v>0.33333333333333331</v>
      </c>
      <c r="D21" s="55">
        <f>1/3</f>
        <v>0.33333333333333331</v>
      </c>
      <c r="E21" s="55">
        <f>1/3</f>
        <v>0.33333333333333331</v>
      </c>
      <c r="I21" s="55">
        <f t="shared" si="0"/>
        <v>1</v>
      </c>
    </row>
    <row r="22" spans="2:9">
      <c r="B22" s="57" t="s">
        <v>137</v>
      </c>
      <c r="C22" s="55">
        <v>0.5</v>
      </c>
      <c r="G22" s="55">
        <v>0.5</v>
      </c>
      <c r="I22" s="55">
        <f t="shared" si="0"/>
        <v>1</v>
      </c>
    </row>
    <row r="23" spans="2:9">
      <c r="B23" s="58" t="s">
        <v>120</v>
      </c>
      <c r="D23" s="55">
        <f>1/3</f>
        <v>0.33333333333333331</v>
      </c>
      <c r="E23" s="55">
        <f>1/3</f>
        <v>0.33333333333333331</v>
      </c>
      <c r="F23" s="55">
        <f>1/3</f>
        <v>0.33333333333333331</v>
      </c>
      <c r="I23" s="55">
        <f t="shared" si="0"/>
        <v>1</v>
      </c>
    </row>
    <row r="24" spans="2:9">
      <c r="B24" s="57" t="s">
        <v>125</v>
      </c>
      <c r="C24" s="55">
        <f>1/3</f>
        <v>0.33333333333333331</v>
      </c>
      <c r="E24" s="55">
        <f>1/3</f>
        <v>0.33333333333333331</v>
      </c>
      <c r="F24" s="55">
        <f>1/3</f>
        <v>0.33333333333333331</v>
      </c>
      <c r="I24" s="55">
        <f t="shared" si="0"/>
        <v>1</v>
      </c>
    </row>
    <row r="25" spans="2:9">
      <c r="B25" s="58" t="s">
        <v>144</v>
      </c>
      <c r="C25" s="55">
        <v>1</v>
      </c>
      <c r="I25" s="55">
        <f t="shared" si="0"/>
        <v>1</v>
      </c>
    </row>
    <row r="26" spans="2:9">
      <c r="B26" s="57" t="s">
        <v>120</v>
      </c>
      <c r="D26" s="55">
        <f>1/3</f>
        <v>0.33333333333333331</v>
      </c>
      <c r="E26" s="55">
        <f>1/3</f>
        <v>0.33333333333333331</v>
      </c>
      <c r="F26" s="55">
        <f>1/3</f>
        <v>0.33333333333333331</v>
      </c>
      <c r="I26" s="55">
        <f t="shared" si="0"/>
        <v>1</v>
      </c>
    </row>
    <row r="27" spans="2:9">
      <c r="B27" s="58" t="s">
        <v>112</v>
      </c>
      <c r="H27" s="55">
        <v>1</v>
      </c>
      <c r="I27" s="55">
        <f t="shared" si="0"/>
        <v>1</v>
      </c>
    </row>
    <row r="28" spans="2:9">
      <c r="B28" s="57" t="s">
        <v>120</v>
      </c>
      <c r="D28" s="55">
        <f>1/3</f>
        <v>0.33333333333333331</v>
      </c>
      <c r="E28" s="55">
        <f>1/3</f>
        <v>0.33333333333333331</v>
      </c>
      <c r="F28" s="55">
        <f>1/3</f>
        <v>0.33333333333333331</v>
      </c>
      <c r="I28" s="55">
        <f t="shared" si="0"/>
        <v>1</v>
      </c>
    </row>
    <row r="29" spans="2:9">
      <c r="B29" s="58" t="s">
        <v>152</v>
      </c>
      <c r="F29" s="55">
        <v>1</v>
      </c>
      <c r="I29" s="55">
        <f t="shared" si="0"/>
        <v>1</v>
      </c>
    </row>
    <row r="30" spans="2:9">
      <c r="B30" s="57" t="s">
        <v>155</v>
      </c>
      <c r="E30" s="55">
        <v>0.5</v>
      </c>
      <c r="G30" s="55">
        <v>0.5</v>
      </c>
      <c r="I30" s="55">
        <f t="shared" si="0"/>
        <v>1</v>
      </c>
    </row>
    <row r="31" spans="2:9">
      <c r="B31" s="58" t="s">
        <v>108</v>
      </c>
      <c r="G31" s="55">
        <v>1</v>
      </c>
      <c r="I31" s="55">
        <f t="shared" si="0"/>
        <v>1</v>
      </c>
    </row>
    <row r="32" spans="2:9">
      <c r="B32" s="57" t="s">
        <v>84</v>
      </c>
      <c r="C32" s="55">
        <f>1/3</f>
        <v>0.33333333333333331</v>
      </c>
      <c r="D32" s="55">
        <f>1/3</f>
        <v>0.33333333333333331</v>
      </c>
      <c r="E32" s="55">
        <f>1/3</f>
        <v>0.33333333333333331</v>
      </c>
      <c r="I32" s="55">
        <f t="shared" si="0"/>
        <v>1</v>
      </c>
    </row>
    <row r="33" spans="2:9">
      <c r="B33" s="58" t="s">
        <v>80</v>
      </c>
      <c r="E33" s="55">
        <v>1</v>
      </c>
      <c r="I33" s="55">
        <f t="shared" si="0"/>
        <v>1</v>
      </c>
    </row>
    <row r="34" spans="2:9">
      <c r="B34" s="57" t="s">
        <v>84</v>
      </c>
      <c r="C34" s="55">
        <f>1/3</f>
        <v>0.33333333333333331</v>
      </c>
      <c r="D34" s="55">
        <f>1/3</f>
        <v>0.33333333333333331</v>
      </c>
      <c r="E34" s="55">
        <f>1/3</f>
        <v>0.33333333333333331</v>
      </c>
      <c r="I34" s="55">
        <f t="shared" si="0"/>
        <v>1</v>
      </c>
    </row>
    <row r="35" spans="2:9">
      <c r="B35" s="58" t="s">
        <v>163</v>
      </c>
      <c r="C35" s="55">
        <v>0.5</v>
      </c>
      <c r="H35" s="55">
        <v>0.5</v>
      </c>
      <c r="I35" s="55">
        <f t="shared" si="0"/>
        <v>1</v>
      </c>
    </row>
    <row r="36" spans="2:9">
      <c r="B36" s="57" t="s">
        <v>119</v>
      </c>
      <c r="C36" s="55">
        <v>0.5</v>
      </c>
      <c r="E36" s="55">
        <v>0.5</v>
      </c>
      <c r="I36" s="55">
        <f t="shared" si="0"/>
        <v>1</v>
      </c>
    </row>
    <row r="37" spans="2:9">
      <c r="B37" s="58" t="s">
        <v>119</v>
      </c>
      <c r="C37" s="55">
        <v>0.5</v>
      </c>
      <c r="E37" s="55">
        <v>0.5</v>
      </c>
      <c r="I37" s="55">
        <f t="shared" si="0"/>
        <v>1</v>
      </c>
    </row>
    <row r="38" spans="2:9">
      <c r="B38" s="57" t="s">
        <v>120</v>
      </c>
      <c r="D38" s="55">
        <f>1/3</f>
        <v>0.33333333333333331</v>
      </c>
      <c r="E38" s="55">
        <f>1/3</f>
        <v>0.33333333333333331</v>
      </c>
      <c r="F38" s="55">
        <f>1/3</f>
        <v>0.33333333333333331</v>
      </c>
      <c r="I38" s="55">
        <f t="shared" si="0"/>
        <v>1</v>
      </c>
    </row>
    <row r="39" spans="2:9">
      <c r="B39" s="58" t="s">
        <v>93</v>
      </c>
      <c r="E39" s="55">
        <v>0.5</v>
      </c>
      <c r="F39" s="55">
        <v>0.5</v>
      </c>
      <c r="I39" s="55">
        <f t="shared" si="0"/>
        <v>1</v>
      </c>
    </row>
    <row r="40" spans="2:9">
      <c r="B40" s="57" t="s">
        <v>125</v>
      </c>
      <c r="C40" s="55">
        <f>1/3</f>
        <v>0.33333333333333331</v>
      </c>
      <c r="E40" s="55">
        <f>1/3</f>
        <v>0.33333333333333331</v>
      </c>
      <c r="F40" s="55">
        <f>1/3</f>
        <v>0.33333333333333331</v>
      </c>
      <c r="I40" s="55">
        <f t="shared" si="0"/>
        <v>1</v>
      </c>
    </row>
    <row r="41" spans="2:9">
      <c r="B41" s="58" t="s">
        <v>70</v>
      </c>
      <c r="D41" s="55">
        <v>0.5</v>
      </c>
      <c r="E41" s="55">
        <v>0.5</v>
      </c>
      <c r="I41" s="55">
        <f t="shared" si="0"/>
        <v>1</v>
      </c>
    </row>
    <row r="42" spans="2:9">
      <c r="B42" s="57" t="s">
        <v>93</v>
      </c>
      <c r="E42" s="55">
        <v>0.5</v>
      </c>
      <c r="F42" s="55">
        <v>0.5</v>
      </c>
      <c r="I42" s="55">
        <f t="shared" si="0"/>
        <v>1</v>
      </c>
    </row>
    <row r="43" spans="2:9">
      <c r="B43" s="58" t="s">
        <v>144</v>
      </c>
      <c r="C43" s="55">
        <v>1</v>
      </c>
      <c r="I43" s="55">
        <f t="shared" si="0"/>
        <v>1</v>
      </c>
    </row>
    <row r="44" spans="2:9">
      <c r="B44" s="57" t="s">
        <v>174</v>
      </c>
      <c r="C44" s="55">
        <v>0.5</v>
      </c>
      <c r="F44" s="55">
        <v>0.5</v>
      </c>
      <c r="I44" s="55">
        <f t="shared" si="0"/>
        <v>1</v>
      </c>
    </row>
    <row r="45" spans="2:9">
      <c r="B45" s="58" t="s">
        <v>176</v>
      </c>
      <c r="C45" s="55">
        <v>0.5</v>
      </c>
      <c r="D45" s="55">
        <v>0.5</v>
      </c>
      <c r="I45" s="55">
        <f t="shared" si="0"/>
        <v>1</v>
      </c>
    </row>
    <row r="46" spans="2:9">
      <c r="B46" s="57" t="s">
        <v>70</v>
      </c>
      <c r="D46" s="55">
        <v>0.5</v>
      </c>
      <c r="E46" s="55">
        <v>0.5</v>
      </c>
      <c r="I46" s="55">
        <f t="shared" si="0"/>
        <v>1</v>
      </c>
    </row>
    <row r="47" spans="2:9">
      <c r="B47" s="58" t="s">
        <v>119</v>
      </c>
      <c r="C47" s="55">
        <v>0.5</v>
      </c>
      <c r="E47" s="55">
        <v>0.5</v>
      </c>
      <c r="I47" s="55">
        <f t="shared" si="0"/>
        <v>1</v>
      </c>
    </row>
    <row r="48" spans="2:9">
      <c r="B48" s="57" t="s">
        <v>70</v>
      </c>
      <c r="D48" s="55">
        <v>0.5</v>
      </c>
      <c r="E48" s="55">
        <v>0.5</v>
      </c>
      <c r="I48" s="55">
        <f t="shared" si="0"/>
        <v>1</v>
      </c>
    </row>
    <row r="49" spans="2:9">
      <c r="B49" s="58" t="s">
        <v>184</v>
      </c>
      <c r="D49" s="55">
        <v>1</v>
      </c>
      <c r="I49" s="55">
        <f t="shared" si="0"/>
        <v>1</v>
      </c>
    </row>
    <row r="50" spans="2:9">
      <c r="B50" s="57" t="s">
        <v>144</v>
      </c>
      <c r="C50" s="55">
        <v>1</v>
      </c>
      <c r="I50" s="55">
        <f t="shared" si="0"/>
        <v>1</v>
      </c>
    </row>
    <row r="51" spans="2:9">
      <c r="B51" s="58" t="s">
        <v>84</v>
      </c>
      <c r="C51" s="55">
        <f>1/3</f>
        <v>0.33333333333333331</v>
      </c>
      <c r="D51" s="55">
        <f>1/3</f>
        <v>0.33333333333333331</v>
      </c>
      <c r="E51" s="55">
        <f>1/3</f>
        <v>0.33333333333333331</v>
      </c>
      <c r="I51" s="55">
        <f t="shared" si="0"/>
        <v>1</v>
      </c>
    </row>
    <row r="52" spans="2:9">
      <c r="B52" s="57" t="s">
        <v>190</v>
      </c>
      <c r="D52" s="55">
        <f>1/3</f>
        <v>0.33333333333333331</v>
      </c>
      <c r="F52" s="55">
        <f>1/3</f>
        <v>0.33333333333333331</v>
      </c>
      <c r="G52" s="55">
        <f>1/3</f>
        <v>0.33333333333333331</v>
      </c>
      <c r="I52" s="55">
        <f t="shared" si="0"/>
        <v>1</v>
      </c>
    </row>
    <row r="53" spans="2:9">
      <c r="B53" s="58" t="s">
        <v>144</v>
      </c>
      <c r="C53" s="55">
        <v>1</v>
      </c>
      <c r="I53" s="55">
        <f t="shared" si="0"/>
        <v>1</v>
      </c>
    </row>
    <row r="54" spans="2:9">
      <c r="B54" s="57" t="s">
        <v>108</v>
      </c>
      <c r="G54" s="55">
        <v>1</v>
      </c>
      <c r="I54" s="55">
        <f t="shared" si="0"/>
        <v>1</v>
      </c>
    </row>
    <row r="55" spans="2:9">
      <c r="B55" s="58" t="s">
        <v>108</v>
      </c>
      <c r="G55" s="55">
        <v>1</v>
      </c>
      <c r="I55" s="55">
        <f t="shared" si="0"/>
        <v>1</v>
      </c>
    </row>
    <row r="56" spans="2:9">
      <c r="B56" s="57" t="s">
        <v>125</v>
      </c>
      <c r="C56" s="55">
        <f>1/3</f>
        <v>0.33333333333333331</v>
      </c>
      <c r="E56" s="55">
        <f>1/3</f>
        <v>0.33333333333333331</v>
      </c>
      <c r="F56" s="55">
        <f>1/3</f>
        <v>0.33333333333333331</v>
      </c>
      <c r="I56" s="55">
        <f t="shared" si="0"/>
        <v>1</v>
      </c>
    </row>
    <row r="57" spans="2:9">
      <c r="B57" s="58" t="s">
        <v>120</v>
      </c>
      <c r="D57" s="55">
        <f>1/3</f>
        <v>0.33333333333333331</v>
      </c>
      <c r="E57" s="55">
        <f>1/3</f>
        <v>0.33333333333333331</v>
      </c>
      <c r="F57" s="55">
        <f>1/3</f>
        <v>0.33333333333333331</v>
      </c>
      <c r="I57" s="55">
        <f t="shared" si="0"/>
        <v>1</v>
      </c>
    </row>
    <row r="58" spans="2:9">
      <c r="B58" s="57" t="s">
        <v>197</v>
      </c>
      <c r="C58" s="55">
        <v>0.2</v>
      </c>
      <c r="D58" s="55">
        <v>0.2</v>
      </c>
      <c r="E58" s="55">
        <v>0.2</v>
      </c>
      <c r="F58" s="55">
        <v>0.2</v>
      </c>
      <c r="G58" s="55">
        <v>0.2</v>
      </c>
      <c r="I58" s="55">
        <f t="shared" si="0"/>
        <v>1</v>
      </c>
    </row>
    <row r="59" spans="2:9">
      <c r="B59" s="58" t="s">
        <v>112</v>
      </c>
      <c r="H59" s="55">
        <v>1</v>
      </c>
      <c r="I59" s="55">
        <f t="shared" si="0"/>
        <v>1</v>
      </c>
    </row>
    <row r="60" spans="2:9">
      <c r="B60" s="57" t="s">
        <v>184</v>
      </c>
      <c r="D60" s="55">
        <v>1</v>
      </c>
      <c r="I60" s="55">
        <f t="shared" si="0"/>
        <v>1</v>
      </c>
    </row>
    <row r="61" spans="2:9">
      <c r="B61" s="58" t="s">
        <v>80</v>
      </c>
      <c r="E61" s="55">
        <v>1</v>
      </c>
      <c r="I61" s="55">
        <f t="shared" si="0"/>
        <v>1</v>
      </c>
    </row>
    <row r="62" spans="2:9">
      <c r="B62" s="57" t="s">
        <v>120</v>
      </c>
      <c r="D62" s="55">
        <f>1/3</f>
        <v>0.33333333333333331</v>
      </c>
      <c r="E62" s="55">
        <f>1/3</f>
        <v>0.33333333333333331</v>
      </c>
      <c r="F62" s="55">
        <f>1/3</f>
        <v>0.33333333333333331</v>
      </c>
      <c r="I62" s="55">
        <f t="shared" si="0"/>
        <v>1</v>
      </c>
    </row>
    <row r="63" spans="2:9">
      <c r="B63" s="58" t="s">
        <v>70</v>
      </c>
      <c r="D63" s="55">
        <v>0.5</v>
      </c>
      <c r="E63" s="55">
        <v>0.5</v>
      </c>
      <c r="I63" s="55">
        <f t="shared" si="0"/>
        <v>1</v>
      </c>
    </row>
    <row r="64" spans="2:9">
      <c r="B64" s="57" t="s">
        <v>80</v>
      </c>
      <c r="E64" s="55">
        <v>1</v>
      </c>
      <c r="I64" s="55">
        <f t="shared" si="0"/>
        <v>1</v>
      </c>
    </row>
    <row r="65" spans="2:9">
      <c r="B65" s="58" t="s">
        <v>205</v>
      </c>
      <c r="D65" s="55">
        <v>0.5</v>
      </c>
      <c r="G65" s="55">
        <v>0.5</v>
      </c>
      <c r="I65" s="55">
        <f t="shared" si="0"/>
        <v>1</v>
      </c>
    </row>
    <row r="66" spans="2:9">
      <c r="B66" s="57" t="s">
        <v>119</v>
      </c>
      <c r="C66" s="55">
        <v>0.5</v>
      </c>
      <c r="E66" s="55">
        <v>0.5</v>
      </c>
      <c r="I66" s="55">
        <f t="shared" si="0"/>
        <v>1</v>
      </c>
    </row>
    <row r="67" spans="2:9">
      <c r="B67" s="58" t="s">
        <v>197</v>
      </c>
      <c r="C67" s="55">
        <v>0.2</v>
      </c>
      <c r="D67" s="55">
        <v>0.2</v>
      </c>
      <c r="E67" s="55">
        <v>0.2</v>
      </c>
      <c r="F67" s="55">
        <v>0.2</v>
      </c>
      <c r="G67" s="55">
        <v>0.2</v>
      </c>
      <c r="I67" s="55">
        <f t="shared" ref="I67:I130" si="1">+SUM(C67:H67)</f>
        <v>1</v>
      </c>
    </row>
    <row r="68" spans="2:9">
      <c r="B68" s="57" t="s">
        <v>80</v>
      </c>
      <c r="E68" s="55">
        <v>1</v>
      </c>
      <c r="I68" s="55">
        <f t="shared" si="1"/>
        <v>1</v>
      </c>
    </row>
    <row r="69" spans="2:9">
      <c r="B69" s="58" t="s">
        <v>211</v>
      </c>
      <c r="C69" s="55">
        <v>0.25</v>
      </c>
      <c r="E69" s="55">
        <v>0.25</v>
      </c>
      <c r="G69" s="55">
        <v>0.25</v>
      </c>
      <c r="H69" s="55">
        <v>0.25</v>
      </c>
      <c r="I69" s="55">
        <f t="shared" si="1"/>
        <v>1</v>
      </c>
    </row>
    <row r="70" spans="2:9">
      <c r="B70" s="57" t="s">
        <v>119</v>
      </c>
      <c r="C70" s="55">
        <v>0.5</v>
      </c>
      <c r="E70" s="55">
        <v>0.5</v>
      </c>
      <c r="I70" s="55">
        <f t="shared" si="1"/>
        <v>1</v>
      </c>
    </row>
    <row r="71" spans="2:9">
      <c r="B71" s="58" t="s">
        <v>108</v>
      </c>
      <c r="G71" s="55">
        <v>1</v>
      </c>
      <c r="I71" s="55">
        <f t="shared" si="1"/>
        <v>1</v>
      </c>
    </row>
    <row r="72" spans="2:9">
      <c r="B72" s="57" t="s">
        <v>80</v>
      </c>
      <c r="E72" s="55">
        <v>1</v>
      </c>
      <c r="I72" s="55">
        <f t="shared" si="1"/>
        <v>1</v>
      </c>
    </row>
    <row r="73" spans="2:9">
      <c r="B73" s="58" t="s">
        <v>108</v>
      </c>
      <c r="G73" s="55">
        <v>1</v>
      </c>
      <c r="I73" s="55">
        <f t="shared" si="1"/>
        <v>1</v>
      </c>
    </row>
    <row r="74" spans="2:9">
      <c r="B74" s="57" t="s">
        <v>144</v>
      </c>
      <c r="C74" s="55">
        <v>1</v>
      </c>
      <c r="I74" s="55">
        <f t="shared" si="1"/>
        <v>1</v>
      </c>
    </row>
    <row r="75" spans="2:9">
      <c r="B75" s="58" t="s">
        <v>119</v>
      </c>
      <c r="C75" s="55">
        <v>0.5</v>
      </c>
      <c r="E75" s="55">
        <v>0.5</v>
      </c>
      <c r="I75" s="55">
        <f t="shared" si="1"/>
        <v>1</v>
      </c>
    </row>
    <row r="76" spans="2:9">
      <c r="B76" s="57" t="s">
        <v>108</v>
      </c>
      <c r="G76" s="55">
        <v>1</v>
      </c>
      <c r="I76" s="55">
        <f t="shared" si="1"/>
        <v>1</v>
      </c>
    </row>
    <row r="77" spans="2:9">
      <c r="B77" s="58" t="s">
        <v>184</v>
      </c>
      <c r="D77" s="55">
        <v>1</v>
      </c>
      <c r="I77" s="55">
        <f t="shared" si="1"/>
        <v>1</v>
      </c>
    </row>
    <row r="78" spans="2:9">
      <c r="B78" s="57" t="s">
        <v>155</v>
      </c>
      <c r="E78" s="55">
        <v>0.5</v>
      </c>
      <c r="G78" s="55">
        <v>0.5</v>
      </c>
      <c r="I78" s="55">
        <f t="shared" si="1"/>
        <v>1</v>
      </c>
    </row>
    <row r="79" spans="2:9">
      <c r="B79" s="58" t="s">
        <v>112</v>
      </c>
      <c r="H79" s="55">
        <v>1</v>
      </c>
      <c r="I79" s="55">
        <f t="shared" si="1"/>
        <v>1</v>
      </c>
    </row>
    <row r="80" spans="2:9">
      <c r="B80" s="57" t="s">
        <v>144</v>
      </c>
      <c r="C80" s="55">
        <v>1</v>
      </c>
      <c r="I80" s="55">
        <f t="shared" si="1"/>
        <v>1</v>
      </c>
    </row>
    <row r="81" spans="2:9">
      <c r="B81" s="58" t="s">
        <v>120</v>
      </c>
      <c r="D81" s="55">
        <f>1/3</f>
        <v>0.33333333333333331</v>
      </c>
      <c r="E81" s="55">
        <f>1/3</f>
        <v>0.33333333333333331</v>
      </c>
      <c r="F81" s="55">
        <f>1/3</f>
        <v>0.33333333333333331</v>
      </c>
      <c r="I81" s="55">
        <f t="shared" si="1"/>
        <v>1</v>
      </c>
    </row>
    <row r="82" spans="2:9">
      <c r="B82" s="57" t="s">
        <v>46</v>
      </c>
      <c r="C82" s="55">
        <v>0.25</v>
      </c>
      <c r="D82" s="55">
        <v>0.25</v>
      </c>
      <c r="E82" s="55">
        <v>0.25</v>
      </c>
      <c r="F82" s="55">
        <v>0.25</v>
      </c>
      <c r="I82" s="55">
        <f t="shared" si="1"/>
        <v>1</v>
      </c>
    </row>
    <row r="83" spans="2:9">
      <c r="B83" s="58" t="s">
        <v>176</v>
      </c>
      <c r="C83" s="55">
        <v>0.5</v>
      </c>
      <c r="D83" s="55">
        <v>0.5</v>
      </c>
      <c r="I83" s="55">
        <f t="shared" si="1"/>
        <v>1</v>
      </c>
    </row>
    <row r="84" spans="2:9">
      <c r="B84" s="57" t="s">
        <v>226</v>
      </c>
      <c r="C84" s="55">
        <f>1/3</f>
        <v>0.33333333333333331</v>
      </c>
      <c r="D84" s="55">
        <f>1/3</f>
        <v>0.33333333333333331</v>
      </c>
      <c r="F84" s="55">
        <f>1/3</f>
        <v>0.33333333333333331</v>
      </c>
      <c r="I84" s="55">
        <f t="shared" si="1"/>
        <v>1</v>
      </c>
    </row>
    <row r="85" spans="2:9">
      <c r="B85" s="58" t="s">
        <v>184</v>
      </c>
      <c r="D85" s="55">
        <v>1</v>
      </c>
      <c r="I85" s="55">
        <f t="shared" si="1"/>
        <v>1</v>
      </c>
    </row>
    <row r="86" spans="2:9">
      <c r="B86" s="57" t="s">
        <v>70</v>
      </c>
      <c r="D86" s="55">
        <v>0.5</v>
      </c>
      <c r="E86" s="55">
        <v>0.5</v>
      </c>
      <c r="I86" s="55">
        <f t="shared" si="1"/>
        <v>1</v>
      </c>
    </row>
    <row r="87" spans="2:9">
      <c r="B87" s="58" t="s">
        <v>108</v>
      </c>
      <c r="G87" s="55">
        <v>1</v>
      </c>
      <c r="I87" s="55">
        <f t="shared" si="1"/>
        <v>1</v>
      </c>
    </row>
    <row r="88" spans="2:9">
      <c r="B88" s="57" t="s">
        <v>120</v>
      </c>
      <c r="D88" s="55">
        <f>1/3</f>
        <v>0.33333333333333331</v>
      </c>
      <c r="E88" s="55">
        <f>1/3</f>
        <v>0.33333333333333331</v>
      </c>
      <c r="F88" s="55">
        <f>1/3</f>
        <v>0.33333333333333331</v>
      </c>
      <c r="I88" s="55">
        <f t="shared" si="1"/>
        <v>1</v>
      </c>
    </row>
    <row r="89" spans="2:9">
      <c r="B89" s="58" t="s">
        <v>108</v>
      </c>
      <c r="G89" s="55">
        <v>1</v>
      </c>
      <c r="I89" s="55">
        <f t="shared" si="1"/>
        <v>1</v>
      </c>
    </row>
    <row r="90" spans="2:9">
      <c r="B90" s="57" t="s">
        <v>184</v>
      </c>
      <c r="D90" s="55">
        <v>1</v>
      </c>
      <c r="I90" s="55">
        <f t="shared" si="1"/>
        <v>1</v>
      </c>
    </row>
    <row r="91" spans="2:9">
      <c r="B91" s="58" t="s">
        <v>84</v>
      </c>
      <c r="C91" s="55">
        <f>1/3</f>
        <v>0.33333333333333331</v>
      </c>
      <c r="D91" s="55">
        <f>1/3</f>
        <v>0.33333333333333331</v>
      </c>
      <c r="E91" s="55">
        <f>1/3</f>
        <v>0.33333333333333331</v>
      </c>
      <c r="I91" s="55">
        <f t="shared" si="1"/>
        <v>1</v>
      </c>
    </row>
    <row r="92" spans="2:9">
      <c r="B92" s="57" t="s">
        <v>234</v>
      </c>
      <c r="D92" s="55">
        <v>0.25</v>
      </c>
      <c r="E92" s="55">
        <v>0.25</v>
      </c>
      <c r="F92" s="55">
        <v>0.25</v>
      </c>
      <c r="H92" s="55">
        <v>0.25</v>
      </c>
      <c r="I92" s="55">
        <f t="shared" si="1"/>
        <v>1</v>
      </c>
    </row>
    <row r="93" spans="2:9">
      <c r="B93" s="58" t="s">
        <v>236</v>
      </c>
      <c r="D93" s="55">
        <v>0.5</v>
      </c>
      <c r="H93" s="55">
        <v>0.5</v>
      </c>
      <c r="I93" s="55">
        <f t="shared" si="1"/>
        <v>1</v>
      </c>
    </row>
    <row r="94" spans="2:9">
      <c r="B94" s="57" t="s">
        <v>112</v>
      </c>
      <c r="H94" s="55">
        <v>1</v>
      </c>
      <c r="I94" s="55">
        <f t="shared" si="1"/>
        <v>1</v>
      </c>
    </row>
    <row r="95" spans="2:9">
      <c r="B95" s="58" t="s">
        <v>46</v>
      </c>
      <c r="C95" s="55">
        <v>0.25</v>
      </c>
      <c r="D95" s="55">
        <v>0.25</v>
      </c>
      <c r="E95" s="55">
        <v>0.25</v>
      </c>
      <c r="F95" s="55">
        <v>0.25</v>
      </c>
      <c r="I95" s="55">
        <f t="shared" si="1"/>
        <v>1</v>
      </c>
    </row>
    <row r="96" spans="2:9">
      <c r="B96" s="57" t="s">
        <v>120</v>
      </c>
      <c r="D96" s="55">
        <f>1/3</f>
        <v>0.33333333333333331</v>
      </c>
      <c r="E96" s="55">
        <f>1/3</f>
        <v>0.33333333333333331</v>
      </c>
      <c r="F96" s="55">
        <f>1/3</f>
        <v>0.33333333333333331</v>
      </c>
      <c r="I96" s="55">
        <f t="shared" si="1"/>
        <v>1</v>
      </c>
    </row>
    <row r="97" spans="2:9">
      <c r="B97" s="58" t="s">
        <v>241</v>
      </c>
      <c r="D97" s="55">
        <f>1/3</f>
        <v>0.33333333333333331</v>
      </c>
      <c r="G97" s="55">
        <f>1/3</f>
        <v>0.33333333333333331</v>
      </c>
      <c r="H97" s="55">
        <f>1/3</f>
        <v>0.33333333333333331</v>
      </c>
      <c r="I97" s="55">
        <f t="shared" si="1"/>
        <v>1</v>
      </c>
    </row>
    <row r="98" spans="2:9">
      <c r="B98" s="57" t="s">
        <v>176</v>
      </c>
      <c r="C98" s="55">
        <v>0.5</v>
      </c>
      <c r="D98" s="55">
        <v>0.5</v>
      </c>
      <c r="I98" s="55">
        <f t="shared" si="1"/>
        <v>1</v>
      </c>
    </row>
    <row r="99" spans="2:9">
      <c r="B99" s="58" t="s">
        <v>245</v>
      </c>
      <c r="C99" s="55">
        <f>1/3</f>
        <v>0.33333333333333331</v>
      </c>
      <c r="D99" s="55">
        <f>1/3</f>
        <v>0.33333333333333331</v>
      </c>
      <c r="H99" s="55">
        <f>1/3</f>
        <v>0.33333333333333331</v>
      </c>
      <c r="I99" s="55">
        <f t="shared" si="1"/>
        <v>1</v>
      </c>
    </row>
    <row r="100" spans="2:9">
      <c r="B100" s="57" t="s">
        <v>236</v>
      </c>
      <c r="D100" s="55">
        <v>0.5</v>
      </c>
      <c r="H100" s="55">
        <v>0.5</v>
      </c>
      <c r="I100" s="55">
        <f t="shared" si="1"/>
        <v>1</v>
      </c>
    </row>
    <row r="101" spans="2:9">
      <c r="B101" s="58" t="s">
        <v>248</v>
      </c>
      <c r="D101" s="55">
        <f>1/3</f>
        <v>0.33333333333333331</v>
      </c>
      <c r="F101" s="55">
        <f>1/3</f>
        <v>0.33333333333333331</v>
      </c>
      <c r="H101" s="55">
        <f>1/3</f>
        <v>0.33333333333333331</v>
      </c>
      <c r="I101" s="55">
        <f t="shared" si="1"/>
        <v>1</v>
      </c>
    </row>
    <row r="102" spans="2:9">
      <c r="B102" s="57" t="s">
        <v>250</v>
      </c>
      <c r="C102" s="55">
        <v>0.25</v>
      </c>
      <c r="D102" s="55">
        <v>0.25</v>
      </c>
      <c r="F102" s="55">
        <v>0.25</v>
      </c>
      <c r="G102" s="55">
        <v>0.25</v>
      </c>
      <c r="I102" s="55">
        <f t="shared" si="1"/>
        <v>1</v>
      </c>
    </row>
    <row r="103" spans="2:9">
      <c r="B103" s="58" t="s">
        <v>253</v>
      </c>
      <c r="C103" s="55">
        <v>0.25</v>
      </c>
      <c r="D103" s="55">
        <v>0.25</v>
      </c>
      <c r="F103" s="55">
        <v>0.25</v>
      </c>
      <c r="H103" s="55">
        <v>0.25</v>
      </c>
      <c r="I103" s="55">
        <f t="shared" si="1"/>
        <v>1</v>
      </c>
    </row>
    <row r="104" spans="2:9">
      <c r="B104" s="57" t="s">
        <v>253</v>
      </c>
      <c r="C104" s="55">
        <v>0.25</v>
      </c>
      <c r="D104" s="55">
        <v>0.25</v>
      </c>
      <c r="F104" s="55">
        <v>0.25</v>
      </c>
      <c r="H104" s="55">
        <v>0.25</v>
      </c>
      <c r="I104" s="55">
        <f t="shared" si="1"/>
        <v>1</v>
      </c>
    </row>
    <row r="105" spans="2:9">
      <c r="B105" s="58" t="s">
        <v>184</v>
      </c>
      <c r="D105" s="55">
        <v>1</v>
      </c>
      <c r="I105" s="55">
        <f t="shared" si="1"/>
        <v>1</v>
      </c>
    </row>
    <row r="106" spans="2:9">
      <c r="B106" s="57" t="s">
        <v>245</v>
      </c>
      <c r="C106" s="55">
        <f>1/3</f>
        <v>0.33333333333333331</v>
      </c>
      <c r="D106" s="55">
        <f>1/3</f>
        <v>0.33333333333333331</v>
      </c>
      <c r="H106" s="55">
        <f>1/3</f>
        <v>0.33333333333333331</v>
      </c>
      <c r="I106" s="55">
        <f t="shared" si="1"/>
        <v>1</v>
      </c>
    </row>
    <row r="107" spans="2:9">
      <c r="B107" s="58" t="s">
        <v>259</v>
      </c>
      <c r="D107" s="55">
        <f>1/3</f>
        <v>0.33333333333333331</v>
      </c>
      <c r="E107" s="55">
        <f>1/3</f>
        <v>0.33333333333333331</v>
      </c>
      <c r="H107" s="55">
        <f>1/3</f>
        <v>0.33333333333333331</v>
      </c>
      <c r="I107" s="55">
        <f t="shared" si="1"/>
        <v>1</v>
      </c>
    </row>
    <row r="108" spans="2:9">
      <c r="B108" s="57" t="s">
        <v>259</v>
      </c>
      <c r="D108" s="55">
        <f>1/3</f>
        <v>0.33333333333333331</v>
      </c>
      <c r="E108" s="55">
        <f>1/3</f>
        <v>0.33333333333333331</v>
      </c>
      <c r="H108" s="55">
        <f>1/3</f>
        <v>0.33333333333333331</v>
      </c>
      <c r="I108" s="55">
        <f t="shared" si="1"/>
        <v>1</v>
      </c>
    </row>
    <row r="109" spans="2:9">
      <c r="B109" s="58" t="s">
        <v>205</v>
      </c>
      <c r="D109" s="55">
        <v>0.5</v>
      </c>
      <c r="G109" s="55">
        <v>0.5</v>
      </c>
      <c r="I109" s="55">
        <f t="shared" si="1"/>
        <v>1</v>
      </c>
    </row>
    <row r="110" spans="2:9">
      <c r="B110" s="57" t="s">
        <v>144</v>
      </c>
      <c r="C110" s="55">
        <v>1</v>
      </c>
      <c r="I110" s="55">
        <f t="shared" si="1"/>
        <v>1</v>
      </c>
    </row>
    <row r="111" spans="2:9">
      <c r="B111" s="58" t="s">
        <v>226</v>
      </c>
      <c r="C111" s="55">
        <f>1/3</f>
        <v>0.33333333333333331</v>
      </c>
      <c r="D111" s="55">
        <f>1/3</f>
        <v>0.33333333333333331</v>
      </c>
      <c r="F111" s="55">
        <f>1/3</f>
        <v>0.33333333333333331</v>
      </c>
      <c r="I111" s="55">
        <f t="shared" si="1"/>
        <v>1</v>
      </c>
    </row>
    <row r="112" spans="2:9">
      <c r="B112" s="57" t="s">
        <v>137</v>
      </c>
      <c r="C112" s="55">
        <v>0.5</v>
      </c>
      <c r="G112" s="55">
        <v>0.5</v>
      </c>
      <c r="I112" s="55">
        <f t="shared" si="1"/>
        <v>1</v>
      </c>
    </row>
    <row r="113" spans="2:9">
      <c r="B113" s="58" t="s">
        <v>267</v>
      </c>
      <c r="C113" s="55">
        <v>0.25</v>
      </c>
      <c r="D113" s="55">
        <v>0.25</v>
      </c>
      <c r="E113" s="55">
        <v>0.25</v>
      </c>
      <c r="G113" s="55">
        <v>0.25</v>
      </c>
      <c r="I113" s="55">
        <f t="shared" si="1"/>
        <v>1</v>
      </c>
    </row>
    <row r="114" spans="2:9">
      <c r="B114" s="57" t="s">
        <v>197</v>
      </c>
      <c r="C114" s="55">
        <v>0.2</v>
      </c>
      <c r="D114" s="55">
        <v>0.2</v>
      </c>
      <c r="E114" s="55">
        <v>0.2</v>
      </c>
      <c r="F114" s="55">
        <v>0.2</v>
      </c>
      <c r="G114" s="55">
        <v>0.2</v>
      </c>
      <c r="I114" s="55">
        <f t="shared" si="1"/>
        <v>1</v>
      </c>
    </row>
    <row r="115" spans="2:9">
      <c r="B115" s="58" t="s">
        <v>152</v>
      </c>
      <c r="F115" s="55">
        <v>1</v>
      </c>
      <c r="I115" s="55">
        <f t="shared" si="1"/>
        <v>1</v>
      </c>
    </row>
    <row r="116" spans="2:9">
      <c r="B116" s="57" t="s">
        <v>144</v>
      </c>
      <c r="C116" s="55">
        <v>1</v>
      </c>
      <c r="I116" s="55">
        <f t="shared" si="1"/>
        <v>1</v>
      </c>
    </row>
    <row r="117" spans="2:9">
      <c r="B117" s="58" t="s">
        <v>80</v>
      </c>
      <c r="E117" s="55">
        <v>1</v>
      </c>
      <c r="I117" s="55">
        <f t="shared" si="1"/>
        <v>1</v>
      </c>
    </row>
    <row r="118" spans="2:9">
      <c r="B118" s="57" t="s">
        <v>144</v>
      </c>
      <c r="C118" s="55">
        <v>1</v>
      </c>
      <c r="I118" s="55">
        <f t="shared" si="1"/>
        <v>1</v>
      </c>
    </row>
    <row r="119" spans="2:9">
      <c r="B119" s="58" t="s">
        <v>236</v>
      </c>
      <c r="D119" s="55">
        <v>0.5</v>
      </c>
      <c r="H119" s="55">
        <v>0.5</v>
      </c>
      <c r="I119" s="55">
        <f t="shared" si="1"/>
        <v>1</v>
      </c>
    </row>
    <row r="120" spans="2:9">
      <c r="B120" s="57" t="s">
        <v>93</v>
      </c>
      <c r="E120" s="55">
        <v>0.5</v>
      </c>
      <c r="F120" s="55">
        <v>0.5</v>
      </c>
      <c r="I120" s="55">
        <f t="shared" si="1"/>
        <v>1</v>
      </c>
    </row>
    <row r="121" spans="2:9">
      <c r="B121" s="58" t="s">
        <v>184</v>
      </c>
      <c r="D121" s="55">
        <v>1</v>
      </c>
      <c r="I121" s="55">
        <f t="shared" si="1"/>
        <v>1</v>
      </c>
    </row>
    <row r="122" spans="2:9">
      <c r="B122" s="57" t="s">
        <v>125</v>
      </c>
      <c r="C122" s="55">
        <f>1/3</f>
        <v>0.33333333333333331</v>
      </c>
      <c r="E122" s="55">
        <f>1/3</f>
        <v>0.33333333333333331</v>
      </c>
      <c r="F122" s="55">
        <f>1/3</f>
        <v>0.33333333333333331</v>
      </c>
      <c r="I122" s="55">
        <f t="shared" si="1"/>
        <v>1</v>
      </c>
    </row>
    <row r="123" spans="2:9">
      <c r="B123" s="58" t="s">
        <v>253</v>
      </c>
      <c r="C123" s="55">
        <v>0.25</v>
      </c>
      <c r="D123" s="55">
        <v>0.25</v>
      </c>
      <c r="F123" s="55">
        <v>0.25</v>
      </c>
      <c r="H123" s="55">
        <v>0.25</v>
      </c>
      <c r="I123" s="55">
        <f t="shared" si="1"/>
        <v>1</v>
      </c>
    </row>
    <row r="124" spans="2:9">
      <c r="B124" s="57" t="s">
        <v>279</v>
      </c>
      <c r="C124" s="55">
        <f>1/3</f>
        <v>0.33333333333333331</v>
      </c>
      <c r="E124" s="55">
        <f>1/3</f>
        <v>0.33333333333333331</v>
      </c>
      <c r="H124" s="55">
        <f>1/3</f>
        <v>0.33333333333333331</v>
      </c>
      <c r="I124" s="55">
        <f t="shared" si="1"/>
        <v>1</v>
      </c>
    </row>
    <row r="125" spans="2:9">
      <c r="B125" s="58" t="s">
        <v>84</v>
      </c>
      <c r="C125" s="55">
        <f>1/3</f>
        <v>0.33333333333333331</v>
      </c>
      <c r="D125" s="55">
        <f>1/3</f>
        <v>0.33333333333333331</v>
      </c>
      <c r="E125" s="55">
        <f>1/3</f>
        <v>0.33333333333333331</v>
      </c>
      <c r="I125" s="55">
        <f t="shared" si="1"/>
        <v>1</v>
      </c>
    </row>
    <row r="126" spans="2:9">
      <c r="B126" s="57" t="s">
        <v>184</v>
      </c>
      <c r="D126" s="55">
        <v>1</v>
      </c>
      <c r="I126" s="55">
        <f t="shared" si="1"/>
        <v>1</v>
      </c>
    </row>
    <row r="127" spans="2:9">
      <c r="B127" s="58" t="s">
        <v>241</v>
      </c>
      <c r="D127" s="55">
        <f>1/3</f>
        <v>0.33333333333333331</v>
      </c>
      <c r="G127" s="55">
        <f>1/3</f>
        <v>0.33333333333333331</v>
      </c>
      <c r="H127" s="55">
        <f>1/3</f>
        <v>0.33333333333333331</v>
      </c>
      <c r="I127" s="55">
        <f t="shared" si="1"/>
        <v>1</v>
      </c>
    </row>
    <row r="128" spans="2:9">
      <c r="B128" s="57" t="s">
        <v>176</v>
      </c>
      <c r="C128" s="55">
        <v>0.5</v>
      </c>
      <c r="D128" s="55">
        <v>0.5</v>
      </c>
      <c r="I128" s="55">
        <f t="shared" si="1"/>
        <v>1</v>
      </c>
    </row>
    <row r="129" spans="2:9">
      <c r="B129" s="58" t="s">
        <v>286</v>
      </c>
      <c r="C129" s="55">
        <v>0.25</v>
      </c>
      <c r="D129" s="55">
        <v>0.25</v>
      </c>
      <c r="E129" s="55">
        <v>0.25</v>
      </c>
      <c r="H129" s="55">
        <v>0.25</v>
      </c>
      <c r="I129" s="55">
        <f t="shared" si="1"/>
        <v>1</v>
      </c>
    </row>
    <row r="130" spans="2:9">
      <c r="B130" s="57" t="s">
        <v>174</v>
      </c>
      <c r="C130" s="55">
        <v>0.5</v>
      </c>
      <c r="F130" s="55">
        <v>0.5</v>
      </c>
      <c r="I130" s="55">
        <f t="shared" si="1"/>
        <v>1</v>
      </c>
    </row>
    <row r="131" spans="2:9">
      <c r="B131" s="58" t="s">
        <v>289</v>
      </c>
      <c r="G131" s="55">
        <v>0.5</v>
      </c>
      <c r="H131" s="55">
        <v>0.5</v>
      </c>
      <c r="I131" s="55">
        <f t="shared" ref="I131:I194" si="2">+SUM(C131:H131)</f>
        <v>1</v>
      </c>
    </row>
    <row r="132" spans="2:9">
      <c r="B132" s="57" t="s">
        <v>144</v>
      </c>
      <c r="C132" s="55">
        <v>1</v>
      </c>
      <c r="I132" s="55">
        <f t="shared" si="2"/>
        <v>1</v>
      </c>
    </row>
    <row r="133" spans="2:9">
      <c r="B133" s="58" t="s">
        <v>184</v>
      </c>
      <c r="D133" s="55">
        <v>1</v>
      </c>
      <c r="I133" s="55">
        <f t="shared" si="2"/>
        <v>1</v>
      </c>
    </row>
    <row r="134" spans="2:9">
      <c r="B134" s="57" t="s">
        <v>293</v>
      </c>
      <c r="C134" s="55">
        <f>1/3</f>
        <v>0.33333333333333331</v>
      </c>
      <c r="D134" s="55">
        <f>1/3</f>
        <v>0.33333333333333331</v>
      </c>
      <c r="G134" s="55">
        <f>1/3</f>
        <v>0.33333333333333331</v>
      </c>
      <c r="I134" s="55">
        <f t="shared" si="2"/>
        <v>1</v>
      </c>
    </row>
    <row r="135" spans="2:9">
      <c r="B135" s="58" t="s">
        <v>234</v>
      </c>
      <c r="D135" s="55">
        <v>0.25</v>
      </c>
      <c r="E135" s="55">
        <v>0.25</v>
      </c>
      <c r="F135" s="55">
        <v>0.25</v>
      </c>
      <c r="H135" s="55">
        <v>0.25</v>
      </c>
      <c r="I135" s="55">
        <f t="shared" si="2"/>
        <v>1</v>
      </c>
    </row>
    <row r="136" spans="2:9">
      <c r="B136" s="57" t="s">
        <v>259</v>
      </c>
      <c r="D136" s="55">
        <f>1/3</f>
        <v>0.33333333333333331</v>
      </c>
      <c r="E136" s="55">
        <f>1/3</f>
        <v>0.33333333333333331</v>
      </c>
      <c r="H136" s="55">
        <f>1/3</f>
        <v>0.33333333333333331</v>
      </c>
      <c r="I136" s="55">
        <f t="shared" si="2"/>
        <v>1</v>
      </c>
    </row>
    <row r="137" spans="2:9">
      <c r="B137" s="58" t="s">
        <v>234</v>
      </c>
      <c r="D137" s="55">
        <v>0.25</v>
      </c>
      <c r="E137" s="55">
        <v>0.25</v>
      </c>
      <c r="F137" s="55">
        <v>0.25</v>
      </c>
      <c r="H137" s="55">
        <v>0.25</v>
      </c>
      <c r="I137" s="55">
        <f t="shared" si="2"/>
        <v>1</v>
      </c>
    </row>
    <row r="138" spans="2:9">
      <c r="B138" s="57" t="s">
        <v>298</v>
      </c>
      <c r="C138" s="55">
        <v>0.25</v>
      </c>
      <c r="D138" s="55">
        <v>0.25</v>
      </c>
      <c r="G138" s="55">
        <v>0.25</v>
      </c>
      <c r="H138" s="55">
        <v>0.25</v>
      </c>
      <c r="I138" s="55">
        <f t="shared" si="2"/>
        <v>1</v>
      </c>
    </row>
    <row r="139" spans="2:9">
      <c r="B139" s="58" t="s">
        <v>226</v>
      </c>
      <c r="C139" s="55">
        <f>1/3</f>
        <v>0.33333333333333331</v>
      </c>
      <c r="D139" s="55">
        <f>1/3</f>
        <v>0.33333333333333331</v>
      </c>
      <c r="F139" s="55">
        <f>1/3</f>
        <v>0.33333333333333331</v>
      </c>
      <c r="I139" s="55">
        <f t="shared" si="2"/>
        <v>1</v>
      </c>
    </row>
    <row r="140" spans="2:9">
      <c r="B140" s="57" t="s">
        <v>248</v>
      </c>
      <c r="D140" s="55">
        <f>1/3</f>
        <v>0.33333333333333331</v>
      </c>
      <c r="F140" s="55">
        <f>1/3</f>
        <v>0.33333333333333331</v>
      </c>
      <c r="H140" s="55">
        <f>1/3</f>
        <v>0.33333333333333331</v>
      </c>
      <c r="I140" s="55">
        <f t="shared" si="2"/>
        <v>1</v>
      </c>
    </row>
    <row r="141" spans="2:9">
      <c r="B141" s="58" t="s">
        <v>286</v>
      </c>
      <c r="C141" s="55">
        <v>0.25</v>
      </c>
      <c r="D141" s="55">
        <v>0.25</v>
      </c>
      <c r="E141" s="55">
        <v>0.25</v>
      </c>
      <c r="H141" s="55">
        <v>0.25</v>
      </c>
      <c r="I141" s="55">
        <f t="shared" si="2"/>
        <v>1</v>
      </c>
    </row>
    <row r="142" spans="2:9">
      <c r="B142" s="57" t="s">
        <v>144</v>
      </c>
      <c r="C142" s="55">
        <v>1</v>
      </c>
      <c r="I142" s="55">
        <f t="shared" si="2"/>
        <v>1</v>
      </c>
    </row>
    <row r="143" spans="2:9">
      <c r="B143" s="58" t="s">
        <v>46</v>
      </c>
      <c r="C143" s="55">
        <v>0.25</v>
      </c>
      <c r="D143" s="55">
        <v>0.25</v>
      </c>
      <c r="E143" s="55">
        <v>0.25</v>
      </c>
      <c r="F143" s="55">
        <v>0.25</v>
      </c>
      <c r="I143" s="55">
        <f t="shared" si="2"/>
        <v>1</v>
      </c>
    </row>
    <row r="144" spans="2:9">
      <c r="B144" s="57" t="s">
        <v>93</v>
      </c>
      <c r="E144" s="55">
        <v>0.5</v>
      </c>
      <c r="F144" s="55">
        <v>0.5</v>
      </c>
      <c r="I144" s="55">
        <f t="shared" si="2"/>
        <v>1</v>
      </c>
    </row>
    <row r="145" spans="2:9">
      <c r="B145" s="58" t="s">
        <v>303</v>
      </c>
      <c r="C145" s="55">
        <v>0.2</v>
      </c>
      <c r="D145" s="55">
        <v>0.2</v>
      </c>
      <c r="F145" s="55">
        <v>0.2</v>
      </c>
      <c r="G145" s="55">
        <v>0.2</v>
      </c>
      <c r="H145" s="55">
        <v>0.2</v>
      </c>
      <c r="I145" s="55">
        <f t="shared" si="2"/>
        <v>1</v>
      </c>
    </row>
    <row r="146" spans="2:9">
      <c r="B146" s="57" t="s">
        <v>248</v>
      </c>
      <c r="D146" s="55">
        <f>1/3</f>
        <v>0.33333333333333331</v>
      </c>
      <c r="F146" s="55">
        <f>1/3</f>
        <v>0.33333333333333331</v>
      </c>
      <c r="H146" s="55">
        <f>1/3</f>
        <v>0.33333333333333331</v>
      </c>
      <c r="I146" s="55">
        <f t="shared" si="2"/>
        <v>1</v>
      </c>
    </row>
    <row r="147" spans="2:9">
      <c r="B147" s="58" t="s">
        <v>298</v>
      </c>
      <c r="C147" s="55">
        <v>0.25</v>
      </c>
      <c r="D147" s="55">
        <v>0.25</v>
      </c>
      <c r="G147" s="55">
        <v>0.25</v>
      </c>
      <c r="H147" s="55">
        <v>0.25</v>
      </c>
      <c r="I147" s="55">
        <f t="shared" si="2"/>
        <v>1</v>
      </c>
    </row>
    <row r="148" spans="2:9">
      <c r="B148" s="57" t="s">
        <v>250</v>
      </c>
      <c r="C148" s="55">
        <v>0.25</v>
      </c>
      <c r="D148" s="55">
        <v>0.25</v>
      </c>
      <c r="F148" s="55">
        <v>0.25</v>
      </c>
      <c r="G148" s="55">
        <v>0.25</v>
      </c>
      <c r="I148" s="55">
        <f t="shared" si="2"/>
        <v>1</v>
      </c>
    </row>
    <row r="149" spans="2:9">
      <c r="B149" s="58" t="s">
        <v>93</v>
      </c>
      <c r="E149" s="55">
        <v>0.5</v>
      </c>
      <c r="F149" s="55">
        <v>0.5</v>
      </c>
      <c r="I149" s="55">
        <f t="shared" si="2"/>
        <v>1</v>
      </c>
    </row>
    <row r="150" spans="2:9">
      <c r="B150" s="57" t="s">
        <v>93</v>
      </c>
      <c r="E150" s="55">
        <v>0.5</v>
      </c>
      <c r="F150" s="55">
        <v>0.5</v>
      </c>
      <c r="I150" s="55">
        <f t="shared" si="2"/>
        <v>1</v>
      </c>
    </row>
    <row r="151" spans="2:9">
      <c r="B151" s="58" t="s">
        <v>298</v>
      </c>
      <c r="C151" s="55">
        <v>0.25</v>
      </c>
      <c r="D151" s="55">
        <v>0.25</v>
      </c>
      <c r="G151" s="55">
        <v>0.25</v>
      </c>
      <c r="H151" s="55">
        <v>0.25</v>
      </c>
      <c r="I151" s="55">
        <f t="shared" si="2"/>
        <v>1</v>
      </c>
    </row>
    <row r="152" spans="2:9">
      <c r="B152" s="57" t="s">
        <v>197</v>
      </c>
      <c r="C152" s="55">
        <v>0.2</v>
      </c>
      <c r="D152" s="55">
        <v>0.2</v>
      </c>
      <c r="E152" s="55">
        <v>0.2</v>
      </c>
      <c r="F152" s="55">
        <v>0.2</v>
      </c>
      <c r="G152" s="55">
        <v>0.2</v>
      </c>
      <c r="I152" s="55">
        <f t="shared" si="2"/>
        <v>1</v>
      </c>
    </row>
    <row r="153" spans="2:9">
      <c r="B153" s="58" t="s">
        <v>93</v>
      </c>
      <c r="E153" s="55">
        <v>0.5</v>
      </c>
      <c r="F153" s="55">
        <v>0.5</v>
      </c>
      <c r="I153" s="55">
        <f t="shared" si="2"/>
        <v>1</v>
      </c>
    </row>
    <row r="154" spans="2:9">
      <c r="B154" s="57" t="s">
        <v>112</v>
      </c>
      <c r="H154" s="55">
        <v>1</v>
      </c>
      <c r="I154" s="55">
        <f t="shared" si="2"/>
        <v>1</v>
      </c>
    </row>
    <row r="155" spans="2:9">
      <c r="B155" s="58" t="s">
        <v>245</v>
      </c>
      <c r="C155" s="55">
        <f>1/3</f>
        <v>0.33333333333333331</v>
      </c>
      <c r="D155" s="55">
        <f>1/3</f>
        <v>0.33333333333333331</v>
      </c>
      <c r="H155" s="55">
        <f>1/3</f>
        <v>0.33333333333333331</v>
      </c>
      <c r="I155" s="55">
        <f t="shared" si="2"/>
        <v>1</v>
      </c>
    </row>
    <row r="156" spans="2:9">
      <c r="B156" s="57" t="s">
        <v>93</v>
      </c>
      <c r="E156" s="55">
        <v>0.5</v>
      </c>
      <c r="F156" s="55">
        <v>0.5</v>
      </c>
      <c r="I156" s="55">
        <f t="shared" si="2"/>
        <v>1</v>
      </c>
    </row>
    <row r="157" spans="2:9">
      <c r="B157" s="58" t="s">
        <v>120</v>
      </c>
      <c r="D157" s="55">
        <f>1/3</f>
        <v>0.33333333333333331</v>
      </c>
      <c r="E157" s="55">
        <f>1/3</f>
        <v>0.33333333333333331</v>
      </c>
      <c r="F157" s="55">
        <f>1/3</f>
        <v>0.33333333333333331</v>
      </c>
      <c r="I157" s="55">
        <f t="shared" si="2"/>
        <v>1</v>
      </c>
    </row>
    <row r="158" spans="2:9">
      <c r="B158" s="57" t="s">
        <v>197</v>
      </c>
      <c r="C158" s="55">
        <v>0.2</v>
      </c>
      <c r="D158" s="55">
        <v>0.2</v>
      </c>
      <c r="E158" s="55">
        <v>0.2</v>
      </c>
      <c r="F158" s="55">
        <v>0.2</v>
      </c>
      <c r="G158" s="55">
        <v>0.2</v>
      </c>
      <c r="I158" s="55">
        <f t="shared" si="2"/>
        <v>1</v>
      </c>
    </row>
    <row r="159" spans="2:9">
      <c r="B159" s="58" t="s">
        <v>298</v>
      </c>
      <c r="C159" s="55">
        <v>0.25</v>
      </c>
      <c r="D159" s="55">
        <v>0.25</v>
      </c>
      <c r="G159" s="55">
        <v>0.25</v>
      </c>
      <c r="H159" s="55">
        <v>0.25</v>
      </c>
      <c r="I159" s="55">
        <f t="shared" si="2"/>
        <v>1</v>
      </c>
    </row>
    <row r="160" spans="2:9">
      <c r="B160" s="57" t="s">
        <v>267</v>
      </c>
      <c r="C160" s="55">
        <v>0.25</v>
      </c>
      <c r="D160" s="55">
        <v>0.25</v>
      </c>
      <c r="E160" s="55">
        <v>0.25</v>
      </c>
      <c r="G160" s="55">
        <v>0.25</v>
      </c>
      <c r="I160" s="55">
        <f t="shared" si="2"/>
        <v>1</v>
      </c>
    </row>
    <row r="161" spans="2:9">
      <c r="B161" s="58" t="s">
        <v>197</v>
      </c>
      <c r="C161" s="55">
        <v>0.2</v>
      </c>
      <c r="D161" s="55">
        <v>0.2</v>
      </c>
      <c r="E161" s="55">
        <v>0.2</v>
      </c>
      <c r="F161" s="55">
        <v>0.2</v>
      </c>
      <c r="G161" s="55">
        <v>0.2</v>
      </c>
      <c r="I161" s="55">
        <f t="shared" si="2"/>
        <v>1</v>
      </c>
    </row>
    <row r="162" spans="2:9">
      <c r="B162" s="57" t="s">
        <v>318</v>
      </c>
      <c r="C162" s="55">
        <v>0.2</v>
      </c>
      <c r="D162" s="55">
        <v>0.2</v>
      </c>
      <c r="E162" s="55">
        <v>0.2</v>
      </c>
      <c r="G162" s="55">
        <v>0.2</v>
      </c>
      <c r="H162" s="55">
        <v>0.2</v>
      </c>
      <c r="I162" s="55">
        <f t="shared" si="2"/>
        <v>1</v>
      </c>
    </row>
    <row r="163" spans="2:9">
      <c r="B163" s="58" t="s">
        <v>318</v>
      </c>
      <c r="C163" s="55">
        <v>0.2</v>
      </c>
      <c r="D163" s="55">
        <v>0.2</v>
      </c>
      <c r="E163" s="55">
        <v>0.2</v>
      </c>
      <c r="G163" s="55">
        <v>0.2</v>
      </c>
      <c r="H163" s="55">
        <v>0.2</v>
      </c>
      <c r="I163" s="55">
        <f t="shared" si="2"/>
        <v>1</v>
      </c>
    </row>
    <row r="164" spans="2:9">
      <c r="B164" s="57" t="s">
        <v>267</v>
      </c>
      <c r="C164" s="55">
        <v>0.25</v>
      </c>
      <c r="D164" s="55">
        <v>0.25</v>
      </c>
      <c r="E164" s="55">
        <v>0.25</v>
      </c>
      <c r="G164" s="55">
        <v>0.25</v>
      </c>
      <c r="I164" s="55">
        <f t="shared" si="2"/>
        <v>1</v>
      </c>
    </row>
    <row r="165" spans="2:9">
      <c r="B165" s="58" t="s">
        <v>318</v>
      </c>
      <c r="C165" s="55">
        <v>0.2</v>
      </c>
      <c r="D165" s="55">
        <v>0.2</v>
      </c>
      <c r="E165" s="55">
        <v>0.2</v>
      </c>
      <c r="G165" s="55">
        <v>0.2</v>
      </c>
      <c r="H165" s="55">
        <v>0.2</v>
      </c>
      <c r="I165" s="55">
        <f t="shared" si="2"/>
        <v>1</v>
      </c>
    </row>
    <row r="166" spans="2:9">
      <c r="B166" s="57" t="s">
        <v>320</v>
      </c>
      <c r="C166" s="55">
        <f>1/6</f>
        <v>0.16666666666666666</v>
      </c>
      <c r="D166" s="55">
        <f t="shared" ref="D166:H167" si="3">1/6</f>
        <v>0.16666666666666666</v>
      </c>
      <c r="E166" s="55">
        <f t="shared" si="3"/>
        <v>0.16666666666666666</v>
      </c>
      <c r="F166" s="55">
        <f t="shared" si="3"/>
        <v>0.16666666666666666</v>
      </c>
      <c r="G166" s="55">
        <f t="shared" si="3"/>
        <v>0.16666666666666666</v>
      </c>
      <c r="H166" s="55">
        <f t="shared" si="3"/>
        <v>0.16666666666666666</v>
      </c>
      <c r="I166" s="55">
        <f t="shared" si="2"/>
        <v>0.99999999999999989</v>
      </c>
    </row>
    <row r="167" spans="2:9">
      <c r="B167" s="58" t="s">
        <v>320</v>
      </c>
      <c r="C167" s="55">
        <f>1/6</f>
        <v>0.16666666666666666</v>
      </c>
      <c r="D167" s="55">
        <f t="shared" si="3"/>
        <v>0.16666666666666666</v>
      </c>
      <c r="E167" s="55">
        <f t="shared" si="3"/>
        <v>0.16666666666666666</v>
      </c>
      <c r="F167" s="55">
        <f t="shared" si="3"/>
        <v>0.16666666666666666</v>
      </c>
      <c r="G167" s="55">
        <f t="shared" si="3"/>
        <v>0.16666666666666666</v>
      </c>
      <c r="H167" s="55">
        <f t="shared" si="3"/>
        <v>0.16666666666666666</v>
      </c>
      <c r="I167" s="55">
        <f t="shared" si="2"/>
        <v>0.99999999999999989</v>
      </c>
    </row>
    <row r="168" spans="2:9">
      <c r="B168" s="57" t="s">
        <v>176</v>
      </c>
      <c r="C168" s="55">
        <v>0.5</v>
      </c>
      <c r="D168" s="55">
        <v>0.5</v>
      </c>
      <c r="I168" s="55">
        <f t="shared" si="2"/>
        <v>1</v>
      </c>
    </row>
    <row r="169" spans="2:9">
      <c r="B169" s="58" t="s">
        <v>84</v>
      </c>
      <c r="C169" s="55">
        <f>1/3</f>
        <v>0.33333333333333331</v>
      </c>
      <c r="D169" s="55">
        <f>1/3</f>
        <v>0.33333333333333331</v>
      </c>
      <c r="E169" s="55">
        <f>1/3</f>
        <v>0.33333333333333331</v>
      </c>
      <c r="I169" s="55">
        <f t="shared" si="2"/>
        <v>1</v>
      </c>
    </row>
    <row r="170" spans="2:9">
      <c r="B170" s="57" t="s">
        <v>112</v>
      </c>
      <c r="H170" s="55">
        <v>1</v>
      </c>
      <c r="I170" s="55">
        <f t="shared" si="2"/>
        <v>1</v>
      </c>
    </row>
    <row r="171" spans="2:9">
      <c r="B171" s="58" t="s">
        <v>289</v>
      </c>
      <c r="G171" s="55">
        <v>0.5</v>
      </c>
      <c r="H171" s="55">
        <v>0.5</v>
      </c>
      <c r="I171" s="55">
        <f t="shared" si="2"/>
        <v>1</v>
      </c>
    </row>
    <row r="172" spans="2:9">
      <c r="B172" s="57" t="s">
        <v>80</v>
      </c>
      <c r="E172" s="55">
        <v>1</v>
      </c>
      <c r="I172" s="55">
        <f t="shared" si="2"/>
        <v>1</v>
      </c>
    </row>
    <row r="173" spans="2:9">
      <c r="B173" s="58" t="s">
        <v>279</v>
      </c>
      <c r="C173" s="55">
        <f>1/3</f>
        <v>0.33333333333333331</v>
      </c>
      <c r="E173" s="55">
        <f>1/3</f>
        <v>0.33333333333333331</v>
      </c>
      <c r="H173" s="55">
        <f>1/3</f>
        <v>0.33333333333333331</v>
      </c>
      <c r="I173" s="55">
        <f t="shared" si="2"/>
        <v>1</v>
      </c>
    </row>
    <row r="174" spans="2:9">
      <c r="B174" s="57" t="s">
        <v>93</v>
      </c>
      <c r="E174" s="55">
        <v>0.5</v>
      </c>
      <c r="F174" s="55">
        <v>0.5</v>
      </c>
      <c r="I174" s="55">
        <f t="shared" si="2"/>
        <v>1</v>
      </c>
    </row>
    <row r="175" spans="2:9">
      <c r="B175" s="58" t="s">
        <v>84</v>
      </c>
      <c r="C175" s="55">
        <f>1/3</f>
        <v>0.33333333333333331</v>
      </c>
      <c r="D175" s="55">
        <f>1/3</f>
        <v>0.33333333333333331</v>
      </c>
      <c r="E175" s="55">
        <f>1/3</f>
        <v>0.33333333333333331</v>
      </c>
      <c r="I175" s="55">
        <f t="shared" si="2"/>
        <v>1</v>
      </c>
    </row>
    <row r="176" spans="2:9">
      <c r="B176" s="57" t="s">
        <v>70</v>
      </c>
      <c r="D176" s="55">
        <v>0.5</v>
      </c>
      <c r="E176" s="55">
        <v>0.5</v>
      </c>
      <c r="I176" s="55">
        <f t="shared" si="2"/>
        <v>1</v>
      </c>
    </row>
    <row r="177" spans="2:9">
      <c r="B177" s="58" t="s">
        <v>80</v>
      </c>
      <c r="E177" s="55">
        <v>1</v>
      </c>
      <c r="I177" s="55">
        <f t="shared" si="2"/>
        <v>1</v>
      </c>
    </row>
    <row r="178" spans="2:9">
      <c r="B178" s="57" t="s">
        <v>144</v>
      </c>
      <c r="C178" s="55">
        <v>1</v>
      </c>
      <c r="I178" s="55">
        <f t="shared" si="2"/>
        <v>1</v>
      </c>
    </row>
    <row r="179" spans="2:9">
      <c r="B179" s="58" t="s">
        <v>80</v>
      </c>
      <c r="E179" s="55">
        <v>1</v>
      </c>
      <c r="I179" s="55">
        <f t="shared" si="2"/>
        <v>1</v>
      </c>
    </row>
    <row r="180" spans="2:9">
      <c r="B180" s="57" t="s">
        <v>318</v>
      </c>
      <c r="C180" s="55">
        <v>0.2</v>
      </c>
      <c r="D180" s="55">
        <v>0.2</v>
      </c>
      <c r="E180" s="55">
        <v>0.2</v>
      </c>
      <c r="G180" s="55">
        <v>0.2</v>
      </c>
      <c r="H180" s="55">
        <v>0.2</v>
      </c>
      <c r="I180" s="55">
        <f t="shared" si="2"/>
        <v>1</v>
      </c>
    </row>
    <row r="181" spans="2:9">
      <c r="B181" s="58" t="s">
        <v>245</v>
      </c>
      <c r="C181" s="55">
        <f>1/3</f>
        <v>0.33333333333333331</v>
      </c>
      <c r="D181" s="55">
        <f>1/3</f>
        <v>0.33333333333333331</v>
      </c>
      <c r="H181" s="55">
        <f>1/3</f>
        <v>0.33333333333333331</v>
      </c>
      <c r="I181" s="55">
        <f t="shared" si="2"/>
        <v>1</v>
      </c>
    </row>
    <row r="182" spans="2:9">
      <c r="B182" s="57" t="s">
        <v>332</v>
      </c>
      <c r="C182" s="55">
        <v>0.2</v>
      </c>
      <c r="E182" s="55">
        <v>0.2</v>
      </c>
      <c r="F182" s="55">
        <v>0.2</v>
      </c>
      <c r="G182" s="55">
        <v>0.2</v>
      </c>
      <c r="H182" s="55">
        <v>0.2</v>
      </c>
      <c r="I182" s="55">
        <f t="shared" si="2"/>
        <v>1</v>
      </c>
    </row>
    <row r="183" spans="2:9">
      <c r="B183" s="58" t="s">
        <v>303</v>
      </c>
      <c r="C183" s="55">
        <v>0.2</v>
      </c>
      <c r="D183" s="55">
        <v>0.2</v>
      </c>
      <c r="F183" s="55">
        <v>0.2</v>
      </c>
      <c r="G183" s="55">
        <v>0.2</v>
      </c>
      <c r="H183" s="55">
        <v>0.2</v>
      </c>
      <c r="I183" s="55">
        <f t="shared" si="2"/>
        <v>1</v>
      </c>
    </row>
    <row r="184" spans="2:9">
      <c r="B184" s="57" t="s">
        <v>245</v>
      </c>
      <c r="C184" s="55">
        <f>1/3</f>
        <v>0.33333333333333331</v>
      </c>
      <c r="D184" s="55">
        <f>1/3</f>
        <v>0.33333333333333331</v>
      </c>
      <c r="H184" s="55">
        <f>1/3</f>
        <v>0.33333333333333331</v>
      </c>
      <c r="I184" s="55">
        <f t="shared" si="2"/>
        <v>1</v>
      </c>
    </row>
    <row r="185" spans="2:9">
      <c r="B185" s="58" t="s">
        <v>332</v>
      </c>
      <c r="C185" s="55">
        <v>0.2</v>
      </c>
      <c r="E185" s="55">
        <v>0.2</v>
      </c>
      <c r="F185" s="55">
        <v>0.2</v>
      </c>
      <c r="G185" s="55">
        <v>0.2</v>
      </c>
      <c r="H185" s="55">
        <v>0.2</v>
      </c>
      <c r="I185" s="55">
        <f t="shared" si="2"/>
        <v>1</v>
      </c>
    </row>
    <row r="186" spans="2:9">
      <c r="B186" s="57" t="s">
        <v>333</v>
      </c>
      <c r="C186" s="55">
        <v>0.2</v>
      </c>
      <c r="D186" s="55">
        <v>0.2</v>
      </c>
      <c r="E186" s="55">
        <v>0.2</v>
      </c>
      <c r="F186" s="55">
        <v>0.2</v>
      </c>
      <c r="H186" s="55">
        <v>0.2</v>
      </c>
      <c r="I186" s="55">
        <f t="shared" si="2"/>
        <v>1</v>
      </c>
    </row>
    <row r="187" spans="2:9">
      <c r="B187" s="58" t="s">
        <v>253</v>
      </c>
      <c r="C187" s="55">
        <v>0.25</v>
      </c>
      <c r="D187" s="55">
        <v>0.25</v>
      </c>
      <c r="F187" s="55">
        <v>0.25</v>
      </c>
      <c r="H187" s="55">
        <v>0.25</v>
      </c>
      <c r="I187" s="55">
        <f t="shared" si="2"/>
        <v>1</v>
      </c>
    </row>
    <row r="188" spans="2:9">
      <c r="B188" s="57" t="s">
        <v>93</v>
      </c>
      <c r="E188" s="55">
        <v>0.5</v>
      </c>
      <c r="F188" s="55">
        <v>0.5</v>
      </c>
      <c r="I188" s="55">
        <f t="shared" si="2"/>
        <v>1</v>
      </c>
    </row>
    <row r="189" spans="2:9">
      <c r="B189" s="58" t="s">
        <v>119</v>
      </c>
      <c r="C189" s="55">
        <v>0.5</v>
      </c>
      <c r="E189" s="55">
        <v>0.5</v>
      </c>
      <c r="I189" s="55">
        <f t="shared" si="2"/>
        <v>1</v>
      </c>
    </row>
    <row r="190" spans="2:9">
      <c r="B190" s="57" t="s">
        <v>144</v>
      </c>
      <c r="C190" s="55">
        <v>1</v>
      </c>
      <c r="I190" s="55">
        <f t="shared" si="2"/>
        <v>1</v>
      </c>
    </row>
    <row r="191" spans="2:9">
      <c r="B191" s="58" t="s">
        <v>46</v>
      </c>
      <c r="C191" s="55">
        <v>0.25</v>
      </c>
      <c r="D191" s="55">
        <v>0.25</v>
      </c>
      <c r="E191" s="55">
        <v>0.25</v>
      </c>
      <c r="F191" s="55">
        <v>0.25</v>
      </c>
      <c r="I191" s="55">
        <f t="shared" si="2"/>
        <v>1</v>
      </c>
    </row>
    <row r="192" spans="2:9">
      <c r="B192" s="57" t="s">
        <v>152</v>
      </c>
      <c r="F192" s="55">
        <v>1</v>
      </c>
      <c r="I192" s="55">
        <f t="shared" si="2"/>
        <v>1</v>
      </c>
    </row>
    <row r="193" spans="2:9">
      <c r="B193" s="58" t="s">
        <v>120</v>
      </c>
      <c r="D193" s="55">
        <f>1/3</f>
        <v>0.33333333333333331</v>
      </c>
      <c r="E193" s="55">
        <f>1/3</f>
        <v>0.33333333333333331</v>
      </c>
      <c r="F193" s="55">
        <f>1/3</f>
        <v>0.33333333333333331</v>
      </c>
      <c r="I193" s="55">
        <f t="shared" si="2"/>
        <v>1</v>
      </c>
    </row>
    <row r="194" spans="2:9">
      <c r="B194" s="57" t="s">
        <v>80</v>
      </c>
      <c r="E194" s="55">
        <v>1</v>
      </c>
      <c r="I194" s="55">
        <f t="shared" si="2"/>
        <v>1</v>
      </c>
    </row>
    <row r="195" spans="2:9">
      <c r="B195" s="58" t="s">
        <v>70</v>
      </c>
      <c r="D195" s="55">
        <v>0.5</v>
      </c>
      <c r="E195" s="55">
        <v>0.5</v>
      </c>
      <c r="I195" s="55">
        <f t="shared" ref="I195:I258" si="4">+SUM(C195:H195)</f>
        <v>1</v>
      </c>
    </row>
    <row r="196" spans="2:9">
      <c r="B196" s="57" t="s">
        <v>152</v>
      </c>
      <c r="F196" s="55">
        <v>1</v>
      </c>
      <c r="I196" s="55">
        <f t="shared" si="4"/>
        <v>1</v>
      </c>
    </row>
    <row r="197" spans="2:9">
      <c r="B197" s="58" t="s">
        <v>155</v>
      </c>
      <c r="E197" s="55">
        <v>0.5</v>
      </c>
      <c r="G197" s="55">
        <v>0.5</v>
      </c>
      <c r="I197" s="55">
        <f t="shared" si="4"/>
        <v>1</v>
      </c>
    </row>
    <row r="198" spans="2:9">
      <c r="B198" s="57" t="s">
        <v>80</v>
      </c>
      <c r="E198" s="55">
        <v>1</v>
      </c>
      <c r="I198" s="55">
        <f t="shared" si="4"/>
        <v>1</v>
      </c>
    </row>
    <row r="199" spans="2:9">
      <c r="B199" s="58" t="s">
        <v>144</v>
      </c>
      <c r="C199" s="55">
        <v>1</v>
      </c>
      <c r="I199" s="55">
        <f t="shared" si="4"/>
        <v>1</v>
      </c>
    </row>
    <row r="200" spans="2:9">
      <c r="B200" s="57" t="s">
        <v>293</v>
      </c>
      <c r="C200" s="55">
        <f>1/3</f>
        <v>0.33333333333333331</v>
      </c>
      <c r="D200" s="55">
        <f>1/3</f>
        <v>0.33333333333333331</v>
      </c>
      <c r="G200" s="55">
        <f>1/3</f>
        <v>0.33333333333333331</v>
      </c>
      <c r="I200" s="55">
        <f t="shared" si="4"/>
        <v>1</v>
      </c>
    </row>
    <row r="201" spans="2:9">
      <c r="B201" s="58" t="s">
        <v>119</v>
      </c>
      <c r="C201" s="55">
        <v>0.5</v>
      </c>
      <c r="E201" s="55">
        <v>0.5</v>
      </c>
      <c r="I201" s="55">
        <f t="shared" si="4"/>
        <v>1</v>
      </c>
    </row>
    <row r="202" spans="2:9">
      <c r="B202" s="57" t="s">
        <v>80</v>
      </c>
      <c r="E202" s="55">
        <v>1</v>
      </c>
      <c r="I202" s="55">
        <f t="shared" si="4"/>
        <v>1</v>
      </c>
    </row>
    <row r="203" spans="2:9">
      <c r="B203" s="58" t="s">
        <v>80</v>
      </c>
      <c r="E203" s="55">
        <v>1</v>
      </c>
      <c r="I203" s="55">
        <f t="shared" si="4"/>
        <v>1</v>
      </c>
    </row>
    <row r="204" spans="2:9">
      <c r="B204" s="57" t="s">
        <v>144</v>
      </c>
      <c r="C204" s="55">
        <v>1</v>
      </c>
      <c r="I204" s="55">
        <f t="shared" si="4"/>
        <v>1</v>
      </c>
    </row>
    <row r="205" spans="2:9">
      <c r="B205" s="58" t="s">
        <v>152</v>
      </c>
      <c r="F205" s="55">
        <v>1</v>
      </c>
      <c r="I205" s="55">
        <f t="shared" si="4"/>
        <v>1</v>
      </c>
    </row>
    <row r="206" spans="2:9">
      <c r="B206" s="57" t="s">
        <v>144</v>
      </c>
      <c r="C206" s="55">
        <v>1</v>
      </c>
      <c r="I206" s="55">
        <f t="shared" si="4"/>
        <v>1</v>
      </c>
    </row>
    <row r="207" spans="2:9">
      <c r="B207" s="58" t="s">
        <v>184</v>
      </c>
      <c r="D207" s="55">
        <v>1</v>
      </c>
      <c r="I207" s="55">
        <f t="shared" si="4"/>
        <v>1</v>
      </c>
    </row>
    <row r="208" spans="2:9">
      <c r="B208" s="57" t="s">
        <v>70</v>
      </c>
      <c r="D208" s="55">
        <v>0.5</v>
      </c>
      <c r="E208" s="55">
        <v>0.5</v>
      </c>
      <c r="I208" s="55">
        <f t="shared" si="4"/>
        <v>1</v>
      </c>
    </row>
    <row r="209" spans="2:9">
      <c r="B209" s="58" t="s">
        <v>174</v>
      </c>
      <c r="C209" s="55">
        <v>0.5</v>
      </c>
      <c r="F209" s="55">
        <v>0.5</v>
      </c>
      <c r="I209" s="55">
        <f t="shared" si="4"/>
        <v>1</v>
      </c>
    </row>
    <row r="210" spans="2:9">
      <c r="B210" s="57" t="s">
        <v>80</v>
      </c>
      <c r="E210" s="55">
        <v>1</v>
      </c>
      <c r="I210" s="55">
        <f t="shared" si="4"/>
        <v>1</v>
      </c>
    </row>
    <row r="211" spans="2:9">
      <c r="B211" s="58" t="s">
        <v>80</v>
      </c>
      <c r="E211" s="55">
        <v>1</v>
      </c>
      <c r="I211" s="55">
        <f t="shared" si="4"/>
        <v>1</v>
      </c>
    </row>
    <row r="212" spans="2:9">
      <c r="B212" s="57" t="s">
        <v>120</v>
      </c>
      <c r="D212" s="55">
        <f>1/3</f>
        <v>0.33333333333333331</v>
      </c>
      <c r="E212" s="55">
        <f>1/3</f>
        <v>0.33333333333333331</v>
      </c>
      <c r="F212" s="55">
        <f>1/3</f>
        <v>0.33333333333333331</v>
      </c>
      <c r="I212" s="55">
        <f t="shared" si="4"/>
        <v>1</v>
      </c>
    </row>
    <row r="213" spans="2:9">
      <c r="B213" s="58" t="s">
        <v>152</v>
      </c>
      <c r="F213" s="55">
        <v>1</v>
      </c>
      <c r="I213" s="55">
        <f t="shared" si="4"/>
        <v>1</v>
      </c>
    </row>
    <row r="214" spans="2:9">
      <c r="B214" s="57" t="s">
        <v>152</v>
      </c>
      <c r="F214" s="55">
        <v>1</v>
      </c>
      <c r="I214" s="55">
        <f t="shared" si="4"/>
        <v>1</v>
      </c>
    </row>
    <row r="215" spans="2:9">
      <c r="B215" s="58" t="s">
        <v>93</v>
      </c>
      <c r="E215" s="55">
        <v>0.5</v>
      </c>
      <c r="F215" s="55">
        <v>0.5</v>
      </c>
      <c r="I215" s="55">
        <f t="shared" si="4"/>
        <v>1</v>
      </c>
    </row>
    <row r="216" spans="2:9">
      <c r="B216" s="57" t="s">
        <v>144</v>
      </c>
      <c r="C216" s="55">
        <v>1</v>
      </c>
      <c r="I216" s="55">
        <f t="shared" si="4"/>
        <v>1</v>
      </c>
    </row>
    <row r="217" spans="2:9">
      <c r="B217" s="58" t="s">
        <v>205</v>
      </c>
      <c r="D217" s="55">
        <v>0.5</v>
      </c>
      <c r="G217" s="55">
        <v>0.5</v>
      </c>
      <c r="I217" s="55">
        <f t="shared" si="4"/>
        <v>1</v>
      </c>
    </row>
    <row r="218" spans="2:9">
      <c r="B218" s="57" t="s">
        <v>119</v>
      </c>
      <c r="C218" s="55">
        <v>0.5</v>
      </c>
      <c r="E218" s="55">
        <v>0.5</v>
      </c>
      <c r="I218" s="55">
        <f t="shared" si="4"/>
        <v>1</v>
      </c>
    </row>
    <row r="219" spans="2:9">
      <c r="B219" s="58" t="s">
        <v>46</v>
      </c>
      <c r="C219" s="55">
        <v>0.25</v>
      </c>
      <c r="D219" s="55">
        <v>0.25</v>
      </c>
      <c r="E219" s="55">
        <v>0.25</v>
      </c>
      <c r="F219" s="55">
        <v>0.25</v>
      </c>
      <c r="I219" s="55">
        <f t="shared" si="4"/>
        <v>1</v>
      </c>
    </row>
    <row r="220" spans="2:9">
      <c r="B220" s="57" t="s">
        <v>80</v>
      </c>
      <c r="E220" s="55">
        <v>1</v>
      </c>
      <c r="I220" s="55">
        <f t="shared" si="4"/>
        <v>1</v>
      </c>
    </row>
    <row r="221" spans="2:9">
      <c r="B221" s="58" t="s">
        <v>365</v>
      </c>
      <c r="D221" s="55">
        <f>1/3</f>
        <v>0.33333333333333331</v>
      </c>
      <c r="E221" s="55">
        <f>1/3</f>
        <v>0.33333333333333331</v>
      </c>
      <c r="G221" s="55">
        <f>1/3</f>
        <v>0.33333333333333331</v>
      </c>
      <c r="I221" s="55">
        <f t="shared" si="4"/>
        <v>1</v>
      </c>
    </row>
    <row r="222" spans="2:9">
      <c r="B222" s="57" t="s">
        <v>253</v>
      </c>
      <c r="C222" s="55">
        <v>0.25</v>
      </c>
      <c r="D222" s="55">
        <v>0.25</v>
      </c>
      <c r="F222" s="55">
        <v>0.25</v>
      </c>
      <c r="H222" s="55">
        <v>0.25</v>
      </c>
      <c r="I222" s="55">
        <f t="shared" si="4"/>
        <v>1</v>
      </c>
    </row>
    <row r="223" spans="2:9">
      <c r="B223" s="58" t="s">
        <v>368</v>
      </c>
      <c r="E223" s="55">
        <f>1/3</f>
        <v>0.33333333333333331</v>
      </c>
      <c r="F223" s="55">
        <f>1/3</f>
        <v>0.33333333333333331</v>
      </c>
      <c r="H223" s="55">
        <f>1/3</f>
        <v>0.33333333333333331</v>
      </c>
      <c r="I223" s="55">
        <f t="shared" si="4"/>
        <v>1</v>
      </c>
    </row>
    <row r="224" spans="2:9">
      <c r="B224" s="57" t="s">
        <v>370</v>
      </c>
      <c r="C224" s="55">
        <f>1/3</f>
        <v>0.33333333333333331</v>
      </c>
      <c r="E224" s="55">
        <f>1/3</f>
        <v>0.33333333333333331</v>
      </c>
      <c r="G224" s="55">
        <f>1/3</f>
        <v>0.33333333333333331</v>
      </c>
      <c r="I224" s="55">
        <f t="shared" si="4"/>
        <v>1</v>
      </c>
    </row>
    <row r="225" spans="2:9">
      <c r="B225" s="58" t="s">
        <v>370</v>
      </c>
      <c r="C225" s="55">
        <f>1/3</f>
        <v>0.33333333333333331</v>
      </c>
      <c r="E225" s="55">
        <f>1/3</f>
        <v>0.33333333333333331</v>
      </c>
      <c r="G225" s="55">
        <f>1/3</f>
        <v>0.33333333333333331</v>
      </c>
      <c r="I225" s="55">
        <f t="shared" si="4"/>
        <v>1</v>
      </c>
    </row>
    <row r="226" spans="2:9">
      <c r="B226" s="57" t="s">
        <v>144</v>
      </c>
      <c r="C226" s="55">
        <v>1</v>
      </c>
      <c r="I226" s="55">
        <f t="shared" si="4"/>
        <v>1</v>
      </c>
    </row>
    <row r="227" spans="2:9">
      <c r="B227" s="58" t="s">
        <v>152</v>
      </c>
      <c r="F227" s="55">
        <v>1</v>
      </c>
      <c r="I227" s="55">
        <f t="shared" si="4"/>
        <v>1</v>
      </c>
    </row>
    <row r="228" spans="2:9">
      <c r="B228" s="57" t="s">
        <v>108</v>
      </c>
      <c r="G228" s="55">
        <v>1</v>
      </c>
      <c r="I228" s="55">
        <f t="shared" si="4"/>
        <v>1</v>
      </c>
    </row>
    <row r="229" spans="2:9">
      <c r="B229" s="58" t="s">
        <v>80</v>
      </c>
      <c r="E229" s="55">
        <v>1</v>
      </c>
      <c r="I229" s="55">
        <f t="shared" si="4"/>
        <v>1</v>
      </c>
    </row>
    <row r="230" spans="2:9">
      <c r="B230" s="57" t="s">
        <v>184</v>
      </c>
      <c r="D230" s="55">
        <v>1</v>
      </c>
      <c r="I230" s="55">
        <f t="shared" si="4"/>
        <v>1</v>
      </c>
    </row>
    <row r="231" spans="2:9">
      <c r="B231" s="58" t="s">
        <v>259</v>
      </c>
      <c r="D231" s="55">
        <f>1/3</f>
        <v>0.33333333333333331</v>
      </c>
      <c r="E231" s="55">
        <f>1/3</f>
        <v>0.33333333333333331</v>
      </c>
      <c r="H231" s="55">
        <f>1/3</f>
        <v>0.33333333333333331</v>
      </c>
      <c r="I231" s="55">
        <f t="shared" si="4"/>
        <v>1</v>
      </c>
    </row>
    <row r="232" spans="2:9">
      <c r="B232" s="57" t="s">
        <v>379</v>
      </c>
      <c r="D232" s="55">
        <v>0.25</v>
      </c>
      <c r="E232" s="55">
        <v>0.25</v>
      </c>
      <c r="F232" s="55">
        <v>0.25</v>
      </c>
      <c r="G232" s="55">
        <v>0.25</v>
      </c>
      <c r="I232" s="55">
        <f t="shared" si="4"/>
        <v>1</v>
      </c>
    </row>
    <row r="233" spans="2:9">
      <c r="B233" s="58" t="s">
        <v>184</v>
      </c>
      <c r="D233" s="55">
        <v>1</v>
      </c>
      <c r="I233" s="55">
        <f t="shared" si="4"/>
        <v>1</v>
      </c>
    </row>
    <row r="234" spans="2:9">
      <c r="B234" s="57" t="s">
        <v>155</v>
      </c>
      <c r="E234" s="55">
        <v>0.5</v>
      </c>
      <c r="G234" s="55">
        <v>0.5</v>
      </c>
      <c r="I234" s="55">
        <f t="shared" si="4"/>
        <v>1</v>
      </c>
    </row>
    <row r="235" spans="2:9">
      <c r="B235" s="58" t="s">
        <v>144</v>
      </c>
      <c r="C235" s="55">
        <v>1</v>
      </c>
      <c r="I235" s="55">
        <f t="shared" si="4"/>
        <v>1</v>
      </c>
    </row>
    <row r="236" spans="2:9">
      <c r="B236" s="57" t="s">
        <v>108</v>
      </c>
      <c r="G236" s="55">
        <v>1</v>
      </c>
      <c r="I236" s="55">
        <f t="shared" si="4"/>
        <v>1</v>
      </c>
    </row>
    <row r="237" spans="2:9">
      <c r="B237" s="58" t="s">
        <v>108</v>
      </c>
      <c r="G237" s="55">
        <v>1</v>
      </c>
      <c r="I237" s="55">
        <f t="shared" si="4"/>
        <v>1</v>
      </c>
    </row>
    <row r="238" spans="2:9">
      <c r="B238" s="57" t="s">
        <v>119</v>
      </c>
      <c r="C238" s="55">
        <v>0.5</v>
      </c>
      <c r="E238" s="55">
        <v>0.5</v>
      </c>
      <c r="I238" s="55">
        <f t="shared" si="4"/>
        <v>1</v>
      </c>
    </row>
    <row r="239" spans="2:9">
      <c r="B239" s="58" t="s">
        <v>112</v>
      </c>
      <c r="H239" s="55">
        <v>1</v>
      </c>
      <c r="I239" s="55">
        <f t="shared" si="4"/>
        <v>1</v>
      </c>
    </row>
    <row r="240" spans="2:9">
      <c r="B240" s="57" t="s">
        <v>80</v>
      </c>
      <c r="E240" s="55">
        <v>1</v>
      </c>
      <c r="I240" s="55">
        <f t="shared" si="4"/>
        <v>1</v>
      </c>
    </row>
    <row r="241" spans="2:9">
      <c r="B241" s="58" t="s">
        <v>298</v>
      </c>
      <c r="C241" s="55">
        <v>0.25</v>
      </c>
      <c r="D241" s="55">
        <v>0.25</v>
      </c>
      <c r="G241" s="55">
        <v>0.25</v>
      </c>
      <c r="H241" s="55">
        <v>0.25</v>
      </c>
      <c r="I241" s="55">
        <f t="shared" si="4"/>
        <v>1</v>
      </c>
    </row>
    <row r="242" spans="2:9">
      <c r="B242" s="57" t="s">
        <v>298</v>
      </c>
      <c r="C242" s="55">
        <v>0.25</v>
      </c>
      <c r="D242" s="55">
        <v>0.25</v>
      </c>
      <c r="G242" s="55">
        <v>0.25</v>
      </c>
      <c r="H242" s="55">
        <v>0.25</v>
      </c>
      <c r="I242" s="55">
        <f t="shared" si="4"/>
        <v>1</v>
      </c>
    </row>
    <row r="243" spans="2:9">
      <c r="B243" s="58" t="s">
        <v>108</v>
      </c>
      <c r="G243" s="55">
        <v>1</v>
      </c>
      <c r="I243" s="55">
        <f t="shared" si="4"/>
        <v>1</v>
      </c>
    </row>
    <row r="244" spans="2:9">
      <c r="B244" s="57" t="s">
        <v>119</v>
      </c>
      <c r="C244" s="55">
        <v>0.5</v>
      </c>
      <c r="E244" s="55">
        <v>0.5</v>
      </c>
      <c r="I244" s="55">
        <f t="shared" si="4"/>
        <v>1</v>
      </c>
    </row>
    <row r="245" spans="2:9">
      <c r="B245" s="58" t="s">
        <v>163</v>
      </c>
      <c r="C245" s="55">
        <v>0.5</v>
      </c>
      <c r="H245" s="55">
        <v>0.5</v>
      </c>
      <c r="I245" s="55">
        <f t="shared" si="4"/>
        <v>1</v>
      </c>
    </row>
    <row r="246" spans="2:9">
      <c r="B246" s="57" t="s">
        <v>163</v>
      </c>
      <c r="C246" s="55">
        <v>0.5</v>
      </c>
      <c r="H246" s="55">
        <v>0.5</v>
      </c>
      <c r="I246" s="55">
        <f t="shared" si="4"/>
        <v>1</v>
      </c>
    </row>
    <row r="247" spans="2:9">
      <c r="B247" s="58" t="s">
        <v>93</v>
      </c>
      <c r="E247" s="55">
        <v>0.5</v>
      </c>
      <c r="F247" s="55">
        <v>0.5</v>
      </c>
      <c r="I247" s="55">
        <f t="shared" si="4"/>
        <v>1</v>
      </c>
    </row>
    <row r="248" spans="2:9">
      <c r="B248" s="57" t="s">
        <v>46</v>
      </c>
      <c r="C248" s="55">
        <v>0.25</v>
      </c>
      <c r="D248" s="55">
        <v>0.25</v>
      </c>
      <c r="E248" s="55">
        <v>0.25</v>
      </c>
      <c r="F248" s="55">
        <v>0.25</v>
      </c>
      <c r="I248" s="55">
        <f t="shared" si="4"/>
        <v>1</v>
      </c>
    </row>
    <row r="249" spans="2:9">
      <c r="B249" s="58" t="s">
        <v>163</v>
      </c>
      <c r="C249" s="55">
        <v>0.5</v>
      </c>
      <c r="H249" s="55">
        <v>0.5</v>
      </c>
      <c r="I249" s="55">
        <f t="shared" si="4"/>
        <v>1</v>
      </c>
    </row>
    <row r="250" spans="2:9">
      <c r="B250" s="57" t="s">
        <v>144</v>
      </c>
      <c r="C250" s="55">
        <v>1</v>
      </c>
      <c r="I250" s="55">
        <f t="shared" si="4"/>
        <v>1</v>
      </c>
    </row>
    <row r="251" spans="2:9">
      <c r="B251" s="58" t="s">
        <v>152</v>
      </c>
      <c r="F251" s="55">
        <v>1</v>
      </c>
      <c r="I251" s="55">
        <f t="shared" si="4"/>
        <v>1</v>
      </c>
    </row>
    <row r="252" spans="2:9">
      <c r="B252" s="57" t="s">
        <v>119</v>
      </c>
      <c r="C252" s="55">
        <v>0.5</v>
      </c>
      <c r="E252" s="55">
        <v>0.5</v>
      </c>
      <c r="I252" s="55">
        <f t="shared" si="4"/>
        <v>1</v>
      </c>
    </row>
    <row r="253" spans="2:9">
      <c r="B253" s="58" t="s">
        <v>267</v>
      </c>
      <c r="C253" s="55">
        <v>0.25</v>
      </c>
      <c r="D253" s="55">
        <v>0.25</v>
      </c>
      <c r="E253" s="55">
        <v>0.25</v>
      </c>
      <c r="G253" s="55">
        <v>0.25</v>
      </c>
      <c r="I253" s="55">
        <f t="shared" si="4"/>
        <v>1</v>
      </c>
    </row>
    <row r="254" spans="2:9">
      <c r="B254" s="57" t="s">
        <v>80</v>
      </c>
      <c r="E254" s="55">
        <v>1</v>
      </c>
      <c r="I254" s="55">
        <f t="shared" si="4"/>
        <v>1</v>
      </c>
    </row>
    <row r="255" spans="2:9">
      <c r="B255" s="58" t="s">
        <v>120</v>
      </c>
      <c r="D255" s="55">
        <f>1/3</f>
        <v>0.33333333333333331</v>
      </c>
      <c r="E255" s="55">
        <f>1/3</f>
        <v>0.33333333333333331</v>
      </c>
      <c r="F255" s="55">
        <f>1/3</f>
        <v>0.33333333333333331</v>
      </c>
      <c r="I255" s="55">
        <f t="shared" si="4"/>
        <v>1</v>
      </c>
    </row>
    <row r="256" spans="2:9">
      <c r="B256" s="57" t="s">
        <v>144</v>
      </c>
      <c r="C256" s="55">
        <v>1</v>
      </c>
      <c r="I256" s="55">
        <f t="shared" si="4"/>
        <v>1</v>
      </c>
    </row>
    <row r="257" spans="2:9">
      <c r="B257" s="58" t="s">
        <v>80</v>
      </c>
      <c r="E257" s="55">
        <v>1</v>
      </c>
      <c r="I257" s="55">
        <f t="shared" si="4"/>
        <v>1</v>
      </c>
    </row>
    <row r="258" spans="2:9">
      <c r="B258" s="57" t="s">
        <v>108</v>
      </c>
      <c r="G258" s="55">
        <v>1</v>
      </c>
      <c r="I258" s="55">
        <f t="shared" si="4"/>
        <v>1</v>
      </c>
    </row>
    <row r="259" spans="2:9">
      <c r="B259" s="58" t="s">
        <v>365</v>
      </c>
      <c r="D259" s="55">
        <f>1/3</f>
        <v>0.33333333333333331</v>
      </c>
      <c r="E259" s="55">
        <f>1/3</f>
        <v>0.33333333333333331</v>
      </c>
      <c r="G259" s="55">
        <f>1/3</f>
        <v>0.33333333333333331</v>
      </c>
      <c r="I259" s="55">
        <f t="shared" ref="I259:I322" si="5">+SUM(C259:H259)</f>
        <v>1</v>
      </c>
    </row>
    <row r="260" spans="2:9">
      <c r="B260" s="57" t="s">
        <v>80</v>
      </c>
      <c r="E260" s="55">
        <v>1</v>
      </c>
      <c r="I260" s="55">
        <f t="shared" si="5"/>
        <v>1</v>
      </c>
    </row>
    <row r="261" spans="2:9">
      <c r="B261" s="58" t="s">
        <v>84</v>
      </c>
      <c r="C261" s="55">
        <f>1/3</f>
        <v>0.33333333333333331</v>
      </c>
      <c r="D261" s="55">
        <f>1/3</f>
        <v>0.33333333333333331</v>
      </c>
      <c r="E261" s="55">
        <f>1/3</f>
        <v>0.33333333333333331</v>
      </c>
      <c r="I261" s="55">
        <f t="shared" si="5"/>
        <v>1</v>
      </c>
    </row>
    <row r="262" spans="2:9">
      <c r="B262" s="57" t="s">
        <v>152</v>
      </c>
      <c r="F262" s="55">
        <v>1</v>
      </c>
      <c r="I262" s="55">
        <f t="shared" si="5"/>
        <v>1</v>
      </c>
    </row>
    <row r="263" spans="2:9">
      <c r="B263" s="58" t="s">
        <v>80</v>
      </c>
      <c r="E263" s="55">
        <v>1</v>
      </c>
      <c r="I263" s="55">
        <f t="shared" si="5"/>
        <v>1</v>
      </c>
    </row>
    <row r="264" spans="2:9">
      <c r="B264" s="57" t="s">
        <v>184</v>
      </c>
      <c r="D264" s="55">
        <v>1</v>
      </c>
      <c r="I264" s="55">
        <f t="shared" si="5"/>
        <v>1</v>
      </c>
    </row>
    <row r="265" spans="2:9">
      <c r="B265" s="58" t="s">
        <v>80</v>
      </c>
      <c r="E265" s="55">
        <v>1</v>
      </c>
      <c r="I265" s="55">
        <f t="shared" si="5"/>
        <v>1</v>
      </c>
    </row>
    <row r="266" spans="2:9">
      <c r="B266" s="57" t="s">
        <v>412</v>
      </c>
      <c r="C266" s="55">
        <f>1/3</f>
        <v>0.33333333333333331</v>
      </c>
      <c r="G266" s="55">
        <f>1/3</f>
        <v>0.33333333333333331</v>
      </c>
      <c r="H266" s="55">
        <f>1/3</f>
        <v>0.33333333333333331</v>
      </c>
      <c r="I266" s="55">
        <f t="shared" si="5"/>
        <v>1</v>
      </c>
    </row>
    <row r="267" spans="2:9">
      <c r="B267" s="58" t="s">
        <v>370</v>
      </c>
      <c r="C267" s="55">
        <f>1/3</f>
        <v>0.33333333333333331</v>
      </c>
      <c r="E267" s="55">
        <f>1/3</f>
        <v>0.33333333333333331</v>
      </c>
      <c r="G267" s="55">
        <f>1/3</f>
        <v>0.33333333333333331</v>
      </c>
      <c r="I267" s="55">
        <f t="shared" si="5"/>
        <v>1</v>
      </c>
    </row>
    <row r="268" spans="2:9">
      <c r="B268" s="57" t="s">
        <v>267</v>
      </c>
      <c r="C268" s="55">
        <v>0.25</v>
      </c>
      <c r="D268" s="55">
        <v>0.25</v>
      </c>
      <c r="E268" s="55">
        <v>0.25</v>
      </c>
      <c r="G268" s="55">
        <v>0.25</v>
      </c>
      <c r="I268" s="55">
        <f t="shared" si="5"/>
        <v>1</v>
      </c>
    </row>
    <row r="269" spans="2:9">
      <c r="B269" s="58" t="s">
        <v>80</v>
      </c>
      <c r="E269" s="55">
        <v>1</v>
      </c>
      <c r="I269" s="55">
        <f t="shared" si="5"/>
        <v>1</v>
      </c>
    </row>
    <row r="270" spans="2:9">
      <c r="B270" s="57" t="s">
        <v>176</v>
      </c>
      <c r="C270" s="55">
        <v>0.5</v>
      </c>
      <c r="D270" s="55">
        <v>0.5</v>
      </c>
      <c r="I270" s="55">
        <f t="shared" si="5"/>
        <v>1</v>
      </c>
    </row>
    <row r="271" spans="2:9">
      <c r="B271" s="58" t="s">
        <v>108</v>
      </c>
      <c r="G271" s="55">
        <v>1</v>
      </c>
      <c r="I271" s="55">
        <f t="shared" si="5"/>
        <v>1</v>
      </c>
    </row>
    <row r="272" spans="2:9">
      <c r="B272" s="57" t="s">
        <v>279</v>
      </c>
      <c r="C272" s="55">
        <f>1/3</f>
        <v>0.33333333333333331</v>
      </c>
      <c r="E272" s="55">
        <f>1/3</f>
        <v>0.33333333333333331</v>
      </c>
      <c r="H272" s="55">
        <f>1/3</f>
        <v>0.33333333333333331</v>
      </c>
      <c r="I272" s="55">
        <f t="shared" si="5"/>
        <v>1</v>
      </c>
    </row>
    <row r="273" spans="2:9">
      <c r="B273" s="58" t="s">
        <v>46</v>
      </c>
      <c r="C273" s="55">
        <v>0.25</v>
      </c>
      <c r="D273" s="55">
        <v>0.25</v>
      </c>
      <c r="E273" s="55">
        <v>0.25</v>
      </c>
      <c r="F273" s="55">
        <v>0.25</v>
      </c>
      <c r="I273" s="55">
        <f t="shared" si="5"/>
        <v>1</v>
      </c>
    </row>
    <row r="274" spans="2:9">
      <c r="B274" s="57" t="s">
        <v>332</v>
      </c>
      <c r="C274" s="55">
        <v>0.2</v>
      </c>
      <c r="E274" s="55">
        <v>0.2</v>
      </c>
      <c r="F274" s="55">
        <v>0.2</v>
      </c>
      <c r="G274" s="55">
        <v>0.2</v>
      </c>
      <c r="H274" s="55">
        <v>0.2</v>
      </c>
      <c r="I274" s="55">
        <f t="shared" si="5"/>
        <v>1</v>
      </c>
    </row>
    <row r="275" spans="2:9">
      <c r="B275" s="58" t="s">
        <v>93</v>
      </c>
      <c r="E275" s="55">
        <v>0.5</v>
      </c>
      <c r="F275" s="55">
        <v>0.5</v>
      </c>
      <c r="I275" s="55">
        <f t="shared" si="5"/>
        <v>1</v>
      </c>
    </row>
    <row r="276" spans="2:9">
      <c r="B276" s="57" t="s">
        <v>318</v>
      </c>
      <c r="C276" s="55">
        <v>0.2</v>
      </c>
      <c r="D276" s="55">
        <v>0.2</v>
      </c>
      <c r="E276" s="55">
        <v>0.2</v>
      </c>
      <c r="G276" s="55">
        <v>0.2</v>
      </c>
      <c r="H276" s="55">
        <v>0.2</v>
      </c>
      <c r="I276" s="55">
        <f t="shared" si="5"/>
        <v>1</v>
      </c>
    </row>
    <row r="277" spans="2:9">
      <c r="B277" s="58" t="s">
        <v>298</v>
      </c>
      <c r="C277" s="55">
        <v>0.25</v>
      </c>
      <c r="D277" s="55">
        <v>0.25</v>
      </c>
      <c r="G277" s="55">
        <v>0.25</v>
      </c>
      <c r="H277" s="55">
        <v>0.25</v>
      </c>
      <c r="I277" s="55">
        <f t="shared" si="5"/>
        <v>1</v>
      </c>
    </row>
    <row r="278" spans="2:9">
      <c r="B278" s="57" t="s">
        <v>320</v>
      </c>
      <c r="C278" s="55">
        <f t="shared" ref="C278:H279" si="6">1/6</f>
        <v>0.16666666666666666</v>
      </c>
      <c r="D278" s="55">
        <f t="shared" si="6"/>
        <v>0.16666666666666666</v>
      </c>
      <c r="E278" s="55">
        <f t="shared" si="6"/>
        <v>0.16666666666666666</v>
      </c>
      <c r="F278" s="55">
        <f t="shared" si="6"/>
        <v>0.16666666666666666</v>
      </c>
      <c r="G278" s="55">
        <f t="shared" si="6"/>
        <v>0.16666666666666666</v>
      </c>
      <c r="H278" s="55">
        <f t="shared" si="6"/>
        <v>0.16666666666666666</v>
      </c>
      <c r="I278" s="55">
        <f t="shared" si="5"/>
        <v>0.99999999999999989</v>
      </c>
    </row>
    <row r="279" spans="2:9">
      <c r="B279" s="58" t="s">
        <v>320</v>
      </c>
      <c r="C279" s="55">
        <f t="shared" si="6"/>
        <v>0.16666666666666666</v>
      </c>
      <c r="D279" s="55">
        <f t="shared" si="6"/>
        <v>0.16666666666666666</v>
      </c>
      <c r="E279" s="55">
        <f t="shared" si="6"/>
        <v>0.16666666666666666</v>
      </c>
      <c r="F279" s="55">
        <f t="shared" si="6"/>
        <v>0.16666666666666666</v>
      </c>
      <c r="G279" s="55">
        <f t="shared" si="6"/>
        <v>0.16666666666666666</v>
      </c>
      <c r="H279" s="55">
        <f t="shared" si="6"/>
        <v>0.16666666666666666</v>
      </c>
      <c r="I279" s="55">
        <f t="shared" si="5"/>
        <v>0.99999999999999989</v>
      </c>
    </row>
    <row r="280" spans="2:9">
      <c r="B280" s="57" t="s">
        <v>80</v>
      </c>
      <c r="E280" s="55">
        <v>1</v>
      </c>
      <c r="I280" s="55">
        <f t="shared" si="5"/>
        <v>1</v>
      </c>
    </row>
    <row r="281" spans="2:9">
      <c r="B281" s="58" t="s">
        <v>163</v>
      </c>
      <c r="C281" s="55">
        <v>0.5</v>
      </c>
      <c r="H281" s="55">
        <v>0.5</v>
      </c>
      <c r="I281" s="55">
        <f t="shared" si="5"/>
        <v>1</v>
      </c>
    </row>
    <row r="282" spans="2:9">
      <c r="B282" s="57" t="s">
        <v>144</v>
      </c>
      <c r="C282" s="55">
        <v>1</v>
      </c>
      <c r="I282" s="55">
        <f t="shared" si="5"/>
        <v>1</v>
      </c>
    </row>
    <row r="283" spans="2:9">
      <c r="B283" s="58" t="s">
        <v>174</v>
      </c>
      <c r="C283" s="55">
        <v>0.5</v>
      </c>
      <c r="F283" s="55">
        <v>0.5</v>
      </c>
      <c r="I283" s="55">
        <f t="shared" si="5"/>
        <v>1</v>
      </c>
    </row>
    <row r="284" spans="2:9">
      <c r="B284" s="57" t="s">
        <v>234</v>
      </c>
      <c r="D284" s="55">
        <v>0.25</v>
      </c>
      <c r="E284" s="55">
        <v>0.25</v>
      </c>
      <c r="F284" s="55">
        <v>0.25</v>
      </c>
      <c r="H284" s="55">
        <v>0.25</v>
      </c>
      <c r="I284" s="55">
        <f t="shared" si="5"/>
        <v>1</v>
      </c>
    </row>
    <row r="285" spans="2:9">
      <c r="B285" s="58" t="s">
        <v>286</v>
      </c>
      <c r="C285" s="55">
        <v>0.25</v>
      </c>
      <c r="D285" s="55">
        <v>0.25</v>
      </c>
      <c r="E285" s="55">
        <v>0.25</v>
      </c>
      <c r="H285" s="55">
        <v>0.25</v>
      </c>
      <c r="I285" s="55">
        <f t="shared" si="5"/>
        <v>1</v>
      </c>
    </row>
    <row r="286" spans="2:9">
      <c r="B286" s="57" t="s">
        <v>253</v>
      </c>
      <c r="C286" s="55">
        <v>0.25</v>
      </c>
      <c r="D286" s="55">
        <v>0.25</v>
      </c>
      <c r="F286" s="55">
        <v>0.25</v>
      </c>
      <c r="H286" s="55">
        <v>0.25</v>
      </c>
      <c r="I286" s="55">
        <f t="shared" si="5"/>
        <v>1</v>
      </c>
    </row>
    <row r="287" spans="2:9">
      <c r="B287" s="58" t="s">
        <v>253</v>
      </c>
      <c r="C287" s="55">
        <v>0.25</v>
      </c>
      <c r="D287" s="55">
        <v>0.25</v>
      </c>
      <c r="F287" s="55">
        <v>0.25</v>
      </c>
      <c r="H287" s="55">
        <v>0.25</v>
      </c>
      <c r="I287" s="55">
        <f t="shared" si="5"/>
        <v>1</v>
      </c>
    </row>
    <row r="288" spans="2:9">
      <c r="B288" s="57" t="s">
        <v>253</v>
      </c>
      <c r="C288" s="55">
        <v>0.25</v>
      </c>
      <c r="D288" s="55">
        <v>0.25</v>
      </c>
      <c r="F288" s="55">
        <v>0.25</v>
      </c>
      <c r="H288" s="55">
        <v>0.25</v>
      </c>
      <c r="I288" s="55">
        <f t="shared" si="5"/>
        <v>1</v>
      </c>
    </row>
    <row r="289" spans="2:9">
      <c r="B289" s="58" t="s">
        <v>234</v>
      </c>
      <c r="D289" s="55">
        <v>0.25</v>
      </c>
      <c r="E289" s="55">
        <v>0.25</v>
      </c>
      <c r="F289" s="55">
        <v>0.25</v>
      </c>
      <c r="H289" s="55">
        <v>0.25</v>
      </c>
      <c r="I289" s="55">
        <f t="shared" si="5"/>
        <v>1</v>
      </c>
    </row>
    <row r="290" spans="2:9">
      <c r="B290" s="57" t="s">
        <v>245</v>
      </c>
      <c r="C290" s="55">
        <f>1/3</f>
        <v>0.33333333333333331</v>
      </c>
      <c r="D290" s="55">
        <f>1/3</f>
        <v>0.33333333333333331</v>
      </c>
      <c r="H290" s="55">
        <f>1/3</f>
        <v>0.33333333333333331</v>
      </c>
      <c r="I290" s="55">
        <f t="shared" si="5"/>
        <v>1</v>
      </c>
    </row>
    <row r="291" spans="2:9">
      <c r="B291" s="58" t="s">
        <v>120</v>
      </c>
      <c r="D291" s="55">
        <f>1/3</f>
        <v>0.33333333333333331</v>
      </c>
      <c r="E291" s="55">
        <f>1/3</f>
        <v>0.33333333333333331</v>
      </c>
      <c r="F291" s="55">
        <f>1/3</f>
        <v>0.33333333333333331</v>
      </c>
      <c r="I291" s="55">
        <f t="shared" si="5"/>
        <v>1</v>
      </c>
    </row>
    <row r="292" spans="2:9">
      <c r="B292" s="57" t="s">
        <v>267</v>
      </c>
      <c r="C292" s="55">
        <v>0.25</v>
      </c>
      <c r="D292" s="55">
        <v>0.25</v>
      </c>
      <c r="E292" s="55">
        <v>0.25</v>
      </c>
      <c r="G292" s="55">
        <v>0.25</v>
      </c>
      <c r="I292" s="55">
        <f t="shared" si="5"/>
        <v>1</v>
      </c>
    </row>
    <row r="293" spans="2:9">
      <c r="B293" s="58" t="s">
        <v>379</v>
      </c>
      <c r="D293" s="55">
        <v>0.25</v>
      </c>
      <c r="E293" s="55">
        <v>0.25</v>
      </c>
      <c r="F293" s="55">
        <v>0.25</v>
      </c>
      <c r="G293" s="55">
        <v>0.25</v>
      </c>
      <c r="I293" s="55">
        <f t="shared" si="5"/>
        <v>1</v>
      </c>
    </row>
    <row r="294" spans="2:9">
      <c r="B294" s="57" t="s">
        <v>286</v>
      </c>
      <c r="C294" s="55">
        <v>0.25</v>
      </c>
      <c r="D294" s="55">
        <v>0.25</v>
      </c>
      <c r="E294" s="55">
        <v>0.25</v>
      </c>
      <c r="H294" s="55">
        <v>0.25</v>
      </c>
      <c r="I294" s="55">
        <f t="shared" si="5"/>
        <v>1</v>
      </c>
    </row>
    <row r="295" spans="2:9">
      <c r="B295" s="58" t="s">
        <v>438</v>
      </c>
      <c r="E295" s="55">
        <v>0.25</v>
      </c>
      <c r="F295" s="55">
        <v>0.25</v>
      </c>
      <c r="G295" s="55">
        <v>0.25</v>
      </c>
      <c r="H295" s="55">
        <v>0.25</v>
      </c>
      <c r="I295" s="55">
        <f t="shared" si="5"/>
        <v>1</v>
      </c>
    </row>
    <row r="296" spans="2:9">
      <c r="B296" s="57" t="s">
        <v>250</v>
      </c>
      <c r="C296" s="55">
        <v>0.25</v>
      </c>
      <c r="D296" s="55">
        <v>0.25</v>
      </c>
      <c r="F296" s="55">
        <v>0.25</v>
      </c>
      <c r="G296" s="55">
        <v>0.25</v>
      </c>
      <c r="I296" s="55">
        <f t="shared" si="5"/>
        <v>1</v>
      </c>
    </row>
    <row r="297" spans="2:9">
      <c r="B297" s="58" t="s">
        <v>298</v>
      </c>
      <c r="C297" s="55">
        <v>0.25</v>
      </c>
      <c r="D297" s="55">
        <v>0.25</v>
      </c>
      <c r="G297" s="55">
        <v>0.25</v>
      </c>
      <c r="H297" s="55">
        <v>0.25</v>
      </c>
      <c r="I297" s="55">
        <f t="shared" si="5"/>
        <v>1</v>
      </c>
    </row>
    <row r="298" spans="2:9">
      <c r="B298" s="57" t="s">
        <v>46</v>
      </c>
      <c r="C298" s="55">
        <v>0.25</v>
      </c>
      <c r="D298" s="55">
        <v>0.25</v>
      </c>
      <c r="E298" s="55">
        <v>0.25</v>
      </c>
      <c r="F298" s="55">
        <v>0.25</v>
      </c>
      <c r="I298" s="55">
        <f t="shared" si="5"/>
        <v>1</v>
      </c>
    </row>
    <row r="299" spans="2:9">
      <c r="B299" s="58" t="s">
        <v>245</v>
      </c>
      <c r="C299" s="55">
        <f>1/3</f>
        <v>0.33333333333333331</v>
      </c>
      <c r="D299" s="55">
        <f>1/3</f>
        <v>0.33333333333333331</v>
      </c>
      <c r="H299" s="55">
        <f>1/3</f>
        <v>0.33333333333333331</v>
      </c>
      <c r="I299" s="55">
        <f t="shared" si="5"/>
        <v>1</v>
      </c>
    </row>
    <row r="300" spans="2:9">
      <c r="B300" s="57" t="s">
        <v>318</v>
      </c>
      <c r="C300" s="55">
        <v>0.2</v>
      </c>
      <c r="D300" s="55">
        <v>0.2</v>
      </c>
      <c r="E300" s="55">
        <v>0.2</v>
      </c>
      <c r="G300" s="55">
        <v>0.2</v>
      </c>
      <c r="H300" s="55">
        <v>0.2</v>
      </c>
      <c r="I300" s="55">
        <f t="shared" si="5"/>
        <v>1</v>
      </c>
    </row>
    <row r="301" spans="2:9">
      <c r="B301" s="58" t="s">
        <v>286</v>
      </c>
      <c r="C301" s="55">
        <v>0.25</v>
      </c>
      <c r="D301" s="55">
        <v>0.25</v>
      </c>
      <c r="E301" s="55">
        <v>0.25</v>
      </c>
      <c r="H301" s="55">
        <v>0.25</v>
      </c>
      <c r="I301" s="55">
        <f t="shared" si="5"/>
        <v>1</v>
      </c>
    </row>
    <row r="302" spans="2:9">
      <c r="B302" s="57" t="s">
        <v>245</v>
      </c>
      <c r="C302" s="55">
        <f>1/3</f>
        <v>0.33333333333333331</v>
      </c>
      <c r="D302" s="55">
        <f>1/3</f>
        <v>0.33333333333333331</v>
      </c>
      <c r="H302" s="55">
        <f>1/3</f>
        <v>0.33333333333333331</v>
      </c>
      <c r="I302" s="55">
        <f t="shared" si="5"/>
        <v>1</v>
      </c>
    </row>
    <row r="303" spans="2:9">
      <c r="B303" s="58" t="s">
        <v>253</v>
      </c>
      <c r="C303" s="55">
        <v>0.25</v>
      </c>
      <c r="D303" s="55">
        <v>0.25</v>
      </c>
      <c r="F303" s="55">
        <v>0.25</v>
      </c>
      <c r="H303" s="55">
        <v>0.25</v>
      </c>
      <c r="I303" s="55">
        <f t="shared" si="5"/>
        <v>1</v>
      </c>
    </row>
    <row r="304" spans="2:9">
      <c r="B304" s="57" t="s">
        <v>298</v>
      </c>
      <c r="C304" s="55">
        <v>0.25</v>
      </c>
      <c r="D304" s="55">
        <v>0.25</v>
      </c>
      <c r="G304" s="55">
        <v>0.25</v>
      </c>
      <c r="H304" s="55">
        <v>0.25</v>
      </c>
      <c r="I304" s="55">
        <f t="shared" si="5"/>
        <v>1</v>
      </c>
    </row>
    <row r="305" spans="2:9">
      <c r="B305" s="58" t="s">
        <v>253</v>
      </c>
      <c r="C305" s="55">
        <v>0.25</v>
      </c>
      <c r="D305" s="55">
        <v>0.25</v>
      </c>
      <c r="F305" s="55">
        <v>0.25</v>
      </c>
      <c r="H305" s="55">
        <v>0.25</v>
      </c>
      <c r="I305" s="55">
        <f t="shared" si="5"/>
        <v>1</v>
      </c>
    </row>
    <row r="306" spans="2:9">
      <c r="B306" s="57" t="s">
        <v>333</v>
      </c>
      <c r="C306" s="55">
        <v>0.2</v>
      </c>
      <c r="D306" s="55">
        <v>0.2</v>
      </c>
      <c r="E306" s="55">
        <v>0.2</v>
      </c>
      <c r="F306" s="55">
        <v>0.2</v>
      </c>
      <c r="H306" s="55">
        <v>0.2</v>
      </c>
      <c r="I306" s="55">
        <f t="shared" si="5"/>
        <v>1</v>
      </c>
    </row>
    <row r="307" spans="2:9">
      <c r="B307" s="58" t="s">
        <v>253</v>
      </c>
      <c r="C307" s="55">
        <v>0.25</v>
      </c>
      <c r="D307" s="55">
        <v>0.25</v>
      </c>
      <c r="F307" s="55">
        <v>0.25</v>
      </c>
      <c r="H307" s="55">
        <v>0.25</v>
      </c>
      <c r="I307" s="55">
        <f t="shared" si="5"/>
        <v>1</v>
      </c>
    </row>
    <row r="308" spans="2:9">
      <c r="B308" s="57" t="s">
        <v>245</v>
      </c>
      <c r="C308" s="55">
        <f>1/3</f>
        <v>0.33333333333333331</v>
      </c>
      <c r="D308" s="55">
        <f>1/3</f>
        <v>0.33333333333333331</v>
      </c>
      <c r="H308" s="55">
        <f>1/3</f>
        <v>0.33333333333333331</v>
      </c>
      <c r="I308" s="55">
        <f t="shared" si="5"/>
        <v>1</v>
      </c>
    </row>
    <row r="309" spans="2:9">
      <c r="B309" s="58" t="s">
        <v>298</v>
      </c>
      <c r="C309" s="55">
        <v>0.25</v>
      </c>
      <c r="D309" s="55">
        <v>0.25</v>
      </c>
      <c r="G309" s="55">
        <v>0.25</v>
      </c>
      <c r="H309" s="55">
        <v>0.25</v>
      </c>
      <c r="I309" s="55">
        <f t="shared" si="5"/>
        <v>1</v>
      </c>
    </row>
    <row r="310" spans="2:9">
      <c r="B310" s="57" t="s">
        <v>318</v>
      </c>
      <c r="C310" s="55">
        <v>0.2</v>
      </c>
      <c r="D310" s="55">
        <v>0.2</v>
      </c>
      <c r="E310" s="55">
        <v>0.2</v>
      </c>
      <c r="G310" s="55">
        <v>0.2</v>
      </c>
      <c r="H310" s="55">
        <v>0.2</v>
      </c>
      <c r="I310" s="55">
        <f t="shared" si="5"/>
        <v>1</v>
      </c>
    </row>
    <row r="311" spans="2:9">
      <c r="B311" s="58" t="s">
        <v>286</v>
      </c>
      <c r="C311" s="55">
        <v>0.25</v>
      </c>
      <c r="D311" s="55">
        <v>0.25</v>
      </c>
      <c r="E311" s="55">
        <v>0.25</v>
      </c>
      <c r="H311" s="55">
        <v>0.25</v>
      </c>
      <c r="I311" s="55">
        <f t="shared" si="5"/>
        <v>1</v>
      </c>
    </row>
    <row r="312" spans="2:9">
      <c r="B312" s="57" t="s">
        <v>303</v>
      </c>
      <c r="C312" s="55">
        <v>0.2</v>
      </c>
      <c r="D312" s="55">
        <v>0.2</v>
      </c>
      <c r="F312" s="55">
        <v>0.2</v>
      </c>
      <c r="G312" s="55">
        <v>0.2</v>
      </c>
      <c r="H312" s="55">
        <v>0.2</v>
      </c>
      <c r="I312" s="55">
        <f t="shared" si="5"/>
        <v>1</v>
      </c>
    </row>
    <row r="313" spans="2:9">
      <c r="B313" s="58" t="s">
        <v>253</v>
      </c>
      <c r="C313" s="55">
        <v>0.25</v>
      </c>
      <c r="D313" s="55">
        <v>0.25</v>
      </c>
      <c r="F313" s="55">
        <v>0.25</v>
      </c>
      <c r="H313" s="55">
        <v>0.25</v>
      </c>
      <c r="I313" s="55">
        <f t="shared" si="5"/>
        <v>1</v>
      </c>
    </row>
    <row r="314" spans="2:9">
      <c r="B314" s="57" t="s">
        <v>84</v>
      </c>
      <c r="C314" s="55">
        <f>1/3</f>
        <v>0.33333333333333331</v>
      </c>
      <c r="D314" s="55">
        <f>1/3</f>
        <v>0.33333333333333331</v>
      </c>
      <c r="E314" s="55">
        <f>1/3</f>
        <v>0.33333333333333331</v>
      </c>
      <c r="I314" s="55">
        <f t="shared" si="5"/>
        <v>1</v>
      </c>
    </row>
    <row r="315" spans="2:9">
      <c r="B315" s="58" t="s">
        <v>253</v>
      </c>
      <c r="C315" s="55">
        <v>0.25</v>
      </c>
      <c r="D315" s="55">
        <v>0.25</v>
      </c>
      <c r="F315" s="55">
        <v>0.25</v>
      </c>
      <c r="H315" s="55">
        <v>0.25</v>
      </c>
      <c r="I315" s="55">
        <f t="shared" si="5"/>
        <v>1</v>
      </c>
    </row>
    <row r="316" spans="2:9">
      <c r="B316" s="57" t="s">
        <v>46</v>
      </c>
      <c r="C316" s="55">
        <v>0.25</v>
      </c>
      <c r="D316" s="55">
        <v>0.25</v>
      </c>
      <c r="E316" s="55">
        <v>0.25</v>
      </c>
      <c r="F316" s="55">
        <v>0.25</v>
      </c>
      <c r="I316" s="55">
        <f t="shared" si="5"/>
        <v>1</v>
      </c>
    </row>
    <row r="317" spans="2:9">
      <c r="B317" s="58" t="s">
        <v>318</v>
      </c>
      <c r="C317" s="55">
        <v>0.2</v>
      </c>
      <c r="D317" s="55">
        <v>0.2</v>
      </c>
      <c r="E317" s="55">
        <v>0.2</v>
      </c>
      <c r="G317" s="55">
        <v>0.2</v>
      </c>
      <c r="H317" s="55">
        <v>0.2</v>
      </c>
      <c r="I317" s="55">
        <f t="shared" si="5"/>
        <v>1</v>
      </c>
    </row>
    <row r="318" spans="2:9">
      <c r="B318" s="57" t="s">
        <v>318</v>
      </c>
      <c r="C318" s="55">
        <v>0.2</v>
      </c>
      <c r="D318" s="55">
        <v>0.2</v>
      </c>
      <c r="E318" s="55">
        <v>0.2</v>
      </c>
      <c r="G318" s="55">
        <v>0.2</v>
      </c>
      <c r="H318" s="55">
        <v>0.2</v>
      </c>
      <c r="I318" s="55">
        <f t="shared" si="5"/>
        <v>1</v>
      </c>
    </row>
    <row r="319" spans="2:9">
      <c r="B319" s="58" t="s">
        <v>253</v>
      </c>
      <c r="C319" s="55">
        <v>0.25</v>
      </c>
      <c r="D319" s="55">
        <v>0.25</v>
      </c>
      <c r="F319" s="55">
        <v>0.25</v>
      </c>
      <c r="H319" s="55">
        <v>0.25</v>
      </c>
      <c r="I319" s="55">
        <f t="shared" si="5"/>
        <v>1</v>
      </c>
    </row>
    <row r="320" spans="2:9">
      <c r="B320" s="57" t="s">
        <v>303</v>
      </c>
      <c r="C320" s="55">
        <v>0.2</v>
      </c>
      <c r="D320" s="55">
        <v>0.2</v>
      </c>
      <c r="F320" s="55">
        <v>0.2</v>
      </c>
      <c r="G320" s="55">
        <v>0.2</v>
      </c>
      <c r="H320" s="55">
        <v>0.2</v>
      </c>
      <c r="I320" s="55">
        <f t="shared" si="5"/>
        <v>1</v>
      </c>
    </row>
    <row r="321" spans="2:9">
      <c r="B321" s="58" t="s">
        <v>267</v>
      </c>
      <c r="C321" s="55">
        <v>0.25</v>
      </c>
      <c r="D321" s="55">
        <v>0.25</v>
      </c>
      <c r="E321" s="55">
        <v>0.25</v>
      </c>
      <c r="G321" s="55">
        <v>0.25</v>
      </c>
      <c r="I321" s="55">
        <f t="shared" si="5"/>
        <v>1</v>
      </c>
    </row>
    <row r="322" spans="2:9">
      <c r="B322" s="57" t="s">
        <v>253</v>
      </c>
      <c r="C322" s="55">
        <v>0.25</v>
      </c>
      <c r="D322" s="55">
        <v>0.25</v>
      </c>
      <c r="F322" s="55">
        <v>0.25</v>
      </c>
      <c r="H322" s="55">
        <v>0.25</v>
      </c>
      <c r="I322" s="55">
        <f t="shared" si="5"/>
        <v>1</v>
      </c>
    </row>
    <row r="323" spans="2:9">
      <c r="B323" s="58" t="s">
        <v>234</v>
      </c>
      <c r="D323" s="55">
        <v>0.25</v>
      </c>
      <c r="E323" s="55">
        <v>0.25</v>
      </c>
      <c r="F323" s="55">
        <v>0.25</v>
      </c>
      <c r="H323" s="55">
        <v>0.25</v>
      </c>
      <c r="I323" s="55">
        <f t="shared" ref="I323:I361" si="7">+SUM(C323:H323)</f>
        <v>1</v>
      </c>
    </row>
    <row r="324" spans="2:9">
      <c r="B324" s="57" t="s">
        <v>333</v>
      </c>
      <c r="C324" s="55">
        <v>0.2</v>
      </c>
      <c r="D324" s="55">
        <v>0.2</v>
      </c>
      <c r="E324" s="55">
        <v>0.2</v>
      </c>
      <c r="F324" s="55">
        <v>0.2</v>
      </c>
      <c r="H324" s="55">
        <v>0.2</v>
      </c>
      <c r="I324" s="55">
        <f t="shared" si="7"/>
        <v>1</v>
      </c>
    </row>
    <row r="325" spans="2:9">
      <c r="B325" s="58" t="s">
        <v>333</v>
      </c>
      <c r="C325" s="55">
        <v>0.2</v>
      </c>
      <c r="D325" s="55">
        <v>0.2</v>
      </c>
      <c r="E325" s="55">
        <v>0.2</v>
      </c>
      <c r="F325" s="55">
        <v>0.2</v>
      </c>
      <c r="H325" s="55">
        <v>0.2</v>
      </c>
      <c r="I325" s="55">
        <f t="shared" si="7"/>
        <v>1</v>
      </c>
    </row>
    <row r="326" spans="2:9">
      <c r="B326" s="57" t="s">
        <v>318</v>
      </c>
      <c r="C326" s="55">
        <v>0.2</v>
      </c>
      <c r="D326" s="55">
        <v>0.2</v>
      </c>
      <c r="E326" s="55">
        <v>0.2</v>
      </c>
      <c r="G326" s="55">
        <v>0.2</v>
      </c>
      <c r="H326" s="55">
        <v>0.2</v>
      </c>
      <c r="I326" s="55">
        <f t="shared" si="7"/>
        <v>1</v>
      </c>
    </row>
    <row r="327" spans="2:9">
      <c r="B327" s="58" t="s">
        <v>333</v>
      </c>
      <c r="C327" s="55">
        <v>0.2</v>
      </c>
      <c r="D327" s="55">
        <v>0.2</v>
      </c>
      <c r="E327" s="55">
        <v>0.2</v>
      </c>
      <c r="F327" s="55">
        <v>0.2</v>
      </c>
      <c r="H327" s="55">
        <v>0.2</v>
      </c>
      <c r="I327" s="55">
        <f t="shared" si="7"/>
        <v>1</v>
      </c>
    </row>
    <row r="328" spans="2:9">
      <c r="B328" s="57" t="s">
        <v>333</v>
      </c>
      <c r="C328" s="55">
        <v>0.2</v>
      </c>
      <c r="D328" s="55">
        <v>0.2</v>
      </c>
      <c r="E328" s="55">
        <v>0.2</v>
      </c>
      <c r="F328" s="55">
        <v>0.2</v>
      </c>
      <c r="H328" s="55">
        <v>0.2</v>
      </c>
      <c r="I328" s="55">
        <f t="shared" si="7"/>
        <v>1</v>
      </c>
    </row>
    <row r="329" spans="2:9">
      <c r="B329" s="58" t="s">
        <v>163</v>
      </c>
      <c r="C329" s="55">
        <v>0.5</v>
      </c>
      <c r="H329" s="55">
        <v>0.5</v>
      </c>
      <c r="I329" s="55">
        <f t="shared" si="7"/>
        <v>1</v>
      </c>
    </row>
    <row r="330" spans="2:9">
      <c r="B330" s="57" t="s">
        <v>176</v>
      </c>
      <c r="C330" s="55">
        <v>0.5</v>
      </c>
      <c r="D330" s="55">
        <v>0.5</v>
      </c>
      <c r="I330" s="55">
        <f t="shared" si="7"/>
        <v>1</v>
      </c>
    </row>
    <row r="331" spans="2:9">
      <c r="B331" s="58" t="s">
        <v>298</v>
      </c>
      <c r="C331" s="55">
        <v>0.25</v>
      </c>
      <c r="D331" s="55">
        <v>0.25</v>
      </c>
      <c r="G331" s="55">
        <v>0.25</v>
      </c>
      <c r="H331" s="55">
        <v>0.25</v>
      </c>
      <c r="I331" s="55">
        <f t="shared" si="7"/>
        <v>1</v>
      </c>
    </row>
    <row r="332" spans="2:9">
      <c r="B332" s="57" t="s">
        <v>80</v>
      </c>
      <c r="E332" s="55">
        <v>1</v>
      </c>
      <c r="I332" s="55">
        <f t="shared" si="7"/>
        <v>1</v>
      </c>
    </row>
    <row r="333" spans="2:9">
      <c r="B333" s="58" t="s">
        <v>70</v>
      </c>
      <c r="D333" s="55">
        <v>0.5</v>
      </c>
      <c r="E333" s="55">
        <v>0.5</v>
      </c>
      <c r="I333" s="55">
        <f t="shared" si="7"/>
        <v>1</v>
      </c>
    </row>
    <row r="334" spans="2:9">
      <c r="B334" s="57" t="s">
        <v>93</v>
      </c>
      <c r="E334" s="55">
        <v>0.5</v>
      </c>
      <c r="F334" s="55">
        <v>0.5</v>
      </c>
      <c r="I334" s="55">
        <f t="shared" si="7"/>
        <v>1</v>
      </c>
    </row>
    <row r="335" spans="2:9">
      <c r="B335" s="58" t="s">
        <v>176</v>
      </c>
      <c r="C335" s="55">
        <v>0.5</v>
      </c>
      <c r="D335" s="55">
        <v>0.5</v>
      </c>
      <c r="I335" s="55">
        <f t="shared" si="7"/>
        <v>1</v>
      </c>
    </row>
    <row r="336" spans="2:9">
      <c r="B336" s="57" t="s">
        <v>174</v>
      </c>
      <c r="C336" s="55">
        <v>0.5</v>
      </c>
      <c r="F336" s="55">
        <v>0.5</v>
      </c>
      <c r="I336" s="55">
        <f t="shared" si="7"/>
        <v>1</v>
      </c>
    </row>
    <row r="337" spans="2:9">
      <c r="B337" s="58" t="s">
        <v>70</v>
      </c>
      <c r="D337" s="55">
        <v>0.5</v>
      </c>
      <c r="E337" s="55">
        <v>0.5</v>
      </c>
      <c r="I337" s="55">
        <f t="shared" si="7"/>
        <v>1</v>
      </c>
    </row>
    <row r="338" spans="2:9">
      <c r="B338" s="57" t="s">
        <v>289</v>
      </c>
      <c r="G338" s="55">
        <v>0.5</v>
      </c>
      <c r="H338" s="55">
        <v>0.5</v>
      </c>
      <c r="I338" s="55">
        <f t="shared" si="7"/>
        <v>1</v>
      </c>
    </row>
    <row r="339" spans="2:9">
      <c r="B339" s="58" t="s">
        <v>70</v>
      </c>
      <c r="D339" s="55">
        <v>0.5</v>
      </c>
      <c r="E339" s="55">
        <v>0.5</v>
      </c>
      <c r="I339" s="55">
        <f t="shared" si="7"/>
        <v>1</v>
      </c>
    </row>
    <row r="340" spans="2:9">
      <c r="B340" s="57" t="s">
        <v>115</v>
      </c>
      <c r="E340" s="55">
        <v>0.5</v>
      </c>
      <c r="H340" s="55">
        <v>0.5</v>
      </c>
      <c r="I340" s="55">
        <f t="shared" si="7"/>
        <v>1</v>
      </c>
    </row>
    <row r="341" spans="2:9">
      <c r="B341" s="58" t="s">
        <v>84</v>
      </c>
      <c r="C341" s="55">
        <f>1/3</f>
        <v>0.33333333333333331</v>
      </c>
      <c r="D341" s="55">
        <f>1/3</f>
        <v>0.33333333333333331</v>
      </c>
      <c r="E341" s="55">
        <f>1/3</f>
        <v>0.33333333333333331</v>
      </c>
      <c r="I341" s="55">
        <f t="shared" si="7"/>
        <v>1</v>
      </c>
    </row>
    <row r="342" spans="2:9">
      <c r="B342" s="57" t="s">
        <v>320</v>
      </c>
      <c r="C342" s="55">
        <f>1/6</f>
        <v>0.16666666666666666</v>
      </c>
      <c r="D342" s="55">
        <f t="shared" ref="D342:H342" si="8">1/6</f>
        <v>0.16666666666666666</v>
      </c>
      <c r="E342" s="55">
        <f t="shared" si="8"/>
        <v>0.16666666666666666</v>
      </c>
      <c r="F342" s="55">
        <f t="shared" si="8"/>
        <v>0.16666666666666666</v>
      </c>
      <c r="G342" s="55">
        <f t="shared" si="8"/>
        <v>0.16666666666666666</v>
      </c>
      <c r="H342" s="55">
        <f t="shared" si="8"/>
        <v>0.16666666666666666</v>
      </c>
      <c r="I342" s="55">
        <f t="shared" si="7"/>
        <v>0.99999999999999989</v>
      </c>
    </row>
    <row r="343" spans="2:9">
      <c r="B343" s="58" t="s">
        <v>318</v>
      </c>
      <c r="C343" s="55">
        <v>0.2</v>
      </c>
      <c r="D343" s="55">
        <v>0.2</v>
      </c>
      <c r="E343" s="55">
        <v>0.2</v>
      </c>
      <c r="G343" s="55">
        <v>0.2</v>
      </c>
      <c r="H343" s="55">
        <v>0.2</v>
      </c>
      <c r="I343" s="55">
        <f t="shared" si="7"/>
        <v>1</v>
      </c>
    </row>
    <row r="344" spans="2:9">
      <c r="B344" s="57" t="s">
        <v>412</v>
      </c>
      <c r="C344" s="55">
        <f>1/3</f>
        <v>0.33333333333333331</v>
      </c>
      <c r="G344" s="55">
        <f>1/3</f>
        <v>0.33333333333333331</v>
      </c>
      <c r="H344" s="55">
        <f>1/3</f>
        <v>0.33333333333333331</v>
      </c>
      <c r="I344" s="55">
        <f t="shared" si="7"/>
        <v>1</v>
      </c>
    </row>
    <row r="345" spans="2:9">
      <c r="B345" s="58" t="s">
        <v>318</v>
      </c>
      <c r="C345" s="55">
        <v>0.2</v>
      </c>
      <c r="D345" s="55">
        <v>0.2</v>
      </c>
      <c r="E345" s="55">
        <v>0.2</v>
      </c>
      <c r="G345" s="55">
        <v>0.2</v>
      </c>
      <c r="H345" s="55">
        <v>0.2</v>
      </c>
      <c r="I345" s="55">
        <f t="shared" si="7"/>
        <v>1</v>
      </c>
    </row>
    <row r="346" spans="2:9">
      <c r="B346" s="57" t="s">
        <v>137</v>
      </c>
      <c r="C346" s="55">
        <v>0.5</v>
      </c>
      <c r="G346" s="55">
        <v>0.5</v>
      </c>
      <c r="I346" s="55">
        <f t="shared" si="7"/>
        <v>1</v>
      </c>
    </row>
    <row r="347" spans="2:9">
      <c r="B347" s="58" t="s">
        <v>163</v>
      </c>
      <c r="C347" s="55">
        <v>0.5</v>
      </c>
      <c r="H347" s="55">
        <v>0.5</v>
      </c>
      <c r="I347" s="55">
        <f t="shared" si="7"/>
        <v>1</v>
      </c>
    </row>
    <row r="348" spans="2:9">
      <c r="B348" s="57" t="s">
        <v>163</v>
      </c>
      <c r="C348" s="55">
        <v>0.5</v>
      </c>
      <c r="H348" s="55">
        <v>0.5</v>
      </c>
      <c r="I348" s="55">
        <f t="shared" si="7"/>
        <v>1</v>
      </c>
    </row>
    <row r="349" spans="2:9">
      <c r="B349" s="58" t="s">
        <v>245</v>
      </c>
      <c r="C349" s="55">
        <f>1/3</f>
        <v>0.33333333333333331</v>
      </c>
      <c r="D349" s="55">
        <f>1/3</f>
        <v>0.33333333333333331</v>
      </c>
      <c r="H349" s="55">
        <f>1/3</f>
        <v>0.33333333333333331</v>
      </c>
      <c r="I349" s="55">
        <f t="shared" si="7"/>
        <v>1</v>
      </c>
    </row>
    <row r="350" spans="2:9">
      <c r="B350" s="57" t="s">
        <v>163</v>
      </c>
      <c r="C350" s="55">
        <v>0.5</v>
      </c>
      <c r="H350" s="55">
        <v>0.5</v>
      </c>
      <c r="I350" s="55">
        <f t="shared" si="7"/>
        <v>1</v>
      </c>
    </row>
    <row r="351" spans="2:9">
      <c r="B351" s="58" t="s">
        <v>163</v>
      </c>
      <c r="C351" s="55">
        <v>0.5</v>
      </c>
      <c r="H351" s="55">
        <v>0.5</v>
      </c>
      <c r="I351" s="55">
        <f t="shared" si="7"/>
        <v>1</v>
      </c>
    </row>
    <row r="352" spans="2:9">
      <c r="B352" s="57" t="s">
        <v>176</v>
      </c>
      <c r="C352" s="55">
        <v>0.5</v>
      </c>
      <c r="D352" s="55">
        <v>0.5</v>
      </c>
      <c r="I352" s="55">
        <f t="shared" si="7"/>
        <v>1</v>
      </c>
    </row>
    <row r="353" spans="2:9">
      <c r="B353" s="58" t="s">
        <v>84</v>
      </c>
      <c r="C353" s="55">
        <f t="shared" ref="C353:E356" si="9">1/3</f>
        <v>0.33333333333333331</v>
      </c>
      <c r="D353" s="55">
        <f t="shared" si="9"/>
        <v>0.33333333333333331</v>
      </c>
      <c r="E353" s="55">
        <f t="shared" si="9"/>
        <v>0.33333333333333331</v>
      </c>
      <c r="I353" s="55">
        <f t="shared" si="7"/>
        <v>1</v>
      </c>
    </row>
    <row r="354" spans="2:9">
      <c r="B354" s="57" t="s">
        <v>84</v>
      </c>
      <c r="C354" s="55">
        <f t="shared" si="9"/>
        <v>0.33333333333333331</v>
      </c>
      <c r="D354" s="55">
        <f t="shared" si="9"/>
        <v>0.33333333333333331</v>
      </c>
      <c r="E354" s="55">
        <f t="shared" si="9"/>
        <v>0.33333333333333331</v>
      </c>
      <c r="I354" s="55">
        <f t="shared" si="7"/>
        <v>1</v>
      </c>
    </row>
    <row r="355" spans="2:9">
      <c r="B355" s="58" t="s">
        <v>245</v>
      </c>
      <c r="C355" s="55">
        <f t="shared" si="9"/>
        <v>0.33333333333333331</v>
      </c>
      <c r="D355" s="55">
        <f t="shared" si="9"/>
        <v>0.33333333333333331</v>
      </c>
      <c r="H355" s="55">
        <f t="shared" ref="H355:H356" si="10">1/3</f>
        <v>0.33333333333333331</v>
      </c>
      <c r="I355" s="55">
        <f t="shared" si="7"/>
        <v>1</v>
      </c>
    </row>
    <row r="356" spans="2:9">
      <c r="B356" s="57" t="s">
        <v>245</v>
      </c>
      <c r="C356" s="55">
        <f t="shared" si="9"/>
        <v>0.33333333333333331</v>
      </c>
      <c r="D356" s="55">
        <f t="shared" si="9"/>
        <v>0.33333333333333331</v>
      </c>
      <c r="H356" s="55">
        <f t="shared" si="10"/>
        <v>0.33333333333333331</v>
      </c>
      <c r="I356" s="55">
        <f t="shared" si="7"/>
        <v>1</v>
      </c>
    </row>
    <row r="357" spans="2:9">
      <c r="B357" s="58" t="s">
        <v>286</v>
      </c>
      <c r="C357" s="55">
        <v>0.25</v>
      </c>
      <c r="D357" s="55">
        <v>0.25</v>
      </c>
      <c r="E357" s="55">
        <v>0.25</v>
      </c>
      <c r="H357" s="55">
        <v>0.25</v>
      </c>
      <c r="I357" s="55">
        <f t="shared" si="7"/>
        <v>1</v>
      </c>
    </row>
    <row r="358" spans="2:9">
      <c r="B358" s="57" t="s">
        <v>412</v>
      </c>
      <c r="C358" s="55">
        <f>1/3</f>
        <v>0.33333333333333331</v>
      </c>
      <c r="G358" s="55">
        <f>1/3</f>
        <v>0.33333333333333331</v>
      </c>
      <c r="H358" s="55">
        <f>1/3</f>
        <v>0.33333333333333331</v>
      </c>
      <c r="I358" s="55">
        <f t="shared" si="7"/>
        <v>1</v>
      </c>
    </row>
    <row r="359" spans="2:9">
      <c r="B359" s="58" t="s">
        <v>84</v>
      </c>
      <c r="C359" s="55">
        <f t="shared" ref="C359:E360" si="11">1/3</f>
        <v>0.33333333333333331</v>
      </c>
      <c r="D359" s="55">
        <f t="shared" si="11"/>
        <v>0.33333333333333331</v>
      </c>
      <c r="E359" s="55">
        <f t="shared" si="11"/>
        <v>0.33333333333333331</v>
      </c>
      <c r="I359" s="55">
        <f t="shared" si="7"/>
        <v>1</v>
      </c>
    </row>
    <row r="360" spans="2:9">
      <c r="B360" s="57" t="s">
        <v>84</v>
      </c>
      <c r="C360" s="55">
        <f t="shared" si="11"/>
        <v>0.33333333333333331</v>
      </c>
      <c r="D360" s="55">
        <f t="shared" si="11"/>
        <v>0.33333333333333331</v>
      </c>
      <c r="E360" s="55">
        <f t="shared" si="11"/>
        <v>0.33333333333333331</v>
      </c>
      <c r="I360" s="55">
        <f t="shared" si="7"/>
        <v>1</v>
      </c>
    </row>
    <row r="361" spans="2:9">
      <c r="B361" s="58" t="s">
        <v>412</v>
      </c>
      <c r="C361" s="55">
        <f>1/3</f>
        <v>0.33333333333333331</v>
      </c>
      <c r="G361" s="55">
        <f>1/3</f>
        <v>0.33333333333333331</v>
      </c>
      <c r="H361" s="55">
        <f>1/3</f>
        <v>0.33333333333333331</v>
      </c>
      <c r="I361" s="55">
        <f t="shared" si="7"/>
        <v>1</v>
      </c>
    </row>
    <row r="363" spans="2:9">
      <c r="E363" s="55" t="s">
        <v>535</v>
      </c>
    </row>
    <row r="364" spans="2:9">
      <c r="D364" s="55" t="s">
        <v>534</v>
      </c>
      <c r="E364" s="55">
        <v>360</v>
      </c>
    </row>
    <row r="365" spans="2:9">
      <c r="D365" s="59" t="s">
        <v>532</v>
      </c>
      <c r="E365" s="59" t="s">
        <v>533</v>
      </c>
    </row>
    <row r="366" spans="2:9">
      <c r="C366" s="56" t="s">
        <v>144</v>
      </c>
      <c r="D366" s="56">
        <f>+SUM(C$2:C$361)</f>
        <v>79.616666666666688</v>
      </c>
      <c r="E366" s="60">
        <f t="shared" ref="E366:E371" si="12">+D366/E$364</f>
        <v>0.22115740740740747</v>
      </c>
    </row>
    <row r="367" spans="2:9">
      <c r="C367" s="56" t="s">
        <v>184</v>
      </c>
      <c r="D367" s="56">
        <f>+SUM(D$2:D$361)</f>
        <v>69.766666666666723</v>
      </c>
      <c r="E367" s="60">
        <f t="shared" si="12"/>
        <v>0.19379629629629644</v>
      </c>
    </row>
    <row r="368" spans="2:9">
      <c r="C368" s="56" t="s">
        <v>80</v>
      </c>
      <c r="D368" s="56">
        <f>+SUM(E$2:E$361)</f>
        <v>84.150000000000034</v>
      </c>
      <c r="E368" s="60">
        <f t="shared" si="12"/>
        <v>0.2337500000000001</v>
      </c>
    </row>
    <row r="369" spans="3:5">
      <c r="C369" s="56" t="s">
        <v>152</v>
      </c>
      <c r="D369" s="56">
        <f>+SUM(F$2:F$361)</f>
        <v>44.966666666666676</v>
      </c>
      <c r="E369" s="60">
        <f t="shared" si="12"/>
        <v>0.12490740740740744</v>
      </c>
    </row>
    <row r="370" spans="3:5">
      <c r="C370" s="56" t="s">
        <v>108</v>
      </c>
      <c r="D370" s="56">
        <f>+SUM(G$2:G$361)</f>
        <v>38.750000000000014</v>
      </c>
      <c r="E370" s="60">
        <f t="shared" si="12"/>
        <v>0.10763888888888892</v>
      </c>
    </row>
    <row r="371" spans="3:5">
      <c r="C371" s="56" t="s">
        <v>112</v>
      </c>
      <c r="D371" s="56">
        <f>+SUM(H$2:H$361)</f>
        <v>42.750000000000036</v>
      </c>
      <c r="E371" s="60">
        <f t="shared" si="12"/>
        <v>0.11875000000000011</v>
      </c>
    </row>
    <row r="372" spans="3:5">
      <c r="E372" s="61">
        <f>SUM(E366:E371)</f>
        <v>1.0000000000000004</v>
      </c>
    </row>
  </sheetData>
  <autoFilter ref="B1:H361" xr:uid="{00000000-0009-0000-0000-00000700000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45492-A185-4F5D-8E5D-ED579CCC04A2}">
  <dimension ref="A1:E370"/>
  <sheetViews>
    <sheetView topLeftCell="B350" workbookViewId="0">
      <selection activeCell="D374" sqref="D374"/>
    </sheetView>
  </sheetViews>
  <sheetFormatPr baseColWidth="10" defaultRowHeight="12.75"/>
  <cols>
    <col min="1" max="1" width="10.85546875" style="55" hidden="1" customWidth="1"/>
    <col min="2" max="2" width="73.85546875" style="55" customWidth="1"/>
    <col min="3" max="5" width="14.7109375" style="55" customWidth="1"/>
    <col min="6" max="16384" width="11.42578125" style="55"/>
  </cols>
  <sheetData>
    <row r="1" spans="2:5">
      <c r="C1" s="55" t="s">
        <v>560</v>
      </c>
      <c r="D1" s="55" t="s">
        <v>561</v>
      </c>
      <c r="E1" s="55" t="s">
        <v>562</v>
      </c>
    </row>
    <row r="2" spans="2:5">
      <c r="B2" s="57" t="s">
        <v>47</v>
      </c>
      <c r="C2" s="55">
        <v>1</v>
      </c>
    </row>
    <row r="3" spans="2:5">
      <c r="B3" s="58" t="s">
        <v>61</v>
      </c>
      <c r="C3" s="55">
        <v>0.5</v>
      </c>
      <c r="D3" s="55">
        <v>0.5</v>
      </c>
    </row>
    <row r="4" spans="2:5">
      <c r="B4" s="57" t="s">
        <v>61</v>
      </c>
      <c r="C4" s="55">
        <v>0.5</v>
      </c>
      <c r="D4" s="55">
        <v>0.5</v>
      </c>
    </row>
    <row r="5" spans="2:5">
      <c r="B5" s="58" t="s">
        <v>61</v>
      </c>
      <c r="C5" s="55">
        <v>0.5</v>
      </c>
      <c r="D5" s="55">
        <v>0.5</v>
      </c>
    </row>
    <row r="6" spans="2:5">
      <c r="B6" s="57" t="s">
        <v>85</v>
      </c>
      <c r="C6" s="55">
        <v>0</v>
      </c>
      <c r="D6" s="55">
        <v>0.5</v>
      </c>
      <c r="E6" s="55">
        <v>0.5</v>
      </c>
    </row>
    <row r="7" spans="2:5">
      <c r="B7" s="58" t="s">
        <v>90</v>
      </c>
      <c r="C7" s="55">
        <v>0</v>
      </c>
      <c r="E7" s="55">
        <v>1</v>
      </c>
    </row>
    <row r="8" spans="2:5">
      <c r="B8" s="57" t="s">
        <v>47</v>
      </c>
      <c r="C8" s="55">
        <v>1</v>
      </c>
    </row>
    <row r="9" spans="2:5">
      <c r="B9" s="58" t="s">
        <v>101</v>
      </c>
      <c r="C9" s="55">
        <f>1/3</f>
        <v>0.33333333333333331</v>
      </c>
      <c r="D9" s="55">
        <f t="shared" ref="D9:E9" si="0">1/3</f>
        <v>0.33333333333333331</v>
      </c>
      <c r="E9" s="55">
        <f t="shared" si="0"/>
        <v>0.33333333333333331</v>
      </c>
    </row>
    <row r="10" spans="2:5">
      <c r="B10" s="57" t="s">
        <v>109</v>
      </c>
      <c r="C10" s="55">
        <v>0</v>
      </c>
      <c r="D10" s="55">
        <v>1</v>
      </c>
    </row>
    <row r="11" spans="2:5">
      <c r="B11" s="58" t="s">
        <v>109</v>
      </c>
      <c r="C11" s="55">
        <v>0</v>
      </c>
      <c r="D11" s="55">
        <v>1</v>
      </c>
    </row>
    <row r="12" spans="2:5">
      <c r="B12" s="57" t="s">
        <v>90</v>
      </c>
      <c r="C12" s="55">
        <v>0</v>
      </c>
      <c r="E12" s="55">
        <v>1</v>
      </c>
    </row>
    <row r="13" spans="2:5">
      <c r="B13" s="58" t="s">
        <v>47</v>
      </c>
      <c r="C13" s="55">
        <v>1</v>
      </c>
    </row>
    <row r="14" spans="2:5">
      <c r="B14" s="57" t="s">
        <v>47</v>
      </c>
      <c r="C14" s="55">
        <v>1</v>
      </c>
    </row>
    <row r="15" spans="2:5">
      <c r="B15" s="58" t="s">
        <v>101</v>
      </c>
      <c r="C15" s="55">
        <f t="shared" ref="C15:E16" si="1">1/3</f>
        <v>0.33333333333333331</v>
      </c>
      <c r="D15" s="55">
        <f t="shared" si="1"/>
        <v>0.33333333333333331</v>
      </c>
      <c r="E15" s="55">
        <f t="shared" si="1"/>
        <v>0.33333333333333331</v>
      </c>
    </row>
    <row r="16" spans="2:5">
      <c r="B16" s="57" t="s">
        <v>101</v>
      </c>
      <c r="C16" s="55">
        <f t="shared" si="1"/>
        <v>0.33333333333333331</v>
      </c>
      <c r="D16" s="55">
        <f t="shared" si="1"/>
        <v>0.33333333333333331</v>
      </c>
      <c r="E16" s="55">
        <f t="shared" si="1"/>
        <v>0.33333333333333331</v>
      </c>
    </row>
    <row r="17" spans="2:5">
      <c r="B17" s="58" t="s">
        <v>47</v>
      </c>
      <c r="C17" s="55">
        <v>1</v>
      </c>
    </row>
    <row r="18" spans="2:5">
      <c r="B18" s="57" t="s">
        <v>47</v>
      </c>
      <c r="C18" s="55">
        <v>1</v>
      </c>
    </row>
    <row r="19" spans="2:5">
      <c r="B19" s="58" t="s">
        <v>47</v>
      </c>
      <c r="C19" s="55">
        <v>1</v>
      </c>
    </row>
    <row r="20" spans="2:5">
      <c r="B20" s="57" t="s">
        <v>47</v>
      </c>
      <c r="C20" s="55">
        <v>1</v>
      </c>
    </row>
    <row r="21" spans="2:5">
      <c r="B21" s="58" t="s">
        <v>134</v>
      </c>
      <c r="C21" s="55">
        <v>0.5</v>
      </c>
      <c r="E21" s="55">
        <v>0.5</v>
      </c>
    </row>
    <row r="22" spans="2:5">
      <c r="B22" s="57" t="s">
        <v>47</v>
      </c>
      <c r="C22" s="55">
        <v>1</v>
      </c>
    </row>
    <row r="23" spans="2:5">
      <c r="B23" s="58" t="s">
        <v>85</v>
      </c>
      <c r="C23" s="55">
        <v>0</v>
      </c>
      <c r="D23" s="55">
        <v>0.5</v>
      </c>
      <c r="E23" s="55">
        <v>0.5</v>
      </c>
    </row>
    <row r="24" spans="2:5">
      <c r="B24" s="57" t="s">
        <v>47</v>
      </c>
      <c r="C24" s="55">
        <v>1</v>
      </c>
    </row>
    <row r="25" spans="2:5">
      <c r="B25" s="58" t="s">
        <v>109</v>
      </c>
      <c r="C25" s="55">
        <v>0</v>
      </c>
      <c r="D25" s="55">
        <v>1</v>
      </c>
    </row>
    <row r="26" spans="2:5">
      <c r="B26" s="57" t="s">
        <v>47</v>
      </c>
      <c r="C26" s="55">
        <v>1</v>
      </c>
    </row>
    <row r="27" spans="2:5">
      <c r="B27" s="58" t="s">
        <v>90</v>
      </c>
      <c r="C27" s="55">
        <v>0</v>
      </c>
      <c r="E27" s="55">
        <v>1</v>
      </c>
    </row>
    <row r="28" spans="2:5">
      <c r="B28" s="57" t="s">
        <v>101</v>
      </c>
      <c r="C28" s="55">
        <f>1/3</f>
        <v>0.33333333333333331</v>
      </c>
      <c r="D28" s="55">
        <f t="shared" ref="D28:E28" si="2">1/3</f>
        <v>0.33333333333333331</v>
      </c>
      <c r="E28" s="55">
        <f t="shared" si="2"/>
        <v>0.33333333333333331</v>
      </c>
    </row>
    <row r="29" spans="2:5">
      <c r="B29" s="58" t="s">
        <v>109</v>
      </c>
      <c r="C29" s="55">
        <v>0</v>
      </c>
      <c r="D29" s="55">
        <v>1</v>
      </c>
    </row>
    <row r="30" spans="2:5">
      <c r="B30" s="57" t="s">
        <v>85</v>
      </c>
      <c r="C30" s="55">
        <v>0</v>
      </c>
      <c r="D30" s="55">
        <v>0.5</v>
      </c>
      <c r="E30" s="55">
        <v>0.5</v>
      </c>
    </row>
    <row r="31" spans="2:5">
      <c r="B31" s="58" t="s">
        <v>47</v>
      </c>
      <c r="C31" s="55">
        <v>1</v>
      </c>
    </row>
    <row r="32" spans="2:5">
      <c r="B32" s="57" t="s">
        <v>47</v>
      </c>
      <c r="C32" s="55">
        <v>1</v>
      </c>
    </row>
    <row r="33" spans="2:5">
      <c r="B33" s="58" t="s">
        <v>47</v>
      </c>
      <c r="C33" s="55">
        <v>1</v>
      </c>
    </row>
    <row r="34" spans="2:5">
      <c r="B34" s="57" t="s">
        <v>47</v>
      </c>
      <c r="C34" s="55">
        <v>1</v>
      </c>
    </row>
    <row r="35" spans="2:5">
      <c r="B35" s="58" t="s">
        <v>47</v>
      </c>
      <c r="C35" s="55">
        <v>1</v>
      </c>
    </row>
    <row r="36" spans="2:5">
      <c r="B36" s="57" t="s">
        <v>47</v>
      </c>
      <c r="C36" s="55">
        <v>1</v>
      </c>
    </row>
    <row r="37" spans="2:5">
      <c r="B37" s="58" t="s">
        <v>90</v>
      </c>
      <c r="C37" s="55">
        <v>0</v>
      </c>
      <c r="E37" s="55">
        <v>1</v>
      </c>
    </row>
    <row r="38" spans="2:5">
      <c r="B38" s="57" t="s">
        <v>47</v>
      </c>
      <c r="C38" s="55">
        <v>1</v>
      </c>
    </row>
    <row r="39" spans="2:5">
      <c r="B39" s="58" t="s">
        <v>90</v>
      </c>
      <c r="C39" s="55">
        <v>0</v>
      </c>
      <c r="E39" s="55">
        <v>1</v>
      </c>
    </row>
    <row r="40" spans="2:5">
      <c r="B40" s="57" t="s">
        <v>47</v>
      </c>
      <c r="C40" s="55">
        <v>1</v>
      </c>
    </row>
    <row r="41" spans="2:5">
      <c r="B41" s="58" t="s">
        <v>47</v>
      </c>
      <c r="C41" s="55">
        <v>1</v>
      </c>
    </row>
    <row r="42" spans="2:5">
      <c r="B42" s="57" t="s">
        <v>47</v>
      </c>
      <c r="C42" s="55">
        <v>1</v>
      </c>
    </row>
    <row r="43" spans="2:5">
      <c r="B43" s="58" t="s">
        <v>47</v>
      </c>
      <c r="C43" s="55">
        <v>1</v>
      </c>
    </row>
    <row r="44" spans="2:5">
      <c r="B44" s="57" t="s">
        <v>47</v>
      </c>
      <c r="C44" s="55">
        <v>1</v>
      </c>
    </row>
    <row r="45" spans="2:5">
      <c r="B45" s="58" t="s">
        <v>47</v>
      </c>
      <c r="C45" s="55">
        <v>1</v>
      </c>
    </row>
    <row r="46" spans="2:5">
      <c r="B46" s="57" t="s">
        <v>90</v>
      </c>
      <c r="C46" s="55">
        <v>0</v>
      </c>
      <c r="E46" s="55">
        <v>1</v>
      </c>
    </row>
    <row r="47" spans="2:5">
      <c r="B47" s="58" t="s">
        <v>47</v>
      </c>
      <c r="C47" s="55">
        <v>1</v>
      </c>
    </row>
    <row r="48" spans="2:5">
      <c r="B48" s="57" t="s">
        <v>47</v>
      </c>
      <c r="C48" s="55">
        <v>1</v>
      </c>
    </row>
    <row r="49" spans="2:5">
      <c r="B49" s="58" t="s">
        <v>109</v>
      </c>
      <c r="C49" s="55">
        <v>0</v>
      </c>
      <c r="D49" s="55">
        <v>1</v>
      </c>
    </row>
    <row r="50" spans="2:5">
      <c r="B50" s="57" t="s">
        <v>47</v>
      </c>
      <c r="C50" s="55">
        <v>1</v>
      </c>
    </row>
    <row r="51" spans="2:5">
      <c r="B51" s="58" t="s">
        <v>90</v>
      </c>
      <c r="C51" s="55">
        <v>0</v>
      </c>
      <c r="E51" s="55">
        <v>1</v>
      </c>
    </row>
    <row r="52" spans="2:5">
      <c r="B52" s="57" t="s">
        <v>90</v>
      </c>
      <c r="C52" s="55">
        <v>0</v>
      </c>
      <c r="E52" s="55">
        <v>1</v>
      </c>
    </row>
    <row r="53" spans="2:5">
      <c r="B53" s="58" t="s">
        <v>47</v>
      </c>
      <c r="C53" s="55">
        <v>1</v>
      </c>
    </row>
    <row r="54" spans="2:5">
      <c r="B54" s="57" t="s">
        <v>109</v>
      </c>
      <c r="C54" s="55">
        <v>0</v>
      </c>
      <c r="D54" s="55">
        <v>1</v>
      </c>
    </row>
    <row r="55" spans="2:5">
      <c r="B55" s="58" t="s">
        <v>109</v>
      </c>
      <c r="C55" s="55">
        <v>0</v>
      </c>
      <c r="D55" s="55">
        <v>1</v>
      </c>
    </row>
    <row r="56" spans="2:5">
      <c r="B56" s="57" t="s">
        <v>47</v>
      </c>
      <c r="C56" s="55">
        <v>1</v>
      </c>
    </row>
    <row r="57" spans="2:5">
      <c r="B57" s="58" t="s">
        <v>134</v>
      </c>
      <c r="C57" s="55">
        <v>0.5</v>
      </c>
      <c r="E57" s="55">
        <v>0.5</v>
      </c>
    </row>
    <row r="58" spans="2:5">
      <c r="B58" s="57" t="s">
        <v>101</v>
      </c>
      <c r="C58" s="55">
        <f>1/3</f>
        <v>0.33333333333333331</v>
      </c>
      <c r="D58" s="55">
        <f t="shared" ref="D58:E58" si="3">1/3</f>
        <v>0.33333333333333331</v>
      </c>
      <c r="E58" s="55">
        <f t="shared" si="3"/>
        <v>0.33333333333333331</v>
      </c>
    </row>
    <row r="59" spans="2:5">
      <c r="B59" s="58" t="s">
        <v>47</v>
      </c>
      <c r="C59" s="55">
        <v>1</v>
      </c>
    </row>
    <row r="60" spans="2:5">
      <c r="B60" s="57" t="s">
        <v>47</v>
      </c>
      <c r="C60" s="55">
        <v>1</v>
      </c>
    </row>
    <row r="61" spans="2:5">
      <c r="B61" s="58" t="s">
        <v>47</v>
      </c>
      <c r="C61" s="55">
        <v>1</v>
      </c>
    </row>
    <row r="62" spans="2:5">
      <c r="B62" s="57" t="s">
        <v>47</v>
      </c>
      <c r="C62" s="55">
        <v>1</v>
      </c>
    </row>
    <row r="63" spans="2:5">
      <c r="B63" s="58" t="s">
        <v>47</v>
      </c>
      <c r="C63" s="55">
        <v>1</v>
      </c>
    </row>
    <row r="64" spans="2:5">
      <c r="B64" s="57" t="s">
        <v>109</v>
      </c>
      <c r="C64" s="55">
        <v>0</v>
      </c>
      <c r="D64" s="55">
        <v>1</v>
      </c>
    </row>
    <row r="65" spans="2:5">
      <c r="B65" s="58" t="s">
        <v>90</v>
      </c>
      <c r="C65" s="55">
        <v>0</v>
      </c>
      <c r="E65" s="55">
        <v>1</v>
      </c>
    </row>
    <row r="66" spans="2:5">
      <c r="B66" s="57" t="s">
        <v>47</v>
      </c>
      <c r="C66" s="55">
        <v>1</v>
      </c>
    </row>
    <row r="67" spans="2:5">
      <c r="B67" s="58" t="s">
        <v>90</v>
      </c>
      <c r="C67" s="55">
        <v>0</v>
      </c>
      <c r="E67" s="55">
        <v>1</v>
      </c>
    </row>
    <row r="68" spans="2:5">
      <c r="B68" s="57" t="s">
        <v>47</v>
      </c>
      <c r="C68" s="55">
        <v>1</v>
      </c>
    </row>
    <row r="69" spans="2:5">
      <c r="B69" s="58" t="s">
        <v>90</v>
      </c>
      <c r="C69" s="55">
        <v>0</v>
      </c>
      <c r="E69" s="55">
        <v>1</v>
      </c>
    </row>
    <row r="70" spans="2:5">
      <c r="B70" s="57" t="s">
        <v>61</v>
      </c>
      <c r="C70" s="55">
        <v>0.5</v>
      </c>
      <c r="D70" s="55">
        <v>0.5</v>
      </c>
    </row>
    <row r="71" spans="2:5">
      <c r="B71" s="58" t="s">
        <v>47</v>
      </c>
      <c r="C71" s="55">
        <v>1</v>
      </c>
    </row>
    <row r="72" spans="2:5">
      <c r="B72" s="57" t="s">
        <v>134</v>
      </c>
      <c r="C72" s="55">
        <v>0.5</v>
      </c>
      <c r="E72" s="55">
        <v>0.5</v>
      </c>
    </row>
    <row r="73" spans="2:5">
      <c r="B73" s="58" t="s">
        <v>90</v>
      </c>
      <c r="C73" s="55">
        <v>0</v>
      </c>
      <c r="E73" s="55">
        <v>1</v>
      </c>
    </row>
    <row r="74" spans="2:5">
      <c r="B74" s="57" t="s">
        <v>101</v>
      </c>
      <c r="C74" s="55">
        <f>1/3</f>
        <v>0.33333333333333331</v>
      </c>
      <c r="D74" s="55">
        <f t="shared" ref="D74:E74" si="4">1/3</f>
        <v>0.33333333333333331</v>
      </c>
      <c r="E74" s="55">
        <f t="shared" si="4"/>
        <v>0.33333333333333331</v>
      </c>
    </row>
    <row r="75" spans="2:5">
      <c r="B75" s="58" t="s">
        <v>90</v>
      </c>
      <c r="C75" s="55">
        <v>0</v>
      </c>
      <c r="E75" s="55">
        <v>1</v>
      </c>
    </row>
    <row r="76" spans="2:5">
      <c r="B76" s="57" t="s">
        <v>101</v>
      </c>
      <c r="C76" s="55">
        <f>1/3</f>
        <v>0.33333333333333331</v>
      </c>
      <c r="D76" s="55">
        <f t="shared" ref="D76:E76" si="5">1/3</f>
        <v>0.33333333333333331</v>
      </c>
      <c r="E76" s="55">
        <f t="shared" si="5"/>
        <v>0.33333333333333331</v>
      </c>
    </row>
    <row r="77" spans="2:5">
      <c r="B77" s="58" t="s">
        <v>47</v>
      </c>
      <c r="C77" s="55">
        <v>1</v>
      </c>
    </row>
    <row r="78" spans="2:5">
      <c r="B78" s="57" t="s">
        <v>47</v>
      </c>
      <c r="C78" s="55">
        <v>1</v>
      </c>
    </row>
    <row r="79" spans="2:5">
      <c r="B79" s="58" t="s">
        <v>109</v>
      </c>
      <c r="C79" s="55">
        <v>0</v>
      </c>
      <c r="D79" s="55">
        <v>1</v>
      </c>
    </row>
    <row r="80" spans="2:5">
      <c r="B80" s="57" t="s">
        <v>47</v>
      </c>
      <c r="C80" s="55">
        <v>1</v>
      </c>
    </row>
    <row r="81" spans="2:5">
      <c r="B81" s="58" t="s">
        <v>90</v>
      </c>
      <c r="C81" s="55">
        <v>0</v>
      </c>
      <c r="E81" s="55">
        <v>1</v>
      </c>
    </row>
    <row r="82" spans="2:5">
      <c r="B82" s="57" t="s">
        <v>47</v>
      </c>
      <c r="C82" s="55">
        <v>1</v>
      </c>
    </row>
    <row r="83" spans="2:5">
      <c r="B83" s="58" t="s">
        <v>47</v>
      </c>
      <c r="C83" s="55">
        <v>1</v>
      </c>
    </row>
    <row r="84" spans="2:5">
      <c r="B84" s="57" t="s">
        <v>47</v>
      </c>
      <c r="C84" s="55">
        <v>1</v>
      </c>
    </row>
    <row r="85" spans="2:5">
      <c r="B85" s="58" t="s">
        <v>47</v>
      </c>
      <c r="C85" s="55">
        <v>1</v>
      </c>
    </row>
    <row r="86" spans="2:5">
      <c r="B86" s="57" t="s">
        <v>47</v>
      </c>
      <c r="C86" s="55">
        <v>1</v>
      </c>
    </row>
    <row r="87" spans="2:5">
      <c r="B87" s="58" t="s">
        <v>47</v>
      </c>
      <c r="C87" s="55">
        <v>1</v>
      </c>
    </row>
    <row r="88" spans="2:5">
      <c r="B88" s="57" t="s">
        <v>47</v>
      </c>
      <c r="C88" s="55">
        <v>1</v>
      </c>
    </row>
    <row r="89" spans="2:5">
      <c r="B89" s="58" t="s">
        <v>47</v>
      </c>
      <c r="C89" s="55">
        <v>1</v>
      </c>
    </row>
    <row r="90" spans="2:5">
      <c r="B90" s="57" t="s">
        <v>61</v>
      </c>
      <c r="C90" s="55">
        <v>0.5</v>
      </c>
      <c r="D90" s="55">
        <v>0.5</v>
      </c>
    </row>
    <row r="91" spans="2:5">
      <c r="B91" s="58" t="s">
        <v>61</v>
      </c>
      <c r="C91" s="55">
        <v>0.5</v>
      </c>
      <c r="D91" s="55">
        <v>0.5</v>
      </c>
    </row>
    <row r="92" spans="2:5">
      <c r="B92" s="57" t="s">
        <v>101</v>
      </c>
      <c r="C92" s="55">
        <f>1/3</f>
        <v>0.33333333333333331</v>
      </c>
      <c r="D92" s="55">
        <f t="shared" ref="D92:E92" si="6">1/3</f>
        <v>0.33333333333333331</v>
      </c>
      <c r="E92" s="55">
        <f t="shared" si="6"/>
        <v>0.33333333333333331</v>
      </c>
    </row>
    <row r="93" spans="2:5">
      <c r="B93" s="58" t="s">
        <v>61</v>
      </c>
      <c r="C93" s="55">
        <v>0.5</v>
      </c>
      <c r="D93" s="55">
        <v>0.5</v>
      </c>
    </row>
    <row r="94" spans="2:5">
      <c r="B94" s="57" t="s">
        <v>85</v>
      </c>
      <c r="C94" s="55">
        <v>0</v>
      </c>
      <c r="D94" s="55">
        <v>0.5</v>
      </c>
      <c r="E94" s="55">
        <v>0.5</v>
      </c>
    </row>
    <row r="95" spans="2:5">
      <c r="B95" s="58" t="s">
        <v>134</v>
      </c>
      <c r="C95" s="55">
        <v>0.5</v>
      </c>
      <c r="E95" s="55">
        <v>0.5</v>
      </c>
    </row>
    <row r="96" spans="2:5">
      <c r="B96" s="57" t="s">
        <v>47</v>
      </c>
      <c r="C96" s="55">
        <v>1</v>
      </c>
    </row>
    <row r="97" spans="2:5">
      <c r="B97" s="58" t="s">
        <v>90</v>
      </c>
      <c r="C97" s="55">
        <v>0</v>
      </c>
      <c r="E97" s="55">
        <v>1</v>
      </c>
    </row>
    <row r="98" spans="2:5">
      <c r="B98" s="57" t="s">
        <v>134</v>
      </c>
      <c r="C98" s="55">
        <v>0.5</v>
      </c>
      <c r="E98" s="55">
        <v>0.5</v>
      </c>
    </row>
    <row r="99" spans="2:5">
      <c r="B99" s="58" t="s">
        <v>90</v>
      </c>
      <c r="C99" s="55">
        <v>0</v>
      </c>
      <c r="E99" s="55">
        <v>1</v>
      </c>
    </row>
    <row r="100" spans="2:5">
      <c r="B100" s="57" t="s">
        <v>109</v>
      </c>
      <c r="C100" s="55">
        <v>0</v>
      </c>
      <c r="D100" s="55">
        <v>1</v>
      </c>
    </row>
    <row r="101" spans="2:5">
      <c r="B101" s="58" t="s">
        <v>90</v>
      </c>
      <c r="C101" s="55">
        <v>0</v>
      </c>
      <c r="E101" s="55">
        <v>1</v>
      </c>
    </row>
    <row r="102" spans="2:5">
      <c r="B102" s="57" t="s">
        <v>101</v>
      </c>
      <c r="C102" s="55">
        <f>1/3</f>
        <v>0.33333333333333331</v>
      </c>
      <c r="D102" s="55">
        <f t="shared" ref="D102:E102" si="7">1/3</f>
        <v>0.33333333333333331</v>
      </c>
      <c r="E102" s="55">
        <f t="shared" si="7"/>
        <v>0.33333333333333331</v>
      </c>
    </row>
    <row r="103" spans="2:5">
      <c r="B103" s="58" t="s">
        <v>134</v>
      </c>
      <c r="C103" s="55">
        <v>0.5</v>
      </c>
      <c r="E103" s="55">
        <v>0.5</v>
      </c>
    </row>
    <row r="104" spans="2:5">
      <c r="B104" s="57" t="s">
        <v>101</v>
      </c>
      <c r="C104" s="55">
        <f>1/3</f>
        <v>0.33333333333333331</v>
      </c>
      <c r="D104" s="55">
        <f t="shared" ref="D104:E104" si="8">1/3</f>
        <v>0.33333333333333331</v>
      </c>
      <c r="E104" s="55">
        <f t="shared" si="8"/>
        <v>0.33333333333333331</v>
      </c>
    </row>
    <row r="105" spans="2:5">
      <c r="B105" s="58" t="s">
        <v>90</v>
      </c>
      <c r="C105" s="55">
        <v>0</v>
      </c>
      <c r="E105" s="55">
        <v>1</v>
      </c>
    </row>
    <row r="106" spans="2:5">
      <c r="B106" s="57" t="s">
        <v>134</v>
      </c>
      <c r="C106" s="55">
        <v>0.5</v>
      </c>
      <c r="E106" s="55">
        <v>0.5</v>
      </c>
    </row>
    <row r="107" spans="2:5">
      <c r="B107" s="58" t="s">
        <v>134</v>
      </c>
      <c r="C107" s="55">
        <v>0.5</v>
      </c>
      <c r="E107" s="55">
        <v>0.5</v>
      </c>
    </row>
    <row r="108" spans="2:5">
      <c r="B108" s="57" t="s">
        <v>90</v>
      </c>
      <c r="C108" s="55">
        <v>0</v>
      </c>
      <c r="E108" s="55">
        <v>1</v>
      </c>
    </row>
    <row r="109" spans="2:5">
      <c r="B109" s="58" t="s">
        <v>109</v>
      </c>
      <c r="C109" s="55">
        <v>0</v>
      </c>
      <c r="D109" s="55">
        <v>1</v>
      </c>
    </row>
    <row r="110" spans="2:5">
      <c r="B110" s="57" t="s">
        <v>47</v>
      </c>
      <c r="C110" s="55">
        <v>1</v>
      </c>
    </row>
    <row r="111" spans="2:5">
      <c r="B111" s="58" t="s">
        <v>47</v>
      </c>
      <c r="C111" s="55">
        <v>1</v>
      </c>
    </row>
    <row r="112" spans="2:5">
      <c r="B112" s="57" t="s">
        <v>85</v>
      </c>
      <c r="C112" s="55">
        <v>0</v>
      </c>
      <c r="D112" s="55">
        <v>0.5</v>
      </c>
      <c r="E112" s="55">
        <v>0.5</v>
      </c>
    </row>
    <row r="113" spans="2:5">
      <c r="B113" s="58" t="s">
        <v>47</v>
      </c>
      <c r="C113" s="55">
        <v>1</v>
      </c>
    </row>
    <row r="114" spans="2:5">
      <c r="B114" s="57" t="s">
        <v>90</v>
      </c>
      <c r="C114" s="55">
        <v>0</v>
      </c>
      <c r="E114" s="55">
        <v>1</v>
      </c>
    </row>
    <row r="115" spans="2:5">
      <c r="B115" s="58" t="s">
        <v>47</v>
      </c>
      <c r="C115" s="55">
        <v>1</v>
      </c>
    </row>
    <row r="116" spans="2:5">
      <c r="B116" s="57" t="s">
        <v>134</v>
      </c>
      <c r="C116" s="55">
        <v>0.5</v>
      </c>
      <c r="E116" s="55">
        <v>0.5</v>
      </c>
    </row>
    <row r="117" spans="2:5">
      <c r="B117" s="58" t="s">
        <v>47</v>
      </c>
      <c r="C117" s="55">
        <v>1</v>
      </c>
    </row>
    <row r="118" spans="2:5">
      <c r="B118" s="57" t="s">
        <v>47</v>
      </c>
      <c r="C118" s="55">
        <v>1</v>
      </c>
    </row>
    <row r="119" spans="2:5">
      <c r="B119" s="58" t="s">
        <v>47</v>
      </c>
      <c r="C119" s="55">
        <v>1</v>
      </c>
    </row>
    <row r="120" spans="2:5">
      <c r="B120" s="57" t="s">
        <v>109</v>
      </c>
      <c r="C120" s="55">
        <v>0</v>
      </c>
      <c r="D120" s="55">
        <v>1</v>
      </c>
    </row>
    <row r="121" spans="2:5">
      <c r="B121" s="58" t="s">
        <v>47</v>
      </c>
      <c r="C121" s="55">
        <v>1</v>
      </c>
    </row>
    <row r="122" spans="2:5">
      <c r="B122" s="57" t="s">
        <v>61</v>
      </c>
      <c r="C122" s="55">
        <v>0.5</v>
      </c>
      <c r="D122" s="55">
        <v>0.5</v>
      </c>
    </row>
    <row r="123" spans="2:5">
      <c r="B123" s="58" t="s">
        <v>85</v>
      </c>
      <c r="C123" s="55">
        <v>0</v>
      </c>
      <c r="D123" s="55">
        <v>0.5</v>
      </c>
      <c r="E123" s="55">
        <v>0.5</v>
      </c>
    </row>
    <row r="124" spans="2:5">
      <c r="B124" s="57" t="s">
        <v>47</v>
      </c>
      <c r="C124" s="55">
        <v>1</v>
      </c>
    </row>
    <row r="125" spans="2:5">
      <c r="B125" s="58" t="s">
        <v>47</v>
      </c>
      <c r="C125" s="55">
        <v>1</v>
      </c>
    </row>
    <row r="126" spans="2:5">
      <c r="B126" s="57" t="s">
        <v>47</v>
      </c>
      <c r="C126" s="55">
        <v>1</v>
      </c>
    </row>
    <row r="127" spans="2:5">
      <c r="B127" s="58" t="s">
        <v>134</v>
      </c>
      <c r="C127" s="55">
        <v>0.5</v>
      </c>
      <c r="E127" s="55">
        <v>0.5</v>
      </c>
    </row>
    <row r="128" spans="2:5">
      <c r="B128" s="57" t="s">
        <v>90</v>
      </c>
      <c r="C128" s="55">
        <v>0</v>
      </c>
      <c r="E128" s="55">
        <v>1</v>
      </c>
    </row>
    <row r="129" spans="2:5">
      <c r="B129" s="58" t="s">
        <v>47</v>
      </c>
      <c r="C129" s="55">
        <v>1</v>
      </c>
    </row>
    <row r="130" spans="2:5">
      <c r="B130" s="57" t="s">
        <v>134</v>
      </c>
      <c r="C130" s="55">
        <v>0.5</v>
      </c>
      <c r="E130" s="55">
        <v>0.5</v>
      </c>
    </row>
    <row r="131" spans="2:5">
      <c r="B131" s="58" t="s">
        <v>47</v>
      </c>
      <c r="C131" s="55">
        <v>1</v>
      </c>
    </row>
    <row r="132" spans="2:5">
      <c r="B132" s="57" t="s">
        <v>101</v>
      </c>
      <c r="C132" s="55">
        <f>1/3</f>
        <v>0.33333333333333331</v>
      </c>
      <c r="D132" s="55">
        <f t="shared" ref="D132:E132" si="9">1/3</f>
        <v>0.33333333333333331</v>
      </c>
      <c r="E132" s="55">
        <f t="shared" si="9"/>
        <v>0.33333333333333331</v>
      </c>
    </row>
    <row r="133" spans="2:5">
      <c r="B133" s="58" t="s">
        <v>47</v>
      </c>
      <c r="C133" s="55">
        <v>1</v>
      </c>
    </row>
    <row r="134" spans="2:5">
      <c r="B134" s="57" t="s">
        <v>101</v>
      </c>
      <c r="C134" s="55">
        <f>1/3</f>
        <v>0.33333333333333331</v>
      </c>
      <c r="D134" s="55">
        <f t="shared" ref="D134:E134" si="10">1/3</f>
        <v>0.33333333333333331</v>
      </c>
      <c r="E134" s="55">
        <f t="shared" si="10"/>
        <v>0.33333333333333331</v>
      </c>
    </row>
    <row r="135" spans="2:5">
      <c r="B135" s="58" t="s">
        <v>85</v>
      </c>
      <c r="C135" s="55">
        <v>0</v>
      </c>
      <c r="D135" s="55">
        <v>0.5</v>
      </c>
      <c r="E135" s="55">
        <v>0.5</v>
      </c>
    </row>
    <row r="136" spans="2:5">
      <c r="B136" s="57" t="s">
        <v>47</v>
      </c>
      <c r="C136" s="55">
        <v>1</v>
      </c>
    </row>
    <row r="137" spans="2:5">
      <c r="B137" s="58" t="s">
        <v>85</v>
      </c>
      <c r="C137" s="55">
        <v>0</v>
      </c>
      <c r="D137" s="55">
        <v>0.5</v>
      </c>
      <c r="E137" s="55">
        <v>0.5</v>
      </c>
    </row>
    <row r="138" spans="2:5">
      <c r="B138" s="57" t="s">
        <v>101</v>
      </c>
      <c r="C138" s="55">
        <f>1/3</f>
        <v>0.33333333333333331</v>
      </c>
      <c r="D138" s="55">
        <f t="shared" ref="D138:E138" si="11">1/3</f>
        <v>0.33333333333333331</v>
      </c>
      <c r="E138" s="55">
        <f t="shared" si="11"/>
        <v>0.33333333333333331</v>
      </c>
    </row>
    <row r="139" spans="2:5">
      <c r="B139" s="58" t="s">
        <v>134</v>
      </c>
      <c r="C139" s="55">
        <v>0.5</v>
      </c>
      <c r="E139" s="55">
        <v>0.5</v>
      </c>
    </row>
    <row r="140" spans="2:5">
      <c r="B140" s="57" t="s">
        <v>85</v>
      </c>
      <c r="C140" s="55">
        <v>0</v>
      </c>
      <c r="D140" s="55">
        <v>0.5</v>
      </c>
      <c r="E140" s="55">
        <v>0.5</v>
      </c>
    </row>
    <row r="141" spans="2:5">
      <c r="B141" s="58" t="s">
        <v>61</v>
      </c>
      <c r="C141" s="55">
        <v>0.5</v>
      </c>
      <c r="D141" s="55">
        <v>0.5</v>
      </c>
    </row>
    <row r="142" spans="2:5">
      <c r="B142" s="57" t="s">
        <v>109</v>
      </c>
      <c r="C142" s="55">
        <v>0</v>
      </c>
      <c r="D142" s="55">
        <v>1</v>
      </c>
    </row>
    <row r="143" spans="2:5">
      <c r="B143" s="58" t="s">
        <v>47</v>
      </c>
      <c r="C143" s="55">
        <v>1</v>
      </c>
    </row>
    <row r="144" spans="2:5">
      <c r="B144" s="57" t="s">
        <v>47</v>
      </c>
      <c r="C144" s="55">
        <v>1</v>
      </c>
    </row>
    <row r="145" spans="2:5">
      <c r="B145" s="58" t="s">
        <v>47</v>
      </c>
      <c r="C145" s="55">
        <v>1</v>
      </c>
    </row>
    <row r="146" spans="2:5">
      <c r="B146" s="57" t="s">
        <v>134</v>
      </c>
      <c r="C146" s="55">
        <v>0.5</v>
      </c>
      <c r="E146" s="55">
        <v>0.5</v>
      </c>
    </row>
    <row r="147" spans="2:5">
      <c r="B147" s="58" t="s">
        <v>61</v>
      </c>
      <c r="C147" s="55">
        <v>0.5</v>
      </c>
      <c r="D147" s="55">
        <v>0.5</v>
      </c>
    </row>
    <row r="148" spans="2:5">
      <c r="B148" s="57" t="s">
        <v>85</v>
      </c>
      <c r="C148" s="55">
        <v>0</v>
      </c>
      <c r="D148" s="55">
        <v>0.5</v>
      </c>
      <c r="E148" s="55">
        <v>0.5</v>
      </c>
    </row>
    <row r="149" spans="2:5">
      <c r="B149" s="58" t="s">
        <v>47</v>
      </c>
      <c r="C149" s="55">
        <v>1</v>
      </c>
    </row>
    <row r="150" spans="2:5">
      <c r="B150" s="57" t="s">
        <v>47</v>
      </c>
      <c r="C150" s="55">
        <v>1</v>
      </c>
    </row>
    <row r="151" spans="2:5">
      <c r="B151" s="58" t="s">
        <v>61</v>
      </c>
      <c r="C151" s="55">
        <v>0.5</v>
      </c>
      <c r="D151" s="55">
        <v>0.5</v>
      </c>
    </row>
    <row r="152" spans="2:5">
      <c r="B152" s="57" t="s">
        <v>101</v>
      </c>
      <c r="C152" s="55">
        <f>1/3</f>
        <v>0.33333333333333331</v>
      </c>
      <c r="D152" s="55">
        <f t="shared" ref="D152:E152" si="12">1/3</f>
        <v>0.33333333333333331</v>
      </c>
      <c r="E152" s="55">
        <f t="shared" si="12"/>
        <v>0.33333333333333331</v>
      </c>
    </row>
    <row r="153" spans="2:5">
      <c r="B153" s="58" t="s">
        <v>47</v>
      </c>
      <c r="C153" s="55">
        <v>1</v>
      </c>
    </row>
    <row r="154" spans="2:5">
      <c r="B154" s="57" t="s">
        <v>109</v>
      </c>
      <c r="C154" s="55">
        <v>0</v>
      </c>
      <c r="D154" s="55">
        <v>1</v>
      </c>
    </row>
    <row r="155" spans="2:5">
      <c r="B155" s="58" t="s">
        <v>90</v>
      </c>
      <c r="C155" s="55">
        <v>0</v>
      </c>
      <c r="E155" s="55">
        <v>1</v>
      </c>
    </row>
    <row r="156" spans="2:5">
      <c r="B156" s="57" t="s">
        <v>47</v>
      </c>
      <c r="C156" s="55">
        <v>1</v>
      </c>
    </row>
    <row r="157" spans="2:5">
      <c r="B157" s="58" t="s">
        <v>47</v>
      </c>
      <c r="C157" s="55">
        <v>1</v>
      </c>
    </row>
    <row r="158" spans="2:5">
      <c r="B158" s="57" t="s">
        <v>101</v>
      </c>
      <c r="C158" s="55">
        <f t="shared" ref="C158:E167" si="13">1/3</f>
        <v>0.33333333333333331</v>
      </c>
      <c r="D158" s="55">
        <f t="shared" si="13"/>
        <v>0.33333333333333331</v>
      </c>
      <c r="E158" s="55">
        <f t="shared" si="13"/>
        <v>0.33333333333333331</v>
      </c>
    </row>
    <row r="159" spans="2:5">
      <c r="B159" s="58" t="s">
        <v>101</v>
      </c>
      <c r="C159" s="55">
        <f t="shared" si="13"/>
        <v>0.33333333333333331</v>
      </c>
      <c r="D159" s="55">
        <f t="shared" si="13"/>
        <v>0.33333333333333331</v>
      </c>
      <c r="E159" s="55">
        <f t="shared" si="13"/>
        <v>0.33333333333333331</v>
      </c>
    </row>
    <row r="160" spans="2:5">
      <c r="B160" s="57" t="s">
        <v>101</v>
      </c>
      <c r="C160" s="55">
        <f t="shared" si="13"/>
        <v>0.33333333333333331</v>
      </c>
      <c r="D160" s="55">
        <f t="shared" si="13"/>
        <v>0.33333333333333331</v>
      </c>
      <c r="E160" s="55">
        <f t="shared" si="13"/>
        <v>0.33333333333333331</v>
      </c>
    </row>
    <row r="161" spans="2:5">
      <c r="B161" s="58" t="s">
        <v>101</v>
      </c>
      <c r="C161" s="55">
        <f t="shared" si="13"/>
        <v>0.33333333333333331</v>
      </c>
      <c r="D161" s="55">
        <f t="shared" si="13"/>
        <v>0.33333333333333331</v>
      </c>
      <c r="E161" s="55">
        <f t="shared" si="13"/>
        <v>0.33333333333333331</v>
      </c>
    </row>
    <row r="162" spans="2:5">
      <c r="B162" s="57" t="s">
        <v>101</v>
      </c>
      <c r="C162" s="55">
        <f t="shared" si="13"/>
        <v>0.33333333333333331</v>
      </c>
      <c r="D162" s="55">
        <f t="shared" si="13"/>
        <v>0.33333333333333331</v>
      </c>
      <c r="E162" s="55">
        <f t="shared" si="13"/>
        <v>0.33333333333333331</v>
      </c>
    </row>
    <row r="163" spans="2:5">
      <c r="B163" s="58" t="s">
        <v>101</v>
      </c>
      <c r="C163" s="55">
        <f t="shared" si="13"/>
        <v>0.33333333333333331</v>
      </c>
      <c r="D163" s="55">
        <f t="shared" si="13"/>
        <v>0.33333333333333331</v>
      </c>
      <c r="E163" s="55">
        <f t="shared" si="13"/>
        <v>0.33333333333333331</v>
      </c>
    </row>
    <row r="164" spans="2:5">
      <c r="B164" s="57" t="s">
        <v>101</v>
      </c>
      <c r="C164" s="55">
        <f t="shared" si="13"/>
        <v>0.33333333333333331</v>
      </c>
      <c r="D164" s="55">
        <f t="shared" si="13"/>
        <v>0.33333333333333331</v>
      </c>
      <c r="E164" s="55">
        <f t="shared" si="13"/>
        <v>0.33333333333333331</v>
      </c>
    </row>
    <row r="165" spans="2:5">
      <c r="B165" s="58" t="s">
        <v>101</v>
      </c>
      <c r="C165" s="55">
        <f t="shared" si="13"/>
        <v>0.33333333333333331</v>
      </c>
      <c r="D165" s="55">
        <f t="shared" si="13"/>
        <v>0.33333333333333331</v>
      </c>
      <c r="E165" s="55">
        <f t="shared" si="13"/>
        <v>0.33333333333333331</v>
      </c>
    </row>
    <row r="166" spans="2:5">
      <c r="B166" s="57" t="s">
        <v>101</v>
      </c>
      <c r="C166" s="55">
        <f t="shared" si="13"/>
        <v>0.33333333333333331</v>
      </c>
      <c r="D166" s="55">
        <f t="shared" si="13"/>
        <v>0.33333333333333331</v>
      </c>
      <c r="E166" s="55">
        <f t="shared" si="13"/>
        <v>0.33333333333333331</v>
      </c>
    </row>
    <row r="167" spans="2:5">
      <c r="B167" s="58" t="s">
        <v>101</v>
      </c>
      <c r="C167" s="55">
        <f t="shared" si="13"/>
        <v>0.33333333333333331</v>
      </c>
      <c r="D167" s="55">
        <f t="shared" si="13"/>
        <v>0.33333333333333331</v>
      </c>
      <c r="E167" s="55">
        <f t="shared" si="13"/>
        <v>0.33333333333333331</v>
      </c>
    </row>
    <row r="168" spans="2:5">
      <c r="B168" s="57" t="s">
        <v>109</v>
      </c>
      <c r="C168" s="55">
        <v>0</v>
      </c>
      <c r="D168" s="55">
        <v>1</v>
      </c>
    </row>
    <row r="169" spans="2:5">
      <c r="B169" s="58" t="s">
        <v>101</v>
      </c>
      <c r="C169" s="55">
        <f>1/3</f>
        <v>0.33333333333333331</v>
      </c>
      <c r="D169" s="55">
        <f t="shared" ref="D169:E169" si="14">1/3</f>
        <v>0.33333333333333331</v>
      </c>
      <c r="E169" s="55">
        <f t="shared" si="14"/>
        <v>0.33333333333333331</v>
      </c>
    </row>
    <row r="170" spans="2:5">
      <c r="B170" s="57" t="s">
        <v>109</v>
      </c>
      <c r="C170" s="55">
        <v>0</v>
      </c>
      <c r="D170" s="55">
        <v>1</v>
      </c>
    </row>
    <row r="171" spans="2:5">
      <c r="B171" s="58" t="s">
        <v>109</v>
      </c>
      <c r="C171" s="55">
        <v>0</v>
      </c>
      <c r="D171" s="55">
        <v>1</v>
      </c>
    </row>
    <row r="172" spans="2:5">
      <c r="B172" s="57" t="s">
        <v>47</v>
      </c>
      <c r="C172" s="55">
        <v>1</v>
      </c>
    </row>
    <row r="173" spans="2:5">
      <c r="B173" s="58" t="s">
        <v>109</v>
      </c>
      <c r="C173" s="55">
        <v>0</v>
      </c>
      <c r="D173" s="55">
        <v>1</v>
      </c>
    </row>
    <row r="174" spans="2:5">
      <c r="B174" s="57" t="s">
        <v>47</v>
      </c>
      <c r="C174" s="55">
        <v>1</v>
      </c>
    </row>
    <row r="175" spans="2:5">
      <c r="B175" s="58" t="s">
        <v>47</v>
      </c>
      <c r="C175" s="55">
        <v>1</v>
      </c>
    </row>
    <row r="176" spans="2:5">
      <c r="B176" s="57" t="s">
        <v>109</v>
      </c>
      <c r="C176" s="55">
        <v>0</v>
      </c>
      <c r="D176" s="55">
        <v>1</v>
      </c>
    </row>
    <row r="177" spans="2:5">
      <c r="B177" s="58" t="s">
        <v>47</v>
      </c>
      <c r="C177" s="55">
        <v>1</v>
      </c>
    </row>
    <row r="178" spans="2:5">
      <c r="B178" s="57" t="s">
        <v>109</v>
      </c>
      <c r="C178" s="55">
        <v>0</v>
      </c>
      <c r="D178" s="55">
        <v>1</v>
      </c>
    </row>
    <row r="179" spans="2:5">
      <c r="B179" s="58" t="s">
        <v>109</v>
      </c>
      <c r="C179" s="55">
        <v>0</v>
      </c>
      <c r="D179" s="55">
        <v>1</v>
      </c>
    </row>
    <row r="180" spans="2:5">
      <c r="B180" s="57" t="s">
        <v>134</v>
      </c>
      <c r="C180" s="55">
        <v>0.5</v>
      </c>
      <c r="E180" s="55">
        <v>0.5</v>
      </c>
    </row>
    <row r="181" spans="2:5">
      <c r="B181" s="58" t="s">
        <v>61</v>
      </c>
      <c r="C181" s="55">
        <v>0.5</v>
      </c>
      <c r="D181" s="55">
        <v>0.5</v>
      </c>
    </row>
    <row r="182" spans="2:5">
      <c r="B182" s="57" t="s">
        <v>134</v>
      </c>
      <c r="C182" s="55">
        <v>0.5</v>
      </c>
      <c r="E182" s="55">
        <v>0.5</v>
      </c>
    </row>
    <row r="183" spans="2:5">
      <c r="B183" s="58" t="s">
        <v>85</v>
      </c>
      <c r="C183" s="55">
        <v>0</v>
      </c>
      <c r="D183" s="55">
        <v>0.5</v>
      </c>
      <c r="E183" s="55">
        <v>0.5</v>
      </c>
    </row>
    <row r="184" spans="2:5">
      <c r="B184" s="57" t="s">
        <v>61</v>
      </c>
      <c r="C184" s="55">
        <v>0.5</v>
      </c>
      <c r="D184" s="55">
        <v>0.5</v>
      </c>
    </row>
    <row r="185" spans="2:5">
      <c r="B185" s="58" t="s">
        <v>134</v>
      </c>
      <c r="C185" s="55">
        <v>0.5</v>
      </c>
      <c r="E185" s="55">
        <v>0.5</v>
      </c>
    </row>
    <row r="186" spans="2:5">
      <c r="B186" s="57" t="s">
        <v>61</v>
      </c>
      <c r="C186" s="55">
        <v>0.5</v>
      </c>
      <c r="D186" s="55">
        <v>0.5</v>
      </c>
    </row>
    <row r="187" spans="2:5">
      <c r="B187" s="58" t="s">
        <v>134</v>
      </c>
      <c r="C187" s="55">
        <v>0.5</v>
      </c>
      <c r="E187" s="55">
        <v>0.5</v>
      </c>
    </row>
    <row r="188" spans="2:5">
      <c r="B188" s="57" t="s">
        <v>47</v>
      </c>
      <c r="C188" s="55">
        <v>1</v>
      </c>
    </row>
    <row r="189" spans="2:5">
      <c r="B189" s="58" t="s">
        <v>109</v>
      </c>
      <c r="C189" s="55">
        <v>0</v>
      </c>
      <c r="D189" s="55">
        <v>1</v>
      </c>
    </row>
    <row r="190" spans="2:5">
      <c r="B190" s="57" t="s">
        <v>90</v>
      </c>
      <c r="C190" s="55">
        <v>0</v>
      </c>
      <c r="E190" s="55">
        <v>1</v>
      </c>
    </row>
    <row r="191" spans="2:5">
      <c r="B191" s="58" t="s">
        <v>47</v>
      </c>
      <c r="C191" s="55">
        <v>1</v>
      </c>
    </row>
    <row r="192" spans="2:5">
      <c r="B192" s="57" t="s">
        <v>47</v>
      </c>
      <c r="C192" s="55">
        <v>1</v>
      </c>
    </row>
    <row r="193" spans="2:5">
      <c r="B193" s="58" t="s">
        <v>61</v>
      </c>
      <c r="C193" s="55">
        <v>0.5</v>
      </c>
      <c r="D193" s="55">
        <v>0.5</v>
      </c>
    </row>
    <row r="194" spans="2:5">
      <c r="B194" s="57" t="s">
        <v>47</v>
      </c>
      <c r="C194" s="55">
        <v>1</v>
      </c>
    </row>
    <row r="195" spans="2:5">
      <c r="B195" s="58" t="s">
        <v>47</v>
      </c>
      <c r="C195" s="55">
        <v>1</v>
      </c>
    </row>
    <row r="196" spans="2:5">
      <c r="B196" s="57" t="s">
        <v>47</v>
      </c>
      <c r="C196" s="55">
        <v>1</v>
      </c>
    </row>
    <row r="197" spans="2:5">
      <c r="B197" s="58" t="s">
        <v>90</v>
      </c>
      <c r="C197" s="55">
        <v>0</v>
      </c>
      <c r="E197" s="55">
        <v>1</v>
      </c>
    </row>
    <row r="198" spans="2:5">
      <c r="B198" s="57" t="s">
        <v>47</v>
      </c>
      <c r="C198" s="55">
        <v>1</v>
      </c>
    </row>
    <row r="199" spans="2:5">
      <c r="B199" s="58" t="s">
        <v>47</v>
      </c>
      <c r="C199" s="55">
        <v>1</v>
      </c>
    </row>
    <row r="200" spans="2:5">
      <c r="B200" s="57" t="s">
        <v>85</v>
      </c>
      <c r="C200" s="55">
        <v>0</v>
      </c>
      <c r="D200" s="55">
        <v>0.5</v>
      </c>
      <c r="E200" s="55">
        <v>0.5</v>
      </c>
    </row>
    <row r="201" spans="2:5">
      <c r="B201" s="58" t="s">
        <v>90</v>
      </c>
      <c r="C201" s="55">
        <v>0</v>
      </c>
      <c r="E201" s="55">
        <v>1</v>
      </c>
    </row>
    <row r="202" spans="2:5">
      <c r="B202" s="57" t="s">
        <v>47</v>
      </c>
      <c r="C202" s="55">
        <v>1</v>
      </c>
    </row>
    <row r="203" spans="2:5">
      <c r="B203" s="58" t="s">
        <v>90</v>
      </c>
      <c r="C203" s="55">
        <v>0</v>
      </c>
      <c r="E203" s="55">
        <v>1</v>
      </c>
    </row>
    <row r="204" spans="2:5">
      <c r="B204" s="57" t="s">
        <v>47</v>
      </c>
      <c r="C204" s="55">
        <v>1</v>
      </c>
    </row>
    <row r="205" spans="2:5">
      <c r="B205" s="58" t="s">
        <v>109</v>
      </c>
      <c r="C205" s="55">
        <v>0</v>
      </c>
      <c r="D205" s="55">
        <v>1</v>
      </c>
    </row>
    <row r="206" spans="2:5">
      <c r="B206" s="57" t="s">
        <v>61</v>
      </c>
      <c r="C206" s="55">
        <v>0.5</v>
      </c>
      <c r="D206" s="55">
        <v>0.5</v>
      </c>
    </row>
    <row r="207" spans="2:5">
      <c r="B207" s="58" t="s">
        <v>47</v>
      </c>
      <c r="C207" s="55">
        <v>1</v>
      </c>
    </row>
    <row r="208" spans="2:5">
      <c r="B208" s="57" t="s">
        <v>47</v>
      </c>
      <c r="C208" s="55">
        <v>1</v>
      </c>
    </row>
    <row r="209" spans="2:5">
      <c r="B209" s="58" t="s">
        <v>47</v>
      </c>
      <c r="C209" s="55">
        <v>1</v>
      </c>
    </row>
    <row r="210" spans="2:5">
      <c r="B210" s="57" t="s">
        <v>47</v>
      </c>
      <c r="C210" s="55">
        <v>1</v>
      </c>
    </row>
    <row r="211" spans="2:5">
      <c r="B211" s="58" t="s">
        <v>134</v>
      </c>
      <c r="C211" s="55">
        <v>0.5</v>
      </c>
      <c r="E211" s="55">
        <v>0.5</v>
      </c>
    </row>
    <row r="212" spans="2:5">
      <c r="B212" s="57" t="s">
        <v>47</v>
      </c>
      <c r="C212" s="55">
        <v>1</v>
      </c>
    </row>
    <row r="213" spans="2:5">
      <c r="B213" s="58" t="s">
        <v>47</v>
      </c>
      <c r="C213" s="55">
        <v>1</v>
      </c>
    </row>
    <row r="214" spans="2:5">
      <c r="B214" s="57" t="s">
        <v>47</v>
      </c>
      <c r="C214" s="55">
        <v>1</v>
      </c>
    </row>
    <row r="215" spans="2:5">
      <c r="B215" s="58" t="s">
        <v>47</v>
      </c>
      <c r="C215" s="55">
        <v>1</v>
      </c>
    </row>
    <row r="216" spans="2:5">
      <c r="B216" s="57" t="s">
        <v>47</v>
      </c>
      <c r="C216" s="55">
        <v>1</v>
      </c>
    </row>
    <row r="217" spans="2:5">
      <c r="B217" s="58" t="s">
        <v>109</v>
      </c>
      <c r="C217" s="55">
        <v>0</v>
      </c>
      <c r="D217" s="55">
        <v>1</v>
      </c>
    </row>
    <row r="218" spans="2:5">
      <c r="B218" s="57" t="s">
        <v>47</v>
      </c>
      <c r="C218" s="55">
        <v>1</v>
      </c>
    </row>
    <row r="219" spans="2:5">
      <c r="B219" s="58" t="s">
        <v>85</v>
      </c>
      <c r="C219" s="55">
        <v>0</v>
      </c>
      <c r="D219" s="55">
        <v>0.5</v>
      </c>
      <c r="E219" s="55">
        <v>0.5</v>
      </c>
    </row>
    <row r="220" spans="2:5">
      <c r="B220" s="57" t="s">
        <v>47</v>
      </c>
      <c r="C220" s="55">
        <v>1</v>
      </c>
    </row>
    <row r="221" spans="2:5">
      <c r="B221" s="58" t="s">
        <v>47</v>
      </c>
      <c r="C221" s="55">
        <v>1</v>
      </c>
    </row>
    <row r="222" spans="2:5">
      <c r="B222" s="57" t="s">
        <v>47</v>
      </c>
      <c r="C222" s="55">
        <v>1</v>
      </c>
    </row>
    <row r="223" spans="2:5">
      <c r="B223" s="58" t="s">
        <v>85</v>
      </c>
      <c r="C223" s="55">
        <v>0</v>
      </c>
      <c r="D223" s="55">
        <v>0.5</v>
      </c>
      <c r="E223" s="55">
        <v>0.5</v>
      </c>
    </row>
    <row r="224" spans="2:5">
      <c r="B224" s="57" t="s">
        <v>47</v>
      </c>
      <c r="C224" s="55">
        <v>1</v>
      </c>
    </row>
    <row r="225" spans="2:5">
      <c r="B225" s="58" t="s">
        <v>90</v>
      </c>
      <c r="C225" s="55">
        <v>0</v>
      </c>
      <c r="E225" s="55">
        <v>1</v>
      </c>
    </row>
    <row r="226" spans="2:5">
      <c r="B226" s="57" t="s">
        <v>90</v>
      </c>
      <c r="C226" s="55">
        <v>0</v>
      </c>
      <c r="E226" s="55">
        <v>1</v>
      </c>
    </row>
    <row r="227" spans="2:5">
      <c r="B227" s="58" t="s">
        <v>47</v>
      </c>
      <c r="C227" s="55">
        <v>1</v>
      </c>
    </row>
    <row r="228" spans="2:5">
      <c r="B228" s="57" t="s">
        <v>47</v>
      </c>
      <c r="C228" s="55">
        <v>1</v>
      </c>
    </row>
    <row r="229" spans="2:5">
      <c r="B229" s="58" t="s">
        <v>47</v>
      </c>
      <c r="C229" s="55">
        <v>1</v>
      </c>
    </row>
    <row r="230" spans="2:5">
      <c r="B230" s="57" t="s">
        <v>90</v>
      </c>
      <c r="C230" s="55">
        <v>0</v>
      </c>
      <c r="E230" s="55">
        <v>1</v>
      </c>
    </row>
    <row r="231" spans="2:5">
      <c r="B231" s="58" t="s">
        <v>47</v>
      </c>
      <c r="C231" s="55">
        <v>1</v>
      </c>
    </row>
    <row r="232" spans="2:5">
      <c r="B232" s="57" t="s">
        <v>47</v>
      </c>
      <c r="C232" s="55">
        <v>1</v>
      </c>
    </row>
    <row r="233" spans="2:5">
      <c r="B233" s="58" t="s">
        <v>90</v>
      </c>
      <c r="C233" s="55">
        <v>0</v>
      </c>
      <c r="E233" s="55">
        <v>1</v>
      </c>
    </row>
    <row r="234" spans="2:5">
      <c r="B234" s="57" t="s">
        <v>47</v>
      </c>
      <c r="C234" s="55">
        <v>1</v>
      </c>
    </row>
    <row r="235" spans="2:5">
      <c r="B235" s="58" t="s">
        <v>47</v>
      </c>
      <c r="C235" s="55">
        <v>1</v>
      </c>
    </row>
    <row r="236" spans="2:5">
      <c r="B236" s="57" t="s">
        <v>47</v>
      </c>
      <c r="C236" s="55">
        <v>1</v>
      </c>
    </row>
    <row r="237" spans="2:5">
      <c r="B237" s="58" t="s">
        <v>61</v>
      </c>
      <c r="C237" s="55">
        <v>0.5</v>
      </c>
      <c r="D237" s="55">
        <v>0.5</v>
      </c>
    </row>
    <row r="238" spans="2:5">
      <c r="B238" s="57" t="s">
        <v>109</v>
      </c>
      <c r="C238" s="55">
        <v>0</v>
      </c>
      <c r="D238" s="55">
        <v>1</v>
      </c>
    </row>
    <row r="239" spans="2:5">
      <c r="B239" s="58" t="s">
        <v>47</v>
      </c>
      <c r="C239" s="55">
        <v>1</v>
      </c>
    </row>
    <row r="240" spans="2:5">
      <c r="B240" s="57" t="s">
        <v>90</v>
      </c>
      <c r="C240" s="55">
        <v>0</v>
      </c>
      <c r="E240" s="55">
        <v>1</v>
      </c>
    </row>
    <row r="241" spans="2:5">
      <c r="B241" s="58" t="s">
        <v>101</v>
      </c>
      <c r="C241" s="55">
        <f>1/3</f>
        <v>0.33333333333333331</v>
      </c>
      <c r="D241" s="55">
        <f t="shared" ref="D241:E241" si="15">1/3</f>
        <v>0.33333333333333331</v>
      </c>
      <c r="E241" s="55">
        <f t="shared" si="15"/>
        <v>0.33333333333333331</v>
      </c>
    </row>
    <row r="242" spans="2:5">
      <c r="B242" s="57" t="s">
        <v>61</v>
      </c>
      <c r="C242" s="55">
        <v>0.5</v>
      </c>
      <c r="D242" s="55">
        <v>0.5</v>
      </c>
    </row>
    <row r="243" spans="2:5">
      <c r="B243" s="58" t="s">
        <v>47</v>
      </c>
      <c r="C243" s="55">
        <v>1</v>
      </c>
    </row>
    <row r="244" spans="2:5">
      <c r="B244" s="57" t="s">
        <v>85</v>
      </c>
      <c r="C244" s="55">
        <v>0</v>
      </c>
      <c r="D244" s="55">
        <v>0.5</v>
      </c>
      <c r="E244" s="55">
        <v>0.5</v>
      </c>
    </row>
    <row r="245" spans="2:5">
      <c r="B245" s="58" t="s">
        <v>109</v>
      </c>
      <c r="C245" s="55">
        <v>0</v>
      </c>
      <c r="D245" s="55">
        <v>1</v>
      </c>
    </row>
    <row r="246" spans="2:5">
      <c r="B246" s="57" t="s">
        <v>109</v>
      </c>
      <c r="C246" s="55">
        <v>0</v>
      </c>
      <c r="D246" s="55">
        <v>1</v>
      </c>
    </row>
    <row r="247" spans="2:5">
      <c r="B247" s="58" t="s">
        <v>47</v>
      </c>
      <c r="C247" s="55">
        <v>1</v>
      </c>
    </row>
    <row r="248" spans="2:5">
      <c r="B248" s="57" t="s">
        <v>47</v>
      </c>
      <c r="C248" s="55">
        <v>1</v>
      </c>
    </row>
    <row r="249" spans="2:5">
      <c r="B249" s="58" t="s">
        <v>47</v>
      </c>
      <c r="C249" s="55">
        <v>1</v>
      </c>
    </row>
    <row r="250" spans="2:5">
      <c r="B250" s="57" t="s">
        <v>47</v>
      </c>
      <c r="C250" s="55">
        <v>1</v>
      </c>
    </row>
    <row r="251" spans="2:5">
      <c r="B251" s="58" t="s">
        <v>90</v>
      </c>
      <c r="C251" s="55">
        <v>0</v>
      </c>
      <c r="E251" s="55">
        <v>1</v>
      </c>
    </row>
    <row r="252" spans="2:5">
      <c r="B252" s="57" t="s">
        <v>109</v>
      </c>
      <c r="C252" s="55">
        <v>0</v>
      </c>
      <c r="D252" s="55">
        <v>1</v>
      </c>
    </row>
    <row r="253" spans="2:5">
      <c r="B253" s="58" t="s">
        <v>47</v>
      </c>
      <c r="C253" s="55">
        <v>1</v>
      </c>
    </row>
    <row r="254" spans="2:5">
      <c r="B254" s="57" t="s">
        <v>47</v>
      </c>
      <c r="C254" s="55">
        <v>1</v>
      </c>
    </row>
    <row r="255" spans="2:5">
      <c r="B255" s="58" t="s">
        <v>47</v>
      </c>
      <c r="C255" s="55">
        <v>1</v>
      </c>
    </row>
    <row r="256" spans="2:5">
      <c r="B256" s="57" t="s">
        <v>47</v>
      </c>
      <c r="C256" s="55">
        <v>1</v>
      </c>
    </row>
    <row r="257" spans="2:5">
      <c r="B257" s="58" t="s">
        <v>47</v>
      </c>
      <c r="C257" s="55">
        <v>1</v>
      </c>
    </row>
    <row r="258" spans="2:5">
      <c r="B258" s="57" t="s">
        <v>47</v>
      </c>
      <c r="C258" s="55">
        <v>1</v>
      </c>
    </row>
    <row r="259" spans="2:5">
      <c r="B259" s="58" t="s">
        <v>47</v>
      </c>
      <c r="C259" s="55">
        <v>1</v>
      </c>
    </row>
    <row r="260" spans="2:5">
      <c r="B260" s="57" t="s">
        <v>47</v>
      </c>
      <c r="C260" s="55">
        <v>1</v>
      </c>
    </row>
    <row r="261" spans="2:5">
      <c r="B261" s="58" t="s">
        <v>134</v>
      </c>
      <c r="C261" s="55">
        <v>0.5</v>
      </c>
      <c r="E261" s="55">
        <v>0.5</v>
      </c>
    </row>
    <row r="262" spans="2:5">
      <c r="B262" s="57" t="s">
        <v>90</v>
      </c>
      <c r="C262" s="55">
        <v>0</v>
      </c>
      <c r="E262" s="55">
        <v>1</v>
      </c>
    </row>
    <row r="263" spans="2:5">
      <c r="B263" s="58" t="s">
        <v>47</v>
      </c>
      <c r="C263" s="55">
        <v>1</v>
      </c>
    </row>
    <row r="264" spans="2:5">
      <c r="B264" s="57" t="s">
        <v>47</v>
      </c>
      <c r="C264" s="55">
        <v>1</v>
      </c>
    </row>
    <row r="265" spans="2:5">
      <c r="B265" s="58" t="s">
        <v>47</v>
      </c>
      <c r="C265" s="55">
        <v>1</v>
      </c>
    </row>
    <row r="266" spans="2:5">
      <c r="B266" s="57" t="s">
        <v>109</v>
      </c>
      <c r="C266" s="55">
        <v>0</v>
      </c>
      <c r="D266" s="55">
        <v>1</v>
      </c>
    </row>
    <row r="267" spans="2:5">
      <c r="B267" s="58" t="s">
        <v>47</v>
      </c>
      <c r="C267" s="55">
        <v>1</v>
      </c>
    </row>
    <row r="268" spans="2:5">
      <c r="B268" s="57" t="s">
        <v>47</v>
      </c>
      <c r="C268" s="55">
        <v>1</v>
      </c>
    </row>
    <row r="269" spans="2:5">
      <c r="B269" s="58" t="s">
        <v>47</v>
      </c>
      <c r="C269" s="55">
        <v>1</v>
      </c>
    </row>
    <row r="270" spans="2:5">
      <c r="B270" s="57" t="s">
        <v>47</v>
      </c>
      <c r="C270" s="55">
        <v>1</v>
      </c>
    </row>
    <row r="271" spans="2:5">
      <c r="B271" s="58" t="s">
        <v>47</v>
      </c>
      <c r="C271" s="55">
        <v>1</v>
      </c>
    </row>
    <row r="272" spans="2:5">
      <c r="B272" s="57" t="s">
        <v>47</v>
      </c>
      <c r="C272" s="55">
        <v>1</v>
      </c>
    </row>
    <row r="273" spans="2:5">
      <c r="B273" s="58" t="s">
        <v>47</v>
      </c>
      <c r="C273" s="55">
        <v>1</v>
      </c>
    </row>
    <row r="274" spans="2:5">
      <c r="B274" s="57" t="s">
        <v>47</v>
      </c>
      <c r="C274" s="55">
        <v>1</v>
      </c>
    </row>
    <row r="275" spans="2:5">
      <c r="B275" s="58" t="s">
        <v>61</v>
      </c>
      <c r="C275" s="55">
        <v>0.5</v>
      </c>
      <c r="D275" s="55">
        <v>0.5</v>
      </c>
    </row>
    <row r="276" spans="2:5">
      <c r="B276" s="57" t="s">
        <v>61</v>
      </c>
      <c r="C276" s="55">
        <v>0.5</v>
      </c>
      <c r="D276" s="55">
        <v>0.5</v>
      </c>
    </row>
    <row r="277" spans="2:5">
      <c r="B277" s="58" t="s">
        <v>101</v>
      </c>
      <c r="C277" s="55">
        <f t="shared" ref="C277:E279" si="16">1/3</f>
        <v>0.33333333333333331</v>
      </c>
      <c r="D277" s="55">
        <f t="shared" si="16"/>
        <v>0.33333333333333331</v>
      </c>
      <c r="E277" s="55">
        <f t="shared" si="16"/>
        <v>0.33333333333333331</v>
      </c>
    </row>
    <row r="278" spans="2:5">
      <c r="B278" s="57" t="s">
        <v>101</v>
      </c>
      <c r="C278" s="55">
        <f t="shared" si="16"/>
        <v>0.33333333333333331</v>
      </c>
      <c r="D278" s="55">
        <f t="shared" si="16"/>
        <v>0.33333333333333331</v>
      </c>
      <c r="E278" s="55">
        <f t="shared" si="16"/>
        <v>0.33333333333333331</v>
      </c>
    </row>
    <row r="279" spans="2:5">
      <c r="B279" s="58" t="s">
        <v>101</v>
      </c>
      <c r="C279" s="55">
        <f t="shared" si="16"/>
        <v>0.33333333333333331</v>
      </c>
      <c r="D279" s="55">
        <f t="shared" si="16"/>
        <v>0.33333333333333331</v>
      </c>
      <c r="E279" s="55">
        <f t="shared" si="16"/>
        <v>0.33333333333333331</v>
      </c>
    </row>
    <row r="280" spans="2:5">
      <c r="B280" s="57" t="s">
        <v>47</v>
      </c>
      <c r="C280" s="55">
        <v>1</v>
      </c>
    </row>
    <row r="281" spans="2:5">
      <c r="B281" s="58" t="s">
        <v>109</v>
      </c>
      <c r="C281" s="55">
        <v>0</v>
      </c>
      <c r="D281" s="55">
        <v>1</v>
      </c>
    </row>
    <row r="282" spans="2:5">
      <c r="B282" s="57" t="s">
        <v>109</v>
      </c>
      <c r="C282" s="55">
        <v>0</v>
      </c>
      <c r="D282" s="55">
        <v>1</v>
      </c>
    </row>
    <row r="283" spans="2:5">
      <c r="B283" s="58" t="s">
        <v>47</v>
      </c>
      <c r="C283" s="55">
        <v>1</v>
      </c>
    </row>
    <row r="284" spans="2:5">
      <c r="B284" s="57" t="s">
        <v>61</v>
      </c>
      <c r="C284" s="55">
        <v>0.5</v>
      </c>
      <c r="D284" s="55">
        <v>0.5</v>
      </c>
    </row>
    <row r="285" spans="2:5">
      <c r="B285" s="58" t="s">
        <v>134</v>
      </c>
      <c r="C285" s="55">
        <v>0.5</v>
      </c>
      <c r="E285" s="55">
        <v>0.5</v>
      </c>
    </row>
    <row r="286" spans="2:5">
      <c r="B286" s="57" t="s">
        <v>101</v>
      </c>
      <c r="C286" s="55">
        <f>1/3</f>
        <v>0.33333333333333331</v>
      </c>
      <c r="D286" s="55">
        <f t="shared" ref="D286:E286" si="17">1/3</f>
        <v>0.33333333333333331</v>
      </c>
      <c r="E286" s="55">
        <f t="shared" si="17"/>
        <v>0.33333333333333331</v>
      </c>
    </row>
    <row r="287" spans="2:5">
      <c r="B287" s="58" t="s">
        <v>134</v>
      </c>
      <c r="C287" s="55">
        <v>0.5</v>
      </c>
      <c r="E287" s="55">
        <v>0.5</v>
      </c>
    </row>
    <row r="288" spans="2:5">
      <c r="B288" s="57" t="s">
        <v>85</v>
      </c>
      <c r="C288" s="55">
        <v>0</v>
      </c>
      <c r="D288" s="55">
        <v>0.5</v>
      </c>
      <c r="E288" s="55">
        <v>0.5</v>
      </c>
    </row>
    <row r="289" spans="2:5">
      <c r="B289" s="58" t="s">
        <v>134</v>
      </c>
      <c r="C289" s="55">
        <v>0.5</v>
      </c>
      <c r="E289" s="55">
        <v>0.5</v>
      </c>
    </row>
    <row r="290" spans="2:5">
      <c r="B290" s="57" t="s">
        <v>85</v>
      </c>
      <c r="C290" s="55">
        <v>0</v>
      </c>
      <c r="D290" s="55">
        <v>0.5</v>
      </c>
      <c r="E290" s="55">
        <v>0.5</v>
      </c>
    </row>
    <row r="291" spans="2:5">
      <c r="B291" s="58" t="s">
        <v>61</v>
      </c>
      <c r="C291" s="55">
        <v>0.5</v>
      </c>
      <c r="D291" s="55">
        <v>0.5</v>
      </c>
    </row>
    <row r="292" spans="2:5">
      <c r="B292" s="57" t="s">
        <v>134</v>
      </c>
      <c r="C292" s="55">
        <v>0.5</v>
      </c>
      <c r="E292" s="55">
        <v>0.5</v>
      </c>
    </row>
    <row r="293" spans="2:5">
      <c r="B293" s="58" t="s">
        <v>61</v>
      </c>
      <c r="C293" s="55">
        <v>0.5</v>
      </c>
      <c r="D293" s="55">
        <v>0.5</v>
      </c>
    </row>
    <row r="294" spans="2:5">
      <c r="B294" s="57" t="s">
        <v>134</v>
      </c>
      <c r="C294" s="55">
        <v>0.5</v>
      </c>
      <c r="E294" s="55">
        <v>0.5</v>
      </c>
    </row>
    <row r="295" spans="2:5">
      <c r="B295" s="58" t="s">
        <v>134</v>
      </c>
      <c r="C295" s="55">
        <v>0.5</v>
      </c>
      <c r="E295" s="55">
        <v>0.5</v>
      </c>
    </row>
    <row r="296" spans="2:5">
      <c r="B296" s="57" t="s">
        <v>134</v>
      </c>
      <c r="C296" s="55">
        <v>0.5</v>
      </c>
      <c r="E296" s="55">
        <v>0.5</v>
      </c>
    </row>
    <row r="297" spans="2:5">
      <c r="B297" s="58" t="s">
        <v>85</v>
      </c>
      <c r="C297" s="55">
        <v>0</v>
      </c>
      <c r="D297" s="55">
        <v>0.5</v>
      </c>
      <c r="E297" s="55">
        <v>0.5</v>
      </c>
    </row>
    <row r="298" spans="2:5">
      <c r="B298" s="57" t="s">
        <v>47</v>
      </c>
      <c r="C298" s="55">
        <v>1</v>
      </c>
    </row>
    <row r="299" spans="2:5">
      <c r="B299" s="58" t="s">
        <v>90</v>
      </c>
      <c r="C299" s="55">
        <v>0</v>
      </c>
      <c r="E299" s="55">
        <v>1</v>
      </c>
    </row>
    <row r="300" spans="2:5">
      <c r="B300" s="57" t="s">
        <v>61</v>
      </c>
      <c r="C300" s="55">
        <v>0.5</v>
      </c>
      <c r="D300" s="55">
        <v>0.5</v>
      </c>
    </row>
    <row r="301" spans="2:5">
      <c r="B301" s="58" t="s">
        <v>134</v>
      </c>
      <c r="C301" s="55">
        <v>0.5</v>
      </c>
      <c r="E301" s="55">
        <v>0.5</v>
      </c>
    </row>
    <row r="302" spans="2:5">
      <c r="B302" s="57" t="s">
        <v>109</v>
      </c>
      <c r="C302" s="55">
        <v>0</v>
      </c>
      <c r="D302" s="55">
        <v>1</v>
      </c>
    </row>
    <row r="303" spans="2:5">
      <c r="B303" s="58" t="s">
        <v>61</v>
      </c>
      <c r="C303" s="55">
        <v>0.5</v>
      </c>
      <c r="D303" s="55">
        <v>0.5</v>
      </c>
    </row>
    <row r="304" spans="2:5">
      <c r="B304" s="57" t="s">
        <v>47</v>
      </c>
      <c r="C304" s="55">
        <v>1</v>
      </c>
    </row>
    <row r="305" spans="2:5">
      <c r="B305" s="58" t="s">
        <v>134</v>
      </c>
      <c r="C305" s="55">
        <v>0.5</v>
      </c>
      <c r="E305" s="55">
        <v>0.5</v>
      </c>
    </row>
    <row r="306" spans="2:5">
      <c r="B306" s="57" t="s">
        <v>61</v>
      </c>
      <c r="C306" s="55">
        <v>0.5</v>
      </c>
      <c r="D306" s="55">
        <v>0.5</v>
      </c>
    </row>
    <row r="307" spans="2:5">
      <c r="B307" s="58" t="s">
        <v>85</v>
      </c>
      <c r="C307" s="55">
        <v>0</v>
      </c>
      <c r="D307" s="55">
        <v>0.5</v>
      </c>
      <c r="E307" s="55">
        <v>0.5</v>
      </c>
    </row>
    <row r="308" spans="2:5">
      <c r="B308" s="57" t="s">
        <v>61</v>
      </c>
      <c r="C308" s="55">
        <v>0.5</v>
      </c>
      <c r="D308" s="55">
        <v>0.5</v>
      </c>
    </row>
    <row r="309" spans="2:5">
      <c r="B309" s="58" t="s">
        <v>109</v>
      </c>
      <c r="C309" s="55">
        <v>0</v>
      </c>
      <c r="D309" s="55">
        <v>1</v>
      </c>
    </row>
    <row r="310" spans="2:5">
      <c r="B310" s="57" t="s">
        <v>61</v>
      </c>
      <c r="C310" s="55">
        <v>0.5</v>
      </c>
      <c r="D310" s="55">
        <v>0.5</v>
      </c>
    </row>
    <row r="311" spans="2:5">
      <c r="B311" s="58" t="s">
        <v>47</v>
      </c>
      <c r="C311" s="55">
        <v>1</v>
      </c>
    </row>
    <row r="312" spans="2:5">
      <c r="B312" s="57" t="s">
        <v>85</v>
      </c>
      <c r="C312" s="55">
        <v>0</v>
      </c>
      <c r="D312" s="55">
        <v>0.5</v>
      </c>
      <c r="E312" s="55">
        <v>0.5</v>
      </c>
    </row>
    <row r="313" spans="2:5">
      <c r="B313" s="58" t="s">
        <v>134</v>
      </c>
      <c r="C313" s="55">
        <v>0.5</v>
      </c>
      <c r="E313" s="55">
        <v>0.5</v>
      </c>
    </row>
    <row r="314" spans="2:5">
      <c r="B314" s="57" t="s">
        <v>47</v>
      </c>
      <c r="C314" s="55">
        <v>1</v>
      </c>
    </row>
    <row r="315" spans="2:5">
      <c r="B315" s="58" t="s">
        <v>61</v>
      </c>
      <c r="C315" s="55">
        <v>0.5</v>
      </c>
      <c r="D315" s="55">
        <v>0.5</v>
      </c>
    </row>
    <row r="316" spans="2:5">
      <c r="B316" s="57" t="s">
        <v>85</v>
      </c>
      <c r="C316" s="55">
        <v>0</v>
      </c>
      <c r="D316" s="55">
        <v>0.5</v>
      </c>
      <c r="E316" s="55">
        <v>0.5</v>
      </c>
    </row>
    <row r="317" spans="2:5">
      <c r="B317" s="58" t="s">
        <v>47</v>
      </c>
      <c r="C317" s="55">
        <v>1</v>
      </c>
    </row>
    <row r="318" spans="2:5">
      <c r="B318" s="57" t="s">
        <v>134</v>
      </c>
      <c r="C318" s="55">
        <v>0.5</v>
      </c>
      <c r="E318" s="55">
        <v>0.5</v>
      </c>
    </row>
    <row r="319" spans="2:5">
      <c r="B319" s="58" t="s">
        <v>134</v>
      </c>
      <c r="C319" s="55">
        <v>0.5</v>
      </c>
      <c r="E319" s="55">
        <v>0.5</v>
      </c>
    </row>
    <row r="320" spans="2:5">
      <c r="B320" s="57" t="s">
        <v>85</v>
      </c>
      <c r="C320" s="55">
        <v>0</v>
      </c>
      <c r="D320" s="55">
        <v>0.5</v>
      </c>
      <c r="E320" s="55">
        <v>0.5</v>
      </c>
    </row>
    <row r="321" spans="2:5">
      <c r="B321" s="58" t="s">
        <v>90</v>
      </c>
      <c r="C321" s="55">
        <v>0</v>
      </c>
      <c r="E321" s="55">
        <v>1</v>
      </c>
    </row>
    <row r="322" spans="2:5">
      <c r="B322" s="57" t="s">
        <v>134</v>
      </c>
      <c r="C322" s="55">
        <v>0.5</v>
      </c>
      <c r="E322" s="55">
        <v>0.5</v>
      </c>
    </row>
    <row r="323" spans="2:5">
      <c r="B323" s="58" t="s">
        <v>134</v>
      </c>
      <c r="C323" s="55">
        <v>0.5</v>
      </c>
      <c r="E323" s="55">
        <v>0.5</v>
      </c>
    </row>
    <row r="324" spans="2:5">
      <c r="B324" s="57" t="s">
        <v>61</v>
      </c>
      <c r="C324" s="55">
        <v>0.5</v>
      </c>
      <c r="D324" s="55">
        <v>0.5</v>
      </c>
    </row>
    <row r="325" spans="2:5">
      <c r="B325" s="58" t="s">
        <v>47</v>
      </c>
      <c r="C325" s="55">
        <v>1</v>
      </c>
    </row>
    <row r="326" spans="2:5">
      <c r="B326" s="57" t="s">
        <v>134</v>
      </c>
      <c r="C326" s="55">
        <v>0.5</v>
      </c>
      <c r="E326" s="55">
        <v>0.5</v>
      </c>
    </row>
    <row r="327" spans="2:5">
      <c r="B327" s="58" t="s">
        <v>134</v>
      </c>
      <c r="C327" s="55">
        <v>0.5</v>
      </c>
      <c r="E327" s="55">
        <v>0.5</v>
      </c>
    </row>
    <row r="328" spans="2:5">
      <c r="B328" s="57" t="s">
        <v>90</v>
      </c>
      <c r="C328" s="55">
        <v>0</v>
      </c>
      <c r="E328" s="55">
        <v>1</v>
      </c>
    </row>
    <row r="329" spans="2:5">
      <c r="B329" s="58" t="s">
        <v>47</v>
      </c>
      <c r="C329" s="55">
        <v>1</v>
      </c>
    </row>
    <row r="330" spans="2:5">
      <c r="B330" s="57" t="s">
        <v>47</v>
      </c>
      <c r="C330" s="55">
        <v>1</v>
      </c>
    </row>
    <row r="331" spans="2:5">
      <c r="B331" s="58" t="s">
        <v>47</v>
      </c>
      <c r="C331" s="55">
        <v>1</v>
      </c>
    </row>
    <row r="332" spans="2:5">
      <c r="B332" s="57" t="s">
        <v>90</v>
      </c>
      <c r="C332" s="55">
        <v>0</v>
      </c>
      <c r="E332" s="55">
        <v>1</v>
      </c>
    </row>
    <row r="333" spans="2:5">
      <c r="B333" s="58" t="s">
        <v>47</v>
      </c>
      <c r="C333" s="55">
        <v>1</v>
      </c>
    </row>
    <row r="334" spans="2:5">
      <c r="B334" s="57" t="s">
        <v>47</v>
      </c>
      <c r="C334" s="55">
        <v>1</v>
      </c>
    </row>
    <row r="335" spans="2:5">
      <c r="B335" s="58" t="s">
        <v>47</v>
      </c>
      <c r="C335" s="55">
        <v>1</v>
      </c>
    </row>
    <row r="336" spans="2:5">
      <c r="B336" s="57" t="s">
        <v>47</v>
      </c>
      <c r="C336" s="55">
        <v>1</v>
      </c>
    </row>
    <row r="337" spans="2:4">
      <c r="B337" s="58" t="s">
        <v>109</v>
      </c>
      <c r="C337" s="55">
        <v>0</v>
      </c>
      <c r="D337" s="55">
        <v>1</v>
      </c>
    </row>
    <row r="338" spans="2:4">
      <c r="B338" s="57" t="s">
        <v>109</v>
      </c>
      <c r="C338" s="55">
        <v>0</v>
      </c>
      <c r="D338" s="55">
        <v>1</v>
      </c>
    </row>
    <row r="339" spans="2:4">
      <c r="B339" s="58" t="s">
        <v>109</v>
      </c>
      <c r="C339" s="55">
        <v>0</v>
      </c>
      <c r="D339" s="55">
        <v>1</v>
      </c>
    </row>
    <row r="340" spans="2:4">
      <c r="B340" s="57" t="s">
        <v>109</v>
      </c>
      <c r="C340" s="55">
        <v>0</v>
      </c>
      <c r="D340" s="55">
        <v>1</v>
      </c>
    </row>
    <row r="341" spans="2:4">
      <c r="B341" s="58" t="s">
        <v>47</v>
      </c>
      <c r="C341" s="55">
        <v>1</v>
      </c>
    </row>
    <row r="342" spans="2:4">
      <c r="B342" s="57" t="s">
        <v>47</v>
      </c>
      <c r="C342" s="55">
        <v>1</v>
      </c>
    </row>
    <row r="343" spans="2:4">
      <c r="B343" s="58" t="s">
        <v>109</v>
      </c>
      <c r="C343" s="55">
        <v>0</v>
      </c>
      <c r="D343" s="55">
        <v>1</v>
      </c>
    </row>
    <row r="344" spans="2:4">
      <c r="B344" s="57" t="s">
        <v>109</v>
      </c>
      <c r="C344" s="55">
        <v>0</v>
      </c>
      <c r="D344" s="55">
        <v>1</v>
      </c>
    </row>
    <row r="345" spans="2:4">
      <c r="B345" s="58" t="s">
        <v>47</v>
      </c>
      <c r="C345" s="55">
        <v>1</v>
      </c>
    </row>
    <row r="346" spans="2:4">
      <c r="B346" s="57" t="s">
        <v>109</v>
      </c>
      <c r="C346" s="55">
        <v>0</v>
      </c>
      <c r="D346" s="55">
        <v>1</v>
      </c>
    </row>
    <row r="347" spans="2:4">
      <c r="B347" s="58" t="s">
        <v>109</v>
      </c>
      <c r="C347" s="55">
        <v>0</v>
      </c>
      <c r="D347" s="55">
        <v>1</v>
      </c>
    </row>
    <row r="348" spans="2:4">
      <c r="B348" s="57" t="s">
        <v>109</v>
      </c>
      <c r="C348" s="55">
        <v>0</v>
      </c>
      <c r="D348" s="55">
        <v>1</v>
      </c>
    </row>
    <row r="349" spans="2:4">
      <c r="B349" s="58" t="s">
        <v>47</v>
      </c>
      <c r="C349" s="55">
        <v>1</v>
      </c>
    </row>
    <row r="350" spans="2:4">
      <c r="B350" s="57" t="s">
        <v>109</v>
      </c>
      <c r="C350" s="55">
        <v>0</v>
      </c>
      <c r="D350" s="55">
        <v>1</v>
      </c>
    </row>
    <row r="351" spans="2:4">
      <c r="B351" s="58" t="s">
        <v>109</v>
      </c>
      <c r="C351" s="55">
        <v>0</v>
      </c>
      <c r="D351" s="55">
        <v>1</v>
      </c>
    </row>
    <row r="352" spans="2:4">
      <c r="B352" s="57" t="s">
        <v>109</v>
      </c>
      <c r="C352" s="55">
        <v>0</v>
      </c>
      <c r="D352" s="55">
        <v>1</v>
      </c>
    </row>
    <row r="353" spans="2:5">
      <c r="B353" s="58" t="s">
        <v>47</v>
      </c>
      <c r="C353" s="55">
        <v>1</v>
      </c>
    </row>
    <row r="354" spans="2:5">
      <c r="B354" s="57" t="s">
        <v>109</v>
      </c>
      <c r="C354" s="55">
        <v>0</v>
      </c>
      <c r="D354" s="55">
        <v>1</v>
      </c>
    </row>
    <row r="355" spans="2:5">
      <c r="B355" s="58" t="s">
        <v>90</v>
      </c>
      <c r="C355" s="55">
        <v>0</v>
      </c>
      <c r="E355" s="55">
        <v>1</v>
      </c>
    </row>
    <row r="356" spans="2:5">
      <c r="B356" s="57" t="s">
        <v>47</v>
      </c>
      <c r="C356" s="55">
        <v>1</v>
      </c>
    </row>
    <row r="357" spans="2:5">
      <c r="B357" s="58" t="s">
        <v>47</v>
      </c>
      <c r="C357" s="55">
        <v>1</v>
      </c>
    </row>
    <row r="358" spans="2:5">
      <c r="B358" s="57" t="s">
        <v>109</v>
      </c>
      <c r="C358" s="55">
        <v>0</v>
      </c>
      <c r="D358" s="55">
        <v>1</v>
      </c>
    </row>
    <row r="359" spans="2:5">
      <c r="B359" s="58" t="s">
        <v>90</v>
      </c>
      <c r="C359" s="55">
        <v>0</v>
      </c>
      <c r="E359" s="55">
        <v>1</v>
      </c>
    </row>
    <row r="360" spans="2:5">
      <c r="B360" s="57" t="s">
        <v>109</v>
      </c>
      <c r="C360" s="55">
        <v>0</v>
      </c>
      <c r="D360" s="55">
        <v>1</v>
      </c>
    </row>
    <row r="361" spans="2:5">
      <c r="B361" s="58" t="s">
        <v>109</v>
      </c>
      <c r="C361" s="55">
        <v>0</v>
      </c>
      <c r="D361" s="55">
        <v>1</v>
      </c>
    </row>
    <row r="364" spans="2:5">
      <c r="D364" s="55" t="s">
        <v>535</v>
      </c>
    </row>
    <row r="365" spans="2:5">
      <c r="C365" s="55" t="s">
        <v>534</v>
      </c>
      <c r="D365" s="55">
        <v>360</v>
      </c>
    </row>
    <row r="366" spans="2:5">
      <c r="B366" s="56"/>
      <c r="C366" s="59" t="s">
        <v>532</v>
      </c>
      <c r="D366" s="59" t="s">
        <v>533</v>
      </c>
    </row>
    <row r="367" spans="2:5">
      <c r="B367" s="56" t="s">
        <v>560</v>
      </c>
      <c r="C367" s="56">
        <f>+SUM(C$2:C$361)</f>
        <v>197.49999999999997</v>
      </c>
      <c r="D367" s="62">
        <f>+C367/D$365</f>
        <v>0.54861111111111105</v>
      </c>
    </row>
    <row r="368" spans="2:5">
      <c r="B368" s="56" t="s">
        <v>561</v>
      </c>
      <c r="C368" s="56">
        <f>+SUM(D$2:D$361)</f>
        <v>85</v>
      </c>
      <c r="D368" s="62">
        <f t="shared" ref="D368:D369" si="18">+C368/D$365</f>
        <v>0.2361111111111111</v>
      </c>
    </row>
    <row r="369" spans="2:4">
      <c r="B369" s="56" t="s">
        <v>562</v>
      </c>
      <c r="C369" s="56">
        <f>+SUM(E$2:E$361)</f>
        <v>77.500000000000043</v>
      </c>
      <c r="D369" s="62">
        <f t="shared" si="18"/>
        <v>0.2152777777777779</v>
      </c>
    </row>
    <row r="370" spans="2:4">
      <c r="D370" s="63"/>
    </row>
  </sheetData>
  <autoFilter ref="B1:E361" xr:uid="{00000000-0009-0000-0000-000008000000}"/>
  <pageMargins left="0.7" right="0.7" top="0.75" bottom="0.75" header="0.3" footer="0.3"/>
</worksheet>
</file>

<file path=docMetadata/LabelInfo.xml><?xml version="1.0" encoding="utf-8"?>
<clbl:labelList xmlns:clbl="http://schemas.microsoft.com/office/2020/mipLabelMetadata">
  <clbl:label id="{89ab092d-ad68-44f0-89ca-65366b4c429a}" enabled="1" method="Standard" siteId="{2f7e641d-35dd-4a72-91ef-9c34810f321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Respuestas de formulario </vt:lpstr>
      <vt:lpstr>Resultados</vt:lpstr>
      <vt:lpstr>TABLAS</vt:lpstr>
      <vt:lpstr>PREG.5</vt:lpstr>
      <vt:lpstr>PREG.7</vt:lpstr>
      <vt:lpstr>PREG 8  Y 9</vt:lpstr>
      <vt:lpstr>PREG. 10</vt:lpstr>
      <vt:lpstr>PREG. 11</vt:lpstr>
      <vt:lpstr>PREG 12</vt:lpstr>
      <vt:lpstr>PREG 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2024-06-10T00:31:57Z</dcterms:created>
  <dcterms:modified xsi:type="dcterms:W3CDTF">2024-06-17T20:03:25Z</dcterms:modified>
</cp:coreProperties>
</file>