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HP\Documents\TRABAJO DE GRADO\APÉNDICES\"/>
    </mc:Choice>
  </mc:AlternateContent>
  <xr:revisionPtr revIDLastSave="0" documentId="13_ncr:1_{E7A8C37F-D293-49FD-9ED4-A8AF31E7F2A7}" xr6:coauthVersionLast="47" xr6:coauthVersionMax="47" xr10:uidLastSave="{00000000-0000-0000-0000-000000000000}"/>
  <bookViews>
    <workbookView xWindow="-110" yWindow="-110" windowWidth="19420" windowHeight="10300" xr2:uid="{00000000-000D-0000-FFFF-FFFF00000000}"/>
  </bookViews>
  <sheets>
    <sheet name="Respuestas Forms" sheetId="3" r:id="rId1"/>
    <sheet name="Pre-test" sheetId="6" r:id="rId2"/>
    <sheet name="Post-test" sheetId="8" r:id="rId3"/>
    <sheet name="Escala SUS" sheetId="4" r:id="rId4"/>
    <sheet name="Attrakdiff"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8" i="4" l="1"/>
  <c r="B5" i="8"/>
  <c r="B16" i="4" l="1"/>
  <c r="B33" i="6"/>
  <c r="B32" i="6"/>
  <c r="B31" i="6"/>
  <c r="B30" i="6"/>
  <c r="B29" i="6"/>
  <c r="B17" i="8"/>
  <c r="F33" i="8"/>
  <c r="G33" i="8"/>
  <c r="H33" i="8"/>
  <c r="I33" i="8"/>
  <c r="C33" i="8"/>
  <c r="D33" i="8"/>
  <c r="E33" i="8"/>
  <c r="B33" i="8"/>
  <c r="C25" i="8"/>
  <c r="D25" i="8"/>
  <c r="E25" i="8"/>
  <c r="F25" i="8"/>
  <c r="G25" i="8"/>
  <c r="H25" i="8"/>
  <c r="I25" i="8"/>
  <c r="J25" i="8"/>
  <c r="K25" i="8"/>
  <c r="L25" i="8"/>
  <c r="M25" i="8"/>
  <c r="N25" i="8"/>
  <c r="O25" i="8"/>
  <c r="P25" i="8"/>
  <c r="Q25" i="8"/>
  <c r="R25" i="8"/>
  <c r="S25" i="8"/>
  <c r="B25" i="8"/>
  <c r="C10" i="8"/>
  <c r="D10" i="8"/>
  <c r="E10" i="8"/>
  <c r="F10" i="8"/>
  <c r="G10" i="8"/>
  <c r="B10" i="8"/>
  <c r="C5" i="8"/>
  <c r="D5" i="8"/>
  <c r="E5" i="8"/>
  <c r="F5" i="8"/>
  <c r="G5" i="8"/>
  <c r="H5" i="8"/>
  <c r="I5" i="8"/>
  <c r="J5" i="8"/>
  <c r="C17" i="8"/>
  <c r="D17" i="8"/>
  <c r="E17" i="8"/>
  <c r="F17" i="8"/>
  <c r="G17" i="8"/>
  <c r="H17" i="8"/>
  <c r="J6" i="6"/>
  <c r="J5" i="6"/>
  <c r="B9" i="6"/>
  <c r="B8" i="6"/>
  <c r="B7" i="6"/>
  <c r="B6" i="6"/>
  <c r="B5" i="6"/>
  <c r="B17" i="4" l="1"/>
</calcChain>
</file>

<file path=xl/sharedStrings.xml><?xml version="1.0" encoding="utf-8"?>
<sst xmlns="http://schemas.openxmlformats.org/spreadsheetml/2006/main" count="1583" uniqueCount="354">
  <si>
    <t>Correo electrónico</t>
  </si>
  <si>
    <t>Por favor indique con que frecuencia utiliza plataformas e-learning. Teniendo en cuenta que el término plataforma e-learning hace referencia a un espacio virtual de aprendizaje orientado a facilitar la experiencia de capacitación a distancia (e-ABClearning, 2019).</t>
  </si>
  <si>
    <t>¿Ha usado antes plataformas de trabajo colaborativo como MOTIVATIC WEB?</t>
  </si>
  <si>
    <t>Con la ayuda de los pares de palabras, ingrese la descripción que considere más adecuada para el software. Haga clic en un elemento de cada línea.</t>
  </si>
  <si>
    <t xml:space="preserve">Según su experiencia, ¿Cuál cree que es la mayor falencia de los recursos pedagógicos digitales (aplicaciones o plataformas) disponibles para docentes actualmente? </t>
  </si>
  <si>
    <t>Por favor mencione otro aporte que considere recibe, puede recibir o desee recibir de la plataforma docente MOTIVATIC.</t>
  </si>
  <si>
    <t>¿Cuál considera debería ser el medio para la distribución de la plataforma MOTIVATIC?</t>
  </si>
  <si>
    <t>¿En qué casos usted accedería al uso de la plataforma MOTIVATIC? (Seleccione la que mas le llama la atención)</t>
  </si>
  <si>
    <t>Por favor explique su respuesta anterior.</t>
  </si>
  <si>
    <t>Mariluz Osorio Quiceno</t>
  </si>
  <si>
    <t>40 a 51 años</t>
  </si>
  <si>
    <t>mosorioq@unbosque.edu.co</t>
  </si>
  <si>
    <t>A veces</t>
  </si>
  <si>
    <t>Si</t>
  </si>
  <si>
    <t>La cantidad de caracteres permitidos es pequeña</t>
  </si>
  <si>
    <t>3 - Ni en acuerdo, ni en desacuerdo</t>
  </si>
  <si>
    <t>1 - Muy en desacuerdo</t>
  </si>
  <si>
    <t>5 - Totalmente de acuerdo</t>
  </si>
  <si>
    <t>Considero que el tiempo que debe dedicarse a cada una de estas para poder lograr buenos contenidos. Duplicación de contenidos también.</t>
  </si>
  <si>
    <t>espacios de interacción sincrónicos o asincrónicos para la co-construcción de conocimiento</t>
  </si>
  <si>
    <t>Si la Institución donde estoy vinculado la dispone para los docentes</t>
  </si>
  <si>
    <t>Por que ya debemos usar varios sistemas, si este me da un aporte muy diferente lo usaría como apoyo.</t>
  </si>
  <si>
    <t>Sandra Milena Convers Páez</t>
  </si>
  <si>
    <t>sandra.convers@correo.uis.edu.co</t>
  </si>
  <si>
    <t>Siempre</t>
  </si>
  <si>
    <t>Me generó conflicto el color rojo de la opción de ACEPTAR por su asociación con peligro.</t>
  </si>
  <si>
    <t>La multitud de pasos para realizar una actividad. No todos los docentes tienen alfabetización digital que les permita superar dificultades o tomar decisiones en forma intuitiva, pues se necesita una gran curva de aprendizaje para dominar una plataforma.</t>
  </si>
  <si>
    <t>No sé si sea posible que se contabilice el tiempo, o aparezca el tiempo de ejecución o cumplimiento de las actividades propuestas. Esto ayudaría a identificar, en parte, los niveles de dificultad.</t>
  </si>
  <si>
    <t>Plataforma de distribución como Google Play o App Store.</t>
  </si>
  <si>
    <t>Si la institución educativa la dispone para docentes y estudiantes se garantizaría el respaldo  (troubleshooting) técnico por sostenibilidad. En actividades privadas de asesoría donde necesite establecer cursos, MOTIVATIC sería una opción de fácil uso para mis clientes.</t>
  </si>
  <si>
    <t>Micloth López del Castillo Lozano</t>
  </si>
  <si>
    <t>mlopezdelcastillo@uv.mx</t>
  </si>
  <si>
    <t>Sobre enviar solicitud de amistad, no se entiende eso en la plataforma. Solo se entiende que es un mensaje no que se establece una amistad con otro usuario. Para capturar actividades hay que eliminar primero la información residual de la anterior, eso no es intuitivo. La actividad de tarjeta no muestra la imagen ya cargada si uno regresa a corregir algo. Las tarjetas para registrar las actividades no cuentan con icono de cerrado en la parte de arriba, hay que recorrer toda la tarjeta hasta abajo para cerrar. Los controles de los videos tutoriales se ocultan. El botón azul de notificaciones esta siempre activo, pero no hay mensajes nuevos</t>
  </si>
  <si>
    <t>4 - De acuerdo</t>
  </si>
  <si>
    <t>2 - En desacuerdo</t>
  </si>
  <si>
    <t xml:space="preserve">La posibilidad de reuso de los contenidos ya elaborados en otros cursos </t>
  </si>
  <si>
    <t xml:space="preserve">Me agrado el poder que puede tener el reutilizar fácilmente los materiales de otros cursos </t>
  </si>
  <si>
    <t>Para cursos de mi universidad se cuenta con plataformas institucionales y comerciales a disposición. Una plataforma externa que no fuera gratuita limitaría la aplicación  y uso con los estudiantes.</t>
  </si>
  <si>
    <t>Javier Quesada Espinoza</t>
  </si>
  <si>
    <t>francisco.quesada@ucr.ac.cr</t>
  </si>
  <si>
    <t>Casi siempre</t>
  </si>
  <si>
    <t>La falta de capacidad de las plataformas para dar retroalimentación inmediata.</t>
  </si>
  <si>
    <t>Estadísticas del comportamiento de los estudiantes al enfrentarse a las actividades (tiempo que demoran, errores comúnes, mayores aciertos)</t>
  </si>
  <si>
    <t>Acceso libre desde una página web.</t>
  </si>
  <si>
    <t>No estaría dispuesto a pagar el uso de la app con mis recursos, al menos en el rol docentes que tengo ahora. Esto no es exclusivo para esta app, lo hago con todas.</t>
  </si>
  <si>
    <t>María Guadalupe del Valle Barrionuevo</t>
  </si>
  <si>
    <t>27 a 39 años</t>
  </si>
  <si>
    <t>gvurcharchuc@gmail.com</t>
  </si>
  <si>
    <t>No</t>
  </si>
  <si>
    <t xml:space="preserve">El agregado de las actividades similares es tedioso, ya que no presenta la opción de duplicar la actividad y luego modificarla, o al hacer clic en el signo + para agregar otra actividad del mismo tipo se abre la previamente realizada. Tener que volver a Módulo para luego volver a Actividades y cargar una nueva actividad resulta tedioso como mecanismo de creación de actividades. 
La interfaz de la plataforma en términos generales es amigable, considero un fantástico acierto para posibilidad de compartir los cursos con otras/os docentes y además crear una comunidad con la que se pueda comunicar mediante mensajería interna. La facilidad del borrado de los mensajes es un punto a favor. En la mensajería por lo que observo no se pueden compartir archivos, quizás a veces podría ser necesario hacerlo.
En las Acciones de cada Módulo y Actividades considero que sería apropiado agregar la posibilidad de duplicar ese módulo o actividad y luego realizar la modificación. En mi experiencia, intento mantener en cada uno de los módulos por ejemplo, cierta homogeneidad en la presentación de las actividades, ya que facilita al estudiante durante su navegación y el entorno le resulta conocido. </t>
  </si>
  <si>
    <t xml:space="preserve">Las diferencias en la interfaz de las diferentes plataformas. Manejo Moodle y E-ducativa y son muy distintas siendo la última la más compleja. Otra falencia es que las actividades o recursos creados en una generalmente no se pueden importar en la otra plataforma. Y por último la dificultad de manipulación de las plataformas desde un teléfono celular. </t>
  </si>
  <si>
    <t>La opción de duplicar módulos y actividades. La descarga en documento excel de las respuestas del estudiantado.</t>
  </si>
  <si>
    <t>Si es un recurso gratuito</t>
  </si>
  <si>
    <t>En Latinoamérica la posibilidad de acceso a las diferentes plataformas educativas se vió dificultada durante la pandemia porque la mayoría era paga y utilizamos los pocos recursos libres de algunas opciones. Además generalmente las suscripciones son en dólares y lamentablemente mi país vive con mucha crudeza la inflación por lo que quizás el presupuesto público pueda cubrir la suscripción durante un año pero al año siguiente se dificulte y de  esa manera se pierde la regularidad en el uso de la plataforma.</t>
  </si>
  <si>
    <t>Lynda Karen Vázquez</t>
  </si>
  <si>
    <t>karen.vazquez@ulagos.cl</t>
  </si>
  <si>
    <t>Eventualmente habría que agregar más módulos que permitan realizar otras tareas asignadas a los estudiantes (encuestas, pruebas, ejercicios, juegos, etc).</t>
  </si>
  <si>
    <t>Complejidad</t>
  </si>
  <si>
    <t>El mejor atributo es poder acceder y copiar contenido de otros cursos con tanta facilidad.</t>
  </si>
  <si>
    <t>Ofrecer una aplicación gratuita se diferenciaría de lo que existe actualmente en el mercado. La mayoría de las universidades paga por plataformas de aprendizaje, así que una pública y gratuita sería muy valorada.</t>
  </si>
  <si>
    <t>PABLO ANDRES PEREZ GUTIERREZ</t>
  </si>
  <si>
    <t>PAB.PEREZ@MAIL.UDES.EDU.CO</t>
  </si>
  <si>
    <t xml:space="preserve">Es una herramienta de enseñanza-aprendizaje de fácil manejo, casi que intuitiva. Contiene elementos importante como creación de cursos, tareas, usuarios, entre otros, necesarios para generar educación virtual. </t>
  </si>
  <si>
    <t>En mi caso, el uso del RPD es obligatorio es estos tiempos de pandemia, para los procesos de enseñanza al alumnado, por ello, nosotros los docentes tuvimos la importante tarea de adentrarnos casi que de manera abrupta al reconocimiento y manejo de herramientas digitales a emplearse en la educación. Sin embargo, la falencia que evidencio en cuanto a lo anterior, es la falta de seguimiento, trazabilidad que se hace a la misma, es decir, la organización de la información contenida en dichas plataformas no es la adecuada, entre muchos otros aspectos, porque la virtualidad demanda de más tiempo para organizar dichas actividades, calificar, etc.</t>
  </si>
  <si>
    <t>Un aporte posible que me puede permitir dicha herramienta podría ser la posibilidad de calificar las actividades desarrolladas por los estudiantes.</t>
  </si>
  <si>
    <t xml:space="preserve">Hoy por hoy muchas herramientas empleadas en espacios de aprendizaje son gratuitas (kahoot, Canva, etc), sin embargo, este software (Motivatic) con el reconocimiento que hice del mismo es una plataforma mucho mas robusta, pero que siendo gratuita tendría gran visibilidad en el ámbito educativo. </t>
  </si>
  <si>
    <t>Roque Antonio Carreño Ramírez</t>
  </si>
  <si>
    <t>roqueacr@correo.uis.edu.co</t>
  </si>
  <si>
    <t>Me pareció una plataforma lenta para ingresar información de texto, la actualización de los datos podrías ser más rápida y mejorar  la experiencia.</t>
  </si>
  <si>
    <t>Lentitud de algunas plataformas, poco agradable la interfaz, poco intuitiva app o web.</t>
  </si>
  <si>
    <t>Tal vez una sección de noticias de interés académico.</t>
  </si>
  <si>
    <t xml:space="preserve">La usaría como vehículo de aprendizaje por tener aval de la institución. </t>
  </si>
  <si>
    <t>Luis Javier López Giraldo</t>
  </si>
  <si>
    <t>ljlopez@uis.edu.co</t>
  </si>
  <si>
    <t>No se si es la configuración de mi pc, pero la ventana o globo del chat está muy abajo y debo usar la barra lateral para encontrarla. Sería genial que esto no sucediera.</t>
  </si>
  <si>
    <t>La dificultad para que las áreas de ingeniería integren software especializado en los procesos de enseñanza y evaluación.</t>
  </si>
  <si>
    <t>La posibilidad de incluir en ella software especializado de ingeniería.</t>
  </si>
  <si>
    <t>Generalmente uso plataformas gratuitas o licenciadas por la institución, con esto se facilita el uso de las mismas por parte de mis estudiantes.</t>
  </si>
  <si>
    <t>Debora Nabarlatz</t>
  </si>
  <si>
    <t>dnabarla@uis.edu.co</t>
  </si>
  <si>
    <t xml:space="preserve">Me parece que es un entorno relativamente facil para crear cursos y ciertas actividades de manera independiente a la plataforma moodle. Me resulta un poco limitado en el sentido de que solamente permite realizar actividades de repaso, mas no subir material, o que los estudiantes entreguen algo fuera de unas preguntas de respuesta multiple o eleccion de alternativas. Puede ser una opción de tener centralizado actividades de repaso sin tener que recurrir a multiples plataformas (kahoot, padlet, etc). </t>
  </si>
  <si>
    <t>Complejidad, dificil de mantenerlos actualizados, multiples versiones, plataformas, no hay una herramienta unificada que tenga todo.</t>
  </si>
  <si>
    <t xml:space="preserve">NO me queda claro cómo se trabaja de manera colaborativa entre docentes, más allá de un chat. Se puede hacer un curso compartido, por ejemplo? como se matriculan los estudiantes? el hecho de no poder subir material me parece limitante. </t>
  </si>
  <si>
    <t xml:space="preserve">Es otra plataforma adicional a las ya existentes de manera gratuita. </t>
  </si>
  <si>
    <t>Albeiro Beltrán Díaz</t>
  </si>
  <si>
    <t>abeltran2@udi.edu.co</t>
  </si>
  <si>
    <t>Es una plataforma atractiva y amigable visualmente, las opciones son sencillas y fáciles de entender. El aplicativo debería dar notificaciones o mostrar mensajes sobre: Su registro se ha realizado con éxito, verifique su bandeja de correo, tiene un nuevo mensaje, tiene una nueva solicitud de amistad, etc., dado que algunas cosas, sin la guía de los líderes, me hubiera tomado mucho tiempo descubrir.</t>
  </si>
  <si>
    <t>La complejidad a la hora de diseñar tareas de aprendizaje, termina tomándole tanto tiempo al docente, que al final el docente pierde el interés en desarrollar diversas actividades dinámicas.</t>
  </si>
  <si>
    <t>Me gustaría que la plataforma tuviese actividades predeterminadas como crucigramas y sopas de letras prediseñadas en las que el docente solo agregara las palabras y el aplicativo formara dichos esquemas por si solo.</t>
  </si>
  <si>
    <t>Como docente, considero que las IES son quienes deben invertir en las mejores aplicaciones para la educación de sus estudiantes. Ahora bien, si existe una forma en la que yo pueda cobrar por algún curso que yo imparta, estaría dispuesto a pagar por ella.</t>
  </si>
  <si>
    <t>JUAN PABLO PIMIENTO</t>
  </si>
  <si>
    <t>juan.pimiento@correo.uis.edu.co</t>
  </si>
  <si>
    <t>seria bueno que tuviera en un inicio un tutorial interactivo de uso</t>
  </si>
  <si>
    <t xml:space="preserve">la empatia y el uso de las herramientas en terminos de objetivos de aprendizaje
</t>
  </si>
  <si>
    <t xml:space="preserve">consultan demasiada información que no es de valor para el usuario, y debería ya tener los usuarios creados por defecto </t>
  </si>
  <si>
    <t>al ser un recurso adicional de trabajo</t>
  </si>
  <si>
    <t>Dianey Yamile Sandoval Villamizar</t>
  </si>
  <si>
    <t>dianeysandoval@correo.uts.edu.co</t>
  </si>
  <si>
    <t>Es una plataforma muy amena, bien diseñada, en la aceptación de la amistad no fue fácil identificar donde enviar mensaje (seria bueno colocar mensaje). Gracias por la invitación.</t>
  </si>
  <si>
    <t xml:space="preserve">Que tienen un uso de prueba inicial y después se restringe para pagar. Algunos no traen claros manuales. </t>
  </si>
  <si>
    <t xml:space="preserve">Es interesante y se puede conocer contenido de otros docentes. </t>
  </si>
  <si>
    <t xml:space="preserve">Las universidades pueden apoyar el pago al acceso. </t>
  </si>
  <si>
    <t>Youseline Garavito Hernández</t>
  </si>
  <si>
    <t>ygaravito2@udi.edu.co</t>
  </si>
  <si>
    <t>Muy fácil de navegar, el deseño me parece sencillo y fácil de entender. Me gusta</t>
  </si>
  <si>
    <t>que se pueda interactuar con otras aplicaciones o plataformas</t>
  </si>
  <si>
    <t>La posibilidad de elaborar documentos desde la plataforma, también, cuando necesite subir archivos que lo pueda hacer tanto del pc como de la página web</t>
  </si>
  <si>
    <t>La institución dispone la plataforma para los docentes</t>
  </si>
  <si>
    <t>Marlene Lucila Guerrero Julio</t>
  </si>
  <si>
    <t>marleneguerrerojulio@gmail.com</t>
  </si>
  <si>
    <t>Sería bueno para la creación de cada tipo de actividad una descripción en plataforma de su significado.</t>
  </si>
  <si>
    <t>Cumplimiento de contenidos de estudiantes</t>
  </si>
  <si>
    <t>Que no explican el propósito de cada tipos de actividad y ejemplifican su utilidad.</t>
  </si>
  <si>
    <t>La posibilidad  de compartir material de clase y actividades.</t>
  </si>
  <si>
    <t>Envío al correo electrónico previo registro y validación de usuario.</t>
  </si>
  <si>
    <t>Es un recurso que está destinado para docentes y estudiantes al interior de una institución educativa.</t>
  </si>
  <si>
    <t>María del Pilar Vargas Daza</t>
  </si>
  <si>
    <t>marpivar@uis.edu.co</t>
  </si>
  <si>
    <t>Es muy intuitiva pero debería darse un poco más de tiempo para revisar el manual.</t>
  </si>
  <si>
    <t>El desconocimiento de las herramientas digitales.</t>
  </si>
  <si>
    <t>Archivos con audio.</t>
  </si>
  <si>
    <t>Si fuera una de las plataformas dispuestas desde la Universidad.</t>
  </si>
  <si>
    <t>Gabriel Ordóñez Plata</t>
  </si>
  <si>
    <t>52 a 71 años</t>
  </si>
  <si>
    <t>gaby@uis.edu.co</t>
  </si>
  <si>
    <t>Es una propuesta interesante para trabajar con los estudiantes y colegas</t>
  </si>
  <si>
    <t>La complejidad de algunas de ellas y la cantidad de las mismas</t>
  </si>
  <si>
    <t>La posibilidad de crear una herramienta para la creación de colectivos docentes</t>
  </si>
  <si>
    <t>Este tipo de herramientas deben ser suministradas por las instituciones para que los profesores se apropien de ellas.</t>
  </si>
  <si>
    <t>Eliana Marcela Peña Tibaduiza</t>
  </si>
  <si>
    <t>elmapena@uis.edu.co</t>
  </si>
  <si>
    <t>Permitir la fácil integración con otras plataformas que se utilicen para las clases. Por ejemplo, integrar en Moodle la plataforma del libro de texto del curso.</t>
  </si>
  <si>
    <t>Sincronización de MOTIVATIC con el sistema para las calificaciones</t>
  </si>
  <si>
    <t>Usualmente si la institución está apoyando el uso de la plataforma se tienen mayores recursos y ayudas para mejorar su uso e integrarlo con demás plataformas que esten disponibles para los docentes.</t>
  </si>
  <si>
    <t>Urbano Gómez Prada</t>
  </si>
  <si>
    <t>urbano.gomez@upb.edu.co</t>
  </si>
  <si>
    <t>sería bueno mejorar lo de las tarjetas, no entendí muy bien que hace el estudiante con ellas</t>
  </si>
  <si>
    <t>Me faltó usarla como estudiante</t>
  </si>
  <si>
    <t xml:space="preserve">generar comunidad (sería bueno poder tener varias comunidades) </t>
  </si>
  <si>
    <t>Si los profes compartes conocimiento la monetización no debe venir por los usuarios</t>
  </si>
  <si>
    <t>Víctor Hugo Manotas Garcés</t>
  </si>
  <si>
    <t>victorma31@gmail.com</t>
  </si>
  <si>
    <t>Para ingresar fechas a algunos usuarios preferirían el teclado que el ratón. Los mesajes que se mandan entre usuarios aparece muy abajo, a veces no se ven.</t>
  </si>
  <si>
    <t>Tal vez el manejo de carga de calificaciónes o carga de actividades.</t>
  </si>
  <si>
    <t>Tal vez un manejo más detallado de las tarjetas de memoria (flash cards).</t>
  </si>
  <si>
    <t>Este tipo de plataformas me parece más util en instituciones.</t>
  </si>
  <si>
    <t xml:space="preserve">María Isabel Sandoval </t>
  </si>
  <si>
    <t>maria.sandoval@correo.uis.edu.co</t>
  </si>
  <si>
    <t xml:space="preserve">La herramienta es muy fácil de usar, me pareció muy útil e interesante la opción de las tarjetas como herramienta visual. Recomendaría incluir la opción de los profesores puedan diseñar sus dashboards </t>
  </si>
  <si>
    <t xml:space="preserve">Que no permite interacción con los estudiantes </t>
  </si>
  <si>
    <t xml:space="preserve">Me gustaria implementarla en mi clase, pero con un poco más de mi diseño propio, ya que a mi me gusta manejar cierta gama de colores </t>
  </si>
  <si>
    <t xml:space="preserve"> [Necesitaré aprender muchas cosas antes de usar la plataforma MOTIVATIC WEB]</t>
  </si>
  <si>
    <t xml:space="preserve"> [Me siento confiado al usar la plataforma MOTIVATIC WEB]</t>
  </si>
  <si>
    <t>[Encuentro que la plataforma MOTIVATIC WEB es complicado de usar]</t>
  </si>
  <si>
    <t>[Considero que la mayoría de las personas aprendería a usar la plataforma MOTIVATIC WEB de forma rápida]</t>
  </si>
  <si>
    <t xml:space="preserve"> [Creo que la plataforma MOTIVATIC WEB es muy inconsistente]</t>
  </si>
  <si>
    <t>[Las funciones de la plataforma MOTIVATIC WEB están bien integradas]</t>
  </si>
  <si>
    <t>[Creo que necesitaría ayuda de una persona con conocimientos técnicos para usar la plataforma MOTIVATIC WEB]</t>
  </si>
  <si>
    <t>[Creo que la plataforma MOTIVATIC WEB fue fácil de usar]</t>
  </si>
  <si>
    <t>[Encuentro la plataforma MOTIVATIC WEB innecesariamente complejo]</t>
  </si>
  <si>
    <t>[Creo que me gustaría usar la plataforma MOTIVATIC WEB frecuentemente]</t>
  </si>
  <si>
    <t xml:space="preserve"> Sugerencias. Enuncie otra(s) variable(s) de información, diferentes a las mencionadas previamente, que puedan ser relevantes en el dashboard.</t>
  </si>
  <si>
    <t>De la información presentada en el dashboard de la Plataforma MOTIVATIC WEB, marque la(s) que considera relevante(s) y necesaria(s).</t>
  </si>
  <si>
    <t>Comentarios. Describa cualquier tipo de comentario positivo/negativo sobre la experiencia obtenida en la Plataforma MOTIVATIC WEB.</t>
  </si>
  <si>
    <t>Duplicar curso público.</t>
  </si>
  <si>
    <t>Eliminar mensaje de chat.</t>
  </si>
  <si>
    <t>Enviar mensaje a otro perfil docente.</t>
  </si>
  <si>
    <t>Aceptar/rechazar una solicitud de amistad.</t>
  </si>
  <si>
    <t>Enviar solicitud de amistad a un docente.</t>
  </si>
  <si>
    <t>Buscar perfil docente.</t>
  </si>
  <si>
    <t>Crear "tipo de actividad". Incluyendo el proceso de selección de curso&gt;módulo&gt;tipo de actividad (dinámica de cada una) y acciones.</t>
  </si>
  <si>
    <t>Crear "módulo". Incluyendo el proceso de selección de curso, nombre, descripción y acciones.</t>
  </si>
  <si>
    <t>Crear "curso". Incluyendo el proceso de creación de nombre, descripción y estado (privado/público).</t>
  </si>
  <si>
    <t>Revisar y entender el manual de usuario.</t>
  </si>
  <si>
    <t>Cambiar nickname de usuario y contraseña.</t>
  </si>
  <si>
    <t>Entrar a "mi perfil" y agregar foto de perfil.</t>
  </si>
  <si>
    <t>Registrar información profesional.</t>
  </si>
  <si>
    <t>Registrar información de contacto.</t>
  </si>
  <si>
    <t>Registrar información personal.</t>
  </si>
  <si>
    <t>Por favor seleccione su rango de edad:</t>
  </si>
  <si>
    <t>Nombres y apellidos</t>
  </si>
  <si>
    <t>De acuerdo a su experiencia con el uso de la plataforma, evalúe las siguientes afirmaciones.</t>
  </si>
  <si>
    <t>Según la experiencia obtenida durante la ejecución de la prueba (FASE 2), por favor evalúe el nivel de dificultad de cada tarea, siendo 1 muy fácil y 5 muy difícil.</t>
  </si>
  <si>
    <t>Según la experiencia obtenida durante la ejecución de la prueba (FASE 1), por favor evalúe el nivel de dificultad de cada tarea, siendo 1 muy fácil y 5 muy difícil.</t>
  </si>
  <si>
    <t>Desalentador - Motivador</t>
  </si>
  <si>
    <t>[El diseño de MOTIVATIC WEB se ve demasiado apretado]</t>
  </si>
  <si>
    <t>Simplicidad</t>
  </si>
  <si>
    <t>[El diseño de MOTIVATIC WEB es fácil de entender]</t>
  </si>
  <si>
    <t>[El diseño de MOTIVATIC WEB está bien organizado]</t>
  </si>
  <si>
    <t>[El diseño de MOTIVATIC WEB no está planificado]</t>
  </si>
  <si>
    <t>[Todo es coherente en MOTIVATIC WEB]</t>
  </si>
  <si>
    <t>[El diseño de MOTIVATIC WEB no es interesante]</t>
  </si>
  <si>
    <t>[El diseño de MOTIVATIC WEB es creativo]</t>
  </si>
  <si>
    <t>Diversidad</t>
  </si>
  <si>
    <t xml:space="preserve"> [El diseño MOTIVATIC WEB es improvisado]</t>
  </si>
  <si>
    <t>[El diseño de MOTIVATIC WEB es dinámico]</t>
  </si>
  <si>
    <t>[La organización en MOTIVATIC WEB es agradable]</t>
  </si>
  <si>
    <t>[MOTIVATIC WEB carece de un concepto claro]</t>
  </si>
  <si>
    <t>[MOTIVATIC WEB está diseñado cuidadosamente]</t>
  </si>
  <si>
    <t>[Los colores en MOTIVATIC WEB no combinan]</t>
  </si>
  <si>
    <t>Colorido</t>
  </si>
  <si>
    <t>[Los colores de MOTIVATIC WEB son atractivos]</t>
  </si>
  <si>
    <t>[El diseño de MOTIVATIC WEB está hecho por un profesional]</t>
  </si>
  <si>
    <t>[El diseño de MOTIVATIC WEB no está actualizado]</t>
  </si>
  <si>
    <t>[La composición de colores en MOTIVATIC WEB es atractiva]</t>
  </si>
  <si>
    <t>[La elección de los colores para MOTIVATIC WEB es improvisada]</t>
  </si>
  <si>
    <t>Por favor, ordene de 1 a 6 los aportes de la plataforma MOTIVATIC para su actividad docente, siendo 1 la característica mas importante y 6 a la menos importante:</t>
  </si>
  <si>
    <t>[Es una recurso diferente a lo que he utilizado anteriormente]</t>
  </si>
  <si>
    <t>[Facilita mi labor docente]</t>
  </si>
  <si>
    <t>[Me conecta con otros docentes]</t>
  </si>
  <si>
    <t>[Puedo compartir mi material docente con otros docentes]</t>
  </si>
  <si>
    <t>[Puedo co-crear material docente con otros docentes]</t>
  </si>
  <si>
    <t>[Puedo utilizar el material disponible en la plataforma]</t>
  </si>
  <si>
    <t>Compra de licencia.</t>
  </si>
  <si>
    <t>Si es paga por un patrocinador</t>
  </si>
  <si>
    <t>Yo pagaría por el uso de la plataforma</t>
  </si>
  <si>
    <t>Total docentes de MOTIVATIC</t>
  </si>
  <si>
    <t>Número de contactos</t>
  </si>
  <si>
    <t>Total de mis cursos creados</t>
  </si>
  <si>
    <t>Ranking de estudiantes por curso</t>
  </si>
  <si>
    <t>Curso más duplicados de MOTIVATIC</t>
  </si>
  <si>
    <t>Mi curso más duplicado</t>
  </si>
  <si>
    <t>ITEM</t>
  </si>
  <si>
    <t>PUNTAJE</t>
  </si>
  <si>
    <t>ESCALA PRESENTADA</t>
  </si>
  <si>
    <t>1. Creo que me gustaría usar la plataforma MOTIVATIC WEB frecuentemente.</t>
  </si>
  <si>
    <t>2. Encuentro la plataforma MOTIVATIC WEB innecesariamente complejo.</t>
  </si>
  <si>
    <t>En completo desacuerdo</t>
  </si>
  <si>
    <t>En Desacuerdo</t>
  </si>
  <si>
    <t>Ni de acuerdo, ni en desacuerdo</t>
  </si>
  <si>
    <t>De acuerdo</t>
  </si>
  <si>
    <t>Completamente de acuerdo</t>
  </si>
  <si>
    <t>3. Creo que la plataforma MOTIVATIC WEB fue fácil de usar.</t>
  </si>
  <si>
    <t>4. Creo que necesitaría ayuda de una persona con conocimientos técnicos para usar la plataforma MOTIVATIC WEB.</t>
  </si>
  <si>
    <t>5. Las funciones de la plataforma MOTIVATIC WEB están bien integradas.</t>
  </si>
  <si>
    <t>6. Creo que la plataforma MOTIVATIC WEB es muy inconsistente.</t>
  </si>
  <si>
    <t>7. Considero que la mayoría de las personas aprendería a usar la plataforma MOTIVATIC WEB de forma rápida.</t>
  </si>
  <si>
    <t>8. Encuentro que la plataforma MOTIVATIC WEB es complicado de usar.</t>
  </si>
  <si>
    <t>9. Me siento confiado al usar la plataforma MOTIVATIC WEB.</t>
  </si>
  <si>
    <t>10. Necesitaré aprender muchas cosas antes de usar la plataforma MOTIVATIC WEB.</t>
  </si>
  <si>
    <t>Sumatoria</t>
  </si>
  <si>
    <t>Resultado Final</t>
  </si>
  <si>
    <t>Antonio García</t>
  </si>
  <si>
    <t>Laura Martínez</t>
  </si>
  <si>
    <t>James Johnson</t>
  </si>
  <si>
    <t>Ana Fernández</t>
  </si>
  <si>
    <t>Menor o igual a 26 años</t>
  </si>
  <si>
    <t>David Lee</t>
  </si>
  <si>
    <t>Isabel Torres</t>
  </si>
  <si>
    <t>Michael Brown</t>
  </si>
  <si>
    <t>Alicia Gómez</t>
  </si>
  <si>
    <t>Samuel Davis</t>
  </si>
  <si>
    <t>Carmen Rodríguez</t>
  </si>
  <si>
    <t>Robert Williams</t>
  </si>
  <si>
    <t>Diana Pérez</t>
  </si>
  <si>
    <t>William Scott</t>
  </si>
  <si>
    <t>María Sánchez</t>
  </si>
  <si>
    <t>Daniel Green</t>
  </si>
  <si>
    <t>Julia López</t>
  </si>
  <si>
    <t>Peter Anderson</t>
  </si>
  <si>
    <t>Gabriela Ramírez</t>
  </si>
  <si>
    <t>Mark Taylor</t>
  </si>
  <si>
    <t>Laura González</t>
  </si>
  <si>
    <t>John White</t>
  </si>
  <si>
    <t>Natalia Torres</t>
  </si>
  <si>
    <t>Kevin Harris</t>
  </si>
  <si>
    <t>Ana María García</t>
  </si>
  <si>
    <t>Richard Clark</t>
  </si>
  <si>
    <t>Carla Hernández</t>
  </si>
  <si>
    <t>David Robinson</t>
  </si>
  <si>
    <t>Andrea Martínez</t>
  </si>
  <si>
    <t>Christopher King</t>
  </si>
  <si>
    <t>Lucía Ortiz</t>
  </si>
  <si>
    <t>Eric Lewis</t>
  </si>
  <si>
    <t>Sofía Rodríguez</t>
  </si>
  <si>
    <t>Daniel Young</t>
  </si>
  <si>
    <t>Paula García</t>
  </si>
  <si>
    <t>Andrew Thompson</t>
  </si>
  <si>
    <t>Isabel García</t>
  </si>
  <si>
    <t>José López</t>
  </si>
  <si>
    <t>Casi nunca</t>
  </si>
  <si>
    <t>Nunca</t>
  </si>
  <si>
    <t>mariamsan23@gmail.com</t>
  </si>
  <si>
    <t>lopezcjose@gmail.com</t>
  </si>
  <si>
    <t>ESCALA SUS GENERAL</t>
  </si>
  <si>
    <t>Resultado</t>
  </si>
  <si>
    <t>Rango</t>
  </si>
  <si>
    <t>Valores</t>
  </si>
  <si>
    <t>Buena</t>
  </si>
  <si>
    <t>0-25</t>
  </si>
  <si>
    <t>No aceptable</t>
  </si>
  <si>
    <t>Excelente</t>
  </si>
  <si>
    <t>26-38</t>
  </si>
  <si>
    <t>Pobre</t>
  </si>
  <si>
    <t>Aceptable</t>
  </si>
  <si>
    <t>39-52</t>
  </si>
  <si>
    <t>Min. Aceptable</t>
  </si>
  <si>
    <t>53-73</t>
  </si>
  <si>
    <t>74-85</t>
  </si>
  <si>
    <t>86-100</t>
  </si>
  <si>
    <t>Conocimientos Previos</t>
  </si>
  <si>
    <t>Frecuencia</t>
  </si>
  <si>
    <t>Experiencia</t>
  </si>
  <si>
    <t>Feo - Atractivo [ugly-attractive]</t>
  </si>
  <si>
    <t>Complicado - Sencillo [simple-complicated]</t>
  </si>
  <si>
    <t>Inútil - Útil [practical-impractical]</t>
  </si>
  <si>
    <t>Ordinario - Elegante [stylish-tacky]</t>
  </si>
  <si>
    <t>Impredecible - Predecible [predictable-unpredictable]</t>
  </si>
  <si>
    <t>Tedioso - Cautivador [dull-captivating]</t>
  </si>
  <si>
    <t>Común - Creativo [unimaginative-creative]</t>
  </si>
  <si>
    <t>Confuso - Bien estructurado [confusing-clearly structured]</t>
  </si>
  <si>
    <t>Desordenado - Ordenado [good-bad]</t>
  </si>
  <si>
    <t>No profesional - Profesional [cheap-premium]</t>
  </si>
  <si>
    <t>Crear "tipo de actividad"</t>
  </si>
  <si>
    <t>Crear "módulo"</t>
  </si>
  <si>
    <t>Crear "curso"</t>
  </si>
  <si>
    <t>Experiencia de Usuario</t>
  </si>
  <si>
    <t>Muy facil</t>
  </si>
  <si>
    <t>Muy dificil</t>
  </si>
  <si>
    <t>Fácil</t>
  </si>
  <si>
    <t>Ni fácil ni difícil</t>
  </si>
  <si>
    <t>Difícil</t>
  </si>
  <si>
    <t>FASE 1</t>
  </si>
  <si>
    <t>FASE 2</t>
  </si>
  <si>
    <t>Dashboard</t>
  </si>
  <si>
    <t xml:space="preserve"> </t>
  </si>
  <si>
    <t>Prueba de Usabilidad</t>
  </si>
  <si>
    <t>HQ (Hedonic Quality)</t>
  </si>
  <si>
    <t>Calidad percibida</t>
  </si>
  <si>
    <t>PQ (Pragmatic Quality)</t>
  </si>
  <si>
    <t>Interpretación</t>
  </si>
  <si>
    <t>ATT (Attractiveness)</t>
  </si>
  <si>
    <t>Apariencia</t>
  </si>
  <si>
    <t>Attrakdiff</t>
  </si>
  <si>
    <t>PQ</t>
  </si>
  <si>
    <t>HQ</t>
  </si>
  <si>
    <t>ATT</t>
  </si>
  <si>
    <t>Diseño UX</t>
  </si>
  <si>
    <t>Muy en desacuerdo</t>
  </si>
  <si>
    <t>En desacuerdo</t>
  </si>
  <si>
    <t>Ni en acuerdo ni en desacuerdo</t>
  </si>
  <si>
    <t>En acuerdo</t>
  </si>
  <si>
    <t>Totalmente de acuerdo</t>
  </si>
  <si>
    <t>¿En qué casos usted accedería al uso de la plataforma MOTIVATIC?</t>
  </si>
  <si>
    <t>Ordene de 1 a 6 los aportes de la plataforma MOTIVATIC para su actividad docente.</t>
  </si>
  <si>
    <t>Valor percibido</t>
  </si>
  <si>
    <t>Utilidad</t>
  </si>
  <si>
    <t>Rando edad</t>
  </si>
  <si>
    <t>&lt; 26</t>
  </si>
  <si>
    <t>27 &gt; x &lt; 39</t>
  </si>
  <si>
    <t>40 &gt; x &gt; 51</t>
  </si>
  <si>
    <t>&gt; 72</t>
  </si>
  <si>
    <t>52 &gt; x &lt; 71</t>
  </si>
  <si>
    <t>Características del Usuario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</si>
</sst>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color rgb="FF000000"/>
      <name val="Arial"/>
      <scheme val="minor"/>
    </font>
    <font>
      <sz val="10"/>
      <color theme="1"/>
      <name val="Arial"/>
      <family val="2"/>
    </font>
    <font>
      <sz val="10"/>
      <color rgb="FF000000"/>
      <name val="Arial"/>
      <family val="2"/>
    </font>
    <font>
      <u/>
      <sz val="11"/>
      <color theme="10"/>
      <name val="Arial"/>
      <family val="2"/>
      <scheme val="minor"/>
    </font>
    <font>
      <b/>
      <sz val="11"/>
      <color rgb="FF000000"/>
      <name val="Arial"/>
      <family val="2"/>
    </font>
    <font>
      <sz val="10"/>
      <color rgb="FF000000"/>
      <name val="Arial"/>
      <family val="2"/>
    </font>
    <font>
      <sz val="10"/>
      <color rgb="FF000000"/>
      <name val="Arial"/>
      <family val="2"/>
      <scheme val="minor"/>
    </font>
    <font>
      <b/>
      <sz val="11"/>
      <color theme="0"/>
      <name val="Arial"/>
      <family val="2"/>
      <scheme val="minor"/>
    </font>
    <font>
      <b/>
      <sz val="11"/>
      <color theme="1"/>
      <name val="Arial"/>
      <family val="2"/>
    </font>
    <font>
      <sz val="12"/>
      <color theme="1"/>
      <name val="Arial"/>
      <family val="2"/>
    </font>
    <font>
      <sz val="12"/>
      <color rgb="FF000000"/>
      <name val="Arial"/>
      <family val="2"/>
    </font>
    <font>
      <b/>
      <sz val="12"/>
      <color theme="1"/>
      <name val="Arial"/>
      <family val="2"/>
    </font>
    <font>
      <sz val="9"/>
      <color rgb="FF000000"/>
      <name val="Arial"/>
      <family val="2"/>
      <scheme val="minor"/>
    </font>
    <font>
      <sz val="8"/>
      <color theme="1"/>
      <name val="Arial"/>
      <family val="2"/>
    </font>
    <font>
      <sz val="9"/>
      <color rgb="FF000000"/>
      <name val="Arial"/>
      <family val="2"/>
    </font>
    <font>
      <sz val="11"/>
      <color rgb="FF000000"/>
      <name val="Arial"/>
      <family val="2"/>
    </font>
    <font>
      <sz val="11"/>
      <color theme="1"/>
      <name val="Arial"/>
      <family val="2"/>
    </font>
    <font>
      <sz val="11"/>
      <color rgb="FF202124"/>
      <name val="Arial"/>
      <family val="2"/>
    </font>
    <font>
      <sz val="11"/>
      <color theme="0"/>
      <name val="Arial"/>
      <family val="2"/>
    </font>
    <font>
      <b/>
      <sz val="11"/>
      <name val="Arial"/>
      <family val="2"/>
      <scheme val="minor"/>
    </font>
    <font>
      <sz val="10"/>
      <name val="Arial"/>
      <family val="2"/>
      <scheme val="minor"/>
    </font>
    <font>
      <sz val="9"/>
      <name val="Arial"/>
      <family val="2"/>
      <scheme val="minor"/>
    </font>
  </fonts>
  <fills count="17">
    <fill>
      <patternFill patternType="none"/>
    </fill>
    <fill>
      <patternFill patternType="gray125"/>
    </fill>
    <fill>
      <patternFill patternType="solid">
        <fgColor theme="4" tint="0.59999389629810485"/>
        <bgColor indexed="64"/>
      </patternFill>
    </fill>
    <fill>
      <patternFill patternType="solid">
        <fgColor theme="2" tint="-4.9989318521683403E-2"/>
        <bgColor indexed="64"/>
      </patternFill>
    </fill>
    <fill>
      <patternFill patternType="solid">
        <fgColor theme="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7" tint="-0.249977111117893"/>
        <bgColor indexed="64"/>
      </patternFill>
    </fill>
    <fill>
      <patternFill patternType="solid">
        <fgColor theme="7" tint="-0.499984740745262"/>
        <bgColor indexed="64"/>
      </patternFill>
    </fill>
    <fill>
      <patternFill patternType="solid">
        <fgColor rgb="FFF0FAF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s>
  <cellStyleXfs count="4">
    <xf numFmtId="0" fontId="0" fillId="0" borderId="0"/>
    <xf numFmtId="0" fontId="2" fillId="0" borderId="0"/>
    <xf numFmtId="0" fontId="3" fillId="0" borderId="0" applyNumberFormat="0" applyFill="0" applyBorder="0" applyAlignment="0" applyProtection="0"/>
    <xf numFmtId="0" fontId="5" fillId="0" borderId="0"/>
  </cellStyleXfs>
  <cellXfs count="120">
    <xf numFmtId="0" fontId="0" fillId="0" borderId="0" xfId="0"/>
    <xf numFmtId="0" fontId="2" fillId="0" borderId="0" xfId="1" applyAlignment="1">
      <alignment horizontal="left" vertical="top"/>
    </xf>
    <xf numFmtId="0" fontId="2" fillId="0" borderId="0" xfId="1" applyAlignment="1">
      <alignment horizontal="center" vertical="center"/>
    </xf>
    <xf numFmtId="0" fontId="2" fillId="0" borderId="0" xfId="1" applyAlignment="1">
      <alignment horizontal="center"/>
    </xf>
    <xf numFmtId="0" fontId="2" fillId="0" borderId="0" xfId="1" applyAlignment="1">
      <alignment horizontal="center" vertical="top"/>
    </xf>
    <xf numFmtId="0" fontId="3" fillId="0" borderId="0" xfId="2" applyAlignment="1">
      <alignment horizontal="left" vertical="top"/>
    </xf>
    <xf numFmtId="0" fontId="2" fillId="0" borderId="0" xfId="1" applyAlignment="1">
      <alignment horizontal="left" vertical="top" wrapText="1"/>
    </xf>
    <xf numFmtId="0" fontId="2" fillId="0" borderId="0" xfId="1" applyAlignment="1">
      <alignment horizontal="center" vertical="center" wrapText="1"/>
    </xf>
    <xf numFmtId="0" fontId="1" fillId="0" borderId="0" xfId="1" applyFont="1" applyAlignment="1">
      <alignment horizontal="center" vertical="center" wrapText="1"/>
    </xf>
    <xf numFmtId="0" fontId="2" fillId="0" borderId="0" xfId="1" applyAlignment="1">
      <alignment horizontal="center" vertical="top" wrapText="1"/>
    </xf>
    <xf numFmtId="0" fontId="2" fillId="2" borderId="0" xfId="1" applyFill="1" applyAlignment="1">
      <alignment horizontal="left" vertical="top"/>
    </xf>
    <xf numFmtId="0" fontId="2" fillId="2" borderId="0" xfId="1" applyFill="1" applyAlignment="1">
      <alignment horizontal="left" vertical="top" wrapText="1"/>
    </xf>
    <xf numFmtId="0" fontId="2" fillId="0" borderId="0" xfId="1" applyAlignment="1">
      <alignment horizontal="left" vertical="center" wrapText="1"/>
    </xf>
    <xf numFmtId="0" fontId="4" fillId="0" borderId="1" xfId="1" applyFont="1" applyBorder="1" applyAlignment="1">
      <alignment horizontal="center" wrapText="1"/>
    </xf>
    <xf numFmtId="0" fontId="4" fillId="0" borderId="1" xfId="1" applyFont="1" applyBorder="1" applyAlignment="1">
      <alignment horizontal="center" vertical="center"/>
    </xf>
    <xf numFmtId="0" fontId="2" fillId="0" borderId="0" xfId="1" applyAlignment="1">
      <alignment horizontal="left" vertical="center"/>
    </xf>
    <xf numFmtId="0" fontId="6" fillId="0" borderId="0" xfId="0" applyFont="1"/>
    <xf numFmtId="0" fontId="7" fillId="0" borderId="0" xfId="1" applyFont="1" applyAlignment="1">
      <alignment horizontal="center"/>
    </xf>
    <xf numFmtId="0" fontId="6" fillId="0" borderId="1" xfId="0" applyFont="1" applyBorder="1"/>
    <xf numFmtId="0" fontId="6" fillId="0" borderId="9" xfId="0" applyFont="1" applyBorder="1"/>
    <xf numFmtId="0" fontId="0" fillId="0" borderId="9" xfId="0" applyBorder="1" applyAlignment="1">
      <alignment horizontal="center"/>
    </xf>
    <xf numFmtId="0" fontId="0" fillId="0" borderId="1" xfId="0" applyBorder="1"/>
    <xf numFmtId="0" fontId="2" fillId="0" borderId="6" xfId="1" applyBorder="1" applyAlignment="1">
      <alignment horizontal="center" vertical="center" wrapText="1"/>
    </xf>
    <xf numFmtId="0" fontId="2" fillId="0" borderId="2" xfId="1" applyBorder="1" applyAlignment="1">
      <alignment horizontal="center" vertical="center" wrapText="1"/>
    </xf>
    <xf numFmtId="0" fontId="2" fillId="0" borderId="7" xfId="1" applyBorder="1" applyAlignment="1">
      <alignment horizontal="center" vertical="center" wrapText="1"/>
    </xf>
    <xf numFmtId="0" fontId="9" fillId="0" borderId="0" xfId="1" applyFont="1" applyAlignment="1">
      <alignment vertical="center" wrapText="1"/>
    </xf>
    <xf numFmtId="0" fontId="9" fillId="0" borderId="0" xfId="1" applyFont="1" applyAlignment="1">
      <alignment wrapText="1"/>
    </xf>
    <xf numFmtId="0" fontId="10" fillId="0" borderId="0" xfId="1" applyFont="1"/>
    <xf numFmtId="0" fontId="10" fillId="0" borderId="0" xfId="1" applyFont="1" applyAlignment="1">
      <alignment horizontal="center" vertical="center"/>
    </xf>
    <xf numFmtId="0" fontId="9" fillId="3" borderId="1" xfId="1" applyFont="1" applyFill="1" applyBorder="1" applyAlignment="1">
      <alignment horizontal="center" vertical="center" wrapText="1"/>
    </xf>
    <xf numFmtId="0" fontId="10" fillId="0" borderId="1" xfId="1" applyFont="1" applyBorder="1" applyAlignment="1">
      <alignment horizontal="center" vertical="center"/>
    </xf>
    <xf numFmtId="0" fontId="10" fillId="0" borderId="3" xfId="1" applyFont="1" applyBorder="1" applyAlignment="1">
      <alignment horizontal="center" vertical="center"/>
    </xf>
    <xf numFmtId="0" fontId="10" fillId="0" borderId="4" xfId="1" applyFont="1" applyBorder="1" applyAlignment="1">
      <alignment horizontal="center" vertical="center"/>
    </xf>
    <xf numFmtId="0" fontId="10" fillId="0" borderId="5" xfId="1" applyFont="1" applyBorder="1" applyAlignment="1">
      <alignment horizontal="center" vertical="center"/>
    </xf>
    <xf numFmtId="0" fontId="10" fillId="0" borderId="1" xfId="1" applyFont="1" applyBorder="1" applyAlignment="1">
      <alignment wrapText="1"/>
    </xf>
    <xf numFmtId="0" fontId="11" fillId="0" borderId="1" xfId="1" applyFont="1" applyBorder="1" applyAlignment="1">
      <alignment wrapText="1"/>
    </xf>
    <xf numFmtId="0" fontId="11" fillId="0" borderId="1" xfId="1" applyFont="1" applyBorder="1" applyAlignment="1">
      <alignment horizontal="center" vertical="center"/>
    </xf>
    <xf numFmtId="0" fontId="12" fillId="0" borderId="0" xfId="0" applyFont="1"/>
    <xf numFmtId="0" fontId="13" fillId="0" borderId="12" xfId="1" applyFont="1" applyBorder="1" applyAlignment="1">
      <alignment horizontal="center" vertical="center" wrapText="1"/>
    </xf>
    <xf numFmtId="0" fontId="1" fillId="5" borderId="3" xfId="1" applyFont="1" applyFill="1" applyBorder="1" applyAlignment="1">
      <alignment horizontal="center" vertical="center"/>
    </xf>
    <xf numFmtId="0" fontId="1" fillId="6" borderId="5" xfId="1" applyFont="1" applyFill="1" applyBorder="1" applyAlignment="1">
      <alignment horizontal="center" vertical="center"/>
    </xf>
    <xf numFmtId="0" fontId="1" fillId="10" borderId="3" xfId="1" applyFont="1" applyFill="1" applyBorder="1" applyAlignment="1">
      <alignment horizontal="center" vertical="center"/>
    </xf>
    <xf numFmtId="0" fontId="1" fillId="11" borderId="3" xfId="1" applyFont="1" applyFill="1" applyBorder="1" applyAlignment="1">
      <alignment horizontal="center" vertical="center"/>
    </xf>
    <xf numFmtId="0" fontId="1" fillId="12" borderId="14" xfId="1" applyFont="1" applyFill="1" applyBorder="1" applyAlignment="1">
      <alignment horizontal="center" vertical="center"/>
    </xf>
    <xf numFmtId="0" fontId="12" fillId="7" borderId="12" xfId="0" applyFont="1" applyFill="1" applyBorder="1" applyAlignment="1">
      <alignment horizontal="center"/>
    </xf>
    <xf numFmtId="0" fontId="14" fillId="7" borderId="6" xfId="1" applyFont="1" applyFill="1" applyBorder="1" applyAlignment="1">
      <alignment horizontal="center" vertical="center" wrapText="1"/>
    </xf>
    <xf numFmtId="0" fontId="14" fillId="5" borderId="6" xfId="1" applyFont="1" applyFill="1" applyBorder="1" applyAlignment="1">
      <alignment horizontal="center" vertical="center" wrapText="1"/>
    </xf>
    <xf numFmtId="0" fontId="14" fillId="9" borderId="6" xfId="1" applyFont="1" applyFill="1" applyBorder="1" applyAlignment="1">
      <alignment horizontal="center" vertical="center" wrapText="1"/>
    </xf>
    <xf numFmtId="0" fontId="14" fillId="6" borderId="15" xfId="1" applyFont="1" applyFill="1" applyBorder="1" applyAlignment="1">
      <alignment horizontal="center" vertical="center" wrapText="1"/>
    </xf>
    <xf numFmtId="0" fontId="14" fillId="8" borderId="7" xfId="1" applyFont="1" applyFill="1" applyBorder="1" applyAlignment="1">
      <alignment horizontal="center" vertical="center" wrapText="1"/>
    </xf>
    <xf numFmtId="0" fontId="13" fillId="0" borderId="8" xfId="1" applyFont="1" applyBorder="1" applyAlignment="1">
      <alignment horizontal="center" vertical="center" wrapText="1"/>
    </xf>
    <xf numFmtId="0" fontId="6" fillId="2" borderId="8" xfId="0" applyFont="1" applyFill="1" applyBorder="1"/>
    <xf numFmtId="0" fontId="12" fillId="0" borderId="12" xfId="0" quotePrefix="1" applyFont="1" applyBorder="1" applyAlignment="1">
      <alignment horizontal="center"/>
    </xf>
    <xf numFmtId="0" fontId="12" fillId="0" borderId="8" xfId="0" quotePrefix="1" applyFont="1" applyBorder="1" applyAlignment="1">
      <alignment horizontal="center"/>
    </xf>
    <xf numFmtId="0" fontId="12" fillId="9" borderId="12" xfId="0" quotePrefix="1" applyFont="1" applyFill="1" applyBorder="1" applyAlignment="1">
      <alignment horizontal="center"/>
    </xf>
    <xf numFmtId="0" fontId="16" fillId="0" borderId="1" xfId="1" applyFont="1" applyBorder="1" applyAlignment="1">
      <alignment vertical="center" wrapText="1"/>
    </xf>
    <xf numFmtId="0" fontId="17" fillId="0" borderId="1" xfId="1" applyFont="1" applyBorder="1" applyAlignment="1">
      <alignment wrapText="1"/>
    </xf>
    <xf numFmtId="0" fontId="15" fillId="0" borderId="8" xfId="1" applyFont="1" applyBorder="1" applyAlignment="1">
      <alignment horizontal="center" vertical="center"/>
    </xf>
    <xf numFmtId="0" fontId="15" fillId="0" borderId="10" xfId="1" applyFont="1" applyBorder="1" applyAlignment="1">
      <alignment horizontal="center" vertical="center"/>
    </xf>
    <xf numFmtId="0" fontId="15" fillId="0" borderId="11" xfId="1" applyFont="1" applyBorder="1" applyAlignment="1">
      <alignment horizontal="center" vertical="center"/>
    </xf>
    <xf numFmtId="0" fontId="15" fillId="0" borderId="9" xfId="1" applyFont="1" applyBorder="1" applyAlignment="1">
      <alignment horizontal="center" vertical="center"/>
    </xf>
    <xf numFmtId="0" fontId="15" fillId="0" borderId="6" xfId="1" applyFont="1" applyBorder="1" applyAlignment="1">
      <alignment horizontal="center" vertical="center"/>
    </xf>
    <xf numFmtId="0" fontId="15" fillId="0" borderId="7" xfId="1" applyFont="1" applyBorder="1" applyAlignment="1">
      <alignment horizontal="center" vertical="center"/>
    </xf>
    <xf numFmtId="0" fontId="15" fillId="12" borderId="10" xfId="1" applyFont="1" applyFill="1" applyBorder="1" applyAlignment="1">
      <alignment horizontal="center" vertical="center"/>
    </xf>
    <xf numFmtId="0" fontId="15" fillId="12" borderId="11" xfId="1" applyFont="1" applyFill="1" applyBorder="1" applyAlignment="1">
      <alignment horizontal="center" vertical="center"/>
    </xf>
    <xf numFmtId="0" fontId="2" fillId="0" borderId="3" xfId="1" applyBorder="1" applyAlignment="1">
      <alignment horizontal="left" vertical="center"/>
    </xf>
    <xf numFmtId="0" fontId="1" fillId="0" borderId="5" xfId="1" applyFont="1" applyBorder="1" applyAlignment="1">
      <alignment horizontal="left"/>
    </xf>
    <xf numFmtId="0" fontId="2" fillId="0" borderId="10" xfId="1" applyBorder="1" applyAlignment="1">
      <alignment horizontal="left" vertical="center"/>
    </xf>
    <xf numFmtId="0" fontId="1" fillId="0" borderId="11" xfId="1" applyFont="1" applyBorder="1" applyAlignment="1">
      <alignment horizontal="left"/>
    </xf>
    <xf numFmtId="0" fontId="2" fillId="0" borderId="6" xfId="1" applyBorder="1" applyAlignment="1">
      <alignment horizontal="left" vertical="center"/>
    </xf>
    <xf numFmtId="0" fontId="1" fillId="0" borderId="7" xfId="1" applyFont="1" applyBorder="1" applyAlignment="1">
      <alignment horizontal="left"/>
    </xf>
    <xf numFmtId="0" fontId="2" fillId="0" borderId="12" xfId="1" applyBorder="1" applyAlignment="1">
      <alignment horizontal="left" vertical="center"/>
    </xf>
    <xf numFmtId="0" fontId="2" fillId="0" borderId="8" xfId="1" applyBorder="1" applyAlignment="1">
      <alignment horizontal="left" vertical="center"/>
    </xf>
    <xf numFmtId="2" fontId="15" fillId="0" borderId="9" xfId="1" applyNumberFormat="1" applyFont="1" applyBorder="1" applyAlignment="1">
      <alignment horizontal="center" vertical="center"/>
    </xf>
    <xf numFmtId="0" fontId="1" fillId="10" borderId="8" xfId="1" applyFont="1" applyFill="1" applyBorder="1" applyAlignment="1">
      <alignment horizontal="center" vertical="center"/>
    </xf>
    <xf numFmtId="0" fontId="13" fillId="0" borderId="16" xfId="1" applyFont="1" applyBorder="1" applyAlignment="1">
      <alignment horizontal="center" vertical="center" wrapText="1"/>
    </xf>
    <xf numFmtId="0" fontId="13" fillId="0" borderId="13" xfId="1" applyFont="1" applyBorder="1" applyAlignment="1">
      <alignment horizontal="center" vertical="center" wrapText="1"/>
    </xf>
    <xf numFmtId="0" fontId="12" fillId="7" borderId="8" xfId="0" applyFont="1" applyFill="1" applyBorder="1" applyAlignment="1">
      <alignment horizontal="center"/>
    </xf>
    <xf numFmtId="0" fontId="1" fillId="12" borderId="8" xfId="1" applyFont="1" applyFill="1" applyBorder="1" applyAlignment="1">
      <alignment horizontal="center" vertical="center"/>
    </xf>
    <xf numFmtId="0" fontId="1" fillId="10" borderId="12" xfId="1" applyFont="1" applyFill="1" applyBorder="1" applyAlignment="1">
      <alignment horizontal="center" vertical="center"/>
    </xf>
    <xf numFmtId="0" fontId="1" fillId="11" borderId="12" xfId="1" applyFont="1" applyFill="1" applyBorder="1" applyAlignment="1">
      <alignment horizontal="center" vertical="center"/>
    </xf>
    <xf numFmtId="0" fontId="12" fillId="0" borderId="0" xfId="0" applyFont="1" applyAlignment="1">
      <alignment horizontal="center"/>
    </xf>
    <xf numFmtId="0" fontId="12" fillId="0" borderId="0" xfId="0" applyFont="1" applyAlignment="1">
      <alignment horizontal="center" vertical="center"/>
    </xf>
    <xf numFmtId="0" fontId="12" fillId="14" borderId="1" xfId="0" applyFont="1" applyFill="1" applyBorder="1" applyAlignment="1">
      <alignment horizontal="center" vertical="center"/>
    </xf>
    <xf numFmtId="0" fontId="12" fillId="12" borderId="1" xfId="0" applyFont="1" applyFill="1" applyBorder="1" applyAlignment="1">
      <alignment horizontal="center" vertical="center"/>
    </xf>
    <xf numFmtId="0" fontId="12" fillId="15" borderId="1" xfId="0" applyFont="1" applyFill="1" applyBorder="1" applyAlignment="1">
      <alignment horizontal="center" vertical="center"/>
    </xf>
    <xf numFmtId="0" fontId="12" fillId="6" borderId="1" xfId="0" applyFont="1" applyFill="1" applyBorder="1" applyAlignment="1">
      <alignment horizontal="center" vertical="center"/>
    </xf>
    <xf numFmtId="0" fontId="12" fillId="8" borderId="1" xfId="0" applyFont="1" applyFill="1" applyBorder="1" applyAlignment="1">
      <alignment horizontal="center" vertical="center"/>
    </xf>
    <xf numFmtId="0" fontId="12" fillId="16" borderId="1" xfId="0" applyFont="1" applyFill="1" applyBorder="1" applyAlignment="1">
      <alignment horizontal="center" vertical="center"/>
    </xf>
    <xf numFmtId="0" fontId="6" fillId="0" borderId="9" xfId="0" applyFont="1" applyBorder="1" applyAlignment="1">
      <alignment horizontal="center"/>
    </xf>
    <xf numFmtId="0" fontId="6" fillId="0" borderId="1" xfId="0" applyFont="1" applyBorder="1" applyAlignment="1">
      <alignment horizontal="center"/>
    </xf>
    <xf numFmtId="0" fontId="2" fillId="0" borderId="0" xfId="1" applyAlignment="1">
      <alignment horizontal="center" vertical="center" wrapText="1"/>
    </xf>
    <xf numFmtId="0" fontId="2" fillId="0" borderId="0" xfId="1" applyAlignment="1">
      <alignment horizontal="center" vertical="top" wrapText="1"/>
    </xf>
    <xf numFmtId="0" fontId="2" fillId="0" borderId="0" xfId="1" applyAlignment="1">
      <alignment horizontal="center" vertical="center"/>
    </xf>
    <xf numFmtId="0" fontId="1" fillId="0" borderId="0" xfId="1" applyFont="1" applyAlignment="1">
      <alignment horizontal="center" vertical="center" wrapText="1"/>
    </xf>
    <xf numFmtId="0" fontId="6" fillId="0" borderId="12" xfId="0" applyFont="1" applyBorder="1" applyAlignment="1">
      <alignment horizontal="center"/>
    </xf>
    <xf numFmtId="0" fontId="6" fillId="0" borderId="13" xfId="0" applyFont="1" applyBorder="1" applyAlignment="1">
      <alignment horizontal="center"/>
    </xf>
    <xf numFmtId="0" fontId="6" fillId="0" borderId="3" xfId="0" applyFont="1" applyBorder="1" applyAlignment="1">
      <alignment horizontal="center"/>
    </xf>
    <xf numFmtId="0" fontId="6" fillId="0" borderId="5" xfId="0" applyFont="1" applyBorder="1" applyAlignment="1">
      <alignment horizontal="center"/>
    </xf>
    <xf numFmtId="0" fontId="7" fillId="4" borderId="0" xfId="1" applyFont="1" applyFill="1" applyAlignment="1">
      <alignment horizontal="center"/>
    </xf>
    <xf numFmtId="0" fontId="2" fillId="0" borderId="1" xfId="1" applyBorder="1" applyAlignment="1">
      <alignment horizontal="left" vertical="center" wrapText="1"/>
    </xf>
    <xf numFmtId="0" fontId="21" fillId="0" borderId="3" xfId="1" applyFont="1" applyBorder="1" applyAlignment="1">
      <alignment horizontal="center" vertical="center" wrapText="1"/>
    </xf>
    <xf numFmtId="0" fontId="21" fillId="0" borderId="4" xfId="1" applyFont="1" applyBorder="1" applyAlignment="1">
      <alignment horizontal="center" vertical="center" wrapText="1"/>
    </xf>
    <xf numFmtId="0" fontId="21" fillId="0" borderId="5" xfId="1" applyFont="1" applyBorder="1" applyAlignment="1">
      <alignment horizontal="center" vertical="center" wrapText="1"/>
    </xf>
    <xf numFmtId="0" fontId="20" fillId="0" borderId="12" xfId="1" applyFont="1" applyBorder="1" applyAlignment="1">
      <alignment horizontal="center" vertical="center" wrapText="1"/>
    </xf>
    <xf numFmtId="0" fontId="20" fillId="0" borderId="16" xfId="1" applyFont="1" applyBorder="1" applyAlignment="1">
      <alignment horizontal="center" vertical="center" wrapText="1"/>
    </xf>
    <xf numFmtId="0" fontId="20" fillId="0" borderId="13" xfId="1" applyFont="1" applyBorder="1" applyAlignment="1">
      <alignment horizontal="center" vertical="center" wrapText="1"/>
    </xf>
    <xf numFmtId="0" fontId="20" fillId="0" borderId="12" xfId="1" applyFont="1" applyBorder="1" applyAlignment="1">
      <alignment horizontal="center" vertical="center"/>
    </xf>
    <xf numFmtId="0" fontId="20" fillId="0" borderId="16" xfId="1" applyFont="1" applyBorder="1" applyAlignment="1">
      <alignment horizontal="center" vertical="center"/>
    </xf>
    <xf numFmtId="0" fontId="20" fillId="0" borderId="13" xfId="1" applyFont="1" applyBorder="1" applyAlignment="1">
      <alignment horizontal="center" vertical="center"/>
    </xf>
    <xf numFmtId="0" fontId="7" fillId="4" borderId="11" xfId="1" applyFont="1" applyFill="1" applyBorder="1" applyAlignment="1">
      <alignment horizontal="center"/>
    </xf>
    <xf numFmtId="0" fontId="19" fillId="13" borderId="12" xfId="1" applyFont="1" applyFill="1" applyBorder="1" applyAlignment="1">
      <alignment horizontal="center"/>
    </xf>
    <xf numFmtId="0" fontId="19" fillId="13" borderId="16" xfId="1" applyFont="1" applyFill="1" applyBorder="1" applyAlignment="1">
      <alignment horizontal="center"/>
    </xf>
    <xf numFmtId="0" fontId="19" fillId="13" borderId="13" xfId="1" applyFont="1" applyFill="1" applyBorder="1" applyAlignment="1">
      <alignment horizontal="center"/>
    </xf>
    <xf numFmtId="0" fontId="7" fillId="4" borderId="2" xfId="1" applyFont="1" applyFill="1" applyBorder="1" applyAlignment="1">
      <alignment horizontal="center"/>
    </xf>
    <xf numFmtId="0" fontId="8" fillId="0" borderId="2" xfId="1" applyFont="1" applyBorder="1" applyAlignment="1">
      <alignment horizontal="center" vertical="center"/>
    </xf>
    <xf numFmtId="0" fontId="18" fillId="4" borderId="3" xfId="1" applyFont="1" applyFill="1" applyBorder="1" applyAlignment="1">
      <alignment horizontal="center" vertical="center"/>
    </xf>
    <xf numFmtId="0" fontId="18" fillId="4" borderId="5" xfId="1" applyFont="1" applyFill="1" applyBorder="1" applyAlignment="1">
      <alignment horizontal="center" vertical="center"/>
    </xf>
    <xf numFmtId="0" fontId="7" fillId="4" borderId="2" xfId="1" applyFont="1" applyFill="1" applyBorder="1" applyAlignment="1">
      <alignment horizontal="center" vertical="center"/>
    </xf>
    <xf numFmtId="0" fontId="7" fillId="4" borderId="0" xfId="1" applyFont="1" applyFill="1" applyAlignment="1">
      <alignment horizontal="center" vertical="center"/>
    </xf>
  </cellXfs>
  <cellStyles count="4">
    <cellStyle name="Hipervínculo" xfId="2" builtinId="8"/>
    <cellStyle name="Normal" xfId="0" builtinId="0"/>
    <cellStyle name="Normal 2" xfId="1" xr:uid="{FA2A1DA5-D8E7-4FCD-B952-5E158382BEB0}"/>
    <cellStyle name="Normal 3" xfId="3" xr:uid="{40316D38-92D0-498A-8CA4-1F2A4C4965AB}"/>
  </cellStyles>
  <dxfs count="1">
    <dxf>
      <fill>
        <patternFill>
          <bgColor theme="4" tint="0.59996337778862885"/>
        </patternFill>
      </fill>
    </dxf>
  </dxfs>
  <tableStyles count="0" defaultTableStyle="TableStyleMedium2" defaultPivotStyle="PivotStyleLight16"/>
  <colors>
    <mruColors>
      <color rgb="FFF0FAF3"/>
      <color rgb="FFDFF5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s-CO"/>
              <a:t>¿Con qué frecuencia utiliza </a:t>
            </a:r>
          </a:p>
          <a:p>
            <a:pPr>
              <a:defRPr/>
            </a:pPr>
            <a:r>
              <a:rPr lang="es-CO"/>
              <a:t>plataformas e-learning?</a:t>
            </a:r>
          </a:p>
        </c:rich>
      </c:tx>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6B60-4E79-8A2F-A44552871DB1}"/>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6B60-4E79-8A2F-A44552871DB1}"/>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6B60-4E79-8A2F-A44552871DB1}"/>
              </c:ext>
            </c:extLst>
          </c:dPt>
          <c:dPt>
            <c:idx val="3"/>
            <c:bubble3D val="0"/>
            <c:spPr>
              <a:solidFill>
                <a:schemeClr val="accent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7-6B60-4E79-8A2F-A44552871DB1}"/>
              </c:ext>
            </c:extLst>
          </c:dPt>
          <c:dPt>
            <c:idx val="4"/>
            <c:bubble3D val="0"/>
            <c:spPr>
              <a:solidFill>
                <a:schemeClr val="accent5"/>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9-6B60-4E79-8A2F-A44552871DB1}"/>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'Pre-test'!$A$5:$A$9</c:f>
              <c:strCache>
                <c:ptCount val="5"/>
                <c:pt idx="0">
                  <c:v>Nunca</c:v>
                </c:pt>
                <c:pt idx="1">
                  <c:v>Casi nunca</c:v>
                </c:pt>
                <c:pt idx="2">
                  <c:v>A veces</c:v>
                </c:pt>
                <c:pt idx="3">
                  <c:v>Casi siempre</c:v>
                </c:pt>
                <c:pt idx="4">
                  <c:v>Siempre</c:v>
                </c:pt>
              </c:strCache>
            </c:strRef>
          </c:cat>
          <c:val>
            <c:numRef>
              <c:f>'Pre-test'!$B$5:$B$9</c:f>
              <c:numCache>
                <c:formatCode>General</c:formatCode>
                <c:ptCount val="5"/>
                <c:pt idx="0">
                  <c:v>2</c:v>
                </c:pt>
                <c:pt idx="1">
                  <c:v>8</c:v>
                </c:pt>
                <c:pt idx="2">
                  <c:v>16</c:v>
                </c:pt>
                <c:pt idx="3">
                  <c:v>13</c:v>
                </c:pt>
                <c:pt idx="4">
                  <c:v>18</c:v>
                </c:pt>
              </c:numCache>
            </c:numRef>
          </c:val>
          <c:extLst>
            <c:ext xmlns:c16="http://schemas.microsoft.com/office/drawing/2014/chart" uri="{C3380CC4-5D6E-409C-BE32-E72D297353CC}">
              <c16:uniqueId val="{00000000-2EA1-4AA7-9785-A34593213822}"/>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s-ES" sz="1050"/>
              <a:t>¿Ha usado antes plataformas de trabajo colaborativo como MOTIVATIC WEB?</a:t>
            </a:r>
          </a:p>
        </c:rich>
      </c:tx>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doughnut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637B-45A9-837A-2FC1E4F104AC}"/>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637B-45A9-837A-2FC1E4F104AC}"/>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'Pre-test'!$I$5:$I$6</c:f>
              <c:strCache>
                <c:ptCount val="2"/>
                <c:pt idx="0">
                  <c:v>Si</c:v>
                </c:pt>
                <c:pt idx="1">
                  <c:v>No</c:v>
                </c:pt>
              </c:strCache>
            </c:strRef>
          </c:cat>
          <c:val>
            <c:numRef>
              <c:f>'Pre-test'!$J$5:$J$6</c:f>
              <c:numCache>
                <c:formatCode>General</c:formatCode>
                <c:ptCount val="2"/>
                <c:pt idx="0">
                  <c:v>38</c:v>
                </c:pt>
                <c:pt idx="1">
                  <c:v>20</c:v>
                </c:pt>
              </c:numCache>
            </c:numRef>
          </c:val>
          <c:extLst>
            <c:ext xmlns:c16="http://schemas.microsoft.com/office/drawing/2014/chart" uri="{C3380CC4-5D6E-409C-BE32-E72D297353CC}">
              <c16:uniqueId val="{00000000-51CE-4A15-AB69-A2D0FA91604B}"/>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r>
              <a:rPr lang="es-CO"/>
              <a:t>RANGO DE EDAD</a:t>
            </a:r>
          </a:p>
        </c:rich>
      </c:tx>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pie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33AE-4A38-9FA5-0AC7BDD4B670}"/>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33AE-4A38-9FA5-0AC7BDD4B670}"/>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33AE-4A38-9FA5-0AC7BDD4B670}"/>
              </c:ext>
            </c:extLst>
          </c:dPt>
          <c:dPt>
            <c:idx val="3"/>
            <c:bubble3D val="0"/>
            <c:spPr>
              <a:solidFill>
                <a:schemeClr val="accent4"/>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7-33AE-4A38-9FA5-0AC7BDD4B670}"/>
              </c:ext>
            </c:extLst>
          </c:dPt>
          <c:dPt>
            <c:idx val="4"/>
            <c:bubble3D val="0"/>
            <c:spPr>
              <a:solidFill>
                <a:schemeClr val="accent5"/>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2-763F-4801-BADB-A8B08E875146}"/>
              </c:ext>
            </c:extLst>
          </c:dPt>
          <c:dLbls>
            <c:dLbl>
              <c:idx val="4"/>
              <c:layout>
                <c:manualLayout>
                  <c:x val="5.3086889200271541E-3"/>
                  <c:y val="0.106886189805856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763F-4801-BADB-A8B08E875146}"/>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ct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'Pre-test'!$A$29:$A$33</c:f>
              <c:strCache>
                <c:ptCount val="5"/>
                <c:pt idx="0">
                  <c:v>&lt; 26</c:v>
                </c:pt>
                <c:pt idx="1">
                  <c:v>27 &gt; x &lt; 39</c:v>
                </c:pt>
                <c:pt idx="2">
                  <c:v>40 &gt; x &gt; 51</c:v>
                </c:pt>
                <c:pt idx="3">
                  <c:v>52 &gt; x &lt; 71</c:v>
                </c:pt>
                <c:pt idx="4">
                  <c:v>&gt; 72</c:v>
                </c:pt>
              </c:strCache>
            </c:strRef>
          </c:cat>
          <c:val>
            <c:numRef>
              <c:f>'Pre-test'!$B$29:$B$33</c:f>
              <c:numCache>
                <c:formatCode>General</c:formatCode>
                <c:ptCount val="5"/>
                <c:pt idx="0">
                  <c:v>1</c:v>
                </c:pt>
                <c:pt idx="1">
                  <c:v>17</c:v>
                </c:pt>
                <c:pt idx="2">
                  <c:v>25</c:v>
                </c:pt>
                <c:pt idx="3">
                  <c:v>15</c:v>
                </c:pt>
                <c:pt idx="4">
                  <c:v>0</c:v>
                </c:pt>
              </c:numCache>
            </c:numRef>
          </c:val>
          <c:extLst>
            <c:ext xmlns:c16="http://schemas.microsoft.com/office/drawing/2014/chart" uri="{C3380CC4-5D6E-409C-BE32-E72D297353CC}">
              <c16:uniqueId val="{00000000-763F-4801-BADB-A8B08E875146}"/>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130175</xdr:colOff>
      <xdr:row>3</xdr:row>
      <xdr:rowOff>3175</xdr:rowOff>
    </xdr:from>
    <xdr:to>
      <xdr:col>7</xdr:col>
      <xdr:colOff>355600</xdr:colOff>
      <xdr:row>20</xdr:row>
      <xdr:rowOff>41275</xdr:rowOff>
    </xdr:to>
    <xdr:graphicFrame macro="">
      <xdr:nvGraphicFramePr>
        <xdr:cNvPr id="2" name="Gráfico 1">
          <a:extLst>
            <a:ext uri="{FF2B5EF4-FFF2-40B4-BE49-F238E27FC236}">
              <a16:creationId xmlns:a16="http://schemas.microsoft.com/office/drawing/2014/main" id="{73939FB5-AF09-4826-A121-6E87D77BA0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161925</xdr:colOff>
      <xdr:row>2</xdr:row>
      <xdr:rowOff>180975</xdr:rowOff>
    </xdr:from>
    <xdr:to>
      <xdr:col>15</xdr:col>
      <xdr:colOff>479778</xdr:colOff>
      <xdr:row>20</xdr:row>
      <xdr:rowOff>34925</xdr:rowOff>
    </xdr:to>
    <xdr:graphicFrame macro="">
      <xdr:nvGraphicFramePr>
        <xdr:cNvPr id="3" name="Gráfico 2">
          <a:extLst>
            <a:ext uri="{FF2B5EF4-FFF2-40B4-BE49-F238E27FC236}">
              <a16:creationId xmlns:a16="http://schemas.microsoft.com/office/drawing/2014/main" id="{5350E6BD-844A-4F8E-9DF7-849C43B30A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239888</xdr:colOff>
      <xdr:row>26</xdr:row>
      <xdr:rowOff>99483</xdr:rowOff>
    </xdr:from>
    <xdr:to>
      <xdr:col>8</xdr:col>
      <xdr:colOff>451555</xdr:colOff>
      <xdr:row>45</xdr:row>
      <xdr:rowOff>134054</xdr:rowOff>
    </xdr:to>
    <xdr:graphicFrame macro="">
      <xdr:nvGraphicFramePr>
        <xdr:cNvPr id="4" name="Gráfico 3">
          <a:extLst>
            <a:ext uri="{FF2B5EF4-FFF2-40B4-BE49-F238E27FC236}">
              <a16:creationId xmlns:a16="http://schemas.microsoft.com/office/drawing/2014/main" id="{DB8EB503-746A-4849-8F22-D9F3AFD6E8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20590</xdr:colOff>
      <xdr:row>5</xdr:row>
      <xdr:rowOff>154341</xdr:rowOff>
    </xdr:from>
    <xdr:to>
      <xdr:col>5</xdr:col>
      <xdr:colOff>390291</xdr:colOff>
      <xdr:row>28</xdr:row>
      <xdr:rowOff>63502</xdr:rowOff>
    </xdr:to>
    <xdr:pic>
      <xdr:nvPicPr>
        <xdr:cNvPr id="3" name="Imagen 2">
          <a:extLst>
            <a:ext uri="{FF2B5EF4-FFF2-40B4-BE49-F238E27FC236}">
              <a16:creationId xmlns:a16="http://schemas.microsoft.com/office/drawing/2014/main" id="{8B0D63C8-A4B2-4836-A3C8-DF4EEFFEED4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0262"/>
        <a:stretch/>
      </xdr:blipFill>
      <xdr:spPr>
        <a:xfrm>
          <a:off x="203153" y="995716"/>
          <a:ext cx="3155763" cy="3560411"/>
        </a:xfrm>
        <a:prstGeom prst="rect">
          <a:avLst/>
        </a:prstGeom>
      </xdr:spPr>
    </xdr:pic>
    <xdr:clientData/>
  </xdr:twoCellAnchor>
  <xdr:twoCellAnchor editAs="oneCell">
    <xdr:from>
      <xdr:col>6</xdr:col>
      <xdr:colOff>7888</xdr:colOff>
      <xdr:row>5</xdr:row>
      <xdr:rowOff>150811</xdr:rowOff>
    </xdr:from>
    <xdr:to>
      <xdr:col>12</xdr:col>
      <xdr:colOff>492124</xdr:colOff>
      <xdr:row>27</xdr:row>
      <xdr:rowOff>47625</xdr:rowOff>
    </xdr:to>
    <xdr:pic>
      <xdr:nvPicPr>
        <xdr:cNvPr id="6" name="Imagen 5">
          <a:extLst>
            <a:ext uri="{FF2B5EF4-FFF2-40B4-BE49-F238E27FC236}">
              <a16:creationId xmlns:a16="http://schemas.microsoft.com/office/drawing/2014/main" id="{B0A67E49-35B8-4259-9129-85938CC2395F}"/>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b="22084"/>
        <a:stretch/>
      </xdr:blipFill>
      <xdr:spPr>
        <a:xfrm>
          <a:off x="3651201" y="984249"/>
          <a:ext cx="4643486" cy="3389314"/>
        </a:xfrm>
        <a:prstGeom prst="rect">
          <a:avLst/>
        </a:prstGeom>
      </xdr:spPr>
    </xdr:pic>
    <xdr:clientData/>
  </xdr:twoCellAnchor>
  <xdr:twoCellAnchor editAs="oneCell">
    <xdr:from>
      <xdr:col>12</xdr:col>
      <xdr:colOff>593601</xdr:colOff>
      <xdr:row>5</xdr:row>
      <xdr:rowOff>97056</xdr:rowOff>
    </xdr:from>
    <xdr:to>
      <xdr:col>19</xdr:col>
      <xdr:colOff>430213</xdr:colOff>
      <xdr:row>29</xdr:row>
      <xdr:rowOff>-1</xdr:rowOff>
    </xdr:to>
    <xdr:pic>
      <xdr:nvPicPr>
        <xdr:cNvPr id="8" name="Imagen 7">
          <a:extLst>
            <a:ext uri="{FF2B5EF4-FFF2-40B4-BE49-F238E27FC236}">
              <a16:creationId xmlns:a16="http://schemas.microsoft.com/office/drawing/2014/main" id="{A5572933-3107-43AB-8D33-857C8585D49C}"/>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b="15377"/>
        <a:stretch/>
      </xdr:blipFill>
      <xdr:spPr>
        <a:xfrm>
          <a:off x="8396164" y="930494"/>
          <a:ext cx="6146924" cy="3712943"/>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lopezcjose@gmail.com" TargetMode="External"/><Relationship Id="rId1" Type="http://schemas.openxmlformats.org/officeDocument/2006/relationships/hyperlink" Target="mailto:mariamsan23@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8F504-68FC-4070-A1D0-1EE485FD247F}">
  <sheetPr>
    <outlinePr summaryBelow="0" summaryRight="0"/>
  </sheetPr>
  <dimension ref="A1:CG60"/>
  <sheetViews>
    <sheetView tabSelected="1" zoomScale="60" zoomScaleNormal="60" workbookViewId="0">
      <pane ySplit="2" topLeftCell="A3" activePane="bottomLeft" state="frozen"/>
      <selection pane="bottomLeft" activeCell="C1" sqref="C1:C1048576"/>
    </sheetView>
  </sheetViews>
  <sheetFormatPr baseColWidth="10" defaultColWidth="14.453125" defaultRowHeight="15.75" customHeight="1" x14ac:dyDescent="0.25"/>
  <cols>
    <col min="1" max="1" width="24.6328125" style="1" bestFit="1" customWidth="1"/>
    <col min="2" max="2" width="20.6328125" style="2" customWidth="1"/>
    <col min="3" max="3" width="27" style="1" hidden="1" customWidth="1"/>
    <col min="4" max="4" width="56.7265625" style="2" bestFit="1" customWidth="1"/>
    <col min="5" max="5" width="19.453125" style="1" bestFit="1" customWidth="1"/>
    <col min="6" max="6" width="10.36328125" style="4" bestFit="1" customWidth="1"/>
    <col min="7" max="7" width="11" style="4" bestFit="1" customWidth="1"/>
    <col min="8" max="8" width="10.453125" style="4" bestFit="1" customWidth="1"/>
    <col min="9" max="9" width="11" style="4" bestFit="1" customWidth="1"/>
    <col min="10" max="10" width="11.26953125" style="4" bestFit="1" customWidth="1"/>
    <col min="11" max="11" width="10.1796875" style="4" bestFit="1" customWidth="1"/>
    <col min="12" max="12" width="22" style="4" bestFit="1" customWidth="1"/>
    <col min="13" max="13" width="23.453125" style="4" bestFit="1" customWidth="1"/>
    <col min="14" max="14" width="30.36328125" style="4" bestFit="1" customWidth="1"/>
    <col min="15" max="15" width="11.08984375" style="1" bestFit="1" customWidth="1"/>
    <col min="16" max="16" width="11.36328125" style="1" bestFit="1" customWidth="1"/>
    <col min="17" max="17" width="12.08984375" style="1" bestFit="1" customWidth="1"/>
    <col min="18" max="18" width="9.26953125" style="1" bestFit="1" customWidth="1"/>
    <col min="19" max="19" width="10.36328125" style="1" bestFit="1" customWidth="1"/>
    <col min="20" max="20" width="12.1796875" style="1" customWidth="1"/>
    <col min="21" max="21" width="30.7265625" style="6" bestFit="1" customWidth="1"/>
    <col min="22" max="28" width="10.7265625" style="6" customWidth="1"/>
    <col min="29" max="29" width="34.26953125" style="6" bestFit="1" customWidth="1"/>
    <col min="30" max="30" width="24.36328125" style="1" bestFit="1" customWidth="1"/>
    <col min="31" max="32" width="28.54296875" style="1" bestFit="1" customWidth="1"/>
    <col min="33" max="33" width="27.36328125" style="1" bestFit="1" customWidth="1"/>
    <col min="34" max="34" width="19.26953125" style="1" bestFit="1" customWidth="1"/>
    <col min="35" max="35" width="22" style="1" bestFit="1" customWidth="1"/>
    <col min="36" max="36" width="26.08984375" style="1" bestFit="1" customWidth="1"/>
    <col min="37" max="37" width="28.54296875" style="1" bestFit="1" customWidth="1"/>
    <col min="38" max="38" width="17.7265625" style="1" bestFit="1" customWidth="1"/>
    <col min="39" max="39" width="22" style="1" bestFit="1" customWidth="1"/>
    <col min="40" max="50" width="12.81640625" style="1" customWidth="1"/>
    <col min="51" max="51" width="14.453125" style="15"/>
    <col min="52" max="68" width="14.453125" style="1"/>
    <col min="69" max="69" width="14.453125" style="6"/>
    <col min="70" max="75" width="14.453125" style="1"/>
    <col min="76" max="76" width="29" style="6" customWidth="1"/>
    <col min="77" max="84" width="14.453125" style="1"/>
    <col min="85" max="85" width="14.453125" style="6"/>
    <col min="86" max="16384" width="14.453125" style="1"/>
  </cols>
  <sheetData>
    <row r="1" spans="1:85" ht="37.5" customHeight="1" x14ac:dyDescent="0.25">
      <c r="F1" s="91" t="s">
        <v>183</v>
      </c>
      <c r="G1" s="91"/>
      <c r="H1" s="91"/>
      <c r="I1" s="91"/>
      <c r="J1" s="91"/>
      <c r="K1" s="91"/>
      <c r="L1" s="91"/>
      <c r="M1" s="91"/>
      <c r="N1" s="91"/>
      <c r="O1" s="92" t="s">
        <v>182</v>
      </c>
      <c r="P1" s="92"/>
      <c r="Q1" s="92"/>
      <c r="R1" s="92"/>
      <c r="S1" s="92"/>
      <c r="T1" s="92"/>
      <c r="V1" s="94" t="s">
        <v>162</v>
      </c>
      <c r="W1" s="94"/>
      <c r="X1" s="94"/>
      <c r="Y1" s="94"/>
      <c r="Z1" s="94"/>
      <c r="AA1" s="94"/>
      <c r="AB1" s="94"/>
      <c r="AD1" s="93" t="s">
        <v>181</v>
      </c>
      <c r="AE1" s="93"/>
      <c r="AF1" s="93"/>
      <c r="AG1" s="93"/>
      <c r="AH1" s="93"/>
      <c r="AI1" s="93"/>
      <c r="AJ1" s="93"/>
      <c r="AK1" s="93"/>
      <c r="AL1" s="93"/>
      <c r="AM1" s="93"/>
      <c r="AN1" s="93" t="s">
        <v>3</v>
      </c>
      <c r="AO1" s="93"/>
      <c r="AP1" s="93"/>
      <c r="AQ1" s="93"/>
      <c r="AR1" s="93"/>
      <c r="AS1" s="93"/>
      <c r="AT1" s="93"/>
      <c r="AU1" s="93"/>
      <c r="AV1" s="93"/>
      <c r="AW1" s="93"/>
      <c r="AX1" s="93"/>
      <c r="AY1" s="93" t="s">
        <v>186</v>
      </c>
      <c r="AZ1" s="93"/>
      <c r="BA1" s="93"/>
      <c r="BB1" s="93"/>
      <c r="BC1" s="93"/>
      <c r="BD1" s="93"/>
      <c r="BE1" s="93" t="s">
        <v>193</v>
      </c>
      <c r="BF1" s="93"/>
      <c r="BG1" s="93"/>
      <c r="BH1" s="93"/>
      <c r="BI1" s="93"/>
      <c r="BJ1" s="93"/>
      <c r="BK1" s="93" t="s">
        <v>200</v>
      </c>
      <c r="BL1" s="93"/>
      <c r="BM1" s="93"/>
      <c r="BN1" s="93"/>
      <c r="BO1" s="93"/>
      <c r="BP1" s="93"/>
      <c r="BQ1" s="91" t="s">
        <v>4</v>
      </c>
      <c r="BR1" s="91" t="s">
        <v>206</v>
      </c>
      <c r="BS1" s="91"/>
      <c r="BT1" s="91"/>
      <c r="BU1" s="91"/>
      <c r="BV1" s="91"/>
      <c r="BW1" s="91"/>
      <c r="BX1" s="91" t="s">
        <v>5</v>
      </c>
      <c r="BY1" s="91" t="s">
        <v>6</v>
      </c>
      <c r="BZ1" s="91"/>
      <c r="CA1" s="91"/>
      <c r="CB1" s="91"/>
      <c r="CC1" s="91" t="s">
        <v>7</v>
      </c>
      <c r="CD1" s="91"/>
      <c r="CE1" s="91"/>
      <c r="CF1" s="91"/>
      <c r="CG1" s="91" t="s">
        <v>8</v>
      </c>
    </row>
    <row r="2" spans="1:85" s="7" customFormat="1" ht="77" customHeight="1" x14ac:dyDescent="0.25">
      <c r="A2" s="8" t="s">
        <v>180</v>
      </c>
      <c r="B2" s="8" t="s">
        <v>179</v>
      </c>
      <c r="C2" s="8" t="s">
        <v>0</v>
      </c>
      <c r="D2" s="7" t="s">
        <v>1</v>
      </c>
      <c r="E2" s="8" t="s">
        <v>2</v>
      </c>
      <c r="F2" s="8" t="s">
        <v>178</v>
      </c>
      <c r="G2" s="8" t="s">
        <v>177</v>
      </c>
      <c r="H2" s="8" t="s">
        <v>176</v>
      </c>
      <c r="I2" s="8" t="s">
        <v>175</v>
      </c>
      <c r="J2" s="8" t="s">
        <v>174</v>
      </c>
      <c r="K2" s="8" t="s">
        <v>173</v>
      </c>
      <c r="L2" s="8" t="s">
        <v>172</v>
      </c>
      <c r="M2" s="8" t="s">
        <v>171</v>
      </c>
      <c r="N2" s="8" t="s">
        <v>170</v>
      </c>
      <c r="O2" s="8" t="s">
        <v>169</v>
      </c>
      <c r="P2" s="8" t="s">
        <v>168</v>
      </c>
      <c r="Q2" s="8" t="s">
        <v>167</v>
      </c>
      <c r="R2" s="8" t="s">
        <v>166</v>
      </c>
      <c r="S2" s="8" t="s">
        <v>165</v>
      </c>
      <c r="T2" s="8" t="s">
        <v>164</v>
      </c>
      <c r="U2" s="8" t="s">
        <v>163</v>
      </c>
      <c r="V2" s="8" t="s">
        <v>216</v>
      </c>
      <c r="W2" s="8" t="s">
        <v>217</v>
      </c>
      <c r="X2" s="8" t="s">
        <v>218</v>
      </c>
      <c r="Y2" s="8" t="s">
        <v>111</v>
      </c>
      <c r="Z2" s="8" t="s">
        <v>219</v>
      </c>
      <c r="AA2" s="8" t="s">
        <v>220</v>
      </c>
      <c r="AB2" s="8" t="s">
        <v>221</v>
      </c>
      <c r="AC2" s="8" t="s">
        <v>161</v>
      </c>
      <c r="AD2" s="7" t="s">
        <v>160</v>
      </c>
      <c r="AE2" s="7" t="s">
        <v>159</v>
      </c>
      <c r="AF2" s="7" t="s">
        <v>158</v>
      </c>
      <c r="AG2" s="8" t="s">
        <v>157</v>
      </c>
      <c r="AH2" s="8" t="s">
        <v>156</v>
      </c>
      <c r="AI2" s="8" t="s">
        <v>155</v>
      </c>
      <c r="AJ2" s="7" t="s">
        <v>154</v>
      </c>
      <c r="AK2" s="7" t="s">
        <v>153</v>
      </c>
      <c r="AL2" s="8" t="s">
        <v>152</v>
      </c>
      <c r="AM2" s="8" t="s">
        <v>151</v>
      </c>
      <c r="AN2" s="8" t="s">
        <v>304</v>
      </c>
      <c r="AO2" s="8" t="s">
        <v>303</v>
      </c>
      <c r="AP2" s="7" t="s">
        <v>305</v>
      </c>
      <c r="AQ2" s="7" t="s">
        <v>306</v>
      </c>
      <c r="AR2" s="7" t="s">
        <v>307</v>
      </c>
      <c r="AS2" s="7" t="s">
        <v>309</v>
      </c>
      <c r="AT2" s="7" t="s">
        <v>310</v>
      </c>
      <c r="AU2" s="7" t="s">
        <v>308</v>
      </c>
      <c r="AV2" s="7" t="s">
        <v>311</v>
      </c>
      <c r="AW2" s="7" t="s">
        <v>184</v>
      </c>
      <c r="AX2" s="7" t="s">
        <v>312</v>
      </c>
      <c r="AY2" s="7" t="s">
        <v>185</v>
      </c>
      <c r="AZ2" s="7" t="s">
        <v>187</v>
      </c>
      <c r="BA2" s="7" t="s">
        <v>188</v>
      </c>
      <c r="BB2" s="7" t="s">
        <v>189</v>
      </c>
      <c r="BC2" s="7" t="s">
        <v>190</v>
      </c>
      <c r="BD2" s="7" t="s">
        <v>191</v>
      </c>
      <c r="BE2" s="7" t="s">
        <v>192</v>
      </c>
      <c r="BF2" s="7" t="s">
        <v>194</v>
      </c>
      <c r="BG2" s="7" t="s">
        <v>195</v>
      </c>
      <c r="BH2" s="7" t="s">
        <v>196</v>
      </c>
      <c r="BI2" s="7" t="s">
        <v>197</v>
      </c>
      <c r="BJ2" s="7" t="s">
        <v>198</v>
      </c>
      <c r="BK2" s="7" t="s">
        <v>199</v>
      </c>
      <c r="BL2" s="7" t="s">
        <v>201</v>
      </c>
      <c r="BM2" s="7" t="s">
        <v>202</v>
      </c>
      <c r="BN2" s="7" t="s">
        <v>203</v>
      </c>
      <c r="BO2" s="7" t="s">
        <v>204</v>
      </c>
      <c r="BP2" s="7" t="s">
        <v>205</v>
      </c>
      <c r="BQ2" s="91"/>
      <c r="BR2" s="7" t="s">
        <v>207</v>
      </c>
      <c r="BS2" s="7" t="s">
        <v>208</v>
      </c>
      <c r="BT2" s="7" t="s">
        <v>209</v>
      </c>
      <c r="BU2" s="7" t="s">
        <v>210</v>
      </c>
      <c r="BV2" s="7" t="s">
        <v>211</v>
      </c>
      <c r="BW2" s="7" t="s">
        <v>212</v>
      </c>
      <c r="BX2" s="91"/>
      <c r="BY2" s="7" t="s">
        <v>43</v>
      </c>
      <c r="BZ2" s="7" t="s">
        <v>114</v>
      </c>
      <c r="CA2" s="7" t="s">
        <v>28</v>
      </c>
      <c r="CB2" s="7" t="s">
        <v>213</v>
      </c>
      <c r="CC2" s="7" t="s">
        <v>52</v>
      </c>
      <c r="CD2" s="7" t="s">
        <v>20</v>
      </c>
      <c r="CE2" s="7" t="s">
        <v>214</v>
      </c>
      <c r="CF2" s="7" t="s">
        <v>215</v>
      </c>
      <c r="CG2" s="91"/>
    </row>
    <row r="3" spans="1:85" ht="14.5" customHeight="1" x14ac:dyDescent="0.25">
      <c r="A3" s="1" t="s">
        <v>9</v>
      </c>
      <c r="B3" s="2" t="s">
        <v>10</v>
      </c>
      <c r="C3" s="5" t="s">
        <v>11</v>
      </c>
      <c r="D3" s="2" t="s">
        <v>12</v>
      </c>
      <c r="E3" s="4" t="s">
        <v>13</v>
      </c>
      <c r="F3" s="2">
        <v>1</v>
      </c>
      <c r="G3" s="2">
        <v>1</v>
      </c>
      <c r="H3" s="2">
        <v>1</v>
      </c>
      <c r="I3" s="2">
        <v>1</v>
      </c>
      <c r="J3" s="2">
        <v>1</v>
      </c>
      <c r="K3" s="2">
        <v>2</v>
      </c>
      <c r="L3" s="2">
        <v>1</v>
      </c>
      <c r="M3" s="2">
        <v>1</v>
      </c>
      <c r="N3" s="2">
        <v>2</v>
      </c>
      <c r="O3" s="2">
        <v>1</v>
      </c>
      <c r="P3" s="2">
        <v>1</v>
      </c>
      <c r="Q3" s="2">
        <v>5</v>
      </c>
      <c r="R3" s="2">
        <v>1</v>
      </c>
      <c r="S3" s="2">
        <v>1</v>
      </c>
      <c r="T3" s="2">
        <v>2</v>
      </c>
      <c r="U3" s="6" t="s">
        <v>14</v>
      </c>
      <c r="V3" s="11" t="s">
        <v>325</v>
      </c>
      <c r="W3" s="11" t="s">
        <v>325</v>
      </c>
      <c r="X3" s="11" t="s">
        <v>325</v>
      </c>
      <c r="AA3" s="11" t="s">
        <v>325</v>
      </c>
      <c r="AB3" s="11" t="s">
        <v>325</v>
      </c>
      <c r="AD3" s="1" t="s">
        <v>15</v>
      </c>
      <c r="AE3" s="1" t="s">
        <v>16</v>
      </c>
      <c r="AF3" s="1" t="s">
        <v>17</v>
      </c>
      <c r="AG3" s="1" t="s">
        <v>16</v>
      </c>
      <c r="AH3" s="1" t="s">
        <v>17</v>
      </c>
      <c r="AI3" s="1" t="s">
        <v>16</v>
      </c>
      <c r="AJ3" s="1" t="s">
        <v>17</v>
      </c>
      <c r="AK3" s="1" t="s">
        <v>16</v>
      </c>
      <c r="AL3" s="1" t="s">
        <v>17</v>
      </c>
      <c r="AM3" s="1" t="s">
        <v>16</v>
      </c>
      <c r="AN3" s="3">
        <v>7</v>
      </c>
      <c r="AO3" s="3">
        <v>7</v>
      </c>
      <c r="AP3" s="3">
        <v>7</v>
      </c>
      <c r="AQ3" s="3">
        <v>5</v>
      </c>
      <c r="AR3" s="3">
        <v>7</v>
      </c>
      <c r="AS3" s="3">
        <v>6</v>
      </c>
      <c r="AT3" s="3">
        <v>7</v>
      </c>
      <c r="AU3" s="3">
        <v>4</v>
      </c>
      <c r="AV3" s="3">
        <v>7</v>
      </c>
      <c r="AW3" s="3">
        <v>6</v>
      </c>
      <c r="AX3" s="3">
        <v>6</v>
      </c>
      <c r="AY3" s="2">
        <v>2</v>
      </c>
      <c r="AZ3" s="4">
        <v>5</v>
      </c>
      <c r="BA3" s="4">
        <v>5</v>
      </c>
      <c r="BB3" s="4">
        <v>2</v>
      </c>
      <c r="BC3" s="4">
        <v>4</v>
      </c>
      <c r="BD3" s="4">
        <v>2</v>
      </c>
      <c r="BE3" s="4">
        <v>3</v>
      </c>
      <c r="BF3" s="4">
        <v>2</v>
      </c>
      <c r="BG3" s="4">
        <v>5</v>
      </c>
      <c r="BH3" s="4">
        <v>4</v>
      </c>
      <c r="BI3" s="4">
        <v>2</v>
      </c>
      <c r="BJ3" s="4">
        <v>4</v>
      </c>
      <c r="BK3" s="4">
        <v>2</v>
      </c>
      <c r="BL3" s="4">
        <v>5</v>
      </c>
      <c r="BM3" s="4">
        <v>5</v>
      </c>
      <c r="BN3" s="4">
        <v>2</v>
      </c>
      <c r="BO3" s="4">
        <v>5</v>
      </c>
      <c r="BP3" s="4">
        <v>2</v>
      </c>
      <c r="BQ3" s="6" t="s">
        <v>18</v>
      </c>
      <c r="BR3" s="2">
        <v>6</v>
      </c>
      <c r="BS3" s="2">
        <v>5</v>
      </c>
      <c r="BT3" s="2">
        <v>2</v>
      </c>
      <c r="BU3" s="2">
        <v>3</v>
      </c>
      <c r="BV3" s="2">
        <v>1</v>
      </c>
      <c r="BW3" s="2">
        <v>4</v>
      </c>
      <c r="BX3" s="6" t="s">
        <v>19</v>
      </c>
      <c r="BZ3" s="10" t="s">
        <v>325</v>
      </c>
      <c r="CA3" s="10" t="s">
        <v>325</v>
      </c>
      <c r="CD3" s="10" t="s">
        <v>325</v>
      </c>
      <c r="CG3" s="6" t="s">
        <v>21</v>
      </c>
    </row>
    <row r="4" spans="1:85" ht="15.75" customHeight="1" x14ac:dyDescent="0.25">
      <c r="A4" s="1" t="s">
        <v>22</v>
      </c>
      <c r="B4" s="2" t="s">
        <v>10</v>
      </c>
      <c r="C4" s="5" t="s">
        <v>23</v>
      </c>
      <c r="D4" s="2" t="s">
        <v>24</v>
      </c>
      <c r="E4" s="4" t="s">
        <v>13</v>
      </c>
      <c r="F4" s="2">
        <v>2</v>
      </c>
      <c r="G4" s="2">
        <v>2</v>
      </c>
      <c r="H4" s="2">
        <v>2</v>
      </c>
      <c r="I4" s="2">
        <v>2</v>
      </c>
      <c r="J4" s="2">
        <v>2</v>
      </c>
      <c r="K4" s="2">
        <v>1</v>
      </c>
      <c r="L4" s="2">
        <v>2</v>
      </c>
      <c r="M4" s="2">
        <v>3</v>
      </c>
      <c r="N4" s="2">
        <v>4</v>
      </c>
      <c r="O4" s="2">
        <v>3</v>
      </c>
      <c r="P4" s="2">
        <v>1</v>
      </c>
      <c r="Q4" s="2">
        <v>1</v>
      </c>
      <c r="R4" s="2">
        <v>2</v>
      </c>
      <c r="S4" s="2">
        <v>3</v>
      </c>
      <c r="T4" s="2">
        <v>2</v>
      </c>
      <c r="U4" s="6" t="s">
        <v>25</v>
      </c>
      <c r="V4" s="11" t="s">
        <v>325</v>
      </c>
      <c r="W4" s="11" t="s">
        <v>325</v>
      </c>
      <c r="X4" s="11" t="s">
        <v>325</v>
      </c>
      <c r="Y4" s="11" t="s">
        <v>325</v>
      </c>
      <c r="AC4" s="1"/>
      <c r="AD4" s="6" t="s">
        <v>17</v>
      </c>
      <c r="AE4" s="1" t="s">
        <v>16</v>
      </c>
      <c r="AF4" s="1" t="s">
        <v>17</v>
      </c>
      <c r="AG4" s="1" t="s">
        <v>16</v>
      </c>
      <c r="AH4" s="1" t="s">
        <v>17</v>
      </c>
      <c r="AI4" s="1" t="s">
        <v>16</v>
      </c>
      <c r="AJ4" s="1" t="s">
        <v>17</v>
      </c>
      <c r="AK4" s="1" t="s">
        <v>16</v>
      </c>
      <c r="AL4" s="1" t="s">
        <v>17</v>
      </c>
      <c r="AM4" s="1" t="s">
        <v>16</v>
      </c>
      <c r="AN4" s="4">
        <v>7</v>
      </c>
      <c r="AO4" s="3">
        <v>6</v>
      </c>
      <c r="AP4" s="3">
        <v>7</v>
      </c>
      <c r="AQ4" s="3">
        <v>7</v>
      </c>
      <c r="AR4" s="3">
        <v>6</v>
      </c>
      <c r="AS4" s="3">
        <v>7</v>
      </c>
      <c r="AT4" s="3">
        <v>7</v>
      </c>
      <c r="AU4" s="3">
        <v>5</v>
      </c>
      <c r="AV4" s="3">
        <v>7</v>
      </c>
      <c r="AW4" s="3">
        <v>7</v>
      </c>
      <c r="AX4" s="3">
        <v>7</v>
      </c>
      <c r="AY4" s="2">
        <v>2</v>
      </c>
      <c r="AZ4" s="4">
        <v>5</v>
      </c>
      <c r="BA4" s="4">
        <v>5</v>
      </c>
      <c r="BB4" s="4">
        <v>2</v>
      </c>
      <c r="BC4" s="4">
        <v>5</v>
      </c>
      <c r="BD4" s="4">
        <v>2</v>
      </c>
      <c r="BE4" s="4">
        <v>5</v>
      </c>
      <c r="BF4" s="4">
        <v>2</v>
      </c>
      <c r="BG4" s="4">
        <v>5</v>
      </c>
      <c r="BH4" s="4">
        <v>5</v>
      </c>
      <c r="BI4" s="4">
        <v>2</v>
      </c>
      <c r="BJ4" s="4">
        <v>5</v>
      </c>
      <c r="BK4" s="4">
        <v>2</v>
      </c>
      <c r="BL4" s="4">
        <v>5</v>
      </c>
      <c r="BM4" s="4">
        <v>5</v>
      </c>
      <c r="BN4" s="4">
        <v>2</v>
      </c>
      <c r="BO4" s="4">
        <v>4</v>
      </c>
      <c r="BP4" s="4">
        <v>2</v>
      </c>
      <c r="BQ4" s="1" t="s">
        <v>26</v>
      </c>
      <c r="BR4" s="9">
        <v>6</v>
      </c>
      <c r="BS4" s="2">
        <v>1</v>
      </c>
      <c r="BT4" s="2">
        <v>3</v>
      </c>
      <c r="BU4" s="2">
        <v>4</v>
      </c>
      <c r="BV4" s="2">
        <v>2</v>
      </c>
      <c r="BW4" s="2">
        <v>5</v>
      </c>
      <c r="BX4" s="12" t="s">
        <v>27</v>
      </c>
      <c r="BY4" s="6"/>
      <c r="CA4" s="10" t="s">
        <v>325</v>
      </c>
      <c r="CD4" s="10" t="s">
        <v>325</v>
      </c>
      <c r="CF4" s="10" t="s">
        <v>325</v>
      </c>
      <c r="CG4" s="6" t="s">
        <v>29</v>
      </c>
    </row>
    <row r="5" spans="1:85" ht="15.75" customHeight="1" x14ac:dyDescent="0.25">
      <c r="A5" s="1" t="s">
        <v>30</v>
      </c>
      <c r="B5" s="2" t="s">
        <v>10</v>
      </c>
      <c r="C5" s="5" t="s">
        <v>31</v>
      </c>
      <c r="D5" s="2" t="s">
        <v>24</v>
      </c>
      <c r="E5" s="4" t="s">
        <v>13</v>
      </c>
      <c r="F5" s="2">
        <v>3</v>
      </c>
      <c r="G5" s="2">
        <v>3</v>
      </c>
      <c r="H5" s="2">
        <v>3</v>
      </c>
      <c r="I5" s="2">
        <v>1</v>
      </c>
      <c r="J5" s="2">
        <v>1</v>
      </c>
      <c r="K5" s="2">
        <v>2</v>
      </c>
      <c r="L5" s="2">
        <v>2</v>
      </c>
      <c r="M5" s="2">
        <v>2</v>
      </c>
      <c r="N5" s="2">
        <v>1</v>
      </c>
      <c r="O5" s="2">
        <v>2</v>
      </c>
      <c r="P5" s="2">
        <v>1</v>
      </c>
      <c r="Q5" s="2">
        <v>2</v>
      </c>
      <c r="R5" s="2">
        <v>1</v>
      </c>
      <c r="S5" s="2">
        <v>1</v>
      </c>
      <c r="T5" s="2">
        <v>1</v>
      </c>
      <c r="U5" s="6" t="s">
        <v>32</v>
      </c>
      <c r="V5" s="11" t="s">
        <v>325</v>
      </c>
      <c r="W5" s="11" t="s">
        <v>325</v>
      </c>
      <c r="X5" s="11" t="s">
        <v>325</v>
      </c>
      <c r="Y5" s="11" t="s">
        <v>325</v>
      </c>
      <c r="Z5" s="11" t="s">
        <v>325</v>
      </c>
      <c r="AA5" s="11" t="s">
        <v>325</v>
      </c>
      <c r="AB5" s="11" t="s">
        <v>325</v>
      </c>
      <c r="AC5" s="1"/>
      <c r="AD5" s="6" t="s">
        <v>33</v>
      </c>
      <c r="AE5" s="1" t="s">
        <v>15</v>
      </c>
      <c r="AF5" s="1" t="s">
        <v>17</v>
      </c>
      <c r="AG5" s="1" t="s">
        <v>34</v>
      </c>
      <c r="AH5" s="1" t="s">
        <v>34</v>
      </c>
      <c r="AI5" s="1" t="s">
        <v>33</v>
      </c>
      <c r="AJ5" s="1" t="s">
        <v>17</v>
      </c>
      <c r="AK5" s="1" t="s">
        <v>16</v>
      </c>
      <c r="AL5" s="1" t="s">
        <v>17</v>
      </c>
      <c r="AM5" s="1" t="s">
        <v>16</v>
      </c>
      <c r="AN5" s="4">
        <v>6</v>
      </c>
      <c r="AO5" s="3">
        <v>5</v>
      </c>
      <c r="AP5" s="3">
        <v>7</v>
      </c>
      <c r="AQ5" s="3">
        <v>4</v>
      </c>
      <c r="AR5" s="3">
        <v>5</v>
      </c>
      <c r="AS5" s="3">
        <v>6</v>
      </c>
      <c r="AT5" s="3">
        <v>6</v>
      </c>
      <c r="AU5" s="3">
        <v>5</v>
      </c>
      <c r="AV5" s="3">
        <v>6</v>
      </c>
      <c r="AW5" s="3">
        <v>7</v>
      </c>
      <c r="AX5" s="3">
        <v>7</v>
      </c>
      <c r="AY5" s="2">
        <v>2</v>
      </c>
      <c r="AZ5" s="4">
        <v>3</v>
      </c>
      <c r="BA5" s="4">
        <v>4</v>
      </c>
      <c r="BB5" s="4">
        <v>2</v>
      </c>
      <c r="BC5" s="4">
        <v>3</v>
      </c>
      <c r="BD5" s="4">
        <v>4</v>
      </c>
      <c r="BE5" s="4">
        <v>4</v>
      </c>
      <c r="BF5" s="4">
        <v>2</v>
      </c>
      <c r="BG5" s="4">
        <v>4</v>
      </c>
      <c r="BH5" s="4">
        <v>4</v>
      </c>
      <c r="BI5" s="4">
        <v>2</v>
      </c>
      <c r="BJ5" s="4">
        <v>5</v>
      </c>
      <c r="BK5" s="4">
        <v>2</v>
      </c>
      <c r="BL5" s="4">
        <v>5</v>
      </c>
      <c r="BM5" s="4">
        <v>5</v>
      </c>
      <c r="BN5" s="4">
        <v>4</v>
      </c>
      <c r="BO5" s="4">
        <v>4</v>
      </c>
      <c r="BP5" s="4">
        <v>2</v>
      </c>
      <c r="BQ5" s="1" t="s">
        <v>35</v>
      </c>
      <c r="BR5" s="9">
        <v>6</v>
      </c>
      <c r="BS5" s="2">
        <v>2</v>
      </c>
      <c r="BT5" s="2">
        <v>3</v>
      </c>
      <c r="BU5" s="2">
        <v>1</v>
      </c>
      <c r="BV5" s="2">
        <v>5</v>
      </c>
      <c r="BW5" s="2">
        <v>4</v>
      </c>
      <c r="BX5" s="12" t="s">
        <v>36</v>
      </c>
      <c r="BY5" s="6"/>
      <c r="BZ5" s="11" t="s">
        <v>325</v>
      </c>
      <c r="CA5" s="10" t="s">
        <v>325</v>
      </c>
      <c r="CC5" s="10" t="s">
        <v>325</v>
      </c>
      <c r="CD5" s="10" t="s">
        <v>325</v>
      </c>
      <c r="CG5" s="6" t="s">
        <v>37</v>
      </c>
    </row>
    <row r="6" spans="1:85" ht="15.75" customHeight="1" x14ac:dyDescent="0.25">
      <c r="A6" s="1" t="s">
        <v>38</v>
      </c>
      <c r="B6" s="2" t="s">
        <v>10</v>
      </c>
      <c r="C6" s="5" t="s">
        <v>39</v>
      </c>
      <c r="D6" s="2" t="s">
        <v>40</v>
      </c>
      <c r="E6" s="4" t="s">
        <v>13</v>
      </c>
      <c r="F6" s="2">
        <v>4</v>
      </c>
      <c r="G6" s="2">
        <v>4</v>
      </c>
      <c r="H6" s="2">
        <v>4</v>
      </c>
      <c r="I6" s="2">
        <v>5</v>
      </c>
      <c r="J6" s="2">
        <v>5</v>
      </c>
      <c r="K6" s="2">
        <v>5</v>
      </c>
      <c r="L6" s="2">
        <v>5</v>
      </c>
      <c r="M6" s="2">
        <v>5</v>
      </c>
      <c r="N6" s="2">
        <v>5</v>
      </c>
      <c r="O6" s="2">
        <v>4</v>
      </c>
      <c r="P6" s="2">
        <v>4</v>
      </c>
      <c r="Q6" s="2">
        <v>5</v>
      </c>
      <c r="R6" s="2">
        <v>5</v>
      </c>
      <c r="S6" s="2">
        <v>5</v>
      </c>
      <c r="T6" s="2">
        <v>5</v>
      </c>
      <c r="W6" s="11" t="s">
        <v>325</v>
      </c>
      <c r="X6" s="11" t="s">
        <v>325</v>
      </c>
      <c r="Y6" s="11" t="s">
        <v>325</v>
      </c>
      <c r="AB6" s="11" t="s">
        <v>325</v>
      </c>
      <c r="AC6" s="1"/>
      <c r="AD6" s="6" t="s">
        <v>33</v>
      </c>
      <c r="AE6" s="1" t="s">
        <v>34</v>
      </c>
      <c r="AF6" s="1" t="s">
        <v>33</v>
      </c>
      <c r="AG6" s="1" t="s">
        <v>16</v>
      </c>
      <c r="AH6" s="1" t="s">
        <v>33</v>
      </c>
      <c r="AI6" s="1" t="s">
        <v>16</v>
      </c>
      <c r="AJ6" s="1" t="s">
        <v>17</v>
      </c>
      <c r="AK6" s="1" t="s">
        <v>16</v>
      </c>
      <c r="AL6" s="1" t="s">
        <v>33</v>
      </c>
      <c r="AM6" s="1" t="s">
        <v>16</v>
      </c>
      <c r="AN6" s="4">
        <v>2</v>
      </c>
      <c r="AO6" s="3">
        <v>5</v>
      </c>
      <c r="AP6" s="3">
        <v>5</v>
      </c>
      <c r="AQ6" s="3">
        <v>4</v>
      </c>
      <c r="AR6" s="3">
        <v>6</v>
      </c>
      <c r="AS6" s="3">
        <v>5</v>
      </c>
      <c r="AT6" s="3">
        <v>6</v>
      </c>
      <c r="AU6" s="3">
        <v>5</v>
      </c>
      <c r="AV6" s="3">
        <v>6</v>
      </c>
      <c r="AW6" s="3">
        <v>6</v>
      </c>
      <c r="AX6" s="3">
        <v>6</v>
      </c>
      <c r="AY6" s="2">
        <v>2</v>
      </c>
      <c r="AZ6" s="4">
        <v>4</v>
      </c>
      <c r="BA6" s="4">
        <v>4</v>
      </c>
      <c r="BB6" s="4">
        <v>4</v>
      </c>
      <c r="BC6" s="4">
        <v>4</v>
      </c>
      <c r="BD6" s="4">
        <v>2</v>
      </c>
      <c r="BE6" s="4">
        <v>3</v>
      </c>
      <c r="BF6" s="4">
        <v>2</v>
      </c>
      <c r="BG6" s="4">
        <v>3</v>
      </c>
      <c r="BH6" s="4">
        <v>4</v>
      </c>
      <c r="BI6" s="4">
        <v>2</v>
      </c>
      <c r="BJ6" s="4">
        <v>5</v>
      </c>
      <c r="BK6" s="4">
        <v>2</v>
      </c>
      <c r="BL6" s="4">
        <v>3</v>
      </c>
      <c r="BM6" s="4">
        <v>4</v>
      </c>
      <c r="BN6" s="4">
        <v>2</v>
      </c>
      <c r="BO6" s="4">
        <v>3</v>
      </c>
      <c r="BP6" s="4">
        <v>3</v>
      </c>
      <c r="BQ6" s="1" t="s">
        <v>41</v>
      </c>
      <c r="BR6" s="9">
        <v>5</v>
      </c>
      <c r="BS6" s="2">
        <v>6</v>
      </c>
      <c r="BT6" s="2">
        <v>2</v>
      </c>
      <c r="BU6" s="2">
        <v>4</v>
      </c>
      <c r="BV6" s="2">
        <v>1</v>
      </c>
      <c r="BW6" s="2">
        <v>3</v>
      </c>
      <c r="BX6" s="12" t="s">
        <v>42</v>
      </c>
      <c r="BY6" s="11" t="s">
        <v>325</v>
      </c>
      <c r="CC6" s="10" t="s">
        <v>325</v>
      </c>
      <c r="CD6" s="10" t="s">
        <v>325</v>
      </c>
      <c r="CE6" s="10" t="s">
        <v>325</v>
      </c>
      <c r="CG6" s="6" t="s">
        <v>44</v>
      </c>
    </row>
    <row r="7" spans="1:85" ht="15.75" customHeight="1" x14ac:dyDescent="0.25">
      <c r="A7" s="1" t="s">
        <v>45</v>
      </c>
      <c r="B7" s="2" t="s">
        <v>46</v>
      </c>
      <c r="C7" s="5" t="s">
        <v>47</v>
      </c>
      <c r="D7" s="2" t="s">
        <v>24</v>
      </c>
      <c r="E7" s="4" t="s">
        <v>48</v>
      </c>
      <c r="F7" s="2">
        <v>1</v>
      </c>
      <c r="G7" s="2">
        <v>1</v>
      </c>
      <c r="H7" s="2">
        <v>2</v>
      </c>
      <c r="I7" s="2">
        <v>1</v>
      </c>
      <c r="J7" s="2">
        <v>4</v>
      </c>
      <c r="K7" s="2">
        <v>1</v>
      </c>
      <c r="L7" s="2">
        <v>1</v>
      </c>
      <c r="M7" s="2">
        <v>1</v>
      </c>
      <c r="N7" s="2">
        <v>3</v>
      </c>
      <c r="O7" s="2">
        <v>1</v>
      </c>
      <c r="P7" s="2">
        <v>1</v>
      </c>
      <c r="Q7" s="2">
        <v>1</v>
      </c>
      <c r="R7" s="2">
        <v>1</v>
      </c>
      <c r="S7" s="2">
        <v>1</v>
      </c>
      <c r="T7" s="2">
        <v>1</v>
      </c>
      <c r="U7" s="6" t="s">
        <v>49</v>
      </c>
      <c r="V7" s="11" t="s">
        <v>325</v>
      </c>
      <c r="X7" s="11" t="s">
        <v>325</v>
      </c>
      <c r="Y7" s="11" t="s">
        <v>325</v>
      </c>
      <c r="AA7" s="11" t="s">
        <v>325</v>
      </c>
      <c r="AC7" s="1"/>
      <c r="AD7" s="6" t="s">
        <v>17</v>
      </c>
      <c r="AE7" s="1" t="s">
        <v>16</v>
      </c>
      <c r="AF7" s="1" t="s">
        <v>17</v>
      </c>
      <c r="AG7" s="1" t="s">
        <v>16</v>
      </c>
      <c r="AH7" s="1" t="s">
        <v>33</v>
      </c>
      <c r="AI7" s="1" t="s">
        <v>16</v>
      </c>
      <c r="AJ7" s="1" t="s">
        <v>33</v>
      </c>
      <c r="AK7" s="1" t="s">
        <v>16</v>
      </c>
      <c r="AL7" s="1" t="s">
        <v>33</v>
      </c>
      <c r="AM7" s="1" t="s">
        <v>16</v>
      </c>
      <c r="AN7" s="4">
        <v>6</v>
      </c>
      <c r="AO7" s="3">
        <v>5</v>
      </c>
      <c r="AP7" s="3">
        <v>6</v>
      </c>
      <c r="AQ7" s="3">
        <v>5</v>
      </c>
      <c r="AR7" s="3">
        <v>4</v>
      </c>
      <c r="AS7" s="3">
        <v>5</v>
      </c>
      <c r="AT7" s="3">
        <v>5</v>
      </c>
      <c r="AU7" s="3">
        <v>6</v>
      </c>
      <c r="AV7" s="3">
        <v>6</v>
      </c>
      <c r="AW7" s="3">
        <v>7</v>
      </c>
      <c r="AX7" s="3">
        <v>6</v>
      </c>
      <c r="AY7" s="2">
        <v>2</v>
      </c>
      <c r="AZ7" s="4">
        <v>4</v>
      </c>
      <c r="BA7" s="4">
        <v>4</v>
      </c>
      <c r="BB7" s="4">
        <v>2</v>
      </c>
      <c r="BC7" s="4">
        <v>4</v>
      </c>
      <c r="BD7" s="4">
        <v>2</v>
      </c>
      <c r="BE7" s="4">
        <v>4</v>
      </c>
      <c r="BF7" s="4">
        <v>2</v>
      </c>
      <c r="BG7" s="4">
        <v>4</v>
      </c>
      <c r="BH7" s="4">
        <v>5</v>
      </c>
      <c r="BI7" s="4">
        <v>2</v>
      </c>
      <c r="BJ7" s="4">
        <v>4</v>
      </c>
      <c r="BK7" s="4">
        <v>4</v>
      </c>
      <c r="BL7" s="4">
        <v>2</v>
      </c>
      <c r="BM7" s="4">
        <v>4</v>
      </c>
      <c r="BN7" s="4">
        <v>2</v>
      </c>
      <c r="BO7" s="4">
        <v>2</v>
      </c>
      <c r="BP7" s="4">
        <v>3</v>
      </c>
      <c r="BQ7" s="1" t="s">
        <v>50</v>
      </c>
      <c r="BR7" s="9">
        <v>6</v>
      </c>
      <c r="BS7" s="2">
        <v>5</v>
      </c>
      <c r="BT7" s="2">
        <v>1</v>
      </c>
      <c r="BU7" s="2">
        <v>2</v>
      </c>
      <c r="BV7" s="2">
        <v>3</v>
      </c>
      <c r="BW7" s="2">
        <v>4</v>
      </c>
      <c r="BX7" s="12" t="s">
        <v>51</v>
      </c>
      <c r="BY7" s="11" t="s">
        <v>325</v>
      </c>
      <c r="CC7" s="10" t="s">
        <v>325</v>
      </c>
      <c r="CG7" s="6" t="s">
        <v>53</v>
      </c>
    </row>
    <row r="8" spans="1:85" ht="15.75" customHeight="1" x14ac:dyDescent="0.25">
      <c r="A8" s="1" t="s">
        <v>54</v>
      </c>
      <c r="B8" s="2" t="s">
        <v>10</v>
      </c>
      <c r="C8" s="5" t="s">
        <v>55</v>
      </c>
      <c r="D8" s="2" t="s">
        <v>24</v>
      </c>
      <c r="E8" s="4" t="s">
        <v>13</v>
      </c>
      <c r="F8" s="2">
        <v>2</v>
      </c>
      <c r="G8" s="2">
        <v>2</v>
      </c>
      <c r="H8" s="2">
        <v>2</v>
      </c>
      <c r="I8" s="2">
        <v>1</v>
      </c>
      <c r="J8" s="2">
        <v>2</v>
      </c>
      <c r="K8" s="2">
        <v>2</v>
      </c>
      <c r="L8" s="2">
        <v>1</v>
      </c>
      <c r="M8" s="2">
        <v>1</v>
      </c>
      <c r="N8" s="2">
        <v>1</v>
      </c>
      <c r="O8" s="2">
        <v>1</v>
      </c>
      <c r="P8" s="2">
        <v>1</v>
      </c>
      <c r="Q8" s="2">
        <v>1</v>
      </c>
      <c r="R8" s="2">
        <v>1</v>
      </c>
      <c r="S8" s="2">
        <v>1</v>
      </c>
      <c r="T8" s="2">
        <v>1</v>
      </c>
      <c r="U8" s="6" t="s">
        <v>56</v>
      </c>
      <c r="V8" s="11" t="s">
        <v>325</v>
      </c>
      <c r="W8" s="11" t="s">
        <v>325</v>
      </c>
      <c r="X8" s="11" t="s">
        <v>325</v>
      </c>
      <c r="Y8" s="11" t="s">
        <v>325</v>
      </c>
      <c r="Z8" s="11" t="s">
        <v>325</v>
      </c>
      <c r="AC8" s="1"/>
      <c r="AD8" s="6" t="s">
        <v>33</v>
      </c>
      <c r="AE8" s="1" t="s">
        <v>16</v>
      </c>
      <c r="AF8" s="1" t="s">
        <v>17</v>
      </c>
      <c r="AG8" s="1" t="s">
        <v>34</v>
      </c>
      <c r="AH8" s="1" t="s">
        <v>17</v>
      </c>
      <c r="AI8" s="1" t="s">
        <v>16</v>
      </c>
      <c r="AJ8" s="1" t="s">
        <v>17</v>
      </c>
      <c r="AK8" s="1" t="s">
        <v>16</v>
      </c>
      <c r="AL8" s="1" t="s">
        <v>17</v>
      </c>
      <c r="AM8" s="1" t="s">
        <v>34</v>
      </c>
      <c r="AN8" s="4">
        <v>6</v>
      </c>
      <c r="AO8" s="3">
        <v>6</v>
      </c>
      <c r="AP8" s="3">
        <v>6</v>
      </c>
      <c r="AQ8" s="3">
        <v>6</v>
      </c>
      <c r="AR8" s="3">
        <v>6</v>
      </c>
      <c r="AS8" s="3">
        <v>4</v>
      </c>
      <c r="AT8" s="3">
        <v>6</v>
      </c>
      <c r="AU8" s="3">
        <v>5</v>
      </c>
      <c r="AV8" s="3">
        <v>7</v>
      </c>
      <c r="AW8" s="3">
        <v>6</v>
      </c>
      <c r="AX8" s="3">
        <v>7</v>
      </c>
      <c r="AY8" s="2">
        <v>2</v>
      </c>
      <c r="AZ8" s="4">
        <v>5</v>
      </c>
      <c r="BA8" s="4">
        <v>5</v>
      </c>
      <c r="BB8" s="4">
        <v>5</v>
      </c>
      <c r="BC8" s="4">
        <v>4</v>
      </c>
      <c r="BD8" s="4">
        <v>2</v>
      </c>
      <c r="BE8" s="4">
        <v>4</v>
      </c>
      <c r="BF8" s="4">
        <v>2</v>
      </c>
      <c r="BG8" s="4">
        <v>4</v>
      </c>
      <c r="BH8" s="4">
        <v>5</v>
      </c>
      <c r="BI8" s="4">
        <v>2</v>
      </c>
      <c r="BJ8" s="4">
        <v>4</v>
      </c>
      <c r="BK8" s="4">
        <v>3</v>
      </c>
      <c r="BL8" s="4">
        <v>3</v>
      </c>
      <c r="BM8" s="4">
        <v>4</v>
      </c>
      <c r="BN8" s="4">
        <v>2</v>
      </c>
      <c r="BO8" s="4">
        <v>3</v>
      </c>
      <c r="BP8" s="4">
        <v>2</v>
      </c>
      <c r="BQ8" s="1" t="s">
        <v>57</v>
      </c>
      <c r="BR8" s="9">
        <v>6</v>
      </c>
      <c r="BS8" s="2">
        <v>4</v>
      </c>
      <c r="BT8" s="2">
        <v>3</v>
      </c>
      <c r="BU8" s="2">
        <v>2</v>
      </c>
      <c r="BV8" s="2">
        <v>1</v>
      </c>
      <c r="BW8" s="2">
        <v>5</v>
      </c>
      <c r="BX8" s="12" t="s">
        <v>58</v>
      </c>
      <c r="BY8" s="6"/>
      <c r="CA8" s="11" t="s">
        <v>325</v>
      </c>
      <c r="CC8" s="10" t="s">
        <v>325</v>
      </c>
      <c r="CG8" s="6" t="s">
        <v>59</v>
      </c>
    </row>
    <row r="9" spans="1:85" ht="15.75" customHeight="1" x14ac:dyDescent="0.25">
      <c r="A9" s="1" t="s">
        <v>60</v>
      </c>
      <c r="B9" s="2" t="s">
        <v>46</v>
      </c>
      <c r="C9" s="5" t="s">
        <v>61</v>
      </c>
      <c r="D9" s="2" t="s">
        <v>24</v>
      </c>
      <c r="E9" s="4" t="s">
        <v>13</v>
      </c>
      <c r="F9" s="2">
        <v>1</v>
      </c>
      <c r="G9" s="2">
        <v>1</v>
      </c>
      <c r="H9" s="2">
        <v>1</v>
      </c>
      <c r="I9" s="2">
        <v>3</v>
      </c>
      <c r="J9" s="2">
        <v>1</v>
      </c>
      <c r="K9" s="2">
        <v>1</v>
      </c>
      <c r="L9" s="2">
        <v>1</v>
      </c>
      <c r="M9" s="2">
        <v>1</v>
      </c>
      <c r="N9" s="2">
        <v>3</v>
      </c>
      <c r="O9" s="2">
        <v>1</v>
      </c>
      <c r="P9" s="2">
        <v>1</v>
      </c>
      <c r="Q9" s="2">
        <v>1</v>
      </c>
      <c r="R9" s="2">
        <v>1</v>
      </c>
      <c r="S9" s="2">
        <v>1</v>
      </c>
      <c r="T9" s="2">
        <v>1</v>
      </c>
      <c r="U9" s="6" t="s">
        <v>62</v>
      </c>
      <c r="V9" s="11" t="s">
        <v>325</v>
      </c>
      <c r="W9" s="11" t="s">
        <v>325</v>
      </c>
      <c r="X9" s="11" t="s">
        <v>325</v>
      </c>
      <c r="Y9" s="11" t="s">
        <v>325</v>
      </c>
      <c r="AC9" s="1"/>
      <c r="AD9" s="6" t="s">
        <v>17</v>
      </c>
      <c r="AE9" s="1" t="s">
        <v>34</v>
      </c>
      <c r="AF9" s="1" t="s">
        <v>33</v>
      </c>
      <c r="AG9" s="1" t="s">
        <v>34</v>
      </c>
      <c r="AH9" s="1" t="s">
        <v>33</v>
      </c>
      <c r="AI9" s="1" t="s">
        <v>34</v>
      </c>
      <c r="AJ9" s="1" t="s">
        <v>17</v>
      </c>
      <c r="AK9" s="1" t="s">
        <v>34</v>
      </c>
      <c r="AL9" s="1" t="s">
        <v>33</v>
      </c>
      <c r="AM9" s="1" t="s">
        <v>34</v>
      </c>
      <c r="AN9" s="4">
        <v>6</v>
      </c>
      <c r="AO9" s="3">
        <v>7</v>
      </c>
      <c r="AP9" s="3">
        <v>7</v>
      </c>
      <c r="AQ9" s="3">
        <v>5</v>
      </c>
      <c r="AR9" s="3">
        <v>6</v>
      </c>
      <c r="AS9" s="3">
        <v>7</v>
      </c>
      <c r="AT9" s="3">
        <v>6</v>
      </c>
      <c r="AU9" s="3">
        <v>6</v>
      </c>
      <c r="AV9" s="3">
        <v>6</v>
      </c>
      <c r="AW9" s="3">
        <v>7</v>
      </c>
      <c r="AX9" s="3">
        <v>7</v>
      </c>
      <c r="AY9" s="2">
        <v>2</v>
      </c>
      <c r="AZ9" s="4">
        <v>5</v>
      </c>
      <c r="BA9" s="4">
        <v>5</v>
      </c>
      <c r="BB9" s="4">
        <v>2</v>
      </c>
      <c r="BC9" s="4">
        <v>4</v>
      </c>
      <c r="BD9" s="4">
        <v>2</v>
      </c>
      <c r="BE9" s="4">
        <v>5</v>
      </c>
      <c r="BF9" s="4">
        <v>2</v>
      </c>
      <c r="BG9" s="4">
        <v>4</v>
      </c>
      <c r="BH9" s="4">
        <v>5</v>
      </c>
      <c r="BI9" s="4">
        <v>2</v>
      </c>
      <c r="BJ9" s="4">
        <v>5</v>
      </c>
      <c r="BK9" s="4">
        <v>2</v>
      </c>
      <c r="BL9" s="4">
        <v>5</v>
      </c>
      <c r="BM9" s="4">
        <v>5</v>
      </c>
      <c r="BN9" s="4">
        <v>2</v>
      </c>
      <c r="BO9" s="4">
        <v>5</v>
      </c>
      <c r="BP9" s="4">
        <v>2</v>
      </c>
      <c r="BQ9" s="1" t="s">
        <v>63</v>
      </c>
      <c r="BR9" s="9">
        <v>3</v>
      </c>
      <c r="BS9" s="2">
        <v>1</v>
      </c>
      <c r="BT9" s="2">
        <v>2</v>
      </c>
      <c r="BU9" s="2">
        <v>4</v>
      </c>
      <c r="BV9" s="2">
        <v>5</v>
      </c>
      <c r="BW9" s="2">
        <v>6</v>
      </c>
      <c r="BX9" s="12" t="s">
        <v>64</v>
      </c>
      <c r="BY9" s="11" t="s">
        <v>325</v>
      </c>
      <c r="CA9" s="11" t="s">
        <v>325</v>
      </c>
      <c r="CC9" s="10" t="s">
        <v>325</v>
      </c>
      <c r="CG9" s="6" t="s">
        <v>65</v>
      </c>
    </row>
    <row r="10" spans="1:85" ht="15.75" customHeight="1" x14ac:dyDescent="0.25">
      <c r="A10" s="1" t="s">
        <v>66</v>
      </c>
      <c r="B10" s="2" t="s">
        <v>46</v>
      </c>
      <c r="C10" s="5" t="s">
        <v>67</v>
      </c>
      <c r="D10" s="2" t="s">
        <v>24</v>
      </c>
      <c r="E10" s="4" t="s">
        <v>13</v>
      </c>
      <c r="F10" s="2">
        <v>3</v>
      </c>
      <c r="G10" s="2">
        <v>3</v>
      </c>
      <c r="H10" s="2">
        <v>4</v>
      </c>
      <c r="I10" s="2">
        <v>3</v>
      </c>
      <c r="J10" s="2">
        <v>3</v>
      </c>
      <c r="K10" s="2">
        <v>1</v>
      </c>
      <c r="L10" s="2">
        <v>1</v>
      </c>
      <c r="M10" s="2">
        <v>1</v>
      </c>
      <c r="N10" s="2">
        <v>1</v>
      </c>
      <c r="O10" s="2">
        <v>1</v>
      </c>
      <c r="P10" s="2">
        <v>1</v>
      </c>
      <c r="Q10" s="2">
        <v>2</v>
      </c>
      <c r="R10" s="2">
        <v>3</v>
      </c>
      <c r="S10" s="2">
        <v>3</v>
      </c>
      <c r="T10" s="2">
        <v>1</v>
      </c>
      <c r="U10" s="6" t="s">
        <v>68</v>
      </c>
      <c r="V10" s="11" t="s">
        <v>325</v>
      </c>
      <c r="X10" s="11" t="s">
        <v>325</v>
      </c>
      <c r="Y10" s="11" t="s">
        <v>325</v>
      </c>
      <c r="Z10" s="11" t="s">
        <v>325</v>
      </c>
      <c r="AA10" s="11" t="s">
        <v>325</v>
      </c>
      <c r="AC10" s="1"/>
      <c r="AD10" s="6" t="s">
        <v>34</v>
      </c>
      <c r="AE10" s="1" t="s">
        <v>15</v>
      </c>
      <c r="AF10" s="1" t="s">
        <v>33</v>
      </c>
      <c r="AG10" s="1" t="s">
        <v>16</v>
      </c>
      <c r="AH10" s="1" t="s">
        <v>15</v>
      </c>
      <c r="AI10" s="1" t="s">
        <v>34</v>
      </c>
      <c r="AJ10" s="1" t="s">
        <v>17</v>
      </c>
      <c r="AK10" s="1" t="s">
        <v>16</v>
      </c>
      <c r="AL10" s="1" t="s">
        <v>17</v>
      </c>
      <c r="AM10" s="1" t="s">
        <v>16</v>
      </c>
      <c r="AN10" s="4">
        <v>6</v>
      </c>
      <c r="AO10" s="3">
        <v>3</v>
      </c>
      <c r="AP10" s="3">
        <v>3</v>
      </c>
      <c r="AQ10" s="3">
        <v>4</v>
      </c>
      <c r="AR10" s="3">
        <v>6</v>
      </c>
      <c r="AS10" s="3">
        <v>4</v>
      </c>
      <c r="AT10" s="3">
        <v>5</v>
      </c>
      <c r="AU10" s="3">
        <v>4</v>
      </c>
      <c r="AV10" s="3">
        <v>6</v>
      </c>
      <c r="AW10" s="3">
        <v>4</v>
      </c>
      <c r="AX10" s="3">
        <v>4</v>
      </c>
      <c r="AY10" s="2">
        <v>2</v>
      </c>
      <c r="AZ10" s="4">
        <v>4</v>
      </c>
      <c r="BA10" s="4">
        <v>4</v>
      </c>
      <c r="BB10" s="4">
        <v>2</v>
      </c>
      <c r="BC10" s="4">
        <v>4</v>
      </c>
      <c r="BD10" s="4">
        <v>4</v>
      </c>
      <c r="BE10" s="4">
        <v>3</v>
      </c>
      <c r="BF10" s="4">
        <v>2</v>
      </c>
      <c r="BG10" s="4">
        <v>3</v>
      </c>
      <c r="BH10" s="4">
        <v>4</v>
      </c>
      <c r="BI10" s="4">
        <v>2</v>
      </c>
      <c r="BJ10" s="4">
        <v>3</v>
      </c>
      <c r="BK10" s="4">
        <v>3</v>
      </c>
      <c r="BL10" s="4">
        <v>2</v>
      </c>
      <c r="BM10" s="4">
        <v>3</v>
      </c>
      <c r="BN10" s="4">
        <v>3</v>
      </c>
      <c r="BO10" s="4">
        <v>2</v>
      </c>
      <c r="BP10" s="4">
        <v>3</v>
      </c>
      <c r="BQ10" s="1" t="s">
        <v>69</v>
      </c>
      <c r="BR10" s="9">
        <v>2</v>
      </c>
      <c r="BS10" s="2">
        <v>1</v>
      </c>
      <c r="BT10" s="2">
        <v>3</v>
      </c>
      <c r="BU10" s="2">
        <v>5</v>
      </c>
      <c r="BV10" s="2">
        <v>4</v>
      </c>
      <c r="BW10" s="2">
        <v>6</v>
      </c>
      <c r="BX10" s="12" t="s">
        <v>70</v>
      </c>
      <c r="BY10" s="11" t="s">
        <v>325</v>
      </c>
      <c r="CA10" s="11" t="s">
        <v>325</v>
      </c>
      <c r="CD10" s="10" t="s">
        <v>325</v>
      </c>
      <c r="CG10" s="6" t="s">
        <v>71</v>
      </c>
    </row>
    <row r="11" spans="1:85" ht="15.75" customHeight="1" x14ac:dyDescent="0.25">
      <c r="A11" s="1" t="s">
        <v>72</v>
      </c>
      <c r="B11" s="2" t="s">
        <v>10</v>
      </c>
      <c r="C11" s="5" t="s">
        <v>73</v>
      </c>
      <c r="D11" s="2" t="s">
        <v>24</v>
      </c>
      <c r="E11" s="4" t="s">
        <v>13</v>
      </c>
      <c r="F11" s="2">
        <v>1</v>
      </c>
      <c r="G11" s="2">
        <v>1</v>
      </c>
      <c r="H11" s="2">
        <v>1</v>
      </c>
      <c r="I11" s="2">
        <v>1</v>
      </c>
      <c r="J11" s="2">
        <v>1</v>
      </c>
      <c r="K11" s="2">
        <v>3</v>
      </c>
      <c r="L11" s="2">
        <v>1</v>
      </c>
      <c r="M11" s="2">
        <v>1</v>
      </c>
      <c r="N11" s="2">
        <v>3</v>
      </c>
      <c r="O11" s="2">
        <v>1</v>
      </c>
      <c r="P11" s="2">
        <v>1</v>
      </c>
      <c r="Q11" s="2">
        <v>1</v>
      </c>
      <c r="R11" s="2">
        <v>1</v>
      </c>
      <c r="S11" s="2">
        <v>1</v>
      </c>
      <c r="T11" s="2">
        <v>1</v>
      </c>
      <c r="U11" s="6" t="s">
        <v>74</v>
      </c>
      <c r="X11" s="11" t="s">
        <v>325</v>
      </c>
      <c r="Y11" s="11" t="s">
        <v>325</v>
      </c>
      <c r="AC11" s="1"/>
      <c r="AD11" s="6" t="s">
        <v>33</v>
      </c>
      <c r="AE11" s="1" t="s">
        <v>16</v>
      </c>
      <c r="AF11" s="1" t="s">
        <v>33</v>
      </c>
      <c r="AG11" s="1" t="s">
        <v>16</v>
      </c>
      <c r="AH11" s="1" t="s">
        <v>33</v>
      </c>
      <c r="AI11" s="1" t="s">
        <v>16</v>
      </c>
      <c r="AJ11" s="1" t="s">
        <v>33</v>
      </c>
      <c r="AK11" s="1" t="s">
        <v>16</v>
      </c>
      <c r="AL11" s="1" t="s">
        <v>33</v>
      </c>
      <c r="AM11" s="1" t="s">
        <v>16</v>
      </c>
      <c r="AN11" s="4">
        <v>7</v>
      </c>
      <c r="AO11" s="3">
        <v>7</v>
      </c>
      <c r="AP11" s="3">
        <v>7</v>
      </c>
      <c r="AQ11" s="3">
        <v>6</v>
      </c>
      <c r="AR11" s="3">
        <v>5</v>
      </c>
      <c r="AS11" s="3">
        <v>5</v>
      </c>
      <c r="AT11" s="3">
        <v>6</v>
      </c>
      <c r="AU11" s="3">
        <v>6</v>
      </c>
      <c r="AV11" s="3">
        <v>6</v>
      </c>
      <c r="AW11" s="3">
        <v>6</v>
      </c>
      <c r="AX11" s="3">
        <v>6</v>
      </c>
      <c r="AY11" s="2">
        <v>2</v>
      </c>
      <c r="AZ11" s="4">
        <v>5</v>
      </c>
      <c r="BA11" s="4">
        <v>5</v>
      </c>
      <c r="BB11" s="4">
        <v>2</v>
      </c>
      <c r="BC11" s="4">
        <v>4</v>
      </c>
      <c r="BD11" s="4">
        <v>2</v>
      </c>
      <c r="BE11" s="4">
        <v>4</v>
      </c>
      <c r="BF11" s="4">
        <v>2</v>
      </c>
      <c r="BG11" s="4">
        <v>4</v>
      </c>
      <c r="BH11" s="4">
        <v>4</v>
      </c>
      <c r="BI11" s="4">
        <v>2</v>
      </c>
      <c r="BJ11" s="4">
        <v>4</v>
      </c>
      <c r="BK11" s="4">
        <v>2</v>
      </c>
      <c r="BL11" s="4">
        <v>4</v>
      </c>
      <c r="BM11" s="4">
        <v>4</v>
      </c>
      <c r="BN11" s="4">
        <v>2</v>
      </c>
      <c r="BO11" s="4">
        <v>4</v>
      </c>
      <c r="BP11" s="4">
        <v>2</v>
      </c>
      <c r="BQ11" s="1" t="s">
        <v>75</v>
      </c>
      <c r="BR11" s="9">
        <v>1</v>
      </c>
      <c r="BS11" s="2">
        <v>4</v>
      </c>
      <c r="BT11" s="2">
        <v>3</v>
      </c>
      <c r="BU11" s="2">
        <v>2</v>
      </c>
      <c r="BV11" s="2">
        <v>6</v>
      </c>
      <c r="BW11" s="2">
        <v>5</v>
      </c>
      <c r="BX11" s="12" t="s">
        <v>76</v>
      </c>
      <c r="BY11" s="11" t="s">
        <v>325</v>
      </c>
      <c r="CC11" s="10" t="s">
        <v>325</v>
      </c>
      <c r="CG11" s="6" t="s">
        <v>77</v>
      </c>
    </row>
    <row r="12" spans="1:85" ht="15.75" customHeight="1" x14ac:dyDescent="0.25">
      <c r="A12" s="1" t="s">
        <v>78</v>
      </c>
      <c r="B12" s="2" t="s">
        <v>10</v>
      </c>
      <c r="C12" s="5" t="s">
        <v>79</v>
      </c>
      <c r="D12" s="2" t="s">
        <v>24</v>
      </c>
      <c r="E12" s="4" t="s">
        <v>48</v>
      </c>
      <c r="F12" s="2">
        <v>2</v>
      </c>
      <c r="G12" s="2">
        <v>2</v>
      </c>
      <c r="H12" s="2">
        <v>2</v>
      </c>
      <c r="I12" s="2">
        <v>1</v>
      </c>
      <c r="J12" s="2">
        <v>1</v>
      </c>
      <c r="K12" s="2">
        <v>2</v>
      </c>
      <c r="L12" s="2">
        <v>2</v>
      </c>
      <c r="M12" s="2">
        <v>2</v>
      </c>
      <c r="N12" s="2">
        <v>2</v>
      </c>
      <c r="O12" s="2">
        <v>1</v>
      </c>
      <c r="P12" s="2">
        <v>1</v>
      </c>
      <c r="Q12" s="2">
        <v>1</v>
      </c>
      <c r="R12" s="2">
        <v>2</v>
      </c>
      <c r="S12" s="2">
        <v>1</v>
      </c>
      <c r="T12" s="2">
        <v>2</v>
      </c>
      <c r="U12" s="6" t="s">
        <v>80</v>
      </c>
      <c r="X12" s="11" t="s">
        <v>325</v>
      </c>
      <c r="Y12" s="11" t="s">
        <v>325</v>
      </c>
      <c r="Z12" s="11" t="s">
        <v>325</v>
      </c>
      <c r="AC12" s="1"/>
      <c r="AD12" s="6" t="s">
        <v>34</v>
      </c>
      <c r="AE12" s="1" t="s">
        <v>15</v>
      </c>
      <c r="AF12" s="1" t="s">
        <v>33</v>
      </c>
      <c r="AG12" s="1" t="s">
        <v>34</v>
      </c>
      <c r="AH12" s="1" t="s">
        <v>15</v>
      </c>
      <c r="AI12" s="1" t="s">
        <v>15</v>
      </c>
      <c r="AJ12" s="1" t="s">
        <v>33</v>
      </c>
      <c r="AK12" s="1" t="s">
        <v>34</v>
      </c>
      <c r="AL12" s="1" t="s">
        <v>15</v>
      </c>
      <c r="AM12" s="1" t="s">
        <v>34</v>
      </c>
      <c r="AN12" s="4">
        <v>5</v>
      </c>
      <c r="AO12" s="3">
        <v>5</v>
      </c>
      <c r="AP12" s="3">
        <v>5</v>
      </c>
      <c r="AQ12" s="3">
        <v>5</v>
      </c>
      <c r="AR12" s="3">
        <v>4</v>
      </c>
      <c r="AS12" s="3">
        <v>5</v>
      </c>
      <c r="AT12" s="3">
        <v>5</v>
      </c>
      <c r="AU12" s="3">
        <v>4</v>
      </c>
      <c r="AV12" s="3">
        <v>5</v>
      </c>
      <c r="AW12" s="3">
        <v>4</v>
      </c>
      <c r="AX12" s="3">
        <v>6</v>
      </c>
      <c r="AY12" s="2">
        <v>2</v>
      </c>
      <c r="AZ12" s="4">
        <v>3</v>
      </c>
      <c r="BA12" s="4">
        <v>4</v>
      </c>
      <c r="BB12" s="4">
        <v>2</v>
      </c>
      <c r="BC12" s="4">
        <v>3</v>
      </c>
      <c r="BD12" s="4">
        <v>2</v>
      </c>
      <c r="BE12" s="4">
        <v>3</v>
      </c>
      <c r="BF12" s="4">
        <v>2</v>
      </c>
      <c r="BG12" s="4">
        <v>2</v>
      </c>
      <c r="BH12" s="4">
        <v>4</v>
      </c>
      <c r="BI12" s="4">
        <v>4</v>
      </c>
      <c r="BJ12" s="4">
        <v>3</v>
      </c>
      <c r="BK12" s="4">
        <v>3</v>
      </c>
      <c r="BL12" s="4">
        <v>2</v>
      </c>
      <c r="BM12" s="4">
        <v>3</v>
      </c>
      <c r="BN12" s="4">
        <v>3</v>
      </c>
      <c r="BO12" s="4">
        <v>2</v>
      </c>
      <c r="BP12" s="4">
        <v>3</v>
      </c>
      <c r="BQ12" s="1" t="s">
        <v>81</v>
      </c>
      <c r="BR12" s="9">
        <v>6</v>
      </c>
      <c r="BS12" s="2">
        <v>5</v>
      </c>
      <c r="BT12" s="2">
        <v>4</v>
      </c>
      <c r="BU12" s="2">
        <v>1</v>
      </c>
      <c r="BV12" s="2">
        <v>3</v>
      </c>
      <c r="BW12" s="2">
        <v>2</v>
      </c>
      <c r="BX12" s="12" t="s">
        <v>82</v>
      </c>
      <c r="BY12" s="11" t="s">
        <v>325</v>
      </c>
      <c r="BZ12" s="11" t="s">
        <v>325</v>
      </c>
      <c r="CA12" s="11" t="s">
        <v>325</v>
      </c>
      <c r="CC12" s="10" t="s">
        <v>325</v>
      </c>
      <c r="CD12" s="10" t="s">
        <v>325</v>
      </c>
      <c r="CG12" s="6" t="s">
        <v>83</v>
      </c>
    </row>
    <row r="13" spans="1:85" ht="15.75" customHeight="1" x14ac:dyDescent="0.25">
      <c r="A13" s="1" t="s">
        <v>84</v>
      </c>
      <c r="B13" s="2" t="s">
        <v>46</v>
      </c>
      <c r="C13" s="5" t="s">
        <v>85</v>
      </c>
      <c r="D13" s="2" t="s">
        <v>40</v>
      </c>
      <c r="E13" s="4" t="s">
        <v>13</v>
      </c>
      <c r="F13" s="2">
        <v>1</v>
      </c>
      <c r="G13" s="2">
        <v>1</v>
      </c>
      <c r="H13" s="2">
        <v>1</v>
      </c>
      <c r="I13" s="2">
        <v>1</v>
      </c>
      <c r="J13" s="2">
        <v>1</v>
      </c>
      <c r="K13" s="2">
        <v>1</v>
      </c>
      <c r="L13" s="2">
        <v>1</v>
      </c>
      <c r="M13" s="2">
        <v>1</v>
      </c>
      <c r="N13" s="2">
        <v>1</v>
      </c>
      <c r="O13" s="2">
        <v>1</v>
      </c>
      <c r="P13" s="2">
        <v>1</v>
      </c>
      <c r="Q13" s="2">
        <v>2</v>
      </c>
      <c r="R13" s="2">
        <v>4</v>
      </c>
      <c r="S13" s="2">
        <v>1</v>
      </c>
      <c r="T13" s="2">
        <v>1</v>
      </c>
      <c r="U13" s="6" t="s">
        <v>86</v>
      </c>
      <c r="W13" s="11" t="s">
        <v>325</v>
      </c>
      <c r="X13" s="11" t="s">
        <v>325</v>
      </c>
      <c r="Y13" s="11" t="s">
        <v>325</v>
      </c>
      <c r="Z13" s="11" t="s">
        <v>325</v>
      </c>
      <c r="AC13" s="1"/>
      <c r="AD13" s="6" t="s">
        <v>33</v>
      </c>
      <c r="AE13" s="1" t="s">
        <v>16</v>
      </c>
      <c r="AF13" s="1" t="s">
        <v>17</v>
      </c>
      <c r="AG13" s="1" t="s">
        <v>16</v>
      </c>
      <c r="AH13" s="1" t="s">
        <v>17</v>
      </c>
      <c r="AI13" s="1" t="s">
        <v>16</v>
      </c>
      <c r="AJ13" s="1" t="s">
        <v>17</v>
      </c>
      <c r="AK13" s="1" t="s">
        <v>16</v>
      </c>
      <c r="AL13" s="1" t="s">
        <v>17</v>
      </c>
      <c r="AM13" s="1" t="s">
        <v>16</v>
      </c>
      <c r="AN13" s="4">
        <v>1</v>
      </c>
      <c r="AO13" s="3">
        <v>7</v>
      </c>
      <c r="AP13" s="3">
        <v>6</v>
      </c>
      <c r="AQ13" s="3">
        <v>6</v>
      </c>
      <c r="AR13" s="3">
        <v>6</v>
      </c>
      <c r="AS13" s="3">
        <v>6</v>
      </c>
      <c r="AT13" s="3">
        <v>6</v>
      </c>
      <c r="AU13" s="3">
        <v>5</v>
      </c>
      <c r="AV13" s="3">
        <v>6</v>
      </c>
      <c r="AW13" s="3">
        <v>6</v>
      </c>
      <c r="AX13" s="3">
        <v>7</v>
      </c>
      <c r="AY13" s="2">
        <v>2</v>
      </c>
      <c r="AZ13" s="4">
        <v>5</v>
      </c>
      <c r="BA13" s="4">
        <v>5</v>
      </c>
      <c r="BB13" s="4">
        <v>2</v>
      </c>
      <c r="BC13" s="4">
        <v>5</v>
      </c>
      <c r="BD13" s="4">
        <v>2</v>
      </c>
      <c r="BE13" s="4">
        <v>5</v>
      </c>
      <c r="BF13" s="4">
        <v>2</v>
      </c>
      <c r="BG13" s="4">
        <v>5</v>
      </c>
      <c r="BH13" s="4">
        <v>5</v>
      </c>
      <c r="BI13" s="4">
        <v>2</v>
      </c>
      <c r="BJ13" s="4">
        <v>5</v>
      </c>
      <c r="BK13" s="4">
        <v>2</v>
      </c>
      <c r="BL13" s="4">
        <v>5</v>
      </c>
      <c r="BM13" s="4">
        <v>5</v>
      </c>
      <c r="BN13" s="4">
        <v>2</v>
      </c>
      <c r="BO13" s="4">
        <v>5</v>
      </c>
      <c r="BP13" s="4">
        <v>2</v>
      </c>
      <c r="BQ13" s="1" t="s">
        <v>87</v>
      </c>
      <c r="BR13" s="9">
        <v>6</v>
      </c>
      <c r="BS13" s="2">
        <v>1</v>
      </c>
      <c r="BT13" s="2">
        <v>5</v>
      </c>
      <c r="BU13" s="2">
        <v>4</v>
      </c>
      <c r="BV13" s="2">
        <v>3</v>
      </c>
      <c r="BW13" s="2">
        <v>2</v>
      </c>
      <c r="BX13" s="12" t="s">
        <v>88</v>
      </c>
      <c r="BY13" s="6"/>
      <c r="CA13" s="11" t="s">
        <v>325</v>
      </c>
      <c r="CC13" s="10" t="s">
        <v>325</v>
      </c>
      <c r="CD13" s="10" t="s">
        <v>325</v>
      </c>
      <c r="CF13" s="10" t="s">
        <v>325</v>
      </c>
      <c r="CG13" s="6" t="s">
        <v>89</v>
      </c>
    </row>
    <row r="14" spans="1:85" ht="15.75" customHeight="1" x14ac:dyDescent="0.25">
      <c r="A14" s="1" t="s">
        <v>90</v>
      </c>
      <c r="B14" s="2" t="s">
        <v>10</v>
      </c>
      <c r="C14" s="5" t="s">
        <v>91</v>
      </c>
      <c r="D14" s="2" t="s">
        <v>24</v>
      </c>
      <c r="E14" s="4" t="s">
        <v>48</v>
      </c>
      <c r="F14" s="2">
        <v>3</v>
      </c>
      <c r="G14" s="2">
        <v>3</v>
      </c>
      <c r="H14" s="2">
        <v>5</v>
      </c>
      <c r="I14" s="2">
        <v>3</v>
      </c>
      <c r="J14" s="2">
        <v>3</v>
      </c>
      <c r="K14" s="2">
        <v>4</v>
      </c>
      <c r="L14" s="2">
        <v>4</v>
      </c>
      <c r="M14" s="2">
        <v>4</v>
      </c>
      <c r="N14" s="2">
        <v>4</v>
      </c>
      <c r="O14" s="2">
        <v>5</v>
      </c>
      <c r="P14" s="2">
        <v>2</v>
      </c>
      <c r="Q14" s="2">
        <v>2</v>
      </c>
      <c r="R14" s="2">
        <v>2</v>
      </c>
      <c r="S14" s="2">
        <v>2</v>
      </c>
      <c r="T14" s="2">
        <v>2</v>
      </c>
      <c r="U14" s="6" t="s">
        <v>92</v>
      </c>
      <c r="V14" s="11" t="s">
        <v>325</v>
      </c>
      <c r="W14" s="11" t="s">
        <v>325</v>
      </c>
      <c r="AC14" s="1"/>
      <c r="AD14" s="6" t="s">
        <v>34</v>
      </c>
      <c r="AE14" s="1" t="s">
        <v>15</v>
      </c>
      <c r="AF14" s="1" t="s">
        <v>33</v>
      </c>
      <c r="AG14" s="1" t="s">
        <v>34</v>
      </c>
      <c r="AH14" s="1" t="s">
        <v>15</v>
      </c>
      <c r="AI14" s="1" t="s">
        <v>34</v>
      </c>
      <c r="AJ14" s="1" t="s">
        <v>33</v>
      </c>
      <c r="AK14" s="1" t="s">
        <v>15</v>
      </c>
      <c r="AL14" s="1" t="s">
        <v>15</v>
      </c>
      <c r="AM14" s="1" t="s">
        <v>34</v>
      </c>
      <c r="AN14" s="4">
        <v>4</v>
      </c>
      <c r="AO14" s="3">
        <v>5</v>
      </c>
      <c r="AP14" s="3">
        <v>3</v>
      </c>
      <c r="AQ14" s="3">
        <v>4</v>
      </c>
      <c r="AR14" s="3">
        <v>4</v>
      </c>
      <c r="AS14" s="3">
        <v>6</v>
      </c>
      <c r="AT14" s="3">
        <v>5</v>
      </c>
      <c r="AU14" s="3">
        <v>3</v>
      </c>
      <c r="AV14" s="3">
        <v>6</v>
      </c>
      <c r="AW14" s="3">
        <v>4</v>
      </c>
      <c r="AX14" s="3">
        <v>6</v>
      </c>
      <c r="AY14" s="2">
        <v>2</v>
      </c>
      <c r="AZ14" s="4">
        <v>3</v>
      </c>
      <c r="BA14" s="4">
        <v>3</v>
      </c>
      <c r="BB14" s="4">
        <v>2</v>
      </c>
      <c r="BC14" s="4">
        <v>3</v>
      </c>
      <c r="BD14" s="4">
        <v>4</v>
      </c>
      <c r="BE14" s="4">
        <v>3</v>
      </c>
      <c r="BF14" s="4">
        <v>2</v>
      </c>
      <c r="BG14" s="4">
        <v>4</v>
      </c>
      <c r="BH14" s="4">
        <v>3</v>
      </c>
      <c r="BI14" s="4">
        <v>4</v>
      </c>
      <c r="BJ14" s="4">
        <v>4</v>
      </c>
      <c r="BK14" s="4">
        <v>3</v>
      </c>
      <c r="BL14" s="4">
        <v>3</v>
      </c>
      <c r="BM14" s="4">
        <v>4</v>
      </c>
      <c r="BN14" s="4">
        <v>2</v>
      </c>
      <c r="BO14" s="4">
        <v>3</v>
      </c>
      <c r="BP14" s="4">
        <v>2</v>
      </c>
      <c r="BQ14" s="1" t="s">
        <v>93</v>
      </c>
      <c r="BR14" s="9">
        <v>6</v>
      </c>
      <c r="BS14" s="2">
        <v>5</v>
      </c>
      <c r="BT14" s="2">
        <v>1</v>
      </c>
      <c r="BU14" s="2">
        <v>2</v>
      </c>
      <c r="BV14" s="2">
        <v>3</v>
      </c>
      <c r="BW14" s="2">
        <v>4</v>
      </c>
      <c r="BX14" s="12" t="s">
        <v>94</v>
      </c>
      <c r="BY14" s="11" t="s">
        <v>325</v>
      </c>
      <c r="CD14" s="10" t="s">
        <v>325</v>
      </c>
      <c r="CG14" s="6" t="s">
        <v>95</v>
      </c>
    </row>
    <row r="15" spans="1:85" ht="15.75" customHeight="1" x14ac:dyDescent="0.25">
      <c r="A15" s="1" t="s">
        <v>96</v>
      </c>
      <c r="B15" s="2" t="s">
        <v>10</v>
      </c>
      <c r="C15" s="5" t="s">
        <v>97</v>
      </c>
      <c r="D15" s="2" t="s">
        <v>40</v>
      </c>
      <c r="E15" s="4" t="s">
        <v>48</v>
      </c>
      <c r="F15" s="2">
        <v>1</v>
      </c>
      <c r="G15" s="2">
        <v>1</v>
      </c>
      <c r="H15" s="2">
        <v>1</v>
      </c>
      <c r="I15" s="2">
        <v>1</v>
      </c>
      <c r="J15" s="2">
        <v>1</v>
      </c>
      <c r="K15" s="2">
        <v>1</v>
      </c>
      <c r="L15" s="2">
        <v>2</v>
      </c>
      <c r="M15" s="2">
        <v>1</v>
      </c>
      <c r="N15" s="2">
        <v>1</v>
      </c>
      <c r="O15" s="2">
        <v>2</v>
      </c>
      <c r="P15" s="2">
        <v>1</v>
      </c>
      <c r="Q15" s="2">
        <v>1</v>
      </c>
      <c r="R15" s="2">
        <v>1</v>
      </c>
      <c r="S15" s="2">
        <v>1</v>
      </c>
      <c r="T15" s="2">
        <v>3</v>
      </c>
      <c r="U15" s="6" t="s">
        <v>98</v>
      </c>
      <c r="V15" s="11" t="s">
        <v>325</v>
      </c>
      <c r="W15" s="11" t="s">
        <v>325</v>
      </c>
      <c r="X15" s="11" t="s">
        <v>325</v>
      </c>
      <c r="Y15" s="11" t="s">
        <v>325</v>
      </c>
      <c r="Z15" s="11" t="s">
        <v>325</v>
      </c>
      <c r="AA15" s="11" t="s">
        <v>325</v>
      </c>
      <c r="AB15" s="11" t="s">
        <v>325</v>
      </c>
      <c r="AC15" s="1"/>
      <c r="AD15" s="6" t="s">
        <v>33</v>
      </c>
      <c r="AE15" s="1" t="s">
        <v>34</v>
      </c>
      <c r="AF15" s="1" t="s">
        <v>33</v>
      </c>
      <c r="AG15" s="1" t="s">
        <v>34</v>
      </c>
      <c r="AH15" s="1" t="s">
        <v>33</v>
      </c>
      <c r="AI15" s="1" t="s">
        <v>34</v>
      </c>
      <c r="AJ15" s="1" t="s">
        <v>33</v>
      </c>
      <c r="AK15" s="1" t="s">
        <v>16</v>
      </c>
      <c r="AL15" s="1" t="s">
        <v>33</v>
      </c>
      <c r="AM15" s="1" t="s">
        <v>16</v>
      </c>
      <c r="AN15" s="4">
        <v>7</v>
      </c>
      <c r="AO15" s="3">
        <v>6</v>
      </c>
      <c r="AP15" s="3">
        <v>6</v>
      </c>
      <c r="AQ15" s="3">
        <v>5</v>
      </c>
      <c r="AR15" s="3">
        <v>2</v>
      </c>
      <c r="AS15" s="3">
        <v>6</v>
      </c>
      <c r="AT15" s="3">
        <v>6</v>
      </c>
      <c r="AU15" s="3">
        <v>6</v>
      </c>
      <c r="AV15" s="3">
        <v>6</v>
      </c>
      <c r="AW15" s="3">
        <v>6</v>
      </c>
      <c r="AX15" s="3">
        <v>7</v>
      </c>
      <c r="AY15" s="2">
        <v>2</v>
      </c>
      <c r="AZ15" s="4">
        <v>4</v>
      </c>
      <c r="BA15" s="4">
        <v>4</v>
      </c>
      <c r="BB15" s="4">
        <v>2</v>
      </c>
      <c r="BC15" s="4">
        <v>4</v>
      </c>
      <c r="BD15" s="4">
        <v>2</v>
      </c>
      <c r="BE15" s="4">
        <v>4</v>
      </c>
      <c r="BF15" s="4">
        <v>2</v>
      </c>
      <c r="BG15" s="4">
        <v>4</v>
      </c>
      <c r="BH15" s="4">
        <v>4</v>
      </c>
      <c r="BI15" s="4">
        <v>2</v>
      </c>
      <c r="BJ15" s="4">
        <v>4</v>
      </c>
      <c r="BK15" s="4">
        <v>2</v>
      </c>
      <c r="BL15" s="4">
        <v>4</v>
      </c>
      <c r="BM15" s="4">
        <v>4</v>
      </c>
      <c r="BN15" s="4">
        <v>2</v>
      </c>
      <c r="BO15" s="4">
        <v>4</v>
      </c>
      <c r="BP15" s="4">
        <v>2</v>
      </c>
      <c r="BQ15" s="1" t="s">
        <v>99</v>
      </c>
      <c r="BR15" s="9">
        <v>2</v>
      </c>
      <c r="BS15" s="2">
        <v>1</v>
      </c>
      <c r="BT15" s="2">
        <v>3</v>
      </c>
      <c r="BU15" s="2">
        <v>4</v>
      </c>
      <c r="BV15" s="2">
        <v>5</v>
      </c>
      <c r="BW15" s="2">
        <v>6</v>
      </c>
      <c r="BX15" s="12" t="s">
        <v>100</v>
      </c>
      <c r="BY15" s="11" t="s">
        <v>325</v>
      </c>
      <c r="CA15" s="11" t="s">
        <v>325</v>
      </c>
      <c r="CC15" s="10" t="s">
        <v>325</v>
      </c>
      <c r="CD15" s="10" t="s">
        <v>325</v>
      </c>
      <c r="CE15" s="10" t="s">
        <v>325</v>
      </c>
      <c r="CG15" s="6" t="s">
        <v>101</v>
      </c>
    </row>
    <row r="16" spans="1:85" ht="15.75" customHeight="1" x14ac:dyDescent="0.25">
      <c r="A16" s="1" t="s">
        <v>102</v>
      </c>
      <c r="B16" s="2" t="s">
        <v>10</v>
      </c>
      <c r="C16" s="5" t="s">
        <v>103</v>
      </c>
      <c r="D16" s="2" t="s">
        <v>24</v>
      </c>
      <c r="E16" s="4" t="s">
        <v>48</v>
      </c>
      <c r="F16" s="2">
        <v>1</v>
      </c>
      <c r="G16" s="2">
        <v>1</v>
      </c>
      <c r="H16" s="2">
        <v>1</v>
      </c>
      <c r="I16" s="2">
        <v>1</v>
      </c>
      <c r="J16" s="2">
        <v>1</v>
      </c>
      <c r="K16" s="2">
        <v>1</v>
      </c>
      <c r="L16" s="2">
        <v>1</v>
      </c>
      <c r="M16" s="2">
        <v>1</v>
      </c>
      <c r="N16" s="2">
        <v>2</v>
      </c>
      <c r="O16" s="2">
        <v>2</v>
      </c>
      <c r="P16" s="2">
        <v>2</v>
      </c>
      <c r="Q16" s="2">
        <v>1</v>
      </c>
      <c r="R16" s="2">
        <v>1</v>
      </c>
      <c r="S16" s="2">
        <v>1</v>
      </c>
      <c r="T16" s="2">
        <v>3</v>
      </c>
      <c r="U16" s="6" t="s">
        <v>104</v>
      </c>
      <c r="W16" s="11" t="s">
        <v>325</v>
      </c>
      <c r="X16" s="11" t="s">
        <v>325</v>
      </c>
      <c r="Y16" s="11" t="s">
        <v>325</v>
      </c>
      <c r="Z16" s="11" t="s">
        <v>325</v>
      </c>
      <c r="AB16" s="11" t="s">
        <v>325</v>
      </c>
      <c r="AC16" s="1"/>
      <c r="AD16" s="6" t="s">
        <v>17</v>
      </c>
      <c r="AE16" s="1" t="s">
        <v>16</v>
      </c>
      <c r="AF16" s="1" t="s">
        <v>17</v>
      </c>
      <c r="AG16" s="1" t="s">
        <v>34</v>
      </c>
      <c r="AH16" s="1" t="s">
        <v>33</v>
      </c>
      <c r="AI16" s="1" t="s">
        <v>16</v>
      </c>
      <c r="AJ16" s="1" t="s">
        <v>33</v>
      </c>
      <c r="AK16" s="1" t="s">
        <v>16</v>
      </c>
      <c r="AL16" s="1" t="s">
        <v>33</v>
      </c>
      <c r="AM16" s="1" t="s">
        <v>34</v>
      </c>
      <c r="AN16" s="4">
        <v>6</v>
      </c>
      <c r="AO16" s="3">
        <v>6</v>
      </c>
      <c r="AP16" s="3">
        <v>6</v>
      </c>
      <c r="AQ16" s="3">
        <v>4</v>
      </c>
      <c r="AR16" s="3">
        <v>6</v>
      </c>
      <c r="AS16" s="3">
        <v>6</v>
      </c>
      <c r="AT16" s="3">
        <v>6</v>
      </c>
      <c r="AU16" s="3">
        <v>6</v>
      </c>
      <c r="AV16" s="3">
        <v>7</v>
      </c>
      <c r="AW16" s="3">
        <v>6</v>
      </c>
      <c r="AX16" s="3">
        <v>7</v>
      </c>
      <c r="AY16" s="2">
        <v>2</v>
      </c>
      <c r="AZ16" s="4">
        <v>5</v>
      </c>
      <c r="BA16" s="4">
        <v>4</v>
      </c>
      <c r="BB16" s="4">
        <v>2</v>
      </c>
      <c r="BC16" s="4">
        <v>5</v>
      </c>
      <c r="BD16" s="4">
        <v>2</v>
      </c>
      <c r="BE16" s="4">
        <v>5</v>
      </c>
      <c r="BF16" s="4">
        <v>2</v>
      </c>
      <c r="BG16" s="4">
        <v>4</v>
      </c>
      <c r="BH16" s="4">
        <v>4</v>
      </c>
      <c r="BI16" s="4">
        <v>2</v>
      </c>
      <c r="BJ16" s="4">
        <v>5</v>
      </c>
      <c r="BK16" s="4">
        <v>3</v>
      </c>
      <c r="BL16" s="4">
        <v>3</v>
      </c>
      <c r="BM16" s="4">
        <v>5</v>
      </c>
      <c r="BN16" s="4">
        <v>2</v>
      </c>
      <c r="BO16" s="4">
        <v>3</v>
      </c>
      <c r="BP16" s="4">
        <v>2</v>
      </c>
      <c r="BQ16" s="1" t="s">
        <v>105</v>
      </c>
      <c r="BR16" s="9">
        <v>6</v>
      </c>
      <c r="BS16" s="2">
        <v>5</v>
      </c>
      <c r="BT16" s="2">
        <v>4</v>
      </c>
      <c r="BU16" s="2">
        <v>3</v>
      </c>
      <c r="BV16" s="2">
        <v>2</v>
      </c>
      <c r="BW16" s="2">
        <v>1</v>
      </c>
      <c r="BX16" s="12" t="s">
        <v>106</v>
      </c>
      <c r="BY16" s="11" t="s">
        <v>325</v>
      </c>
      <c r="CA16" s="11" t="s">
        <v>325</v>
      </c>
      <c r="CC16" s="10" t="s">
        <v>325</v>
      </c>
      <c r="CD16" s="10" t="s">
        <v>325</v>
      </c>
      <c r="CG16" s="6" t="s">
        <v>107</v>
      </c>
    </row>
    <row r="17" spans="1:85" ht="15.75" customHeight="1" x14ac:dyDescent="0.25">
      <c r="A17" s="1" t="s">
        <v>108</v>
      </c>
      <c r="B17" s="2" t="s">
        <v>10</v>
      </c>
      <c r="C17" s="5" t="s">
        <v>109</v>
      </c>
      <c r="D17" s="2" t="s">
        <v>24</v>
      </c>
      <c r="E17" s="4" t="s">
        <v>13</v>
      </c>
      <c r="F17" s="2">
        <v>1</v>
      </c>
      <c r="G17" s="2">
        <v>1</v>
      </c>
      <c r="H17" s="2">
        <v>1</v>
      </c>
      <c r="I17" s="2">
        <v>1</v>
      </c>
      <c r="J17" s="2">
        <v>1</v>
      </c>
      <c r="K17" s="2">
        <v>1</v>
      </c>
      <c r="L17" s="2">
        <v>1</v>
      </c>
      <c r="M17" s="2">
        <v>1</v>
      </c>
      <c r="N17" s="2">
        <v>1</v>
      </c>
      <c r="O17" s="2">
        <v>1</v>
      </c>
      <c r="P17" s="2">
        <v>1</v>
      </c>
      <c r="Q17" s="2">
        <v>1</v>
      </c>
      <c r="R17" s="2">
        <v>1</v>
      </c>
      <c r="S17" s="2">
        <v>1</v>
      </c>
      <c r="T17" s="2">
        <v>1</v>
      </c>
      <c r="U17" s="6" t="s">
        <v>110</v>
      </c>
      <c r="Y17" s="11" t="s">
        <v>325</v>
      </c>
      <c r="AC17" s="1"/>
      <c r="AD17" s="6" t="s">
        <v>17</v>
      </c>
      <c r="AE17" s="1" t="s">
        <v>16</v>
      </c>
      <c r="AF17" s="1" t="s">
        <v>17</v>
      </c>
      <c r="AG17" s="1" t="s">
        <v>16</v>
      </c>
      <c r="AH17" s="1" t="s">
        <v>33</v>
      </c>
      <c r="AI17" s="1" t="s">
        <v>16</v>
      </c>
      <c r="AJ17" s="1" t="s">
        <v>17</v>
      </c>
      <c r="AK17" s="1" t="s">
        <v>16</v>
      </c>
      <c r="AL17" s="1" t="s">
        <v>17</v>
      </c>
      <c r="AM17" s="1" t="s">
        <v>34</v>
      </c>
      <c r="AN17" s="4">
        <v>7</v>
      </c>
      <c r="AO17" s="3">
        <v>5</v>
      </c>
      <c r="AP17" s="3">
        <v>7</v>
      </c>
      <c r="AQ17" s="3">
        <v>5</v>
      </c>
      <c r="AR17" s="3">
        <v>5</v>
      </c>
      <c r="AS17" s="3">
        <v>6</v>
      </c>
      <c r="AT17" s="3">
        <v>6</v>
      </c>
      <c r="AU17" s="3">
        <v>6</v>
      </c>
      <c r="AV17" s="3">
        <v>6</v>
      </c>
      <c r="AW17" s="3">
        <v>6</v>
      </c>
      <c r="AX17" s="3">
        <v>6</v>
      </c>
      <c r="AY17" s="2">
        <v>2</v>
      </c>
      <c r="AZ17" s="4">
        <v>5</v>
      </c>
      <c r="BA17" s="4">
        <v>5</v>
      </c>
      <c r="BB17" s="4">
        <v>2</v>
      </c>
      <c r="BC17" s="4">
        <v>4</v>
      </c>
      <c r="BD17" s="4">
        <v>2</v>
      </c>
      <c r="BE17" s="4">
        <v>5</v>
      </c>
      <c r="BF17" s="4">
        <v>2</v>
      </c>
      <c r="BG17" s="4">
        <v>4</v>
      </c>
      <c r="BH17" s="4">
        <v>5</v>
      </c>
      <c r="BI17" s="4">
        <v>2</v>
      </c>
      <c r="BJ17" s="4">
        <v>5</v>
      </c>
      <c r="BK17" s="4">
        <v>2</v>
      </c>
      <c r="BL17" s="4">
        <v>5</v>
      </c>
      <c r="BM17" s="4">
        <v>3</v>
      </c>
      <c r="BN17" s="4">
        <v>2</v>
      </c>
      <c r="BO17" s="4">
        <v>5</v>
      </c>
      <c r="BP17" s="4">
        <v>2</v>
      </c>
      <c r="BQ17" s="1" t="s">
        <v>112</v>
      </c>
      <c r="BR17" s="9">
        <v>6</v>
      </c>
      <c r="BS17" s="2">
        <v>1</v>
      </c>
      <c r="BT17" s="2">
        <v>5</v>
      </c>
      <c r="BU17" s="2">
        <v>4</v>
      </c>
      <c r="BV17" s="2">
        <v>2</v>
      </c>
      <c r="BW17" s="2">
        <v>3</v>
      </c>
      <c r="BX17" s="12" t="s">
        <v>113</v>
      </c>
      <c r="BY17" s="6"/>
      <c r="BZ17" s="11" t="s">
        <v>325</v>
      </c>
      <c r="CD17" s="10" t="s">
        <v>325</v>
      </c>
      <c r="CG17" s="6" t="s">
        <v>115</v>
      </c>
    </row>
    <row r="18" spans="1:85" ht="15.75" customHeight="1" x14ac:dyDescent="0.25">
      <c r="A18" s="1" t="s">
        <v>116</v>
      </c>
      <c r="B18" s="2" t="s">
        <v>10</v>
      </c>
      <c r="C18" s="5" t="s">
        <v>117</v>
      </c>
      <c r="D18" s="2" t="s">
        <v>40</v>
      </c>
      <c r="E18" s="4" t="s">
        <v>13</v>
      </c>
      <c r="F18" s="2">
        <v>1</v>
      </c>
      <c r="G18" s="2">
        <v>1</v>
      </c>
      <c r="H18" s="2">
        <v>1</v>
      </c>
      <c r="I18" s="2">
        <v>1</v>
      </c>
      <c r="J18" s="2">
        <v>1</v>
      </c>
      <c r="K18" s="2">
        <v>2</v>
      </c>
      <c r="L18" s="2">
        <v>1</v>
      </c>
      <c r="M18" s="2">
        <v>1</v>
      </c>
      <c r="N18" s="2">
        <v>1</v>
      </c>
      <c r="O18" s="2">
        <v>1</v>
      </c>
      <c r="P18" s="2">
        <v>1</v>
      </c>
      <c r="Q18" s="2">
        <v>1</v>
      </c>
      <c r="R18" s="2">
        <v>1</v>
      </c>
      <c r="S18" s="2">
        <v>1</v>
      </c>
      <c r="T18" s="2">
        <v>1</v>
      </c>
      <c r="U18" s="6" t="s">
        <v>118</v>
      </c>
      <c r="X18" s="11" t="s">
        <v>325</v>
      </c>
      <c r="Y18" s="11" t="s">
        <v>325</v>
      </c>
      <c r="Z18" s="11" t="s">
        <v>325</v>
      </c>
      <c r="AC18" s="1"/>
      <c r="AD18" s="6" t="s">
        <v>33</v>
      </c>
      <c r="AE18" s="1" t="s">
        <v>16</v>
      </c>
      <c r="AF18" s="1" t="s">
        <v>17</v>
      </c>
      <c r="AG18" s="1" t="s">
        <v>15</v>
      </c>
      <c r="AH18" s="1" t="s">
        <v>33</v>
      </c>
      <c r="AI18" s="1" t="s">
        <v>16</v>
      </c>
      <c r="AJ18" s="1" t="s">
        <v>17</v>
      </c>
      <c r="AK18" s="1" t="s">
        <v>16</v>
      </c>
      <c r="AL18" s="1" t="s">
        <v>15</v>
      </c>
      <c r="AM18" s="1" t="s">
        <v>16</v>
      </c>
      <c r="AN18" s="4">
        <v>7</v>
      </c>
      <c r="AO18" s="3">
        <v>7</v>
      </c>
      <c r="AP18" s="3">
        <v>7</v>
      </c>
      <c r="AQ18" s="3">
        <v>3</v>
      </c>
      <c r="AR18" s="3">
        <v>7</v>
      </c>
      <c r="AS18" s="3">
        <v>1</v>
      </c>
      <c r="AT18" s="3">
        <v>7</v>
      </c>
      <c r="AU18" s="3">
        <v>3</v>
      </c>
      <c r="AV18" s="3">
        <v>7</v>
      </c>
      <c r="AW18" s="3">
        <v>4</v>
      </c>
      <c r="AX18" s="3">
        <v>6</v>
      </c>
      <c r="AY18" s="2">
        <v>3</v>
      </c>
      <c r="AZ18" s="4">
        <v>4</v>
      </c>
      <c r="BA18" s="4">
        <v>4</v>
      </c>
      <c r="BB18" s="4">
        <v>2</v>
      </c>
      <c r="BC18" s="4">
        <v>4</v>
      </c>
      <c r="BD18" s="4">
        <v>5</v>
      </c>
      <c r="BE18" s="4">
        <v>2</v>
      </c>
      <c r="BF18" s="4">
        <v>2</v>
      </c>
      <c r="BG18" s="4">
        <v>2</v>
      </c>
      <c r="BH18" s="4">
        <v>2</v>
      </c>
      <c r="BI18" s="4">
        <v>2</v>
      </c>
      <c r="BJ18" s="4">
        <v>3</v>
      </c>
      <c r="BK18" s="4">
        <v>3</v>
      </c>
      <c r="BL18" s="4">
        <v>2</v>
      </c>
      <c r="BM18" s="4">
        <v>3</v>
      </c>
      <c r="BN18" s="4">
        <v>4</v>
      </c>
      <c r="BO18" s="4">
        <v>2</v>
      </c>
      <c r="BP18" s="4">
        <v>3</v>
      </c>
      <c r="BQ18" s="1" t="s">
        <v>119</v>
      </c>
      <c r="BR18" s="9">
        <v>6</v>
      </c>
      <c r="BS18" s="2">
        <v>1</v>
      </c>
      <c r="BT18" s="2">
        <v>5</v>
      </c>
      <c r="BU18" s="2">
        <v>4</v>
      </c>
      <c r="BV18" s="2">
        <v>3</v>
      </c>
      <c r="BW18" s="2">
        <v>2</v>
      </c>
      <c r="BX18" s="12" t="s">
        <v>120</v>
      </c>
      <c r="BY18" s="6"/>
      <c r="BZ18" s="11" t="s">
        <v>325</v>
      </c>
      <c r="CD18" s="10" t="s">
        <v>325</v>
      </c>
      <c r="CG18" s="6" t="s">
        <v>121</v>
      </c>
    </row>
    <row r="19" spans="1:85" ht="15.75" customHeight="1" x14ac:dyDescent="0.25">
      <c r="A19" s="1" t="s">
        <v>122</v>
      </c>
      <c r="B19" s="2" t="s">
        <v>123</v>
      </c>
      <c r="C19" s="5" t="s">
        <v>124</v>
      </c>
      <c r="D19" s="2" t="s">
        <v>12</v>
      </c>
      <c r="E19" s="4" t="s">
        <v>48</v>
      </c>
      <c r="F19" s="2">
        <v>2</v>
      </c>
      <c r="G19" s="2">
        <v>2</v>
      </c>
      <c r="H19" s="2">
        <v>2</v>
      </c>
      <c r="I19" s="2">
        <v>2</v>
      </c>
      <c r="J19" s="2">
        <v>2</v>
      </c>
      <c r="K19" s="2">
        <v>2</v>
      </c>
      <c r="L19" s="2">
        <v>2</v>
      </c>
      <c r="M19" s="2">
        <v>2</v>
      </c>
      <c r="N19" s="2">
        <v>2</v>
      </c>
      <c r="O19" s="2">
        <v>2</v>
      </c>
      <c r="P19" s="2">
        <v>2</v>
      </c>
      <c r="Q19" s="2">
        <v>2</v>
      </c>
      <c r="R19" s="2">
        <v>2</v>
      </c>
      <c r="S19" s="2">
        <v>2</v>
      </c>
      <c r="T19" s="2">
        <v>2</v>
      </c>
      <c r="U19" s="6" t="s">
        <v>125</v>
      </c>
      <c r="X19" s="11" t="s">
        <v>325</v>
      </c>
      <c r="Y19" s="11" t="s">
        <v>325</v>
      </c>
      <c r="Z19" s="11" t="s">
        <v>325</v>
      </c>
      <c r="AC19" s="1"/>
      <c r="AD19" s="6" t="s">
        <v>15</v>
      </c>
      <c r="AE19" s="1" t="s">
        <v>34</v>
      </c>
      <c r="AF19" s="1" t="s">
        <v>33</v>
      </c>
      <c r="AG19" s="1" t="s">
        <v>34</v>
      </c>
      <c r="AH19" s="1" t="s">
        <v>33</v>
      </c>
      <c r="AI19" s="1" t="s">
        <v>16</v>
      </c>
      <c r="AJ19" s="1" t="s">
        <v>33</v>
      </c>
      <c r="AK19" s="1" t="s">
        <v>16</v>
      </c>
      <c r="AL19" s="1" t="s">
        <v>33</v>
      </c>
      <c r="AM19" s="1" t="s">
        <v>15</v>
      </c>
      <c r="AN19" s="4">
        <v>6</v>
      </c>
      <c r="AO19" s="3">
        <v>6</v>
      </c>
      <c r="AP19" s="3">
        <v>6</v>
      </c>
      <c r="AQ19" s="3">
        <v>5</v>
      </c>
      <c r="AR19" s="3">
        <v>6</v>
      </c>
      <c r="AS19" s="3">
        <v>6</v>
      </c>
      <c r="AT19" s="3">
        <v>6</v>
      </c>
      <c r="AU19" s="3">
        <v>5</v>
      </c>
      <c r="AV19" s="3">
        <v>6</v>
      </c>
      <c r="AW19" s="3">
        <v>6</v>
      </c>
      <c r="AX19" s="3">
        <v>7</v>
      </c>
      <c r="AY19" s="2">
        <v>2</v>
      </c>
      <c r="AZ19" s="4">
        <v>4</v>
      </c>
      <c r="BA19" s="4">
        <v>5</v>
      </c>
      <c r="BB19" s="4">
        <v>2</v>
      </c>
      <c r="BC19" s="4">
        <v>4</v>
      </c>
      <c r="BD19" s="4">
        <v>2</v>
      </c>
      <c r="BE19" s="4">
        <v>4</v>
      </c>
      <c r="BF19" s="4">
        <v>2</v>
      </c>
      <c r="BG19" s="4">
        <v>3</v>
      </c>
      <c r="BH19" s="4">
        <v>4</v>
      </c>
      <c r="BI19" s="4">
        <v>2</v>
      </c>
      <c r="BJ19" s="4">
        <v>5</v>
      </c>
      <c r="BK19" s="4">
        <v>2</v>
      </c>
      <c r="BL19" s="4">
        <v>4</v>
      </c>
      <c r="BM19" s="4">
        <v>5</v>
      </c>
      <c r="BN19" s="4">
        <v>2</v>
      </c>
      <c r="BO19" s="4">
        <v>3</v>
      </c>
      <c r="BP19" s="4">
        <v>2</v>
      </c>
      <c r="BQ19" s="1" t="s">
        <v>126</v>
      </c>
      <c r="BR19" s="9">
        <v>6</v>
      </c>
      <c r="BS19" s="2">
        <v>3</v>
      </c>
      <c r="BT19" s="2">
        <v>5</v>
      </c>
      <c r="BU19" s="2">
        <v>2</v>
      </c>
      <c r="BV19" s="2">
        <v>1</v>
      </c>
      <c r="BW19" s="2">
        <v>4</v>
      </c>
      <c r="BX19" s="12" t="s">
        <v>127</v>
      </c>
      <c r="BY19" s="6"/>
      <c r="BZ19" s="11" t="s">
        <v>325</v>
      </c>
      <c r="CD19" s="10" t="s">
        <v>325</v>
      </c>
      <c r="CG19" s="6" t="s">
        <v>128</v>
      </c>
    </row>
    <row r="20" spans="1:85" ht="15.75" customHeight="1" x14ac:dyDescent="0.25">
      <c r="A20" s="1" t="s">
        <v>129</v>
      </c>
      <c r="B20" s="2" t="s">
        <v>46</v>
      </c>
      <c r="C20" s="5" t="s">
        <v>130</v>
      </c>
      <c r="D20" s="2" t="s">
        <v>24</v>
      </c>
      <c r="E20" s="4" t="s">
        <v>13</v>
      </c>
      <c r="F20" s="2">
        <v>1</v>
      </c>
      <c r="G20" s="2">
        <v>1</v>
      </c>
      <c r="H20" s="2">
        <v>2</v>
      </c>
      <c r="I20" s="2">
        <v>1</v>
      </c>
      <c r="J20" s="2">
        <v>1</v>
      </c>
      <c r="K20" s="2">
        <v>2</v>
      </c>
      <c r="L20" s="2">
        <v>1</v>
      </c>
      <c r="M20" s="2">
        <v>3</v>
      </c>
      <c r="N20" s="2">
        <v>2</v>
      </c>
      <c r="O20" s="2">
        <v>2</v>
      </c>
      <c r="P20" s="2">
        <v>1</v>
      </c>
      <c r="Q20" s="2">
        <v>1</v>
      </c>
      <c r="R20" s="2">
        <v>2</v>
      </c>
      <c r="S20" s="2">
        <v>1</v>
      </c>
      <c r="T20" s="2">
        <v>3</v>
      </c>
      <c r="V20" s="11" t="s">
        <v>325</v>
      </c>
      <c r="X20" s="11" t="s">
        <v>325</v>
      </c>
      <c r="Y20" s="11" t="s">
        <v>325</v>
      </c>
      <c r="AC20" s="1"/>
      <c r="AD20" s="6" t="s">
        <v>33</v>
      </c>
      <c r="AE20" s="1" t="s">
        <v>16</v>
      </c>
      <c r="AF20" s="1" t="s">
        <v>33</v>
      </c>
      <c r="AG20" s="1" t="s">
        <v>16</v>
      </c>
      <c r="AH20" s="1" t="s">
        <v>33</v>
      </c>
      <c r="AI20" s="1" t="s">
        <v>16</v>
      </c>
      <c r="AJ20" s="1" t="s">
        <v>33</v>
      </c>
      <c r="AK20" s="1" t="s">
        <v>16</v>
      </c>
      <c r="AL20" s="1" t="s">
        <v>17</v>
      </c>
      <c r="AM20" s="1" t="s">
        <v>16</v>
      </c>
      <c r="AN20" s="4">
        <v>6</v>
      </c>
      <c r="AO20" s="3">
        <v>4</v>
      </c>
      <c r="AP20" s="3">
        <v>6</v>
      </c>
      <c r="AQ20" s="3">
        <v>5</v>
      </c>
      <c r="AR20" s="3">
        <v>5</v>
      </c>
      <c r="AS20" s="3">
        <v>3</v>
      </c>
      <c r="AT20" s="3">
        <v>6</v>
      </c>
      <c r="AU20" s="3">
        <v>5</v>
      </c>
      <c r="AV20" s="3">
        <v>7</v>
      </c>
      <c r="AW20" s="3">
        <v>5</v>
      </c>
      <c r="AX20" s="3">
        <v>7</v>
      </c>
      <c r="AY20" s="2">
        <v>2</v>
      </c>
      <c r="AZ20" s="4">
        <v>4</v>
      </c>
      <c r="BA20" s="4">
        <v>4</v>
      </c>
      <c r="BB20" s="4">
        <v>2</v>
      </c>
      <c r="BC20" s="4">
        <v>5</v>
      </c>
      <c r="BD20" s="4">
        <v>2</v>
      </c>
      <c r="BE20" s="4">
        <v>3</v>
      </c>
      <c r="BF20" s="4">
        <v>2</v>
      </c>
      <c r="BG20" s="4">
        <v>4</v>
      </c>
      <c r="BH20" s="4">
        <v>5</v>
      </c>
      <c r="BI20" s="4">
        <v>2</v>
      </c>
      <c r="BJ20" s="4">
        <v>4</v>
      </c>
      <c r="BK20" s="4">
        <v>3</v>
      </c>
      <c r="BL20" s="4">
        <v>3</v>
      </c>
      <c r="BM20" s="4">
        <v>4</v>
      </c>
      <c r="BN20" s="4">
        <v>2</v>
      </c>
      <c r="BO20" s="4">
        <v>3</v>
      </c>
      <c r="BP20" s="4">
        <v>2</v>
      </c>
      <c r="BQ20" s="1" t="s">
        <v>131</v>
      </c>
      <c r="BR20" s="9">
        <v>6</v>
      </c>
      <c r="BS20" s="2">
        <v>5</v>
      </c>
      <c r="BT20" s="2">
        <v>2</v>
      </c>
      <c r="BU20" s="2">
        <v>4</v>
      </c>
      <c r="BV20" s="2">
        <v>1</v>
      </c>
      <c r="BW20" s="2">
        <v>3</v>
      </c>
      <c r="BX20" s="12" t="s">
        <v>132</v>
      </c>
      <c r="BY20" s="6"/>
      <c r="CA20" s="11" t="s">
        <v>325</v>
      </c>
      <c r="CD20" s="10" t="s">
        <v>325</v>
      </c>
      <c r="CG20" s="6" t="s">
        <v>133</v>
      </c>
    </row>
    <row r="21" spans="1:85" ht="15.75" customHeight="1" x14ac:dyDescent="0.25">
      <c r="A21" s="1" t="s">
        <v>134</v>
      </c>
      <c r="B21" s="2" t="s">
        <v>10</v>
      </c>
      <c r="C21" s="5" t="s">
        <v>135</v>
      </c>
      <c r="D21" s="2" t="s">
        <v>40</v>
      </c>
      <c r="E21" s="4" t="s">
        <v>48</v>
      </c>
      <c r="F21" s="2">
        <v>1</v>
      </c>
      <c r="G21" s="2">
        <v>1</v>
      </c>
      <c r="H21" s="2">
        <v>1</v>
      </c>
      <c r="I21" s="2">
        <v>1</v>
      </c>
      <c r="J21" s="2">
        <v>1</v>
      </c>
      <c r="K21" s="2">
        <v>2</v>
      </c>
      <c r="L21" s="2">
        <v>4</v>
      </c>
      <c r="M21" s="2">
        <v>4</v>
      </c>
      <c r="N21" s="2">
        <v>3</v>
      </c>
      <c r="O21" s="2">
        <v>5</v>
      </c>
      <c r="P21" s="2">
        <v>5</v>
      </c>
      <c r="Q21" s="2">
        <v>5</v>
      </c>
      <c r="R21" s="2">
        <v>5</v>
      </c>
      <c r="S21" s="2">
        <v>5</v>
      </c>
      <c r="T21" s="2">
        <v>4</v>
      </c>
      <c r="U21" s="6" t="s">
        <v>136</v>
      </c>
      <c r="Y21" s="11" t="s">
        <v>325</v>
      </c>
      <c r="Z21" s="11" t="s">
        <v>325</v>
      </c>
      <c r="AA21" s="11" t="s">
        <v>325</v>
      </c>
      <c r="AB21" s="11" t="s">
        <v>325</v>
      </c>
      <c r="AC21" s="1"/>
      <c r="AD21" s="6" t="s">
        <v>33</v>
      </c>
      <c r="AE21" s="1" t="s">
        <v>16</v>
      </c>
      <c r="AF21" s="1" t="s">
        <v>33</v>
      </c>
      <c r="AG21" s="1" t="s">
        <v>16</v>
      </c>
      <c r="AH21" s="1" t="s">
        <v>15</v>
      </c>
      <c r="AI21" s="1" t="s">
        <v>16</v>
      </c>
      <c r="AJ21" s="1" t="s">
        <v>17</v>
      </c>
      <c r="AK21" s="1" t="s">
        <v>16</v>
      </c>
      <c r="AL21" s="1" t="s">
        <v>33</v>
      </c>
      <c r="AM21" s="1" t="s">
        <v>15</v>
      </c>
      <c r="AN21" s="4">
        <v>7</v>
      </c>
      <c r="AO21" s="3">
        <v>7</v>
      </c>
      <c r="AP21" s="3">
        <v>7</v>
      </c>
      <c r="AQ21" s="3">
        <v>7</v>
      </c>
      <c r="AR21" s="3">
        <v>6</v>
      </c>
      <c r="AS21" s="3">
        <v>5</v>
      </c>
      <c r="AT21" s="3">
        <v>6</v>
      </c>
      <c r="AU21" s="3">
        <v>6</v>
      </c>
      <c r="AV21" s="3">
        <v>6</v>
      </c>
      <c r="AW21" s="3">
        <v>6</v>
      </c>
      <c r="AX21" s="3">
        <v>6</v>
      </c>
      <c r="AY21" s="2">
        <v>2</v>
      </c>
      <c r="AZ21" s="4">
        <v>5</v>
      </c>
      <c r="BA21" s="4">
        <v>5</v>
      </c>
      <c r="BB21" s="4">
        <v>2</v>
      </c>
      <c r="BC21" s="4">
        <v>4</v>
      </c>
      <c r="BD21" s="4">
        <v>4</v>
      </c>
      <c r="BE21" s="4">
        <v>4</v>
      </c>
      <c r="BF21" s="4">
        <v>2</v>
      </c>
      <c r="BG21" s="4">
        <v>4</v>
      </c>
      <c r="BH21" s="4">
        <v>5</v>
      </c>
      <c r="BI21" s="4">
        <v>4</v>
      </c>
      <c r="BJ21" s="4">
        <v>4</v>
      </c>
      <c r="BK21" s="4">
        <v>2</v>
      </c>
      <c r="BL21" s="4">
        <v>5</v>
      </c>
      <c r="BM21" s="4">
        <v>5</v>
      </c>
      <c r="BN21" s="4">
        <v>2</v>
      </c>
      <c r="BO21" s="4">
        <v>5</v>
      </c>
      <c r="BP21" s="4">
        <v>2</v>
      </c>
      <c r="BQ21" s="1" t="s">
        <v>137</v>
      </c>
      <c r="BR21" s="9">
        <v>6</v>
      </c>
      <c r="BS21" s="2">
        <v>3</v>
      </c>
      <c r="BT21" s="2">
        <v>4</v>
      </c>
      <c r="BU21" s="2">
        <v>5</v>
      </c>
      <c r="BV21" s="2">
        <v>2</v>
      </c>
      <c r="BW21" s="2">
        <v>1</v>
      </c>
      <c r="BX21" s="12" t="s">
        <v>138</v>
      </c>
      <c r="BY21" s="11" t="s">
        <v>325</v>
      </c>
      <c r="CA21" s="11" t="s">
        <v>325</v>
      </c>
      <c r="CC21" s="10" t="s">
        <v>325</v>
      </c>
      <c r="CG21" s="6" t="s">
        <v>139</v>
      </c>
    </row>
    <row r="22" spans="1:85" ht="15.75" customHeight="1" x14ac:dyDescent="0.25">
      <c r="A22" s="1" t="s">
        <v>140</v>
      </c>
      <c r="B22" s="2" t="s">
        <v>10</v>
      </c>
      <c r="C22" s="5" t="s">
        <v>141</v>
      </c>
      <c r="D22" s="2" t="s">
        <v>12</v>
      </c>
      <c r="E22" s="4" t="s">
        <v>13</v>
      </c>
      <c r="F22" s="2">
        <v>2</v>
      </c>
      <c r="G22" s="2">
        <v>1</v>
      </c>
      <c r="H22" s="2">
        <v>1</v>
      </c>
      <c r="I22" s="2">
        <v>2</v>
      </c>
      <c r="J22" s="2">
        <v>1</v>
      </c>
      <c r="K22" s="2">
        <v>2</v>
      </c>
      <c r="L22" s="2">
        <v>1</v>
      </c>
      <c r="M22" s="2">
        <v>2</v>
      </c>
      <c r="N22" s="2">
        <v>1</v>
      </c>
      <c r="O22" s="2">
        <v>1</v>
      </c>
      <c r="P22" s="2">
        <v>1</v>
      </c>
      <c r="Q22" s="2">
        <v>1</v>
      </c>
      <c r="R22" s="2">
        <v>1</v>
      </c>
      <c r="S22" s="2">
        <v>1</v>
      </c>
      <c r="T22" s="2">
        <v>1</v>
      </c>
      <c r="U22" s="6" t="s">
        <v>142</v>
      </c>
      <c r="X22" s="11" t="s">
        <v>325</v>
      </c>
      <c r="Y22" s="11" t="s">
        <v>325</v>
      </c>
      <c r="AA22" s="11" t="s">
        <v>325</v>
      </c>
      <c r="AC22" s="1"/>
      <c r="AD22" s="6" t="s">
        <v>33</v>
      </c>
      <c r="AE22" s="1" t="s">
        <v>34</v>
      </c>
      <c r="AF22" s="1" t="s">
        <v>16</v>
      </c>
      <c r="AG22" s="1" t="s">
        <v>15</v>
      </c>
      <c r="AH22" s="1" t="s">
        <v>15</v>
      </c>
      <c r="AI22" s="1" t="s">
        <v>34</v>
      </c>
      <c r="AJ22" s="1" t="s">
        <v>16</v>
      </c>
      <c r="AK22" s="1" t="s">
        <v>16</v>
      </c>
      <c r="AL22" s="1" t="s">
        <v>34</v>
      </c>
      <c r="AM22" s="1" t="s">
        <v>16</v>
      </c>
      <c r="AN22" s="4">
        <v>6</v>
      </c>
      <c r="AO22" s="3">
        <v>5</v>
      </c>
      <c r="AP22" s="3">
        <v>7</v>
      </c>
      <c r="AQ22" s="3">
        <v>6</v>
      </c>
      <c r="AR22" s="3">
        <v>6</v>
      </c>
      <c r="AS22" s="3">
        <v>5</v>
      </c>
      <c r="AT22" s="3">
        <v>6</v>
      </c>
      <c r="AU22" s="3">
        <v>5</v>
      </c>
      <c r="AV22" s="3">
        <v>6</v>
      </c>
      <c r="AW22" s="3">
        <v>6</v>
      </c>
      <c r="AX22" s="3">
        <v>5</v>
      </c>
      <c r="AY22" s="2">
        <v>2</v>
      </c>
      <c r="AZ22" s="4">
        <v>4</v>
      </c>
      <c r="BA22" s="4">
        <v>4</v>
      </c>
      <c r="BB22" s="4">
        <v>2</v>
      </c>
      <c r="BC22" s="4">
        <v>5</v>
      </c>
      <c r="BD22" s="4">
        <v>4</v>
      </c>
      <c r="BE22" s="4">
        <v>3</v>
      </c>
      <c r="BF22" s="4">
        <v>2</v>
      </c>
      <c r="BG22" s="4">
        <v>3</v>
      </c>
      <c r="BH22" s="4">
        <v>4</v>
      </c>
      <c r="BI22" s="4">
        <v>2</v>
      </c>
      <c r="BJ22" s="4">
        <v>2</v>
      </c>
      <c r="BK22" s="4">
        <v>3</v>
      </c>
      <c r="BL22" s="4">
        <v>4</v>
      </c>
      <c r="BM22" s="4">
        <v>4</v>
      </c>
      <c r="BN22" s="4">
        <v>3</v>
      </c>
      <c r="BO22" s="4">
        <v>4</v>
      </c>
      <c r="BP22" s="4">
        <v>2</v>
      </c>
      <c r="BQ22" s="1" t="s">
        <v>143</v>
      </c>
      <c r="BR22" s="9">
        <v>1</v>
      </c>
      <c r="BS22" s="2">
        <v>4</v>
      </c>
      <c r="BT22" s="2">
        <v>3</v>
      </c>
      <c r="BU22" s="2">
        <v>6</v>
      </c>
      <c r="BV22" s="2">
        <v>5</v>
      </c>
      <c r="BW22" s="2">
        <v>2</v>
      </c>
      <c r="BX22" s="12" t="s">
        <v>144</v>
      </c>
      <c r="BY22" s="6"/>
      <c r="BZ22" s="11" t="s">
        <v>325</v>
      </c>
      <c r="CD22" s="10" t="s">
        <v>325</v>
      </c>
      <c r="CG22" s="6" t="s">
        <v>145</v>
      </c>
    </row>
    <row r="23" spans="1:85" ht="15.75" customHeight="1" x14ac:dyDescent="0.25">
      <c r="A23" s="1" t="s">
        <v>146</v>
      </c>
      <c r="B23" s="2" t="s">
        <v>46</v>
      </c>
      <c r="C23" s="5" t="s">
        <v>147</v>
      </c>
      <c r="D23" s="2" t="s">
        <v>12</v>
      </c>
      <c r="E23" s="4" t="s">
        <v>13</v>
      </c>
      <c r="F23" s="2">
        <v>1</v>
      </c>
      <c r="G23" s="2">
        <v>1</v>
      </c>
      <c r="H23" s="2">
        <v>1</v>
      </c>
      <c r="I23" s="2">
        <v>1</v>
      </c>
      <c r="J23" s="2">
        <v>1</v>
      </c>
      <c r="K23" s="2">
        <v>1</v>
      </c>
      <c r="L23" s="2">
        <v>2</v>
      </c>
      <c r="M23" s="2">
        <v>2</v>
      </c>
      <c r="N23" s="2">
        <v>2</v>
      </c>
      <c r="O23" s="2">
        <v>1</v>
      </c>
      <c r="P23" s="2">
        <v>1</v>
      </c>
      <c r="Q23" s="2">
        <v>1</v>
      </c>
      <c r="R23" s="2">
        <v>1</v>
      </c>
      <c r="S23" s="2">
        <v>1</v>
      </c>
      <c r="T23" s="2">
        <v>1</v>
      </c>
      <c r="U23" s="6" t="s">
        <v>148</v>
      </c>
      <c r="X23" s="11" t="s">
        <v>325</v>
      </c>
      <c r="Y23" s="11" t="s">
        <v>325</v>
      </c>
      <c r="Z23" s="11" t="s">
        <v>325</v>
      </c>
      <c r="AB23" s="11" t="s">
        <v>325</v>
      </c>
      <c r="AC23" s="1"/>
      <c r="AD23" s="6" t="s">
        <v>33</v>
      </c>
      <c r="AE23" s="1" t="s">
        <v>34</v>
      </c>
      <c r="AF23" s="1" t="s">
        <v>17</v>
      </c>
      <c r="AG23" s="1" t="s">
        <v>16</v>
      </c>
      <c r="AH23" s="1" t="s">
        <v>33</v>
      </c>
      <c r="AI23" s="1" t="s">
        <v>34</v>
      </c>
      <c r="AJ23" s="1" t="s">
        <v>17</v>
      </c>
      <c r="AK23" s="1" t="s">
        <v>16</v>
      </c>
      <c r="AL23" s="1" t="s">
        <v>17</v>
      </c>
      <c r="AM23" s="1" t="s">
        <v>16</v>
      </c>
      <c r="AN23" s="4">
        <v>7</v>
      </c>
      <c r="AO23" s="3">
        <v>6</v>
      </c>
      <c r="AP23" s="3">
        <v>7</v>
      </c>
      <c r="AQ23" s="3">
        <v>6</v>
      </c>
      <c r="AR23" s="3">
        <v>7</v>
      </c>
      <c r="AS23" s="3">
        <v>7</v>
      </c>
      <c r="AT23" s="3">
        <v>6</v>
      </c>
      <c r="AU23" s="3">
        <v>6</v>
      </c>
      <c r="AV23" s="3">
        <v>6</v>
      </c>
      <c r="AW23" s="3">
        <v>7</v>
      </c>
      <c r="AX23" s="3">
        <v>7</v>
      </c>
      <c r="AY23" s="2">
        <v>2</v>
      </c>
      <c r="AZ23" s="4">
        <v>5</v>
      </c>
      <c r="BA23" s="4">
        <v>4</v>
      </c>
      <c r="BB23" s="4">
        <v>2</v>
      </c>
      <c r="BC23" s="4">
        <v>4</v>
      </c>
      <c r="BD23" s="4">
        <v>2</v>
      </c>
      <c r="BE23" s="4">
        <v>4</v>
      </c>
      <c r="BF23" s="4">
        <v>2</v>
      </c>
      <c r="BG23" s="4">
        <v>3</v>
      </c>
      <c r="BH23" s="4">
        <v>4</v>
      </c>
      <c r="BI23" s="4">
        <v>2</v>
      </c>
      <c r="BJ23" s="4">
        <v>4</v>
      </c>
      <c r="BK23" s="4">
        <v>2</v>
      </c>
      <c r="BL23" s="4">
        <v>4</v>
      </c>
      <c r="BM23" s="4">
        <v>4</v>
      </c>
      <c r="BN23" s="4">
        <v>2</v>
      </c>
      <c r="BO23" s="4">
        <v>4</v>
      </c>
      <c r="BP23" s="4">
        <v>2</v>
      </c>
      <c r="BQ23" s="1" t="s">
        <v>149</v>
      </c>
      <c r="BR23" s="9">
        <v>2</v>
      </c>
      <c r="BS23" s="2">
        <v>3</v>
      </c>
      <c r="BT23" s="2">
        <v>5</v>
      </c>
      <c r="BU23" s="2">
        <v>6</v>
      </c>
      <c r="BV23" s="2">
        <v>4</v>
      </c>
      <c r="BW23" s="2">
        <v>1</v>
      </c>
      <c r="BX23" s="12" t="s">
        <v>150</v>
      </c>
      <c r="BY23" s="11" t="s">
        <v>325</v>
      </c>
      <c r="CA23" s="11" t="s">
        <v>325</v>
      </c>
      <c r="CC23" s="10" t="s">
        <v>325</v>
      </c>
      <c r="CD23" s="10" t="s">
        <v>325</v>
      </c>
    </row>
    <row r="24" spans="1:85" ht="15.75" customHeight="1" x14ac:dyDescent="0.25">
      <c r="A24" s="1" t="s">
        <v>242</v>
      </c>
      <c r="B24" s="2" t="s">
        <v>10</v>
      </c>
      <c r="D24" s="2" t="s">
        <v>280</v>
      </c>
      <c r="E24" s="4" t="s">
        <v>48</v>
      </c>
      <c r="F24" s="4">
        <v>1</v>
      </c>
      <c r="G24" s="4">
        <v>3</v>
      </c>
      <c r="H24" s="4">
        <v>4</v>
      </c>
      <c r="I24" s="4">
        <v>5</v>
      </c>
      <c r="J24" s="4">
        <v>4</v>
      </c>
      <c r="K24" s="4">
        <v>1</v>
      </c>
      <c r="L24" s="4">
        <v>2</v>
      </c>
      <c r="M24" s="4">
        <v>4</v>
      </c>
      <c r="N24" s="4">
        <v>3</v>
      </c>
      <c r="O24" s="2">
        <v>2</v>
      </c>
      <c r="P24" s="2">
        <v>1</v>
      </c>
      <c r="Q24" s="2">
        <v>1</v>
      </c>
      <c r="R24" s="2">
        <v>2</v>
      </c>
      <c r="S24" s="2">
        <v>1</v>
      </c>
      <c r="T24" s="2">
        <v>3</v>
      </c>
      <c r="V24" s="11" t="s">
        <v>325</v>
      </c>
      <c r="X24" s="11" t="s">
        <v>325</v>
      </c>
      <c r="Y24" s="11" t="s">
        <v>325</v>
      </c>
      <c r="AD24" s="6" t="s">
        <v>17</v>
      </c>
      <c r="AE24" s="1" t="s">
        <v>16</v>
      </c>
      <c r="AF24" s="1" t="s">
        <v>17</v>
      </c>
      <c r="AG24" s="1" t="s">
        <v>16</v>
      </c>
      <c r="AH24" s="1" t="s">
        <v>33</v>
      </c>
      <c r="AI24" s="1" t="s">
        <v>16</v>
      </c>
      <c r="AJ24" s="1" t="s">
        <v>33</v>
      </c>
      <c r="AK24" s="1" t="s">
        <v>16</v>
      </c>
      <c r="AL24" s="1" t="s">
        <v>33</v>
      </c>
      <c r="AM24" s="1" t="s">
        <v>16</v>
      </c>
      <c r="AN24" s="4">
        <v>7</v>
      </c>
      <c r="AO24" s="3">
        <v>6</v>
      </c>
      <c r="AP24" s="3">
        <v>6</v>
      </c>
      <c r="AQ24" s="3">
        <v>5</v>
      </c>
      <c r="AR24" s="3">
        <v>2</v>
      </c>
      <c r="AS24" s="3">
        <v>6</v>
      </c>
      <c r="AT24" s="3">
        <v>6</v>
      </c>
      <c r="AU24" s="3">
        <v>6</v>
      </c>
      <c r="AV24" s="3">
        <v>6</v>
      </c>
      <c r="AW24" s="3">
        <v>6</v>
      </c>
      <c r="AX24" s="3">
        <v>7</v>
      </c>
      <c r="AY24" s="2">
        <v>2</v>
      </c>
      <c r="AZ24" s="4">
        <v>4</v>
      </c>
      <c r="BA24" s="4">
        <v>4</v>
      </c>
      <c r="BB24" s="4">
        <v>2</v>
      </c>
      <c r="BC24" s="4">
        <v>5</v>
      </c>
      <c r="BD24" s="4">
        <v>2</v>
      </c>
      <c r="BE24" s="4">
        <v>5</v>
      </c>
      <c r="BF24" s="4">
        <v>2</v>
      </c>
      <c r="BG24" s="4">
        <v>5</v>
      </c>
      <c r="BH24" s="4">
        <v>5</v>
      </c>
      <c r="BI24" s="4">
        <v>2</v>
      </c>
      <c r="BJ24" s="4">
        <v>5</v>
      </c>
      <c r="BK24" s="4">
        <v>2</v>
      </c>
      <c r="BL24" s="4">
        <v>5</v>
      </c>
      <c r="BM24" s="4">
        <v>5</v>
      </c>
      <c r="BN24" s="4">
        <v>2</v>
      </c>
      <c r="BO24" s="4">
        <v>4</v>
      </c>
      <c r="BP24" s="4">
        <v>2</v>
      </c>
      <c r="BR24" s="9">
        <v>6</v>
      </c>
      <c r="BS24" s="2">
        <v>5</v>
      </c>
      <c r="BT24" s="2">
        <v>1</v>
      </c>
      <c r="BU24" s="2">
        <v>2</v>
      </c>
      <c r="BV24" s="2">
        <v>3</v>
      </c>
      <c r="BW24" s="2">
        <v>4</v>
      </c>
      <c r="CC24" s="10" t="s">
        <v>325</v>
      </c>
    </row>
    <row r="25" spans="1:85" ht="15.75" customHeight="1" x14ac:dyDescent="0.25">
      <c r="A25" s="1" t="s">
        <v>243</v>
      </c>
      <c r="B25" s="2" t="s">
        <v>46</v>
      </c>
      <c r="D25" s="2" t="s">
        <v>24</v>
      </c>
      <c r="E25" s="4" t="s">
        <v>13</v>
      </c>
      <c r="F25" s="4">
        <v>2</v>
      </c>
      <c r="G25" s="4">
        <v>1</v>
      </c>
      <c r="H25" s="4">
        <v>2</v>
      </c>
      <c r="I25" s="4">
        <v>2</v>
      </c>
      <c r="J25" s="4">
        <v>1</v>
      </c>
      <c r="K25" s="4">
        <v>3</v>
      </c>
      <c r="L25" s="4">
        <v>5</v>
      </c>
      <c r="M25" s="4">
        <v>2</v>
      </c>
      <c r="N25" s="4">
        <v>4</v>
      </c>
      <c r="O25" s="2">
        <v>1</v>
      </c>
      <c r="P25" s="2">
        <v>1</v>
      </c>
      <c r="Q25" s="2">
        <v>2</v>
      </c>
      <c r="R25" s="2">
        <v>3</v>
      </c>
      <c r="S25" s="2">
        <v>3</v>
      </c>
      <c r="T25" s="2">
        <v>1</v>
      </c>
      <c r="V25" s="11" t="s">
        <v>325</v>
      </c>
      <c r="X25" s="11" t="s">
        <v>325</v>
      </c>
      <c r="Y25" s="11" t="s">
        <v>325</v>
      </c>
      <c r="Z25" s="11" t="s">
        <v>325</v>
      </c>
      <c r="AA25" s="11" t="s">
        <v>325</v>
      </c>
      <c r="AD25" s="6" t="s">
        <v>33</v>
      </c>
      <c r="AE25" s="1" t="s">
        <v>34</v>
      </c>
      <c r="AF25" s="1" t="s">
        <v>33</v>
      </c>
      <c r="AG25" s="1" t="s">
        <v>16</v>
      </c>
      <c r="AH25" s="1" t="s">
        <v>33</v>
      </c>
      <c r="AI25" s="1" t="s">
        <v>16</v>
      </c>
      <c r="AJ25" s="1" t="s">
        <v>17</v>
      </c>
      <c r="AK25" s="1" t="s">
        <v>16</v>
      </c>
      <c r="AL25" s="1" t="s">
        <v>33</v>
      </c>
      <c r="AM25" s="1" t="s">
        <v>16</v>
      </c>
      <c r="AN25" s="4">
        <v>6</v>
      </c>
      <c r="AO25" s="3">
        <v>5</v>
      </c>
      <c r="AP25" s="3">
        <v>6</v>
      </c>
      <c r="AQ25" s="3">
        <v>5</v>
      </c>
      <c r="AR25" s="3">
        <v>4</v>
      </c>
      <c r="AS25" s="3">
        <v>5</v>
      </c>
      <c r="AT25" s="3">
        <v>5</v>
      </c>
      <c r="AU25" s="3">
        <v>6</v>
      </c>
      <c r="AV25" s="3">
        <v>6</v>
      </c>
      <c r="AW25" s="3">
        <v>7</v>
      </c>
      <c r="AX25" s="3">
        <v>6</v>
      </c>
      <c r="AY25" s="2">
        <v>2</v>
      </c>
      <c r="AZ25" s="4">
        <v>5</v>
      </c>
      <c r="BA25" s="4">
        <v>5</v>
      </c>
      <c r="BB25" s="4">
        <v>2</v>
      </c>
      <c r="BC25" s="4">
        <v>4</v>
      </c>
      <c r="BD25" s="4">
        <v>4</v>
      </c>
      <c r="BE25" s="4">
        <v>3</v>
      </c>
      <c r="BF25" s="4">
        <v>2</v>
      </c>
      <c r="BG25" s="4">
        <v>3</v>
      </c>
      <c r="BH25" s="4">
        <v>4</v>
      </c>
      <c r="BI25" s="4">
        <v>2</v>
      </c>
      <c r="BJ25" s="4">
        <v>3</v>
      </c>
      <c r="BK25" s="4">
        <v>4</v>
      </c>
      <c r="BL25" s="4">
        <v>2</v>
      </c>
      <c r="BM25" s="4">
        <v>4</v>
      </c>
      <c r="BN25" s="4">
        <v>2</v>
      </c>
      <c r="BO25" s="4">
        <v>2</v>
      </c>
      <c r="BP25" s="4">
        <v>3</v>
      </c>
      <c r="BR25" s="9">
        <v>6</v>
      </c>
      <c r="BS25" s="2">
        <v>4</v>
      </c>
      <c r="BT25" s="2">
        <v>3</v>
      </c>
      <c r="BU25" s="2">
        <v>2</v>
      </c>
      <c r="BV25" s="2">
        <v>1</v>
      </c>
      <c r="BW25" s="2">
        <v>5</v>
      </c>
      <c r="BY25" s="11" t="s">
        <v>325</v>
      </c>
      <c r="CA25" s="11" t="s">
        <v>325</v>
      </c>
      <c r="CC25" s="10" t="s">
        <v>325</v>
      </c>
      <c r="CD25" s="10" t="s">
        <v>325</v>
      </c>
    </row>
    <row r="26" spans="1:85" ht="15.75" customHeight="1" x14ac:dyDescent="0.25">
      <c r="A26" s="1" t="s">
        <v>244</v>
      </c>
      <c r="B26" s="2" t="s">
        <v>123</v>
      </c>
      <c r="D26" s="2" t="s">
        <v>12</v>
      </c>
      <c r="E26" s="4" t="s">
        <v>13</v>
      </c>
      <c r="F26" s="4">
        <v>1</v>
      </c>
      <c r="G26" s="4">
        <v>1</v>
      </c>
      <c r="H26" s="4">
        <v>1</v>
      </c>
      <c r="I26" s="4">
        <v>3</v>
      </c>
      <c r="J26" s="4">
        <v>2</v>
      </c>
      <c r="K26" s="4">
        <v>1</v>
      </c>
      <c r="L26" s="4">
        <v>4</v>
      </c>
      <c r="M26" s="4">
        <v>1</v>
      </c>
      <c r="N26" s="4">
        <v>2</v>
      </c>
      <c r="O26" s="2">
        <v>2</v>
      </c>
      <c r="P26" s="2">
        <v>4</v>
      </c>
      <c r="Q26" s="2">
        <v>1</v>
      </c>
      <c r="R26" s="2">
        <v>1</v>
      </c>
      <c r="S26" s="2">
        <v>3</v>
      </c>
      <c r="T26" s="2">
        <v>5</v>
      </c>
      <c r="X26" s="11" t="s">
        <v>325</v>
      </c>
      <c r="Y26" s="11" t="s">
        <v>325</v>
      </c>
      <c r="Z26" s="11" t="s">
        <v>325</v>
      </c>
      <c r="AD26" s="1" t="s">
        <v>15</v>
      </c>
      <c r="AE26" s="1" t="s">
        <v>16</v>
      </c>
      <c r="AF26" s="1" t="s">
        <v>17</v>
      </c>
      <c r="AG26" s="1" t="s">
        <v>16</v>
      </c>
      <c r="AH26" s="1" t="s">
        <v>17</v>
      </c>
      <c r="AI26" s="1" t="s">
        <v>16</v>
      </c>
      <c r="AJ26" s="1" t="s">
        <v>17</v>
      </c>
      <c r="AK26" s="1" t="s">
        <v>16</v>
      </c>
      <c r="AL26" s="1" t="s">
        <v>17</v>
      </c>
      <c r="AM26" s="1" t="s">
        <v>16</v>
      </c>
      <c r="AN26" s="4">
        <v>2</v>
      </c>
      <c r="AO26" s="3">
        <v>5</v>
      </c>
      <c r="AP26" s="3">
        <v>5</v>
      </c>
      <c r="AQ26" s="3">
        <v>4</v>
      </c>
      <c r="AR26" s="3">
        <v>6</v>
      </c>
      <c r="AS26" s="3">
        <v>5</v>
      </c>
      <c r="AT26" s="3">
        <v>6</v>
      </c>
      <c r="AU26" s="3">
        <v>5</v>
      </c>
      <c r="AV26" s="3">
        <v>6</v>
      </c>
      <c r="AW26" s="3">
        <v>6</v>
      </c>
      <c r="AX26" s="3">
        <v>6</v>
      </c>
      <c r="AY26" s="2">
        <v>2</v>
      </c>
      <c r="AZ26" s="4">
        <v>3</v>
      </c>
      <c r="BA26" s="4">
        <v>3</v>
      </c>
      <c r="BB26" s="4">
        <v>2</v>
      </c>
      <c r="BC26" s="4">
        <v>3</v>
      </c>
      <c r="BD26" s="4">
        <v>3</v>
      </c>
      <c r="BE26" s="4">
        <v>3</v>
      </c>
      <c r="BF26" s="4">
        <v>2</v>
      </c>
      <c r="BG26" s="4">
        <v>3</v>
      </c>
      <c r="BH26" s="4">
        <v>4</v>
      </c>
      <c r="BI26" s="4">
        <v>2</v>
      </c>
      <c r="BJ26" s="4">
        <v>5</v>
      </c>
      <c r="BK26" s="4">
        <v>3</v>
      </c>
      <c r="BL26" s="4">
        <v>3</v>
      </c>
      <c r="BM26" s="4">
        <v>4</v>
      </c>
      <c r="BN26" s="4">
        <v>2</v>
      </c>
      <c r="BO26" s="4">
        <v>3</v>
      </c>
      <c r="BP26" s="4">
        <v>2</v>
      </c>
      <c r="BR26" s="9">
        <v>3</v>
      </c>
      <c r="BS26" s="2">
        <v>1</v>
      </c>
      <c r="BT26" s="2">
        <v>2</v>
      </c>
      <c r="BU26" s="2">
        <v>4</v>
      </c>
      <c r="BV26" s="2">
        <v>5</v>
      </c>
      <c r="BW26" s="2">
        <v>6</v>
      </c>
      <c r="BY26" s="11" t="s">
        <v>325</v>
      </c>
      <c r="CA26" s="11" t="s">
        <v>325</v>
      </c>
      <c r="CC26" s="10" t="s">
        <v>325</v>
      </c>
    </row>
    <row r="27" spans="1:85" ht="15.75" customHeight="1" x14ac:dyDescent="0.25">
      <c r="A27" s="1" t="s">
        <v>245</v>
      </c>
      <c r="B27" s="2" t="s">
        <v>246</v>
      </c>
      <c r="D27" s="2" t="s">
        <v>24</v>
      </c>
      <c r="E27" s="4" t="s">
        <v>13</v>
      </c>
      <c r="F27" s="4">
        <v>1</v>
      </c>
      <c r="G27" s="4">
        <v>2</v>
      </c>
      <c r="H27" s="4">
        <v>5</v>
      </c>
      <c r="I27" s="4">
        <v>1</v>
      </c>
      <c r="J27" s="4">
        <v>3</v>
      </c>
      <c r="K27" s="4">
        <v>1</v>
      </c>
      <c r="L27" s="4">
        <v>1</v>
      </c>
      <c r="M27" s="4">
        <v>3</v>
      </c>
      <c r="N27" s="4">
        <v>5</v>
      </c>
      <c r="O27" s="2">
        <v>1</v>
      </c>
      <c r="P27" s="2">
        <v>1</v>
      </c>
      <c r="Q27" s="2">
        <v>2</v>
      </c>
      <c r="R27" s="2">
        <v>3</v>
      </c>
      <c r="S27" s="2">
        <v>3</v>
      </c>
      <c r="T27" s="2">
        <v>1</v>
      </c>
      <c r="W27" s="11" t="s">
        <v>325</v>
      </c>
      <c r="X27" s="11" t="s">
        <v>325</v>
      </c>
      <c r="Y27" s="11" t="s">
        <v>325</v>
      </c>
      <c r="AB27" s="11" t="s">
        <v>325</v>
      </c>
      <c r="AD27" s="6" t="s">
        <v>17</v>
      </c>
      <c r="AE27" s="1" t="s">
        <v>16</v>
      </c>
      <c r="AF27" s="1" t="s">
        <v>17</v>
      </c>
      <c r="AG27" s="1" t="s">
        <v>16</v>
      </c>
      <c r="AH27" s="1" t="s">
        <v>33</v>
      </c>
      <c r="AI27" s="1" t="s">
        <v>16</v>
      </c>
      <c r="AJ27" s="1" t="s">
        <v>33</v>
      </c>
      <c r="AK27" s="1" t="s">
        <v>16</v>
      </c>
      <c r="AL27" s="1" t="s">
        <v>33</v>
      </c>
      <c r="AM27" s="1" t="s">
        <v>16</v>
      </c>
      <c r="AN27" s="4">
        <v>6</v>
      </c>
      <c r="AO27" s="3">
        <v>3</v>
      </c>
      <c r="AP27" s="3">
        <v>3</v>
      </c>
      <c r="AQ27" s="3">
        <v>4</v>
      </c>
      <c r="AR27" s="3">
        <v>6</v>
      </c>
      <c r="AS27" s="3">
        <v>4</v>
      </c>
      <c r="AT27" s="3">
        <v>5</v>
      </c>
      <c r="AU27" s="3">
        <v>4</v>
      </c>
      <c r="AV27" s="3">
        <v>6</v>
      </c>
      <c r="AW27" s="3">
        <v>4</v>
      </c>
      <c r="AX27" s="3">
        <v>4</v>
      </c>
      <c r="AY27" s="2">
        <v>2</v>
      </c>
      <c r="AZ27" s="4">
        <v>3</v>
      </c>
      <c r="BA27" s="4">
        <v>4</v>
      </c>
      <c r="BB27" s="4">
        <v>2</v>
      </c>
      <c r="BC27" s="4">
        <v>3</v>
      </c>
      <c r="BD27" s="4">
        <v>4</v>
      </c>
      <c r="BE27" s="4">
        <v>4</v>
      </c>
      <c r="BF27" s="4">
        <v>2</v>
      </c>
      <c r="BG27" s="4">
        <v>4</v>
      </c>
      <c r="BH27" s="4">
        <v>5</v>
      </c>
      <c r="BI27" s="4">
        <v>2</v>
      </c>
      <c r="BJ27" s="4">
        <v>4</v>
      </c>
      <c r="BK27" s="4">
        <v>3</v>
      </c>
      <c r="BL27" s="4">
        <v>2</v>
      </c>
      <c r="BM27" s="4">
        <v>3</v>
      </c>
      <c r="BN27" s="4">
        <v>3</v>
      </c>
      <c r="BO27" s="4">
        <v>2</v>
      </c>
      <c r="BP27" s="4">
        <v>3</v>
      </c>
      <c r="BR27" s="9">
        <v>6</v>
      </c>
      <c r="BS27" s="2">
        <v>5</v>
      </c>
      <c r="BT27" s="2">
        <v>4</v>
      </c>
      <c r="BU27" s="2">
        <v>1</v>
      </c>
      <c r="BV27" s="2">
        <v>3</v>
      </c>
      <c r="BW27" s="2">
        <v>2</v>
      </c>
      <c r="CA27" s="11" t="s">
        <v>325</v>
      </c>
      <c r="CC27" s="10" t="s">
        <v>325</v>
      </c>
      <c r="CD27" s="10" t="s">
        <v>325</v>
      </c>
      <c r="CF27" s="10" t="s">
        <v>325</v>
      </c>
    </row>
    <row r="28" spans="1:85" ht="15.75" customHeight="1" x14ac:dyDescent="0.25">
      <c r="A28" s="1" t="s">
        <v>247</v>
      </c>
      <c r="B28" s="2" t="s">
        <v>10</v>
      </c>
      <c r="D28" s="2" t="s">
        <v>40</v>
      </c>
      <c r="E28" s="4" t="s">
        <v>13</v>
      </c>
      <c r="F28" s="4">
        <v>3</v>
      </c>
      <c r="G28" s="4">
        <v>4</v>
      </c>
      <c r="H28" s="4">
        <v>3</v>
      </c>
      <c r="I28" s="4">
        <v>4</v>
      </c>
      <c r="J28" s="4">
        <v>1</v>
      </c>
      <c r="K28" s="4">
        <v>2</v>
      </c>
      <c r="L28" s="4">
        <v>3</v>
      </c>
      <c r="M28" s="4">
        <v>5</v>
      </c>
      <c r="N28" s="4">
        <v>1</v>
      </c>
      <c r="O28" s="2">
        <v>1</v>
      </c>
      <c r="P28" s="2">
        <v>1</v>
      </c>
      <c r="Q28" s="2">
        <v>3</v>
      </c>
      <c r="R28" s="2">
        <v>2</v>
      </c>
      <c r="S28" s="2">
        <v>2</v>
      </c>
      <c r="T28" s="2">
        <v>1</v>
      </c>
      <c r="X28" s="11" t="s">
        <v>325</v>
      </c>
      <c r="Y28" s="11" t="s">
        <v>325</v>
      </c>
      <c r="AA28" s="11" t="s">
        <v>325</v>
      </c>
      <c r="AD28" s="6" t="s">
        <v>33</v>
      </c>
      <c r="AE28" s="1" t="s">
        <v>15</v>
      </c>
      <c r="AF28" s="1" t="s">
        <v>17</v>
      </c>
      <c r="AG28" s="1" t="s">
        <v>34</v>
      </c>
      <c r="AH28" s="1" t="s">
        <v>34</v>
      </c>
      <c r="AI28" s="1" t="s">
        <v>33</v>
      </c>
      <c r="AJ28" s="1" t="s">
        <v>17</v>
      </c>
      <c r="AK28" s="1" t="s">
        <v>16</v>
      </c>
      <c r="AL28" s="1" t="s">
        <v>17</v>
      </c>
      <c r="AM28" s="1" t="s">
        <v>16</v>
      </c>
      <c r="AN28" s="4">
        <v>7</v>
      </c>
      <c r="AO28" s="3">
        <v>7</v>
      </c>
      <c r="AP28" s="3">
        <v>7</v>
      </c>
      <c r="AQ28" s="3">
        <v>6</v>
      </c>
      <c r="AR28" s="3">
        <v>5</v>
      </c>
      <c r="AS28" s="3">
        <v>5</v>
      </c>
      <c r="AT28" s="3">
        <v>6</v>
      </c>
      <c r="AU28" s="3">
        <v>6</v>
      </c>
      <c r="AV28" s="3">
        <v>6</v>
      </c>
      <c r="AW28" s="3">
        <v>6</v>
      </c>
      <c r="AX28" s="3">
        <v>6</v>
      </c>
      <c r="AY28" s="2">
        <v>2</v>
      </c>
      <c r="AZ28" s="4">
        <v>5</v>
      </c>
      <c r="BA28" s="4">
        <v>5</v>
      </c>
      <c r="BB28" s="4">
        <v>2</v>
      </c>
      <c r="BC28" s="4">
        <v>5</v>
      </c>
      <c r="BD28" s="4">
        <v>2</v>
      </c>
      <c r="BE28" s="4">
        <v>4</v>
      </c>
      <c r="BF28" s="4">
        <v>2</v>
      </c>
      <c r="BG28" s="4">
        <v>4</v>
      </c>
      <c r="BH28" s="4">
        <v>4</v>
      </c>
      <c r="BI28" s="4">
        <v>2</v>
      </c>
      <c r="BJ28" s="4">
        <v>5</v>
      </c>
      <c r="BK28" s="4">
        <v>2</v>
      </c>
      <c r="BL28" s="4">
        <v>5</v>
      </c>
      <c r="BM28" s="4">
        <v>5</v>
      </c>
      <c r="BN28" s="4">
        <v>2</v>
      </c>
      <c r="BO28" s="4">
        <v>5</v>
      </c>
      <c r="BP28" s="4">
        <v>2</v>
      </c>
      <c r="BR28" s="9">
        <v>6</v>
      </c>
      <c r="BS28" s="2">
        <v>5</v>
      </c>
      <c r="BT28" s="2">
        <v>4</v>
      </c>
      <c r="BU28" s="2">
        <v>3</v>
      </c>
      <c r="BV28" s="2">
        <v>2</v>
      </c>
      <c r="BW28" s="2">
        <v>1</v>
      </c>
      <c r="CA28" s="11" t="s">
        <v>325</v>
      </c>
      <c r="CC28" s="10" t="s">
        <v>325</v>
      </c>
    </row>
    <row r="29" spans="1:85" ht="15.75" customHeight="1" x14ac:dyDescent="0.25">
      <c r="A29" s="1" t="s">
        <v>248</v>
      </c>
      <c r="B29" s="2" t="s">
        <v>123</v>
      </c>
      <c r="D29" s="2" t="s">
        <v>12</v>
      </c>
      <c r="E29" s="4" t="s">
        <v>48</v>
      </c>
      <c r="F29" s="4">
        <v>1</v>
      </c>
      <c r="G29" s="4">
        <v>3</v>
      </c>
      <c r="H29" s="4">
        <v>4</v>
      </c>
      <c r="I29" s="4">
        <v>5</v>
      </c>
      <c r="J29" s="4">
        <v>3</v>
      </c>
      <c r="K29" s="4">
        <v>2</v>
      </c>
      <c r="L29" s="4">
        <v>4</v>
      </c>
      <c r="M29" s="4">
        <v>4</v>
      </c>
      <c r="N29" s="4">
        <v>3</v>
      </c>
      <c r="O29" s="2">
        <v>1</v>
      </c>
      <c r="P29" s="2">
        <v>1</v>
      </c>
      <c r="Q29" s="2">
        <v>1</v>
      </c>
      <c r="R29" s="2">
        <v>1</v>
      </c>
      <c r="S29" s="2">
        <v>1</v>
      </c>
      <c r="T29" s="2">
        <v>1</v>
      </c>
      <c r="W29" s="11" t="s">
        <v>325</v>
      </c>
      <c r="AA29" s="11" t="s">
        <v>325</v>
      </c>
      <c r="AB29" s="11" t="s">
        <v>325</v>
      </c>
      <c r="AD29" s="6" t="s">
        <v>33</v>
      </c>
      <c r="AE29" s="1" t="s">
        <v>16</v>
      </c>
      <c r="AF29" s="1" t="s">
        <v>17</v>
      </c>
      <c r="AG29" s="1" t="s">
        <v>16</v>
      </c>
      <c r="AH29" s="1" t="s">
        <v>17</v>
      </c>
      <c r="AI29" s="1" t="s">
        <v>16</v>
      </c>
      <c r="AJ29" s="1" t="s">
        <v>17</v>
      </c>
      <c r="AK29" s="1" t="s">
        <v>16</v>
      </c>
      <c r="AL29" s="1" t="s">
        <v>17</v>
      </c>
      <c r="AM29" s="1" t="s">
        <v>16</v>
      </c>
      <c r="AN29" s="4">
        <v>6</v>
      </c>
      <c r="AO29" s="3">
        <v>5</v>
      </c>
      <c r="AP29" s="3">
        <v>6</v>
      </c>
      <c r="AQ29" s="3">
        <v>5</v>
      </c>
      <c r="AR29" s="3">
        <v>4</v>
      </c>
      <c r="AS29" s="3">
        <v>5</v>
      </c>
      <c r="AT29" s="3">
        <v>5</v>
      </c>
      <c r="AU29" s="3">
        <v>6</v>
      </c>
      <c r="AV29" s="3">
        <v>6</v>
      </c>
      <c r="AW29" s="3">
        <v>7</v>
      </c>
      <c r="AX29" s="3">
        <v>6</v>
      </c>
      <c r="AY29" s="2">
        <v>2</v>
      </c>
      <c r="AZ29" s="4">
        <v>5</v>
      </c>
      <c r="BA29" s="4">
        <v>5</v>
      </c>
      <c r="BB29" s="4">
        <v>2</v>
      </c>
      <c r="BC29" s="4">
        <v>5</v>
      </c>
      <c r="BD29" s="4">
        <v>3</v>
      </c>
      <c r="BE29" s="4">
        <v>3</v>
      </c>
      <c r="BF29" s="4">
        <v>2</v>
      </c>
      <c r="BG29" s="4">
        <v>2</v>
      </c>
      <c r="BH29" s="4">
        <v>4</v>
      </c>
      <c r="BI29" s="4">
        <v>4</v>
      </c>
      <c r="BJ29" s="4">
        <v>3</v>
      </c>
      <c r="BK29" s="4">
        <v>2</v>
      </c>
      <c r="BL29" s="4">
        <v>3</v>
      </c>
      <c r="BM29" s="4">
        <v>4</v>
      </c>
      <c r="BN29" s="4">
        <v>2</v>
      </c>
      <c r="BO29" s="4">
        <v>3</v>
      </c>
      <c r="BP29" s="4">
        <v>3</v>
      </c>
      <c r="BR29" s="9">
        <v>6</v>
      </c>
      <c r="BS29" s="2">
        <v>1</v>
      </c>
      <c r="BT29" s="2">
        <v>5</v>
      </c>
      <c r="BU29" s="2">
        <v>4</v>
      </c>
      <c r="BV29" s="2">
        <v>3</v>
      </c>
      <c r="BW29" s="2">
        <v>2</v>
      </c>
      <c r="BY29" s="11" t="s">
        <v>325</v>
      </c>
      <c r="BZ29" s="11" t="s">
        <v>325</v>
      </c>
      <c r="CA29" s="11" t="s">
        <v>325</v>
      </c>
      <c r="CC29" s="10" t="s">
        <v>325</v>
      </c>
      <c r="CD29" s="10" t="s">
        <v>325</v>
      </c>
    </row>
    <row r="30" spans="1:85" ht="15.75" customHeight="1" x14ac:dyDescent="0.25">
      <c r="A30" s="1" t="s">
        <v>249</v>
      </c>
      <c r="B30" s="2" t="s">
        <v>46</v>
      </c>
      <c r="D30" s="2" t="s">
        <v>280</v>
      </c>
      <c r="E30" s="4" t="s">
        <v>13</v>
      </c>
      <c r="F30" s="4">
        <v>2</v>
      </c>
      <c r="G30" s="4">
        <v>1</v>
      </c>
      <c r="H30" s="4">
        <v>1</v>
      </c>
      <c r="I30" s="4">
        <v>1</v>
      </c>
      <c r="J30" s="4">
        <v>2</v>
      </c>
      <c r="K30" s="4">
        <v>3</v>
      </c>
      <c r="L30" s="4">
        <v>2</v>
      </c>
      <c r="M30" s="4">
        <v>1</v>
      </c>
      <c r="N30" s="4">
        <v>2</v>
      </c>
      <c r="O30" s="2">
        <v>2</v>
      </c>
      <c r="P30" s="2">
        <v>1</v>
      </c>
      <c r="Q30" s="2">
        <v>1</v>
      </c>
      <c r="R30" s="2">
        <v>2</v>
      </c>
      <c r="S30" s="2">
        <v>1</v>
      </c>
      <c r="T30" s="2">
        <v>3</v>
      </c>
      <c r="X30" s="11" t="s">
        <v>325</v>
      </c>
      <c r="Y30" s="11" t="s">
        <v>325</v>
      </c>
      <c r="AA30" s="11" t="s">
        <v>325</v>
      </c>
      <c r="AD30" s="1" t="s">
        <v>15</v>
      </c>
      <c r="AE30" s="1" t="s">
        <v>16</v>
      </c>
      <c r="AF30" s="1" t="s">
        <v>17</v>
      </c>
      <c r="AG30" s="1" t="s">
        <v>16</v>
      </c>
      <c r="AH30" s="1" t="s">
        <v>17</v>
      </c>
      <c r="AI30" s="1" t="s">
        <v>16</v>
      </c>
      <c r="AJ30" s="1" t="s">
        <v>17</v>
      </c>
      <c r="AK30" s="1" t="s">
        <v>16</v>
      </c>
      <c r="AL30" s="1" t="s">
        <v>17</v>
      </c>
      <c r="AM30" s="1" t="s">
        <v>16</v>
      </c>
      <c r="AN30" s="4">
        <v>6</v>
      </c>
      <c r="AO30" s="3">
        <v>5</v>
      </c>
      <c r="AP30" s="3">
        <v>6</v>
      </c>
      <c r="AQ30" s="3">
        <v>5</v>
      </c>
      <c r="AR30" s="3">
        <v>4</v>
      </c>
      <c r="AS30" s="3">
        <v>5</v>
      </c>
      <c r="AT30" s="3">
        <v>5</v>
      </c>
      <c r="AU30" s="3">
        <v>6</v>
      </c>
      <c r="AV30" s="3">
        <v>6</v>
      </c>
      <c r="AW30" s="3">
        <v>7</v>
      </c>
      <c r="AX30" s="3">
        <v>6</v>
      </c>
      <c r="AY30" s="2">
        <v>2</v>
      </c>
      <c r="AZ30" s="4">
        <v>5</v>
      </c>
      <c r="BA30" s="4">
        <v>5</v>
      </c>
      <c r="BB30" s="4">
        <v>2</v>
      </c>
      <c r="BC30" s="4">
        <v>4</v>
      </c>
      <c r="BD30" s="4">
        <v>4</v>
      </c>
      <c r="BE30" s="4">
        <v>4</v>
      </c>
      <c r="BF30" s="4">
        <v>2</v>
      </c>
      <c r="BG30" s="4">
        <v>4</v>
      </c>
      <c r="BH30" s="4">
        <v>4</v>
      </c>
      <c r="BI30" s="4">
        <v>2</v>
      </c>
      <c r="BJ30" s="4">
        <v>4</v>
      </c>
      <c r="BK30" s="4">
        <v>2</v>
      </c>
      <c r="BL30" s="4">
        <v>5</v>
      </c>
      <c r="BM30" s="4">
        <v>5</v>
      </c>
      <c r="BN30" s="4">
        <v>2</v>
      </c>
      <c r="BO30" s="4">
        <v>5</v>
      </c>
      <c r="BP30" s="4">
        <v>2</v>
      </c>
      <c r="BR30" s="9">
        <v>6</v>
      </c>
      <c r="BS30" s="2">
        <v>2</v>
      </c>
      <c r="BT30" s="2">
        <v>3</v>
      </c>
      <c r="BU30" s="2">
        <v>1</v>
      </c>
      <c r="BV30" s="2">
        <v>5</v>
      </c>
      <c r="BW30" s="2">
        <v>4</v>
      </c>
      <c r="BY30" s="11" t="s">
        <v>325</v>
      </c>
      <c r="BZ30" s="11" t="s">
        <v>325</v>
      </c>
      <c r="CA30" s="11" t="s">
        <v>325</v>
      </c>
      <c r="CC30" s="10" t="s">
        <v>325</v>
      </c>
      <c r="CD30" s="10" t="s">
        <v>325</v>
      </c>
    </row>
    <row r="31" spans="1:85" ht="15.75" customHeight="1" x14ac:dyDescent="0.25">
      <c r="A31" s="1" t="s">
        <v>250</v>
      </c>
      <c r="B31" s="2" t="s">
        <v>10</v>
      </c>
      <c r="D31" s="2" t="s">
        <v>40</v>
      </c>
      <c r="E31" s="4" t="s">
        <v>48</v>
      </c>
      <c r="F31" s="4">
        <v>2</v>
      </c>
      <c r="G31" s="4">
        <v>1</v>
      </c>
      <c r="H31" s="4">
        <v>2</v>
      </c>
      <c r="I31" s="4">
        <v>2</v>
      </c>
      <c r="J31" s="4">
        <v>3</v>
      </c>
      <c r="K31" s="4">
        <v>4</v>
      </c>
      <c r="L31" s="4">
        <v>5</v>
      </c>
      <c r="M31" s="4">
        <v>2</v>
      </c>
      <c r="N31" s="4">
        <v>4</v>
      </c>
      <c r="O31" s="2">
        <v>1</v>
      </c>
      <c r="P31" s="2">
        <v>2</v>
      </c>
      <c r="Q31" s="2">
        <v>3</v>
      </c>
      <c r="R31" s="2">
        <v>1</v>
      </c>
      <c r="S31" s="2">
        <v>4</v>
      </c>
      <c r="T31" s="2">
        <v>1</v>
      </c>
      <c r="V31" s="11" t="s">
        <v>325</v>
      </c>
      <c r="W31" s="11" t="s">
        <v>325</v>
      </c>
      <c r="X31" s="11" t="s">
        <v>325</v>
      </c>
      <c r="AA31" s="11" t="s">
        <v>325</v>
      </c>
      <c r="AB31" s="11" t="s">
        <v>325</v>
      </c>
      <c r="AD31" s="6" t="s">
        <v>33</v>
      </c>
      <c r="AE31" s="1" t="s">
        <v>34</v>
      </c>
      <c r="AF31" s="1" t="s">
        <v>33</v>
      </c>
      <c r="AG31" s="1" t="s">
        <v>16</v>
      </c>
      <c r="AH31" s="1" t="s">
        <v>33</v>
      </c>
      <c r="AI31" s="1" t="s">
        <v>16</v>
      </c>
      <c r="AJ31" s="1" t="s">
        <v>17</v>
      </c>
      <c r="AK31" s="1" t="s">
        <v>16</v>
      </c>
      <c r="AL31" s="1" t="s">
        <v>33</v>
      </c>
      <c r="AM31" s="1" t="s">
        <v>16</v>
      </c>
      <c r="AN31" s="3">
        <v>7</v>
      </c>
      <c r="AO31" s="3">
        <v>7</v>
      </c>
      <c r="AP31" s="3">
        <v>7</v>
      </c>
      <c r="AQ31" s="3">
        <v>5</v>
      </c>
      <c r="AR31" s="3">
        <v>7</v>
      </c>
      <c r="AS31" s="3">
        <v>6</v>
      </c>
      <c r="AT31" s="3">
        <v>7</v>
      </c>
      <c r="AU31" s="3">
        <v>4</v>
      </c>
      <c r="AV31" s="3">
        <v>7</v>
      </c>
      <c r="AW31" s="3">
        <v>6</v>
      </c>
      <c r="AX31" s="3">
        <v>6</v>
      </c>
      <c r="AY31" s="2">
        <v>2</v>
      </c>
      <c r="AZ31" s="4">
        <v>4</v>
      </c>
      <c r="BA31" s="4">
        <v>4</v>
      </c>
      <c r="BB31" s="4">
        <v>2</v>
      </c>
      <c r="BC31" s="4">
        <v>4</v>
      </c>
      <c r="BD31" s="4">
        <v>4</v>
      </c>
      <c r="BE31" s="4">
        <v>5</v>
      </c>
      <c r="BF31" s="4">
        <v>2</v>
      </c>
      <c r="BG31" s="4">
        <v>5</v>
      </c>
      <c r="BH31" s="4">
        <v>5</v>
      </c>
      <c r="BI31" s="4">
        <v>2</v>
      </c>
      <c r="BJ31" s="4">
        <v>5</v>
      </c>
      <c r="BK31" s="4">
        <v>4</v>
      </c>
      <c r="BL31" s="4">
        <v>2</v>
      </c>
      <c r="BM31" s="4">
        <v>4</v>
      </c>
      <c r="BN31" s="4">
        <v>2</v>
      </c>
      <c r="BO31" s="4">
        <v>2</v>
      </c>
      <c r="BP31" s="4">
        <v>3</v>
      </c>
      <c r="BR31" s="9">
        <v>5</v>
      </c>
      <c r="BS31" s="2">
        <v>6</v>
      </c>
      <c r="BT31" s="2">
        <v>2</v>
      </c>
      <c r="BU31" s="2">
        <v>4</v>
      </c>
      <c r="BV31" s="2">
        <v>1</v>
      </c>
      <c r="BW31" s="2">
        <v>3</v>
      </c>
      <c r="BY31" s="11" t="s">
        <v>325</v>
      </c>
      <c r="CA31" s="11" t="s">
        <v>325</v>
      </c>
      <c r="CD31" s="10" t="s">
        <v>325</v>
      </c>
    </row>
    <row r="32" spans="1:85" ht="15.75" customHeight="1" x14ac:dyDescent="0.25">
      <c r="A32" s="1" t="s">
        <v>251</v>
      </c>
      <c r="B32" s="2" t="s">
        <v>123</v>
      </c>
      <c r="D32" s="2" t="s">
        <v>281</v>
      </c>
      <c r="E32" s="4" t="s">
        <v>13</v>
      </c>
      <c r="F32" s="4">
        <v>1</v>
      </c>
      <c r="G32" s="4">
        <v>2</v>
      </c>
      <c r="H32" s="4">
        <v>1</v>
      </c>
      <c r="I32" s="4">
        <v>3</v>
      </c>
      <c r="J32" s="4">
        <v>4</v>
      </c>
      <c r="K32" s="4">
        <v>1</v>
      </c>
      <c r="L32" s="4">
        <v>1</v>
      </c>
      <c r="M32" s="4">
        <v>3</v>
      </c>
      <c r="N32" s="4">
        <v>5</v>
      </c>
      <c r="O32" s="2">
        <v>1</v>
      </c>
      <c r="P32" s="2">
        <v>1</v>
      </c>
      <c r="Q32" s="2">
        <v>1</v>
      </c>
      <c r="R32" s="2">
        <v>1</v>
      </c>
      <c r="S32" s="2">
        <v>1</v>
      </c>
      <c r="T32" s="2">
        <v>1</v>
      </c>
      <c r="V32" s="11" t="s">
        <v>325</v>
      </c>
      <c r="W32" s="11" t="s">
        <v>325</v>
      </c>
      <c r="X32" s="11" t="s">
        <v>325</v>
      </c>
      <c r="AA32" s="11" t="s">
        <v>325</v>
      </c>
      <c r="AB32" s="11" t="s">
        <v>325</v>
      </c>
      <c r="AD32" s="6" t="s">
        <v>33</v>
      </c>
      <c r="AE32" s="1" t="s">
        <v>34</v>
      </c>
      <c r="AF32" s="1" t="s">
        <v>33</v>
      </c>
      <c r="AG32" s="1" t="s">
        <v>34</v>
      </c>
      <c r="AH32" s="1" t="s">
        <v>33</v>
      </c>
      <c r="AI32" s="1" t="s">
        <v>34</v>
      </c>
      <c r="AJ32" s="1" t="s">
        <v>33</v>
      </c>
      <c r="AK32" s="1" t="s">
        <v>16</v>
      </c>
      <c r="AL32" s="1" t="s">
        <v>33</v>
      </c>
      <c r="AM32" s="1" t="s">
        <v>16</v>
      </c>
      <c r="AN32" s="4">
        <v>2</v>
      </c>
      <c r="AO32" s="3">
        <v>5</v>
      </c>
      <c r="AP32" s="3">
        <v>5</v>
      </c>
      <c r="AQ32" s="3">
        <v>4</v>
      </c>
      <c r="AR32" s="3">
        <v>6</v>
      </c>
      <c r="AS32" s="3">
        <v>5</v>
      </c>
      <c r="AT32" s="3">
        <v>6</v>
      </c>
      <c r="AU32" s="3">
        <v>5</v>
      </c>
      <c r="AV32" s="3">
        <v>6</v>
      </c>
      <c r="AW32" s="3">
        <v>6</v>
      </c>
      <c r="AX32" s="3">
        <v>6</v>
      </c>
      <c r="AY32" s="2">
        <v>2</v>
      </c>
      <c r="AZ32" s="4">
        <v>4</v>
      </c>
      <c r="BA32" s="4">
        <v>4</v>
      </c>
      <c r="BB32" s="4">
        <v>2</v>
      </c>
      <c r="BC32" s="4">
        <v>5</v>
      </c>
      <c r="BD32" s="4">
        <v>2</v>
      </c>
      <c r="BE32" s="4">
        <v>3</v>
      </c>
      <c r="BF32" s="4">
        <v>2</v>
      </c>
      <c r="BG32" s="4">
        <v>5</v>
      </c>
      <c r="BH32" s="4">
        <v>4</v>
      </c>
      <c r="BI32" s="4">
        <v>2</v>
      </c>
      <c r="BJ32" s="4">
        <v>4</v>
      </c>
      <c r="BK32" s="4">
        <v>2</v>
      </c>
      <c r="BL32" s="4">
        <v>4</v>
      </c>
      <c r="BM32" s="4">
        <v>4</v>
      </c>
      <c r="BN32" s="4">
        <v>2</v>
      </c>
      <c r="BO32" s="4">
        <v>4</v>
      </c>
      <c r="BP32" s="4">
        <v>2</v>
      </c>
      <c r="BR32" s="2">
        <v>6</v>
      </c>
      <c r="BS32" s="2">
        <v>5</v>
      </c>
      <c r="BT32" s="2">
        <v>1</v>
      </c>
      <c r="BU32" s="2">
        <v>3</v>
      </c>
      <c r="BV32" s="2">
        <v>2</v>
      </c>
      <c r="BW32" s="2">
        <v>4</v>
      </c>
      <c r="BY32" s="11" t="s">
        <v>325</v>
      </c>
      <c r="CD32" s="10" t="s">
        <v>325</v>
      </c>
    </row>
    <row r="33" spans="1:84" ht="15.75" customHeight="1" x14ac:dyDescent="0.25">
      <c r="A33" s="1" t="s">
        <v>252</v>
      </c>
      <c r="B33" s="2" t="s">
        <v>46</v>
      </c>
      <c r="D33" s="2" t="s">
        <v>24</v>
      </c>
      <c r="E33" s="4" t="s">
        <v>13</v>
      </c>
      <c r="F33" s="4">
        <v>1</v>
      </c>
      <c r="G33" s="4">
        <v>1</v>
      </c>
      <c r="H33" s="4">
        <v>4</v>
      </c>
      <c r="I33" s="4">
        <v>2</v>
      </c>
      <c r="J33" s="4">
        <v>3</v>
      </c>
      <c r="K33" s="4">
        <v>1</v>
      </c>
      <c r="L33" s="4">
        <v>3</v>
      </c>
      <c r="M33" s="4">
        <v>5</v>
      </c>
      <c r="N33" s="4">
        <v>1</v>
      </c>
      <c r="O33" s="2">
        <v>3</v>
      </c>
      <c r="P33" s="2">
        <v>1</v>
      </c>
      <c r="Q33" s="2">
        <v>1</v>
      </c>
      <c r="R33" s="2">
        <v>2</v>
      </c>
      <c r="S33" s="2">
        <v>3</v>
      </c>
      <c r="T33" s="2">
        <v>2</v>
      </c>
      <c r="V33" s="11" t="s">
        <v>325</v>
      </c>
      <c r="X33" s="11" t="s">
        <v>325</v>
      </c>
      <c r="Y33" s="11" t="s">
        <v>325</v>
      </c>
      <c r="Z33" s="11" t="s">
        <v>325</v>
      </c>
      <c r="AA33" s="11" t="s">
        <v>325</v>
      </c>
      <c r="AD33" s="6" t="s">
        <v>17</v>
      </c>
      <c r="AE33" s="1" t="s">
        <v>16</v>
      </c>
      <c r="AF33" s="1" t="s">
        <v>17</v>
      </c>
      <c r="AG33" s="1" t="s">
        <v>16</v>
      </c>
      <c r="AH33" s="1" t="s">
        <v>17</v>
      </c>
      <c r="AI33" s="1" t="s">
        <v>16</v>
      </c>
      <c r="AJ33" s="1" t="s">
        <v>17</v>
      </c>
      <c r="AK33" s="1" t="s">
        <v>16</v>
      </c>
      <c r="AL33" s="1" t="s">
        <v>17</v>
      </c>
      <c r="AM33" s="1" t="s">
        <v>16</v>
      </c>
      <c r="AN33" s="4">
        <v>6</v>
      </c>
      <c r="AO33" s="3">
        <v>5</v>
      </c>
      <c r="AP33" s="3">
        <v>7</v>
      </c>
      <c r="AQ33" s="3">
        <v>4</v>
      </c>
      <c r="AR33" s="3">
        <v>5</v>
      </c>
      <c r="AS33" s="3">
        <v>6</v>
      </c>
      <c r="AT33" s="3">
        <v>6</v>
      </c>
      <c r="AU33" s="3">
        <v>5</v>
      </c>
      <c r="AV33" s="3">
        <v>6</v>
      </c>
      <c r="AW33" s="3">
        <v>7</v>
      </c>
      <c r="AX33" s="3">
        <v>7</v>
      </c>
      <c r="AY33" s="2">
        <v>2</v>
      </c>
      <c r="AZ33" s="4">
        <v>3</v>
      </c>
      <c r="BA33" s="4">
        <v>4</v>
      </c>
      <c r="BB33" s="4">
        <v>2</v>
      </c>
      <c r="BC33" s="4">
        <v>3</v>
      </c>
      <c r="BD33" s="4">
        <v>4</v>
      </c>
      <c r="BE33" s="4">
        <v>5</v>
      </c>
      <c r="BF33" s="4">
        <v>2</v>
      </c>
      <c r="BG33" s="4">
        <v>4</v>
      </c>
      <c r="BH33" s="4">
        <v>5</v>
      </c>
      <c r="BI33" s="4">
        <v>2</v>
      </c>
      <c r="BJ33" s="4">
        <v>5</v>
      </c>
      <c r="BK33" s="4">
        <v>2</v>
      </c>
      <c r="BL33" s="4">
        <v>5</v>
      </c>
      <c r="BM33" s="4">
        <v>5</v>
      </c>
      <c r="BN33" s="4">
        <v>2</v>
      </c>
      <c r="BO33" s="4">
        <v>4</v>
      </c>
      <c r="BP33" s="4">
        <v>2</v>
      </c>
      <c r="BR33" s="9">
        <v>6</v>
      </c>
      <c r="BS33" s="2">
        <v>4</v>
      </c>
      <c r="BT33" s="2">
        <v>3</v>
      </c>
      <c r="BU33" s="2">
        <v>2</v>
      </c>
      <c r="BV33" s="2">
        <v>1</v>
      </c>
      <c r="BW33" s="2">
        <v>5</v>
      </c>
      <c r="CA33" s="11" t="s">
        <v>325</v>
      </c>
      <c r="CD33" s="10" t="s">
        <v>325</v>
      </c>
    </row>
    <row r="34" spans="1:84" ht="15.75" customHeight="1" x14ac:dyDescent="0.25">
      <c r="A34" s="1" t="s">
        <v>253</v>
      </c>
      <c r="B34" s="2" t="s">
        <v>123</v>
      </c>
      <c r="D34" s="2" t="s">
        <v>12</v>
      </c>
      <c r="E34" s="4" t="s">
        <v>13</v>
      </c>
      <c r="F34" s="4">
        <v>2</v>
      </c>
      <c r="G34" s="4">
        <v>1</v>
      </c>
      <c r="H34" s="4">
        <v>1</v>
      </c>
      <c r="I34" s="4">
        <v>2</v>
      </c>
      <c r="J34" s="4">
        <v>3</v>
      </c>
      <c r="K34" s="4">
        <v>4</v>
      </c>
      <c r="L34" s="4">
        <v>4</v>
      </c>
      <c r="M34" s="4">
        <v>4</v>
      </c>
      <c r="N34" s="4">
        <v>3</v>
      </c>
      <c r="O34" s="2">
        <v>1</v>
      </c>
      <c r="P34" s="2">
        <v>3</v>
      </c>
      <c r="Q34" s="2">
        <v>2</v>
      </c>
      <c r="R34" s="2">
        <v>1</v>
      </c>
      <c r="S34" s="2">
        <v>1</v>
      </c>
      <c r="T34" s="2">
        <v>1</v>
      </c>
      <c r="W34" s="11" t="s">
        <v>325</v>
      </c>
      <c r="X34" s="11" t="s">
        <v>325</v>
      </c>
      <c r="Y34" s="11" t="s">
        <v>325</v>
      </c>
      <c r="AB34" s="11" t="s">
        <v>325</v>
      </c>
      <c r="AD34" s="6" t="s">
        <v>33</v>
      </c>
      <c r="AE34" s="1" t="s">
        <v>15</v>
      </c>
      <c r="AF34" s="1" t="s">
        <v>17</v>
      </c>
      <c r="AG34" s="1" t="s">
        <v>34</v>
      </c>
      <c r="AH34" s="1" t="s">
        <v>34</v>
      </c>
      <c r="AI34" s="1" t="s">
        <v>33</v>
      </c>
      <c r="AJ34" s="1" t="s">
        <v>17</v>
      </c>
      <c r="AK34" s="1" t="s">
        <v>16</v>
      </c>
      <c r="AL34" s="1" t="s">
        <v>17</v>
      </c>
      <c r="AM34" s="1" t="s">
        <v>16</v>
      </c>
      <c r="AN34" s="4">
        <v>5</v>
      </c>
      <c r="AO34" s="3">
        <v>5</v>
      </c>
      <c r="AP34" s="3">
        <v>5</v>
      </c>
      <c r="AQ34" s="3">
        <v>5</v>
      </c>
      <c r="AR34" s="3">
        <v>4</v>
      </c>
      <c r="AS34" s="3">
        <v>5</v>
      </c>
      <c r="AT34" s="3">
        <v>5</v>
      </c>
      <c r="AU34" s="3">
        <v>4</v>
      </c>
      <c r="AV34" s="3">
        <v>5</v>
      </c>
      <c r="AW34" s="3">
        <v>4</v>
      </c>
      <c r="AX34" s="3">
        <v>6</v>
      </c>
      <c r="AY34" s="2">
        <v>2</v>
      </c>
      <c r="AZ34" s="4">
        <v>5</v>
      </c>
      <c r="BA34" s="4">
        <v>5</v>
      </c>
      <c r="BB34" s="4">
        <v>2</v>
      </c>
      <c r="BC34" s="4">
        <v>4</v>
      </c>
      <c r="BD34" s="4">
        <v>2</v>
      </c>
      <c r="BE34" s="4">
        <v>4</v>
      </c>
      <c r="BF34" s="4">
        <v>2</v>
      </c>
      <c r="BG34" s="4">
        <v>4</v>
      </c>
      <c r="BH34" s="4">
        <v>4</v>
      </c>
      <c r="BI34" s="4">
        <v>2</v>
      </c>
      <c r="BJ34" s="4">
        <v>4</v>
      </c>
      <c r="BK34" s="4">
        <v>2</v>
      </c>
      <c r="BL34" s="4">
        <v>5</v>
      </c>
      <c r="BM34" s="4">
        <v>5</v>
      </c>
      <c r="BN34" s="4">
        <v>2</v>
      </c>
      <c r="BO34" s="4">
        <v>5</v>
      </c>
      <c r="BP34" s="4">
        <v>2</v>
      </c>
      <c r="BR34" s="9">
        <v>1</v>
      </c>
      <c r="BS34" s="2">
        <v>4</v>
      </c>
      <c r="BT34" s="2">
        <v>3</v>
      </c>
      <c r="BU34" s="2">
        <v>2</v>
      </c>
      <c r="BV34" s="2">
        <v>6</v>
      </c>
      <c r="BW34" s="2">
        <v>5</v>
      </c>
      <c r="CA34" s="11" t="s">
        <v>325</v>
      </c>
      <c r="CD34" s="10" t="s">
        <v>325</v>
      </c>
    </row>
    <row r="35" spans="1:84" ht="15.75" customHeight="1" x14ac:dyDescent="0.25">
      <c r="A35" s="1" t="s">
        <v>254</v>
      </c>
      <c r="B35" s="2" t="s">
        <v>46</v>
      </c>
      <c r="D35" s="2" t="s">
        <v>40</v>
      </c>
      <c r="E35" s="4" t="s">
        <v>48</v>
      </c>
      <c r="F35" s="4">
        <v>3</v>
      </c>
      <c r="G35" s="4">
        <v>4</v>
      </c>
      <c r="H35" s="4">
        <v>3</v>
      </c>
      <c r="I35" s="4">
        <v>5</v>
      </c>
      <c r="J35" s="4">
        <v>2</v>
      </c>
      <c r="K35" s="4">
        <v>1</v>
      </c>
      <c r="L35" s="4">
        <v>5</v>
      </c>
      <c r="M35" s="4">
        <v>1</v>
      </c>
      <c r="N35" s="4">
        <v>2</v>
      </c>
      <c r="O35" s="2">
        <v>2</v>
      </c>
      <c r="P35" s="2">
        <v>1</v>
      </c>
      <c r="Q35" s="2">
        <v>1</v>
      </c>
      <c r="R35" s="2">
        <v>2</v>
      </c>
      <c r="S35" s="2">
        <v>1</v>
      </c>
      <c r="T35" s="2">
        <v>3</v>
      </c>
      <c r="V35" s="11" t="s">
        <v>325</v>
      </c>
      <c r="X35" s="11" t="s">
        <v>325</v>
      </c>
      <c r="Y35" s="11" t="s">
        <v>325</v>
      </c>
      <c r="Z35" s="11" t="s">
        <v>325</v>
      </c>
      <c r="AA35" s="11" t="s">
        <v>325</v>
      </c>
      <c r="AD35" s="1" t="s">
        <v>15</v>
      </c>
      <c r="AE35" s="1" t="s">
        <v>16</v>
      </c>
      <c r="AF35" s="1" t="s">
        <v>17</v>
      </c>
      <c r="AG35" s="1" t="s">
        <v>16</v>
      </c>
      <c r="AH35" s="1" t="s">
        <v>17</v>
      </c>
      <c r="AI35" s="1" t="s">
        <v>16</v>
      </c>
      <c r="AJ35" s="1" t="s">
        <v>17</v>
      </c>
      <c r="AK35" s="1" t="s">
        <v>16</v>
      </c>
      <c r="AL35" s="1" t="s">
        <v>17</v>
      </c>
      <c r="AM35" s="1" t="s">
        <v>16</v>
      </c>
      <c r="AN35" s="4">
        <v>6</v>
      </c>
      <c r="AO35" s="3">
        <v>3</v>
      </c>
      <c r="AP35" s="3">
        <v>3</v>
      </c>
      <c r="AQ35" s="3">
        <v>4</v>
      </c>
      <c r="AR35" s="3">
        <v>6</v>
      </c>
      <c r="AS35" s="3">
        <v>4</v>
      </c>
      <c r="AT35" s="3">
        <v>5</v>
      </c>
      <c r="AU35" s="3">
        <v>4</v>
      </c>
      <c r="AV35" s="3">
        <v>6</v>
      </c>
      <c r="AW35" s="3">
        <v>4</v>
      </c>
      <c r="AX35" s="3">
        <v>4</v>
      </c>
      <c r="AY35" s="2">
        <v>2</v>
      </c>
      <c r="AZ35" s="4">
        <v>4</v>
      </c>
      <c r="BA35" s="4">
        <v>3</v>
      </c>
      <c r="BB35" s="4">
        <v>2</v>
      </c>
      <c r="BC35" s="4">
        <v>4</v>
      </c>
      <c r="BD35" s="4">
        <v>2</v>
      </c>
      <c r="BE35" s="4">
        <v>3</v>
      </c>
      <c r="BF35" s="4">
        <v>2</v>
      </c>
      <c r="BG35" s="4">
        <v>3</v>
      </c>
      <c r="BH35" s="4">
        <v>4</v>
      </c>
      <c r="BI35" s="4">
        <v>2</v>
      </c>
      <c r="BJ35" s="4">
        <v>3</v>
      </c>
      <c r="BK35" s="4">
        <v>3</v>
      </c>
      <c r="BL35" s="4">
        <v>2</v>
      </c>
      <c r="BM35" s="4">
        <v>3</v>
      </c>
      <c r="BN35" s="4">
        <v>3</v>
      </c>
      <c r="BO35" s="4">
        <v>2</v>
      </c>
      <c r="BP35" s="4">
        <v>3</v>
      </c>
      <c r="BR35" s="2">
        <v>6</v>
      </c>
      <c r="BS35" s="2">
        <v>5</v>
      </c>
      <c r="BT35" s="2">
        <v>2</v>
      </c>
      <c r="BU35" s="2">
        <v>3</v>
      </c>
      <c r="BV35" s="2">
        <v>1</v>
      </c>
      <c r="BW35" s="2">
        <v>4</v>
      </c>
      <c r="BY35" s="11" t="s">
        <v>325</v>
      </c>
      <c r="CA35" s="11" t="s">
        <v>325</v>
      </c>
      <c r="CC35" s="10" t="s">
        <v>325</v>
      </c>
    </row>
    <row r="36" spans="1:84" ht="15.75" customHeight="1" x14ac:dyDescent="0.25">
      <c r="A36" s="1" t="s">
        <v>255</v>
      </c>
      <c r="B36" s="2" t="s">
        <v>10</v>
      </c>
      <c r="D36" s="2" t="s">
        <v>12</v>
      </c>
      <c r="E36" s="4" t="s">
        <v>13</v>
      </c>
      <c r="F36" s="4">
        <v>2</v>
      </c>
      <c r="G36" s="4">
        <v>2</v>
      </c>
      <c r="H36" s="4">
        <v>2</v>
      </c>
      <c r="I36" s="4">
        <v>3</v>
      </c>
      <c r="J36" s="4">
        <v>1</v>
      </c>
      <c r="K36" s="4">
        <v>1</v>
      </c>
      <c r="L36" s="4">
        <v>1</v>
      </c>
      <c r="M36" s="4">
        <v>3</v>
      </c>
      <c r="N36" s="4">
        <v>4</v>
      </c>
      <c r="O36" s="2">
        <v>1</v>
      </c>
      <c r="P36" s="2">
        <v>1</v>
      </c>
      <c r="Q36" s="2">
        <v>2</v>
      </c>
      <c r="R36" s="2">
        <v>3</v>
      </c>
      <c r="S36" s="2">
        <v>3</v>
      </c>
      <c r="T36" s="2">
        <v>1</v>
      </c>
      <c r="V36" s="11" t="s">
        <v>325</v>
      </c>
      <c r="X36" s="11" t="s">
        <v>325</v>
      </c>
      <c r="Y36" s="11" t="s">
        <v>325</v>
      </c>
      <c r="AD36" s="1" t="s">
        <v>15</v>
      </c>
      <c r="AE36" s="1" t="s">
        <v>16</v>
      </c>
      <c r="AF36" s="1" t="s">
        <v>17</v>
      </c>
      <c r="AG36" s="1" t="s">
        <v>16</v>
      </c>
      <c r="AH36" s="1" t="s">
        <v>17</v>
      </c>
      <c r="AI36" s="1" t="s">
        <v>16</v>
      </c>
      <c r="AJ36" s="1" t="s">
        <v>17</v>
      </c>
      <c r="AK36" s="1" t="s">
        <v>16</v>
      </c>
      <c r="AL36" s="1" t="s">
        <v>17</v>
      </c>
      <c r="AM36" s="1" t="s">
        <v>16</v>
      </c>
      <c r="AN36" s="4">
        <v>7</v>
      </c>
      <c r="AO36" s="3">
        <v>6</v>
      </c>
      <c r="AP36" s="3">
        <v>7</v>
      </c>
      <c r="AQ36" s="3">
        <v>7</v>
      </c>
      <c r="AR36" s="3">
        <v>6</v>
      </c>
      <c r="AS36" s="3">
        <v>7</v>
      </c>
      <c r="AT36" s="3">
        <v>7</v>
      </c>
      <c r="AU36" s="3">
        <v>5</v>
      </c>
      <c r="AV36" s="3">
        <v>7</v>
      </c>
      <c r="AW36" s="3">
        <v>7</v>
      </c>
      <c r="AX36" s="3">
        <v>7</v>
      </c>
      <c r="AY36" s="2">
        <v>2</v>
      </c>
      <c r="AZ36" s="4">
        <v>5</v>
      </c>
      <c r="BA36" s="4">
        <v>5</v>
      </c>
      <c r="BB36" s="4">
        <v>2</v>
      </c>
      <c r="BC36" s="4">
        <v>5</v>
      </c>
      <c r="BD36" s="4">
        <v>2</v>
      </c>
      <c r="BE36" s="4">
        <v>3</v>
      </c>
      <c r="BF36" s="4">
        <v>2</v>
      </c>
      <c r="BG36" s="4">
        <v>3</v>
      </c>
      <c r="BH36" s="4">
        <v>4</v>
      </c>
      <c r="BI36" s="4">
        <v>2</v>
      </c>
      <c r="BJ36" s="4">
        <v>5</v>
      </c>
      <c r="BK36" s="4">
        <v>2</v>
      </c>
      <c r="BL36" s="4">
        <v>5</v>
      </c>
      <c r="BM36" s="4">
        <v>5</v>
      </c>
      <c r="BN36" s="4">
        <v>2</v>
      </c>
      <c r="BO36" s="4">
        <v>5</v>
      </c>
      <c r="BP36" s="4">
        <v>2</v>
      </c>
      <c r="BR36" s="9">
        <v>2</v>
      </c>
      <c r="BS36" s="2">
        <v>1</v>
      </c>
      <c r="BT36" s="2">
        <v>3</v>
      </c>
      <c r="BU36" s="2">
        <v>5</v>
      </c>
      <c r="BV36" s="2">
        <v>4</v>
      </c>
      <c r="BW36" s="2">
        <v>6</v>
      </c>
      <c r="BZ36" s="11" t="s">
        <v>325</v>
      </c>
      <c r="CA36" s="11" t="s">
        <v>325</v>
      </c>
      <c r="CC36" s="10" t="s">
        <v>325</v>
      </c>
      <c r="CD36" s="10" t="s">
        <v>325</v>
      </c>
      <c r="CF36" s="10" t="s">
        <v>325</v>
      </c>
    </row>
    <row r="37" spans="1:84" ht="15.75" customHeight="1" x14ac:dyDescent="0.25">
      <c r="A37" s="1" t="s">
        <v>256</v>
      </c>
      <c r="B37" s="2" t="s">
        <v>10</v>
      </c>
      <c r="C37" s="5" t="s">
        <v>282</v>
      </c>
      <c r="D37" s="2" t="s">
        <v>24</v>
      </c>
      <c r="E37" s="4" t="s">
        <v>48</v>
      </c>
      <c r="F37" s="4">
        <v>1</v>
      </c>
      <c r="G37" s="4">
        <v>3</v>
      </c>
      <c r="H37" s="4">
        <v>5</v>
      </c>
      <c r="I37" s="4">
        <v>1</v>
      </c>
      <c r="J37" s="4">
        <v>1</v>
      </c>
      <c r="K37" s="4">
        <v>2</v>
      </c>
      <c r="L37" s="4">
        <v>2</v>
      </c>
      <c r="M37" s="4">
        <v>1</v>
      </c>
      <c r="N37" s="4">
        <v>5</v>
      </c>
      <c r="O37" s="2">
        <v>1</v>
      </c>
      <c r="P37" s="2">
        <v>1</v>
      </c>
      <c r="Q37" s="2">
        <v>3</v>
      </c>
      <c r="R37" s="2">
        <v>1</v>
      </c>
      <c r="S37" s="2">
        <v>1</v>
      </c>
      <c r="T37" s="2">
        <v>2</v>
      </c>
      <c r="V37" s="11" t="s">
        <v>325</v>
      </c>
      <c r="W37" s="11" t="s">
        <v>325</v>
      </c>
      <c r="X37" s="11" t="s">
        <v>325</v>
      </c>
      <c r="AA37" s="11" t="s">
        <v>325</v>
      </c>
      <c r="AB37" s="11" t="s">
        <v>325</v>
      </c>
      <c r="AD37" s="6" t="s">
        <v>34</v>
      </c>
      <c r="AE37" s="1" t="s">
        <v>15</v>
      </c>
      <c r="AF37" s="1" t="s">
        <v>33</v>
      </c>
      <c r="AG37" s="1" t="s">
        <v>16</v>
      </c>
      <c r="AH37" s="1" t="s">
        <v>15</v>
      </c>
      <c r="AI37" s="1" t="s">
        <v>34</v>
      </c>
      <c r="AJ37" s="1" t="s">
        <v>17</v>
      </c>
      <c r="AK37" s="1" t="s">
        <v>16</v>
      </c>
      <c r="AL37" s="1" t="s">
        <v>17</v>
      </c>
      <c r="AM37" s="1" t="s">
        <v>16</v>
      </c>
      <c r="AN37" s="4">
        <v>6</v>
      </c>
      <c r="AO37" s="3">
        <v>6</v>
      </c>
      <c r="AP37" s="3">
        <v>6</v>
      </c>
      <c r="AQ37" s="3">
        <v>4</v>
      </c>
      <c r="AR37" s="3">
        <v>6</v>
      </c>
      <c r="AS37" s="3">
        <v>6</v>
      </c>
      <c r="AT37" s="3">
        <v>6</v>
      </c>
      <c r="AU37" s="3">
        <v>6</v>
      </c>
      <c r="AV37" s="3">
        <v>7</v>
      </c>
      <c r="AW37" s="3">
        <v>6</v>
      </c>
      <c r="AX37" s="3">
        <v>7</v>
      </c>
      <c r="AY37" s="2">
        <v>3</v>
      </c>
      <c r="AZ37" s="2">
        <v>2</v>
      </c>
      <c r="BA37" s="4">
        <v>5</v>
      </c>
      <c r="BB37" s="4">
        <v>2</v>
      </c>
      <c r="BC37" s="4">
        <v>5</v>
      </c>
      <c r="BD37" s="4">
        <v>2</v>
      </c>
      <c r="BE37" s="4">
        <v>5</v>
      </c>
      <c r="BF37" s="4">
        <v>2</v>
      </c>
      <c r="BG37" s="4">
        <v>4</v>
      </c>
      <c r="BH37" s="4">
        <v>5</v>
      </c>
      <c r="BI37" s="4">
        <v>2</v>
      </c>
      <c r="BJ37" s="4">
        <v>5</v>
      </c>
      <c r="BK37" s="4">
        <v>2</v>
      </c>
      <c r="BL37" s="4">
        <v>3</v>
      </c>
      <c r="BM37" s="4">
        <v>4</v>
      </c>
      <c r="BN37" s="4">
        <v>2</v>
      </c>
      <c r="BO37" s="4">
        <v>3</v>
      </c>
      <c r="BP37" s="4">
        <v>3</v>
      </c>
      <c r="BR37" s="9">
        <v>6</v>
      </c>
      <c r="BS37" s="2">
        <v>5</v>
      </c>
      <c r="BT37" s="2">
        <v>4</v>
      </c>
      <c r="BU37" s="2">
        <v>1</v>
      </c>
      <c r="BV37" s="2">
        <v>3</v>
      </c>
      <c r="BW37" s="2">
        <v>2</v>
      </c>
      <c r="BY37" s="11" t="s">
        <v>325</v>
      </c>
      <c r="CC37" s="10" t="s">
        <v>325</v>
      </c>
      <c r="CD37" s="10" t="s">
        <v>325</v>
      </c>
    </row>
    <row r="38" spans="1:84" ht="15.75" customHeight="1" x14ac:dyDescent="0.25">
      <c r="A38" s="1" t="s">
        <v>257</v>
      </c>
      <c r="B38" s="2" t="s">
        <v>46</v>
      </c>
      <c r="D38" s="2" t="s">
        <v>280</v>
      </c>
      <c r="E38" s="4" t="s">
        <v>13</v>
      </c>
      <c r="F38" s="4">
        <v>1</v>
      </c>
      <c r="G38" s="4">
        <v>1</v>
      </c>
      <c r="H38" s="4">
        <v>4</v>
      </c>
      <c r="I38" s="4">
        <v>4</v>
      </c>
      <c r="J38" s="4">
        <v>2</v>
      </c>
      <c r="K38" s="4">
        <v>3</v>
      </c>
      <c r="L38" s="4">
        <v>3</v>
      </c>
      <c r="M38" s="4">
        <v>4</v>
      </c>
      <c r="N38" s="4">
        <v>1</v>
      </c>
      <c r="O38" s="2">
        <v>1</v>
      </c>
      <c r="P38" s="2">
        <v>1</v>
      </c>
      <c r="Q38" s="2">
        <v>1</v>
      </c>
      <c r="R38" s="2">
        <v>1</v>
      </c>
      <c r="S38" s="2">
        <v>1</v>
      </c>
      <c r="T38" s="2">
        <v>1</v>
      </c>
      <c r="X38" s="11" t="s">
        <v>325</v>
      </c>
      <c r="Y38" s="11" t="s">
        <v>325</v>
      </c>
      <c r="Z38" s="11" t="s">
        <v>325</v>
      </c>
      <c r="AD38" s="6" t="s">
        <v>33</v>
      </c>
      <c r="AE38" s="1" t="s">
        <v>16</v>
      </c>
      <c r="AF38" s="1" t="s">
        <v>17</v>
      </c>
      <c r="AG38" s="1" t="s">
        <v>34</v>
      </c>
      <c r="AH38" s="1" t="s">
        <v>17</v>
      </c>
      <c r="AI38" s="1" t="s">
        <v>16</v>
      </c>
      <c r="AJ38" s="1" t="s">
        <v>17</v>
      </c>
      <c r="AK38" s="1" t="s">
        <v>16</v>
      </c>
      <c r="AL38" s="1" t="s">
        <v>17</v>
      </c>
      <c r="AM38" s="1" t="s">
        <v>34</v>
      </c>
      <c r="AN38" s="4">
        <v>7</v>
      </c>
      <c r="AO38" s="3">
        <v>7</v>
      </c>
      <c r="AP38" s="3">
        <v>7</v>
      </c>
      <c r="AQ38" s="3">
        <v>6</v>
      </c>
      <c r="AR38" s="3">
        <v>5</v>
      </c>
      <c r="AS38" s="3">
        <v>5</v>
      </c>
      <c r="AT38" s="3">
        <v>6</v>
      </c>
      <c r="AU38" s="3">
        <v>6</v>
      </c>
      <c r="AV38" s="3">
        <v>6</v>
      </c>
      <c r="AW38" s="3">
        <v>6</v>
      </c>
      <c r="AX38" s="3">
        <v>6</v>
      </c>
      <c r="AY38" s="2">
        <v>3</v>
      </c>
      <c r="AZ38" s="4">
        <v>4</v>
      </c>
      <c r="BA38" s="4">
        <v>4</v>
      </c>
      <c r="BB38" s="4">
        <v>2</v>
      </c>
      <c r="BC38" s="4">
        <v>4</v>
      </c>
      <c r="BD38" s="4">
        <v>5</v>
      </c>
      <c r="BE38" s="4">
        <v>3</v>
      </c>
      <c r="BF38" s="4">
        <v>2</v>
      </c>
      <c r="BG38" s="4">
        <v>5</v>
      </c>
      <c r="BH38" s="4">
        <v>4</v>
      </c>
      <c r="BI38" s="4">
        <v>2</v>
      </c>
      <c r="BJ38" s="4">
        <v>4</v>
      </c>
      <c r="BK38" s="4">
        <v>2</v>
      </c>
      <c r="BL38" s="4">
        <v>4</v>
      </c>
      <c r="BM38" s="4">
        <v>4</v>
      </c>
      <c r="BN38" s="4">
        <v>2</v>
      </c>
      <c r="BO38" s="4">
        <v>4</v>
      </c>
      <c r="BP38" s="4">
        <v>2</v>
      </c>
      <c r="BR38" s="9">
        <v>6</v>
      </c>
      <c r="BS38" s="2">
        <v>2</v>
      </c>
      <c r="BT38" s="2">
        <v>3</v>
      </c>
      <c r="BU38" s="2">
        <v>1</v>
      </c>
      <c r="BV38" s="2">
        <v>5</v>
      </c>
      <c r="BW38" s="2">
        <v>4</v>
      </c>
      <c r="BY38" s="11" t="s">
        <v>325</v>
      </c>
      <c r="BZ38" s="11" t="s">
        <v>325</v>
      </c>
      <c r="CA38" s="11" t="s">
        <v>325</v>
      </c>
      <c r="CC38" s="10" t="s">
        <v>325</v>
      </c>
    </row>
    <row r="39" spans="1:84" ht="15.75" customHeight="1" x14ac:dyDescent="0.25">
      <c r="A39" s="1" t="s">
        <v>258</v>
      </c>
      <c r="B39" s="2" t="s">
        <v>123</v>
      </c>
      <c r="D39" s="2" t="s">
        <v>280</v>
      </c>
      <c r="E39" s="4" t="s">
        <v>13</v>
      </c>
      <c r="F39" s="4">
        <v>2</v>
      </c>
      <c r="G39" s="4">
        <v>1</v>
      </c>
      <c r="H39" s="4">
        <v>3</v>
      </c>
      <c r="I39" s="4">
        <v>5</v>
      </c>
      <c r="J39" s="4">
        <v>1</v>
      </c>
      <c r="K39" s="4">
        <v>1</v>
      </c>
      <c r="L39" s="4">
        <v>5</v>
      </c>
      <c r="M39" s="4">
        <v>3</v>
      </c>
      <c r="N39" s="4">
        <v>3</v>
      </c>
      <c r="O39" s="2">
        <v>3</v>
      </c>
      <c r="P39" s="2">
        <v>1</v>
      </c>
      <c r="Q39" s="2">
        <v>1</v>
      </c>
      <c r="R39" s="2">
        <v>2</v>
      </c>
      <c r="S39" s="2">
        <v>3</v>
      </c>
      <c r="T39" s="2">
        <v>2</v>
      </c>
      <c r="V39" s="11" t="s">
        <v>325</v>
      </c>
      <c r="X39" s="11" t="s">
        <v>325</v>
      </c>
      <c r="Y39" s="11" t="s">
        <v>325</v>
      </c>
      <c r="Z39" s="11" t="s">
        <v>325</v>
      </c>
      <c r="AA39" s="11" t="s">
        <v>325</v>
      </c>
      <c r="AD39" s="6" t="s">
        <v>33</v>
      </c>
      <c r="AE39" s="1" t="s">
        <v>16</v>
      </c>
      <c r="AF39" s="1" t="s">
        <v>17</v>
      </c>
      <c r="AG39" s="1" t="s">
        <v>16</v>
      </c>
      <c r="AH39" s="1" t="s">
        <v>17</v>
      </c>
      <c r="AI39" s="1" t="s">
        <v>16</v>
      </c>
      <c r="AJ39" s="1" t="s">
        <v>17</v>
      </c>
      <c r="AK39" s="1" t="s">
        <v>16</v>
      </c>
      <c r="AL39" s="1" t="s">
        <v>17</v>
      </c>
      <c r="AM39" s="1" t="s">
        <v>16</v>
      </c>
      <c r="AN39" s="4">
        <v>7</v>
      </c>
      <c r="AO39" s="3">
        <v>6</v>
      </c>
      <c r="AP39" s="3">
        <v>6</v>
      </c>
      <c r="AQ39" s="3">
        <v>5</v>
      </c>
      <c r="AR39" s="3">
        <v>2</v>
      </c>
      <c r="AS39" s="3">
        <v>6</v>
      </c>
      <c r="AT39" s="3">
        <v>6</v>
      </c>
      <c r="AU39" s="3">
        <v>6</v>
      </c>
      <c r="AV39" s="3">
        <v>6</v>
      </c>
      <c r="AW39" s="3">
        <v>6</v>
      </c>
      <c r="AX39" s="3">
        <v>7</v>
      </c>
      <c r="AY39" s="2">
        <v>2</v>
      </c>
      <c r="AZ39" s="4">
        <v>3</v>
      </c>
      <c r="BA39" s="4">
        <v>4</v>
      </c>
      <c r="BB39" s="4">
        <v>2</v>
      </c>
      <c r="BC39" s="4">
        <v>3</v>
      </c>
      <c r="BD39" s="4">
        <v>4</v>
      </c>
      <c r="BE39" s="4">
        <v>4</v>
      </c>
      <c r="BF39" s="4">
        <v>2</v>
      </c>
      <c r="BG39" s="4">
        <v>4</v>
      </c>
      <c r="BH39" s="4">
        <v>5</v>
      </c>
      <c r="BI39" s="4">
        <v>2</v>
      </c>
      <c r="BJ39" s="4">
        <v>4</v>
      </c>
      <c r="BK39" s="4">
        <v>3</v>
      </c>
      <c r="BL39" s="4">
        <v>3</v>
      </c>
      <c r="BM39" s="4">
        <v>4</v>
      </c>
      <c r="BN39" s="4">
        <v>2</v>
      </c>
      <c r="BO39" s="4">
        <v>3</v>
      </c>
      <c r="BP39" s="4">
        <v>2</v>
      </c>
      <c r="BR39" s="9">
        <v>2</v>
      </c>
      <c r="BS39" s="2">
        <v>1</v>
      </c>
      <c r="BT39" s="2">
        <v>3</v>
      </c>
      <c r="BU39" s="2">
        <v>4</v>
      </c>
      <c r="BV39" s="2">
        <v>5</v>
      </c>
      <c r="BW39" s="2">
        <v>6</v>
      </c>
      <c r="BY39" s="11" t="s">
        <v>325</v>
      </c>
      <c r="CA39" s="11" t="s">
        <v>325</v>
      </c>
      <c r="CC39" s="10" t="s">
        <v>325</v>
      </c>
    </row>
    <row r="40" spans="1:84" ht="15.75" customHeight="1" x14ac:dyDescent="0.25">
      <c r="A40" s="1" t="s">
        <v>259</v>
      </c>
      <c r="B40" s="2" t="s">
        <v>10</v>
      </c>
      <c r="D40" s="2" t="s">
        <v>12</v>
      </c>
      <c r="E40" s="4" t="s">
        <v>48</v>
      </c>
      <c r="F40" s="4">
        <v>2</v>
      </c>
      <c r="G40" s="4">
        <v>2</v>
      </c>
      <c r="H40" s="4">
        <v>1</v>
      </c>
      <c r="I40" s="4">
        <v>1</v>
      </c>
      <c r="J40" s="4">
        <v>3</v>
      </c>
      <c r="K40" s="4">
        <v>5</v>
      </c>
      <c r="L40" s="4">
        <v>1</v>
      </c>
      <c r="M40" s="4">
        <v>5</v>
      </c>
      <c r="N40" s="4">
        <v>2</v>
      </c>
      <c r="O40" s="2">
        <v>1</v>
      </c>
      <c r="P40" s="2">
        <v>1</v>
      </c>
      <c r="Q40" s="2">
        <v>2</v>
      </c>
      <c r="R40" s="2">
        <v>3</v>
      </c>
      <c r="S40" s="2">
        <v>3</v>
      </c>
      <c r="T40" s="2">
        <v>1</v>
      </c>
      <c r="V40" s="11" t="s">
        <v>325</v>
      </c>
      <c r="X40" s="11" t="s">
        <v>325</v>
      </c>
      <c r="Y40" s="11" t="s">
        <v>325</v>
      </c>
      <c r="Z40" s="11" t="s">
        <v>325</v>
      </c>
      <c r="AA40" s="11" t="s">
        <v>325</v>
      </c>
      <c r="AD40" s="6" t="s">
        <v>17</v>
      </c>
      <c r="AE40" s="1" t="s">
        <v>16</v>
      </c>
      <c r="AF40" s="1" t="s">
        <v>17</v>
      </c>
      <c r="AG40" s="1" t="s">
        <v>16</v>
      </c>
      <c r="AH40" s="1" t="s">
        <v>17</v>
      </c>
      <c r="AI40" s="1" t="s">
        <v>16</v>
      </c>
      <c r="AJ40" s="1" t="s">
        <v>17</v>
      </c>
      <c r="AK40" s="1" t="s">
        <v>16</v>
      </c>
      <c r="AL40" s="1" t="s">
        <v>17</v>
      </c>
      <c r="AM40" s="1" t="s">
        <v>16</v>
      </c>
      <c r="AN40" s="3">
        <v>7</v>
      </c>
      <c r="AO40" s="3">
        <v>7</v>
      </c>
      <c r="AP40" s="3">
        <v>7</v>
      </c>
      <c r="AQ40" s="3">
        <v>5</v>
      </c>
      <c r="AR40" s="3">
        <v>7</v>
      </c>
      <c r="AS40" s="3">
        <v>6</v>
      </c>
      <c r="AT40" s="3">
        <v>7</v>
      </c>
      <c r="AU40" s="3">
        <v>4</v>
      </c>
      <c r="AV40" s="3">
        <v>7</v>
      </c>
      <c r="AW40" s="3">
        <v>6</v>
      </c>
      <c r="AX40" s="3">
        <v>6</v>
      </c>
      <c r="AY40" s="2">
        <v>2</v>
      </c>
      <c r="AZ40" s="4">
        <v>5</v>
      </c>
      <c r="BA40" s="4">
        <v>4</v>
      </c>
      <c r="BB40" s="4">
        <v>2</v>
      </c>
      <c r="BC40" s="4">
        <v>4</v>
      </c>
      <c r="BD40" s="4">
        <v>2</v>
      </c>
      <c r="BE40" s="4">
        <v>3</v>
      </c>
      <c r="BF40" s="4">
        <v>2</v>
      </c>
      <c r="BG40" s="4">
        <v>2</v>
      </c>
      <c r="BH40" s="4">
        <v>4</v>
      </c>
      <c r="BI40" s="4">
        <v>4</v>
      </c>
      <c r="BJ40" s="4">
        <v>3</v>
      </c>
      <c r="BK40" s="4">
        <v>4</v>
      </c>
      <c r="BL40" s="4">
        <v>2</v>
      </c>
      <c r="BM40" s="4">
        <v>4</v>
      </c>
      <c r="BN40" s="4">
        <v>2</v>
      </c>
      <c r="BO40" s="4">
        <v>2</v>
      </c>
      <c r="BP40" s="4">
        <v>3</v>
      </c>
      <c r="BR40" s="9">
        <v>6</v>
      </c>
      <c r="BS40" s="2">
        <v>1</v>
      </c>
      <c r="BT40" s="2">
        <v>5</v>
      </c>
      <c r="BU40" s="2">
        <v>4</v>
      </c>
      <c r="BV40" s="2">
        <v>3</v>
      </c>
      <c r="BW40" s="2">
        <v>2</v>
      </c>
      <c r="CA40" s="11" t="s">
        <v>325</v>
      </c>
      <c r="CD40" s="10" t="s">
        <v>325</v>
      </c>
    </row>
    <row r="41" spans="1:84" ht="15.75" customHeight="1" x14ac:dyDescent="0.25">
      <c r="A41" s="1" t="s">
        <v>260</v>
      </c>
      <c r="B41" s="2" t="s">
        <v>10</v>
      </c>
      <c r="D41" s="2" t="s">
        <v>40</v>
      </c>
      <c r="E41" s="4" t="s">
        <v>48</v>
      </c>
      <c r="F41" s="4">
        <v>1</v>
      </c>
      <c r="G41" s="4">
        <v>2</v>
      </c>
      <c r="H41" s="4">
        <v>2</v>
      </c>
      <c r="I41" s="4">
        <v>3</v>
      </c>
      <c r="J41" s="4">
        <v>1</v>
      </c>
      <c r="K41" s="4">
        <v>4</v>
      </c>
      <c r="L41" s="4">
        <v>2</v>
      </c>
      <c r="M41" s="4">
        <v>2</v>
      </c>
      <c r="N41" s="4">
        <v>4</v>
      </c>
      <c r="O41" s="2">
        <v>1</v>
      </c>
      <c r="P41" s="2">
        <v>1</v>
      </c>
      <c r="Q41" s="2">
        <v>1</v>
      </c>
      <c r="R41" s="2">
        <v>1</v>
      </c>
      <c r="S41" s="2">
        <v>1</v>
      </c>
      <c r="T41" s="2">
        <v>1</v>
      </c>
      <c r="V41" s="11" t="s">
        <v>325</v>
      </c>
      <c r="W41" s="11" t="s">
        <v>325</v>
      </c>
      <c r="X41" s="11" t="s">
        <v>325</v>
      </c>
      <c r="AA41" s="11" t="s">
        <v>325</v>
      </c>
      <c r="AB41" s="11" t="s">
        <v>325</v>
      </c>
      <c r="AD41" s="6" t="s">
        <v>33</v>
      </c>
      <c r="AE41" s="1" t="s">
        <v>15</v>
      </c>
      <c r="AF41" s="1" t="s">
        <v>17</v>
      </c>
      <c r="AG41" s="1" t="s">
        <v>34</v>
      </c>
      <c r="AH41" s="1" t="s">
        <v>34</v>
      </c>
      <c r="AI41" s="1" t="s">
        <v>33</v>
      </c>
      <c r="AJ41" s="1" t="s">
        <v>17</v>
      </c>
      <c r="AK41" s="1" t="s">
        <v>16</v>
      </c>
      <c r="AL41" s="1" t="s">
        <v>17</v>
      </c>
      <c r="AM41" s="1" t="s">
        <v>16</v>
      </c>
      <c r="AN41" s="4">
        <v>6</v>
      </c>
      <c r="AO41" s="3">
        <v>3</v>
      </c>
      <c r="AP41" s="3">
        <v>3</v>
      </c>
      <c r="AQ41" s="3">
        <v>4</v>
      </c>
      <c r="AR41" s="3">
        <v>6</v>
      </c>
      <c r="AS41" s="3">
        <v>4</v>
      </c>
      <c r="AT41" s="3">
        <v>5</v>
      </c>
      <c r="AU41" s="3">
        <v>4</v>
      </c>
      <c r="AV41" s="3">
        <v>6</v>
      </c>
      <c r="AW41" s="3">
        <v>4</v>
      </c>
      <c r="AX41" s="3">
        <v>4</v>
      </c>
      <c r="AY41" s="2">
        <v>2</v>
      </c>
      <c r="AZ41" s="4">
        <v>5</v>
      </c>
      <c r="BA41" s="4">
        <v>3</v>
      </c>
      <c r="BB41" s="4">
        <v>3</v>
      </c>
      <c r="BC41" s="4">
        <v>4</v>
      </c>
      <c r="BD41" s="2">
        <v>2</v>
      </c>
      <c r="BE41" s="4">
        <v>4</v>
      </c>
      <c r="BF41" s="4">
        <v>2</v>
      </c>
      <c r="BG41" s="4">
        <v>4</v>
      </c>
      <c r="BH41" s="4">
        <v>4</v>
      </c>
      <c r="BI41" s="4">
        <v>2</v>
      </c>
      <c r="BJ41" s="4">
        <v>5</v>
      </c>
      <c r="BK41" s="4">
        <v>2</v>
      </c>
      <c r="BL41" s="4">
        <v>4</v>
      </c>
      <c r="BM41" s="4">
        <v>4</v>
      </c>
      <c r="BN41" s="4">
        <v>2</v>
      </c>
      <c r="BO41" s="4">
        <v>4</v>
      </c>
      <c r="BP41" s="4">
        <v>2</v>
      </c>
      <c r="BR41" s="9">
        <v>5</v>
      </c>
      <c r="BS41" s="2">
        <v>6</v>
      </c>
      <c r="BT41" s="2">
        <v>2</v>
      </c>
      <c r="BU41" s="2">
        <v>4</v>
      </c>
      <c r="BV41" s="2">
        <v>1</v>
      </c>
      <c r="BW41" s="2">
        <v>3</v>
      </c>
      <c r="BY41" s="11" t="s">
        <v>325</v>
      </c>
      <c r="BZ41" s="11" t="s">
        <v>325</v>
      </c>
      <c r="CA41" s="11" t="s">
        <v>325</v>
      </c>
      <c r="CC41" s="10" t="s">
        <v>325</v>
      </c>
      <c r="CD41" s="10" t="s">
        <v>325</v>
      </c>
      <c r="CE41" s="10" t="s">
        <v>325</v>
      </c>
    </row>
    <row r="42" spans="1:84" ht="15.75" customHeight="1" x14ac:dyDescent="0.25">
      <c r="A42" s="1" t="s">
        <v>261</v>
      </c>
      <c r="B42" s="2" t="s">
        <v>123</v>
      </c>
      <c r="D42" s="2" t="s">
        <v>24</v>
      </c>
      <c r="E42" s="4" t="s">
        <v>48</v>
      </c>
      <c r="F42" s="4">
        <v>3</v>
      </c>
      <c r="G42" s="4">
        <v>3</v>
      </c>
      <c r="H42" s="4">
        <v>3</v>
      </c>
      <c r="I42" s="4">
        <v>2</v>
      </c>
      <c r="J42" s="4">
        <v>1</v>
      </c>
      <c r="K42" s="4">
        <v>4</v>
      </c>
      <c r="L42" s="4">
        <v>4</v>
      </c>
      <c r="M42" s="4">
        <v>4</v>
      </c>
      <c r="N42" s="4">
        <v>5</v>
      </c>
      <c r="O42" s="2">
        <v>2</v>
      </c>
      <c r="P42" s="2">
        <v>1</v>
      </c>
      <c r="Q42" s="2">
        <v>1</v>
      </c>
      <c r="R42" s="2">
        <v>2</v>
      </c>
      <c r="S42" s="2">
        <v>1</v>
      </c>
      <c r="T42" s="2">
        <v>3</v>
      </c>
      <c r="V42" s="11" t="s">
        <v>325</v>
      </c>
      <c r="X42" s="11" t="s">
        <v>325</v>
      </c>
      <c r="Y42" s="11" t="s">
        <v>325</v>
      </c>
      <c r="AD42" s="6" t="s">
        <v>34</v>
      </c>
      <c r="AE42" s="1" t="s">
        <v>15</v>
      </c>
      <c r="AF42" s="1" t="s">
        <v>33</v>
      </c>
      <c r="AG42" s="1" t="s">
        <v>16</v>
      </c>
      <c r="AH42" s="1" t="s">
        <v>15</v>
      </c>
      <c r="AI42" s="1" t="s">
        <v>34</v>
      </c>
      <c r="AJ42" s="1" t="s">
        <v>17</v>
      </c>
      <c r="AK42" s="1" t="s">
        <v>16</v>
      </c>
      <c r="AL42" s="1" t="s">
        <v>17</v>
      </c>
      <c r="AM42" s="1" t="s">
        <v>16</v>
      </c>
      <c r="AN42" s="4">
        <v>7</v>
      </c>
      <c r="AO42" s="3">
        <v>5</v>
      </c>
      <c r="AP42" s="3">
        <v>7</v>
      </c>
      <c r="AQ42" s="3">
        <v>5</v>
      </c>
      <c r="AR42" s="3">
        <v>5</v>
      </c>
      <c r="AS42" s="3">
        <v>6</v>
      </c>
      <c r="AT42" s="3">
        <v>6</v>
      </c>
      <c r="AU42" s="3">
        <v>6</v>
      </c>
      <c r="AV42" s="3">
        <v>6</v>
      </c>
      <c r="AW42" s="3">
        <v>6</v>
      </c>
      <c r="AX42" s="3">
        <v>6</v>
      </c>
      <c r="AY42" s="2">
        <v>2</v>
      </c>
      <c r="AZ42" s="4">
        <v>3</v>
      </c>
      <c r="BA42" s="4">
        <v>4</v>
      </c>
      <c r="BB42" s="4">
        <v>2</v>
      </c>
      <c r="BC42" s="4">
        <v>3</v>
      </c>
      <c r="BD42" s="4">
        <v>4</v>
      </c>
      <c r="BE42" s="4">
        <v>5</v>
      </c>
      <c r="BF42" s="4">
        <v>2</v>
      </c>
      <c r="BG42" s="4">
        <v>4</v>
      </c>
      <c r="BH42" s="4">
        <v>4</v>
      </c>
      <c r="BI42" s="4">
        <v>2</v>
      </c>
      <c r="BJ42" s="4">
        <v>5</v>
      </c>
      <c r="BK42" s="4">
        <v>3</v>
      </c>
      <c r="BL42" s="4">
        <v>3</v>
      </c>
      <c r="BM42" s="4">
        <v>4</v>
      </c>
      <c r="BN42" s="4">
        <v>2</v>
      </c>
      <c r="BO42" s="4">
        <v>3</v>
      </c>
      <c r="BP42" s="4">
        <v>2</v>
      </c>
      <c r="BR42" s="9">
        <v>6</v>
      </c>
      <c r="BS42" s="2">
        <v>5</v>
      </c>
      <c r="BT42" s="2">
        <v>1</v>
      </c>
      <c r="BU42" s="2">
        <v>2</v>
      </c>
      <c r="BV42" s="2">
        <v>3</v>
      </c>
      <c r="BW42" s="2">
        <v>4</v>
      </c>
      <c r="BY42" s="11" t="s">
        <v>325</v>
      </c>
      <c r="CD42" s="10" t="s">
        <v>325</v>
      </c>
    </row>
    <row r="43" spans="1:84" ht="15.75" customHeight="1" x14ac:dyDescent="0.25">
      <c r="A43" s="1" t="s">
        <v>262</v>
      </c>
      <c r="B43" s="2" t="s">
        <v>46</v>
      </c>
      <c r="D43" s="2" t="s">
        <v>280</v>
      </c>
      <c r="E43" s="4" t="s">
        <v>48</v>
      </c>
      <c r="F43" s="4">
        <v>1</v>
      </c>
      <c r="G43" s="4">
        <v>1</v>
      </c>
      <c r="H43" s="4">
        <v>1</v>
      </c>
      <c r="I43" s="4">
        <v>1</v>
      </c>
      <c r="J43" s="4">
        <v>2</v>
      </c>
      <c r="K43" s="4">
        <v>3</v>
      </c>
      <c r="L43" s="4">
        <v>1</v>
      </c>
      <c r="M43" s="4">
        <v>1</v>
      </c>
      <c r="N43" s="4">
        <v>1</v>
      </c>
      <c r="O43" s="2">
        <v>1</v>
      </c>
      <c r="P43" s="2">
        <v>2</v>
      </c>
      <c r="Q43" s="2">
        <v>1</v>
      </c>
      <c r="R43" s="2">
        <v>1</v>
      </c>
      <c r="S43" s="2">
        <v>2</v>
      </c>
      <c r="T43" s="2">
        <v>1</v>
      </c>
      <c r="V43" s="11" t="s">
        <v>325</v>
      </c>
      <c r="X43" s="11" t="s">
        <v>325</v>
      </c>
      <c r="Y43" s="11" t="s">
        <v>325</v>
      </c>
      <c r="Z43" s="11" t="s">
        <v>325</v>
      </c>
      <c r="AA43" s="11" t="s">
        <v>325</v>
      </c>
      <c r="AD43" s="6" t="s">
        <v>33</v>
      </c>
      <c r="AE43" s="1" t="s">
        <v>16</v>
      </c>
      <c r="AF43" s="1" t="s">
        <v>17</v>
      </c>
      <c r="AG43" s="1" t="s">
        <v>16</v>
      </c>
      <c r="AH43" s="1" t="s">
        <v>17</v>
      </c>
      <c r="AI43" s="1" t="s">
        <v>16</v>
      </c>
      <c r="AJ43" s="1" t="s">
        <v>17</v>
      </c>
      <c r="AK43" s="1" t="s">
        <v>16</v>
      </c>
      <c r="AL43" s="1" t="s">
        <v>17</v>
      </c>
      <c r="AM43" s="1" t="s">
        <v>16</v>
      </c>
      <c r="AN43" s="4">
        <v>7</v>
      </c>
      <c r="AO43" s="3">
        <v>7</v>
      </c>
      <c r="AP43" s="3">
        <v>7</v>
      </c>
      <c r="AQ43" s="3">
        <v>3</v>
      </c>
      <c r="AR43" s="3">
        <v>7</v>
      </c>
      <c r="AS43" s="3">
        <v>1</v>
      </c>
      <c r="AT43" s="3">
        <v>7</v>
      </c>
      <c r="AU43" s="3">
        <v>3</v>
      </c>
      <c r="AV43" s="3">
        <v>7</v>
      </c>
      <c r="AW43" s="3">
        <v>4</v>
      </c>
      <c r="AX43" s="3">
        <v>6</v>
      </c>
      <c r="AY43" s="2">
        <v>2</v>
      </c>
      <c r="AZ43" s="4">
        <v>5</v>
      </c>
      <c r="BA43" s="4">
        <v>5</v>
      </c>
      <c r="BB43" s="4">
        <v>2</v>
      </c>
      <c r="BC43" s="4">
        <v>5</v>
      </c>
      <c r="BD43" s="4">
        <v>2</v>
      </c>
      <c r="BE43" s="4">
        <v>3</v>
      </c>
      <c r="BF43" s="4">
        <v>2</v>
      </c>
      <c r="BG43" s="4">
        <v>3</v>
      </c>
      <c r="BH43" s="4">
        <v>4</v>
      </c>
      <c r="BI43" s="4">
        <v>2</v>
      </c>
      <c r="BJ43" s="4">
        <v>3</v>
      </c>
      <c r="BK43" s="4">
        <v>2</v>
      </c>
      <c r="BL43" s="4">
        <v>5</v>
      </c>
      <c r="BM43" s="4">
        <v>5</v>
      </c>
      <c r="BN43" s="4">
        <v>2</v>
      </c>
      <c r="BO43" s="4">
        <v>4</v>
      </c>
      <c r="BP43" s="4">
        <v>2</v>
      </c>
      <c r="BR43" s="9">
        <v>6</v>
      </c>
      <c r="BS43" s="2">
        <v>4</v>
      </c>
      <c r="BT43" s="2">
        <v>3</v>
      </c>
      <c r="BU43" s="2">
        <v>2</v>
      </c>
      <c r="BV43" s="2">
        <v>1</v>
      </c>
      <c r="BW43" s="2">
        <v>5</v>
      </c>
      <c r="BZ43" s="11" t="s">
        <v>325</v>
      </c>
      <c r="CA43" s="11" t="s">
        <v>325</v>
      </c>
      <c r="CD43" s="10" t="s">
        <v>325</v>
      </c>
    </row>
    <row r="44" spans="1:84" ht="15.75" customHeight="1" x14ac:dyDescent="0.25">
      <c r="A44" s="1" t="s">
        <v>263</v>
      </c>
      <c r="B44" s="2" t="s">
        <v>123</v>
      </c>
      <c r="D44" s="2" t="s">
        <v>12</v>
      </c>
      <c r="E44" s="4" t="s">
        <v>13</v>
      </c>
      <c r="F44" s="4">
        <v>2</v>
      </c>
      <c r="G44" s="4">
        <v>1</v>
      </c>
      <c r="H44" s="4">
        <v>4</v>
      </c>
      <c r="I44" s="4">
        <v>4</v>
      </c>
      <c r="J44" s="4">
        <v>3</v>
      </c>
      <c r="K44" s="4">
        <v>2</v>
      </c>
      <c r="L44" s="4">
        <v>3</v>
      </c>
      <c r="M44" s="4">
        <v>3</v>
      </c>
      <c r="N44" s="4">
        <v>3</v>
      </c>
      <c r="O44" s="2">
        <v>1</v>
      </c>
      <c r="P44" s="2">
        <v>1</v>
      </c>
      <c r="Q44" s="2">
        <v>1</v>
      </c>
      <c r="R44" s="2">
        <v>1</v>
      </c>
      <c r="S44" s="2">
        <v>1</v>
      </c>
      <c r="T44" s="2">
        <v>1</v>
      </c>
      <c r="V44" s="11" t="s">
        <v>325</v>
      </c>
      <c r="W44" s="11" t="s">
        <v>325</v>
      </c>
      <c r="X44" s="11" t="s">
        <v>325</v>
      </c>
      <c r="Y44" s="11" t="s">
        <v>325</v>
      </c>
      <c r="Z44" s="11" t="s">
        <v>325</v>
      </c>
      <c r="AA44" s="11" t="s">
        <v>325</v>
      </c>
      <c r="AB44" s="11" t="s">
        <v>325</v>
      </c>
      <c r="AD44" s="1" t="s">
        <v>15</v>
      </c>
      <c r="AE44" s="1" t="s">
        <v>16</v>
      </c>
      <c r="AF44" s="1" t="s">
        <v>17</v>
      </c>
      <c r="AG44" s="1" t="s">
        <v>16</v>
      </c>
      <c r="AH44" s="1" t="s">
        <v>17</v>
      </c>
      <c r="AI44" s="1" t="s">
        <v>16</v>
      </c>
      <c r="AJ44" s="1" t="s">
        <v>17</v>
      </c>
      <c r="AK44" s="1" t="s">
        <v>16</v>
      </c>
      <c r="AL44" s="1" t="s">
        <v>17</v>
      </c>
      <c r="AM44" s="1" t="s">
        <v>16</v>
      </c>
      <c r="AN44" s="4">
        <v>6</v>
      </c>
      <c r="AO44" s="3">
        <v>5</v>
      </c>
      <c r="AP44" s="3">
        <v>6</v>
      </c>
      <c r="AQ44" s="3">
        <v>5</v>
      </c>
      <c r="AR44" s="3">
        <v>4</v>
      </c>
      <c r="AS44" s="3">
        <v>5</v>
      </c>
      <c r="AT44" s="3">
        <v>5</v>
      </c>
      <c r="AU44" s="3">
        <v>6</v>
      </c>
      <c r="AV44" s="3">
        <v>6</v>
      </c>
      <c r="AW44" s="3">
        <v>7</v>
      </c>
      <c r="AX44" s="3">
        <v>6</v>
      </c>
      <c r="AY44" s="2">
        <v>2</v>
      </c>
      <c r="AZ44" s="4">
        <v>4</v>
      </c>
      <c r="BA44" s="4">
        <v>4</v>
      </c>
      <c r="BB44" s="4">
        <v>2</v>
      </c>
      <c r="BC44" s="4">
        <v>5</v>
      </c>
      <c r="BD44" s="4">
        <v>2</v>
      </c>
      <c r="BE44" s="4">
        <v>5</v>
      </c>
      <c r="BF44" s="4">
        <v>2</v>
      </c>
      <c r="BG44" s="4">
        <v>5</v>
      </c>
      <c r="BH44" s="4">
        <v>5</v>
      </c>
      <c r="BI44" s="4">
        <v>2</v>
      </c>
      <c r="BJ44" s="4">
        <v>5</v>
      </c>
      <c r="BK44" s="4">
        <v>2</v>
      </c>
      <c r="BL44" s="4">
        <v>5</v>
      </c>
      <c r="BM44" s="4">
        <v>5</v>
      </c>
      <c r="BN44" s="4">
        <v>2</v>
      </c>
      <c r="BO44" s="4">
        <v>5</v>
      </c>
      <c r="BP44" s="4">
        <v>2</v>
      </c>
      <c r="BR44" s="9">
        <v>3</v>
      </c>
      <c r="BS44" s="2">
        <v>1</v>
      </c>
      <c r="BT44" s="2">
        <v>2</v>
      </c>
      <c r="BU44" s="2">
        <v>4</v>
      </c>
      <c r="BV44" s="2">
        <v>5</v>
      </c>
      <c r="BW44" s="2">
        <v>6</v>
      </c>
      <c r="CA44" s="11" t="s">
        <v>325</v>
      </c>
      <c r="CD44" s="10" t="s">
        <v>325</v>
      </c>
    </row>
    <row r="45" spans="1:84" ht="15.75" customHeight="1" x14ac:dyDescent="0.25">
      <c r="A45" s="1" t="s">
        <v>264</v>
      </c>
      <c r="B45" s="2" t="s">
        <v>46</v>
      </c>
      <c r="D45" s="2" t="s">
        <v>280</v>
      </c>
      <c r="E45" s="4" t="s">
        <v>13</v>
      </c>
      <c r="F45" s="4">
        <v>2</v>
      </c>
      <c r="G45" s="4">
        <v>2</v>
      </c>
      <c r="H45" s="4">
        <v>2</v>
      </c>
      <c r="I45" s="4">
        <v>5</v>
      </c>
      <c r="J45" s="4">
        <v>1</v>
      </c>
      <c r="K45" s="4">
        <v>3</v>
      </c>
      <c r="L45" s="4">
        <v>5</v>
      </c>
      <c r="M45" s="4">
        <v>2</v>
      </c>
      <c r="N45" s="4">
        <v>2</v>
      </c>
      <c r="O45" s="2">
        <v>3</v>
      </c>
      <c r="P45" s="2">
        <v>1</v>
      </c>
      <c r="Q45" s="2">
        <v>1</v>
      </c>
      <c r="R45" s="2">
        <v>2</v>
      </c>
      <c r="S45" s="2">
        <v>3</v>
      </c>
      <c r="T45" s="2">
        <v>2</v>
      </c>
      <c r="W45" s="11" t="s">
        <v>325</v>
      </c>
      <c r="X45" s="11" t="s">
        <v>325</v>
      </c>
      <c r="Y45" s="11" t="s">
        <v>325</v>
      </c>
      <c r="AB45" s="11" t="s">
        <v>325</v>
      </c>
      <c r="AD45" s="6" t="s">
        <v>33</v>
      </c>
      <c r="AE45" s="1" t="s">
        <v>15</v>
      </c>
      <c r="AF45" s="1" t="s">
        <v>17</v>
      </c>
      <c r="AG45" s="1" t="s">
        <v>34</v>
      </c>
      <c r="AH45" s="1" t="s">
        <v>34</v>
      </c>
      <c r="AI45" s="1" t="s">
        <v>33</v>
      </c>
      <c r="AJ45" s="1" t="s">
        <v>17</v>
      </c>
      <c r="AK45" s="1" t="s">
        <v>16</v>
      </c>
      <c r="AL45" s="1" t="s">
        <v>17</v>
      </c>
      <c r="AM45" s="1" t="s">
        <v>16</v>
      </c>
      <c r="AN45" s="4">
        <v>6</v>
      </c>
      <c r="AO45" s="3">
        <v>6</v>
      </c>
      <c r="AP45" s="3">
        <v>6</v>
      </c>
      <c r="AQ45" s="3">
        <v>4</v>
      </c>
      <c r="AR45" s="3">
        <v>6</v>
      </c>
      <c r="AS45" s="3">
        <v>6</v>
      </c>
      <c r="AT45" s="3">
        <v>6</v>
      </c>
      <c r="AU45" s="3">
        <v>6</v>
      </c>
      <c r="AV45" s="3">
        <v>7</v>
      </c>
      <c r="AW45" s="3">
        <v>6</v>
      </c>
      <c r="AX45" s="3">
        <v>7</v>
      </c>
      <c r="AY45" s="2">
        <v>2</v>
      </c>
      <c r="AZ45" s="4">
        <v>5</v>
      </c>
      <c r="BA45" s="4">
        <v>5</v>
      </c>
      <c r="BB45" s="4">
        <v>2</v>
      </c>
      <c r="BC45" s="4">
        <v>4</v>
      </c>
      <c r="BD45" s="4">
        <v>2</v>
      </c>
      <c r="BE45" s="4">
        <v>3</v>
      </c>
      <c r="BF45" s="4">
        <v>2</v>
      </c>
      <c r="BG45" s="4">
        <v>3</v>
      </c>
      <c r="BH45" s="4">
        <v>4</v>
      </c>
      <c r="BI45" s="4">
        <v>2</v>
      </c>
      <c r="BJ45" s="4">
        <v>5</v>
      </c>
      <c r="BK45" s="4">
        <v>4</v>
      </c>
      <c r="BL45" s="4">
        <v>2</v>
      </c>
      <c r="BM45" s="4">
        <v>4</v>
      </c>
      <c r="BN45" s="4">
        <v>2</v>
      </c>
      <c r="BO45" s="4">
        <v>2</v>
      </c>
      <c r="BP45" s="4">
        <v>3</v>
      </c>
      <c r="BR45" s="9">
        <v>6</v>
      </c>
      <c r="BS45" s="2">
        <v>1</v>
      </c>
      <c r="BT45" s="2">
        <v>5</v>
      </c>
      <c r="BU45" s="2">
        <v>4</v>
      </c>
      <c r="BV45" s="2">
        <v>3</v>
      </c>
      <c r="BW45" s="2">
        <v>2</v>
      </c>
      <c r="BY45" s="11" t="s">
        <v>325</v>
      </c>
      <c r="CA45" s="11" t="s">
        <v>325</v>
      </c>
      <c r="CC45" s="10" t="s">
        <v>325</v>
      </c>
    </row>
    <row r="46" spans="1:84" ht="15.75" customHeight="1" x14ac:dyDescent="0.25">
      <c r="A46" s="1" t="s">
        <v>265</v>
      </c>
      <c r="B46" s="2" t="s">
        <v>10</v>
      </c>
      <c r="D46" s="2" t="s">
        <v>40</v>
      </c>
      <c r="E46" s="4" t="s">
        <v>13</v>
      </c>
      <c r="F46" s="4">
        <v>1</v>
      </c>
      <c r="G46" s="4">
        <v>4</v>
      </c>
      <c r="H46" s="4">
        <v>3</v>
      </c>
      <c r="I46" s="4">
        <v>3</v>
      </c>
      <c r="J46" s="4">
        <v>1</v>
      </c>
      <c r="K46" s="4">
        <v>1</v>
      </c>
      <c r="L46" s="4">
        <v>2</v>
      </c>
      <c r="M46" s="4">
        <v>5</v>
      </c>
      <c r="N46" s="4">
        <v>5</v>
      </c>
      <c r="O46" s="2">
        <v>2</v>
      </c>
      <c r="P46" s="2">
        <v>1</v>
      </c>
      <c r="Q46" s="2">
        <v>1</v>
      </c>
      <c r="R46" s="2">
        <v>2</v>
      </c>
      <c r="S46" s="2">
        <v>1</v>
      </c>
      <c r="T46" s="2">
        <v>3</v>
      </c>
      <c r="X46" s="11" t="s">
        <v>325</v>
      </c>
      <c r="Y46" s="11" t="s">
        <v>325</v>
      </c>
      <c r="AA46" s="11" t="s">
        <v>325</v>
      </c>
      <c r="AD46" s="6" t="s">
        <v>17</v>
      </c>
      <c r="AE46" s="1" t="s">
        <v>16</v>
      </c>
      <c r="AF46" s="1" t="s">
        <v>17</v>
      </c>
      <c r="AG46" s="1" t="s">
        <v>16</v>
      </c>
      <c r="AH46" s="1" t="s">
        <v>33</v>
      </c>
      <c r="AI46" s="1" t="s">
        <v>16</v>
      </c>
      <c r="AJ46" s="1" t="s">
        <v>33</v>
      </c>
      <c r="AK46" s="1" t="s">
        <v>16</v>
      </c>
      <c r="AL46" s="1" t="s">
        <v>33</v>
      </c>
      <c r="AM46" s="1" t="s">
        <v>16</v>
      </c>
      <c r="AN46" s="3">
        <v>7</v>
      </c>
      <c r="AO46" s="3">
        <v>7</v>
      </c>
      <c r="AP46" s="3">
        <v>7</v>
      </c>
      <c r="AQ46" s="3">
        <v>5</v>
      </c>
      <c r="AR46" s="3">
        <v>7</v>
      </c>
      <c r="AS46" s="3">
        <v>6</v>
      </c>
      <c r="AT46" s="3">
        <v>7</v>
      </c>
      <c r="AU46" s="3">
        <v>4</v>
      </c>
      <c r="AV46" s="3">
        <v>7</v>
      </c>
      <c r="AW46" s="3">
        <v>6</v>
      </c>
      <c r="AX46" s="3">
        <v>6</v>
      </c>
      <c r="AY46" s="2">
        <v>2</v>
      </c>
      <c r="AZ46" s="4">
        <v>4</v>
      </c>
      <c r="BA46" s="4">
        <v>4</v>
      </c>
      <c r="BB46" s="4">
        <v>3</v>
      </c>
      <c r="BC46" s="4">
        <v>3</v>
      </c>
      <c r="BD46" s="4">
        <v>2</v>
      </c>
      <c r="BE46" s="4">
        <v>4</v>
      </c>
      <c r="BF46" s="4">
        <v>2</v>
      </c>
      <c r="BG46" s="4">
        <v>4</v>
      </c>
      <c r="BH46" s="4">
        <v>4</v>
      </c>
      <c r="BI46" s="4">
        <v>2</v>
      </c>
      <c r="BJ46" s="4">
        <v>4</v>
      </c>
      <c r="BK46" s="4">
        <v>2</v>
      </c>
      <c r="BL46" s="4">
        <v>3</v>
      </c>
      <c r="BM46" s="4">
        <v>4</v>
      </c>
      <c r="BN46" s="4">
        <v>2</v>
      </c>
      <c r="BO46" s="4">
        <v>3</v>
      </c>
      <c r="BP46" s="4">
        <v>3</v>
      </c>
      <c r="BR46" s="9">
        <v>6</v>
      </c>
      <c r="BS46" s="2">
        <v>5</v>
      </c>
      <c r="BT46" s="2">
        <v>4</v>
      </c>
      <c r="BU46" s="2">
        <v>3</v>
      </c>
      <c r="BV46" s="2">
        <v>2</v>
      </c>
      <c r="BW46" s="2">
        <v>1</v>
      </c>
      <c r="BZ46" s="11" t="s">
        <v>325</v>
      </c>
      <c r="CA46" s="11" t="s">
        <v>325</v>
      </c>
      <c r="CC46" s="10" t="s">
        <v>325</v>
      </c>
    </row>
    <row r="47" spans="1:84" ht="15.75" customHeight="1" x14ac:dyDescent="0.25">
      <c r="A47" s="1" t="s">
        <v>266</v>
      </c>
      <c r="B47" s="2" t="s">
        <v>123</v>
      </c>
      <c r="D47" s="2" t="s">
        <v>12</v>
      </c>
      <c r="E47" s="4" t="s">
        <v>13</v>
      </c>
      <c r="F47" s="4">
        <v>3</v>
      </c>
      <c r="G47" s="4">
        <v>1</v>
      </c>
      <c r="H47" s="4">
        <v>5</v>
      </c>
      <c r="I47" s="4">
        <v>2</v>
      </c>
      <c r="J47" s="4">
        <v>1</v>
      </c>
      <c r="K47" s="4">
        <v>1</v>
      </c>
      <c r="L47" s="4">
        <v>4</v>
      </c>
      <c r="M47" s="4">
        <v>4</v>
      </c>
      <c r="N47" s="4">
        <v>1</v>
      </c>
      <c r="O47" s="2">
        <v>5</v>
      </c>
      <c r="P47" s="2">
        <v>4</v>
      </c>
      <c r="Q47" s="2">
        <v>5</v>
      </c>
      <c r="R47" s="2">
        <v>4</v>
      </c>
      <c r="S47" s="2">
        <v>4</v>
      </c>
      <c r="T47" s="2">
        <v>5</v>
      </c>
      <c r="X47" s="11" t="s">
        <v>325</v>
      </c>
      <c r="Y47" s="11" t="s">
        <v>325</v>
      </c>
      <c r="Z47" s="11" t="s">
        <v>325</v>
      </c>
      <c r="AD47" s="6" t="s">
        <v>33</v>
      </c>
      <c r="AE47" s="1" t="s">
        <v>34</v>
      </c>
      <c r="AF47" s="1" t="s">
        <v>33</v>
      </c>
      <c r="AG47" s="1" t="s">
        <v>16</v>
      </c>
      <c r="AH47" s="1" t="s">
        <v>33</v>
      </c>
      <c r="AI47" s="1" t="s">
        <v>16</v>
      </c>
      <c r="AJ47" s="1" t="s">
        <v>17</v>
      </c>
      <c r="AK47" s="1" t="s">
        <v>16</v>
      </c>
      <c r="AL47" s="1" t="s">
        <v>33</v>
      </c>
      <c r="AM47" s="1" t="s">
        <v>16</v>
      </c>
      <c r="AN47" s="4">
        <v>7</v>
      </c>
      <c r="AO47" s="3">
        <v>6</v>
      </c>
      <c r="AP47" s="3">
        <v>6</v>
      </c>
      <c r="AQ47" s="3">
        <v>5</v>
      </c>
      <c r="AR47" s="3">
        <v>2</v>
      </c>
      <c r="AS47" s="3">
        <v>6</v>
      </c>
      <c r="AT47" s="3">
        <v>6</v>
      </c>
      <c r="AU47" s="3">
        <v>6</v>
      </c>
      <c r="AV47" s="3">
        <v>6</v>
      </c>
      <c r="AW47" s="3">
        <v>6</v>
      </c>
      <c r="AX47" s="3">
        <v>7</v>
      </c>
      <c r="AY47" s="2">
        <v>2</v>
      </c>
      <c r="AZ47" s="4">
        <v>4</v>
      </c>
      <c r="BA47" s="4">
        <v>4</v>
      </c>
      <c r="BB47" s="4">
        <v>2</v>
      </c>
      <c r="BC47" s="4">
        <v>5</v>
      </c>
      <c r="BD47" s="4">
        <v>2</v>
      </c>
      <c r="BE47" s="4">
        <v>4</v>
      </c>
      <c r="BF47" s="4">
        <v>2</v>
      </c>
      <c r="BG47" s="4">
        <v>4</v>
      </c>
      <c r="BH47" s="4">
        <v>5</v>
      </c>
      <c r="BI47" s="4">
        <v>2</v>
      </c>
      <c r="BJ47" s="4">
        <v>4</v>
      </c>
      <c r="BK47" s="4">
        <v>3</v>
      </c>
      <c r="BL47" s="4">
        <v>2</v>
      </c>
      <c r="BM47" s="4">
        <v>3</v>
      </c>
      <c r="BN47" s="4">
        <v>3</v>
      </c>
      <c r="BO47" s="4">
        <v>2</v>
      </c>
      <c r="BP47" s="4">
        <v>3</v>
      </c>
      <c r="BR47" s="2">
        <v>6</v>
      </c>
      <c r="BS47" s="2">
        <v>5</v>
      </c>
      <c r="BT47" s="2">
        <v>2</v>
      </c>
      <c r="BU47" s="2">
        <v>3</v>
      </c>
      <c r="BV47" s="2">
        <v>1</v>
      </c>
      <c r="BW47" s="2">
        <v>4</v>
      </c>
      <c r="BY47" s="11" t="s">
        <v>325</v>
      </c>
      <c r="CC47" s="10" t="s">
        <v>325</v>
      </c>
    </row>
    <row r="48" spans="1:84" ht="15.75" customHeight="1" x14ac:dyDescent="0.25">
      <c r="A48" s="1" t="s">
        <v>267</v>
      </c>
      <c r="B48" s="2" t="s">
        <v>46</v>
      </c>
      <c r="D48" s="2" t="s">
        <v>12</v>
      </c>
      <c r="E48" s="4" t="s">
        <v>48</v>
      </c>
      <c r="F48" s="4">
        <v>1</v>
      </c>
      <c r="G48" s="4">
        <v>3</v>
      </c>
      <c r="H48" s="4">
        <v>1</v>
      </c>
      <c r="I48" s="4">
        <v>1</v>
      </c>
      <c r="J48" s="4">
        <v>2</v>
      </c>
      <c r="K48" s="4">
        <v>4</v>
      </c>
      <c r="L48" s="4">
        <v>3</v>
      </c>
      <c r="M48" s="4">
        <v>2</v>
      </c>
      <c r="N48" s="4">
        <v>4</v>
      </c>
      <c r="O48" s="2">
        <v>2</v>
      </c>
      <c r="P48" s="2">
        <v>2</v>
      </c>
      <c r="Q48" s="2">
        <v>2</v>
      </c>
      <c r="R48" s="2">
        <v>2</v>
      </c>
      <c r="S48" s="2">
        <v>2</v>
      </c>
      <c r="T48" s="2">
        <v>2</v>
      </c>
      <c r="V48" s="11" t="s">
        <v>325</v>
      </c>
      <c r="W48" s="11" t="s">
        <v>325</v>
      </c>
      <c r="X48" s="11" t="s">
        <v>325</v>
      </c>
      <c r="AA48" s="11" t="s">
        <v>325</v>
      </c>
      <c r="AB48" s="11" t="s">
        <v>325</v>
      </c>
      <c r="AD48" s="6" t="s">
        <v>33</v>
      </c>
      <c r="AE48" s="1" t="s">
        <v>16</v>
      </c>
      <c r="AF48" s="1" t="s">
        <v>17</v>
      </c>
      <c r="AG48" s="1" t="s">
        <v>34</v>
      </c>
      <c r="AH48" s="1" t="s">
        <v>17</v>
      </c>
      <c r="AI48" s="1" t="s">
        <v>16</v>
      </c>
      <c r="AJ48" s="1" t="s">
        <v>17</v>
      </c>
      <c r="AK48" s="1" t="s">
        <v>16</v>
      </c>
      <c r="AL48" s="1" t="s">
        <v>17</v>
      </c>
      <c r="AM48" s="1" t="s">
        <v>34</v>
      </c>
      <c r="AN48" s="4">
        <v>6</v>
      </c>
      <c r="AO48" s="3">
        <v>5</v>
      </c>
      <c r="AP48" s="3">
        <v>7</v>
      </c>
      <c r="AQ48" s="3">
        <v>4</v>
      </c>
      <c r="AR48" s="3">
        <v>5</v>
      </c>
      <c r="AS48" s="3">
        <v>6</v>
      </c>
      <c r="AT48" s="3">
        <v>6</v>
      </c>
      <c r="AU48" s="3">
        <v>5</v>
      </c>
      <c r="AV48" s="3">
        <v>6</v>
      </c>
      <c r="AW48" s="3">
        <v>7</v>
      </c>
      <c r="AX48" s="3">
        <v>7</v>
      </c>
      <c r="AY48" s="2">
        <v>2</v>
      </c>
      <c r="AZ48" s="4">
        <v>5</v>
      </c>
      <c r="BA48" s="4">
        <v>5</v>
      </c>
      <c r="BB48" s="4">
        <v>2</v>
      </c>
      <c r="BC48" s="4">
        <v>4</v>
      </c>
      <c r="BD48" s="4">
        <v>4</v>
      </c>
      <c r="BE48" s="4">
        <v>3</v>
      </c>
      <c r="BF48" s="4">
        <v>2</v>
      </c>
      <c r="BG48" s="4">
        <v>5</v>
      </c>
      <c r="BH48" s="4">
        <v>4</v>
      </c>
      <c r="BI48" s="4">
        <v>2</v>
      </c>
      <c r="BJ48" s="4">
        <v>4</v>
      </c>
      <c r="BK48" s="4">
        <v>2</v>
      </c>
      <c r="BL48" s="4">
        <v>5</v>
      </c>
      <c r="BM48" s="4">
        <v>5</v>
      </c>
      <c r="BN48" s="4">
        <v>2</v>
      </c>
      <c r="BO48" s="4">
        <v>5</v>
      </c>
      <c r="BP48" s="4">
        <v>2</v>
      </c>
      <c r="BR48" s="9">
        <v>6</v>
      </c>
      <c r="BS48" s="2">
        <v>2</v>
      </c>
      <c r="BT48" s="2">
        <v>3</v>
      </c>
      <c r="BU48" s="2">
        <v>1</v>
      </c>
      <c r="BV48" s="2">
        <v>5</v>
      </c>
      <c r="BW48" s="2">
        <v>4</v>
      </c>
      <c r="BZ48" s="11" t="s">
        <v>325</v>
      </c>
      <c r="CA48" s="11" t="s">
        <v>325</v>
      </c>
      <c r="CC48" s="10" t="s">
        <v>325</v>
      </c>
      <c r="CD48" s="10" t="s">
        <v>325</v>
      </c>
    </row>
    <row r="49" spans="1:84" ht="15.75" customHeight="1" x14ac:dyDescent="0.25">
      <c r="A49" s="1" t="s">
        <v>268</v>
      </c>
      <c r="B49" s="2" t="s">
        <v>10</v>
      </c>
      <c r="D49" s="2" t="s">
        <v>40</v>
      </c>
      <c r="E49" s="4" t="s">
        <v>13</v>
      </c>
      <c r="F49" s="4">
        <v>1</v>
      </c>
      <c r="G49" s="4">
        <v>1</v>
      </c>
      <c r="H49" s="4">
        <v>2</v>
      </c>
      <c r="I49" s="4">
        <v>2</v>
      </c>
      <c r="J49" s="4">
        <v>3</v>
      </c>
      <c r="K49" s="4">
        <v>1</v>
      </c>
      <c r="L49" s="4">
        <v>1</v>
      </c>
      <c r="M49" s="4">
        <v>3</v>
      </c>
      <c r="N49" s="4">
        <v>3</v>
      </c>
      <c r="O49" s="2">
        <v>1</v>
      </c>
      <c r="P49" s="2">
        <v>1</v>
      </c>
      <c r="Q49" s="2">
        <v>1</v>
      </c>
      <c r="R49" s="2">
        <v>1</v>
      </c>
      <c r="S49" s="2">
        <v>1</v>
      </c>
      <c r="T49" s="2">
        <v>1</v>
      </c>
      <c r="X49" s="11" t="s">
        <v>325</v>
      </c>
      <c r="Y49" s="11" t="s">
        <v>325</v>
      </c>
      <c r="Z49" s="11" t="s">
        <v>325</v>
      </c>
      <c r="AB49" s="11" t="s">
        <v>325</v>
      </c>
      <c r="AD49" s="6" t="s">
        <v>17</v>
      </c>
      <c r="AE49" s="1" t="s">
        <v>16</v>
      </c>
      <c r="AF49" s="1" t="s">
        <v>17</v>
      </c>
      <c r="AG49" s="1" t="s">
        <v>16</v>
      </c>
      <c r="AH49" s="1" t="s">
        <v>17</v>
      </c>
      <c r="AI49" s="1" t="s">
        <v>16</v>
      </c>
      <c r="AJ49" s="1" t="s">
        <v>17</v>
      </c>
      <c r="AK49" s="1" t="s">
        <v>16</v>
      </c>
      <c r="AL49" s="1" t="s">
        <v>17</v>
      </c>
      <c r="AM49" s="1" t="s">
        <v>16</v>
      </c>
      <c r="AN49" s="4">
        <v>7</v>
      </c>
      <c r="AO49" s="3">
        <v>5</v>
      </c>
      <c r="AP49" s="3">
        <v>7</v>
      </c>
      <c r="AQ49" s="3">
        <v>5</v>
      </c>
      <c r="AR49" s="3">
        <v>5</v>
      </c>
      <c r="AS49" s="3">
        <v>6</v>
      </c>
      <c r="AT49" s="3">
        <v>6</v>
      </c>
      <c r="AU49" s="3">
        <v>6</v>
      </c>
      <c r="AV49" s="3">
        <v>6</v>
      </c>
      <c r="AW49" s="3">
        <v>6</v>
      </c>
      <c r="AX49" s="3">
        <v>6</v>
      </c>
      <c r="AY49" s="2">
        <v>2</v>
      </c>
      <c r="AZ49" s="4">
        <v>4</v>
      </c>
      <c r="BA49" s="4">
        <v>4</v>
      </c>
      <c r="BB49" s="4">
        <v>2</v>
      </c>
      <c r="BC49" s="4">
        <v>5</v>
      </c>
      <c r="BD49" s="4">
        <v>2</v>
      </c>
      <c r="BE49" s="4">
        <v>3</v>
      </c>
      <c r="BF49" s="4">
        <v>2</v>
      </c>
      <c r="BG49" s="4">
        <v>3</v>
      </c>
      <c r="BH49" s="4">
        <v>4</v>
      </c>
      <c r="BI49" s="4">
        <v>2</v>
      </c>
      <c r="BJ49" s="4">
        <v>3</v>
      </c>
      <c r="BK49" s="4">
        <v>2</v>
      </c>
      <c r="BL49" s="4">
        <v>5</v>
      </c>
      <c r="BM49" s="4">
        <v>5</v>
      </c>
      <c r="BN49" s="4">
        <v>2</v>
      </c>
      <c r="BO49" s="4">
        <v>5</v>
      </c>
      <c r="BP49" s="4">
        <v>2</v>
      </c>
      <c r="BR49" s="9">
        <v>5</v>
      </c>
      <c r="BS49" s="2">
        <v>6</v>
      </c>
      <c r="BT49" s="2">
        <v>2</v>
      </c>
      <c r="BU49" s="2">
        <v>4</v>
      </c>
      <c r="BV49" s="2">
        <v>1</v>
      </c>
      <c r="BW49" s="2">
        <v>3</v>
      </c>
      <c r="BY49" s="11" t="s">
        <v>325</v>
      </c>
      <c r="BZ49" s="11" t="s">
        <v>325</v>
      </c>
      <c r="CA49" s="11" t="s">
        <v>325</v>
      </c>
      <c r="CC49" s="10" t="s">
        <v>325</v>
      </c>
      <c r="CD49" s="10" t="s">
        <v>325</v>
      </c>
      <c r="CF49" s="10" t="s">
        <v>325</v>
      </c>
    </row>
    <row r="50" spans="1:84" ht="15.75" customHeight="1" x14ac:dyDescent="0.25">
      <c r="A50" s="1" t="s">
        <v>269</v>
      </c>
      <c r="B50" s="2" t="s">
        <v>123</v>
      </c>
      <c r="D50" s="2" t="s">
        <v>12</v>
      </c>
      <c r="E50" s="4" t="s">
        <v>13</v>
      </c>
      <c r="F50" s="4">
        <v>2</v>
      </c>
      <c r="G50" s="4">
        <v>2</v>
      </c>
      <c r="H50" s="4">
        <v>4</v>
      </c>
      <c r="I50" s="4">
        <v>4</v>
      </c>
      <c r="J50" s="4">
        <v>1</v>
      </c>
      <c r="K50" s="4">
        <v>1</v>
      </c>
      <c r="L50" s="4">
        <v>2</v>
      </c>
      <c r="M50" s="4">
        <v>1</v>
      </c>
      <c r="N50" s="4">
        <v>2</v>
      </c>
      <c r="O50" s="2">
        <v>1</v>
      </c>
      <c r="P50" s="2">
        <v>1</v>
      </c>
      <c r="Q50" s="2">
        <v>1</v>
      </c>
      <c r="R50" s="2">
        <v>1</v>
      </c>
      <c r="S50" s="2">
        <v>1</v>
      </c>
      <c r="T50" s="2">
        <v>1</v>
      </c>
      <c r="V50" s="11" t="s">
        <v>325</v>
      </c>
      <c r="W50" s="11" t="s">
        <v>325</v>
      </c>
      <c r="X50" s="11" t="s">
        <v>325</v>
      </c>
      <c r="AA50" s="11" t="s">
        <v>325</v>
      </c>
      <c r="AB50" s="11" t="s">
        <v>325</v>
      </c>
      <c r="AD50" s="6" t="s">
        <v>33</v>
      </c>
      <c r="AE50" s="1" t="s">
        <v>34</v>
      </c>
      <c r="AF50" s="1" t="s">
        <v>33</v>
      </c>
      <c r="AG50" s="1" t="s">
        <v>16</v>
      </c>
      <c r="AH50" s="1" t="s">
        <v>33</v>
      </c>
      <c r="AI50" s="1" t="s">
        <v>16</v>
      </c>
      <c r="AJ50" s="1" t="s">
        <v>17</v>
      </c>
      <c r="AK50" s="1" t="s">
        <v>16</v>
      </c>
      <c r="AL50" s="1" t="s">
        <v>33</v>
      </c>
      <c r="AM50" s="1" t="s">
        <v>16</v>
      </c>
      <c r="AN50" s="4">
        <v>7</v>
      </c>
      <c r="AO50" s="3">
        <v>7</v>
      </c>
      <c r="AP50" s="3">
        <v>7</v>
      </c>
      <c r="AQ50" s="3">
        <v>3</v>
      </c>
      <c r="AR50" s="3">
        <v>7</v>
      </c>
      <c r="AS50" s="3">
        <v>1</v>
      </c>
      <c r="AT50" s="3">
        <v>7</v>
      </c>
      <c r="AU50" s="3">
        <v>3</v>
      </c>
      <c r="AV50" s="3">
        <v>7</v>
      </c>
      <c r="AW50" s="3">
        <v>4</v>
      </c>
      <c r="AX50" s="3">
        <v>6</v>
      </c>
      <c r="AY50" s="2">
        <v>2</v>
      </c>
      <c r="AZ50" s="4">
        <v>5</v>
      </c>
      <c r="BA50" s="4">
        <v>5</v>
      </c>
      <c r="BB50" s="4">
        <v>5</v>
      </c>
      <c r="BC50" s="4">
        <v>4</v>
      </c>
      <c r="BD50" s="4">
        <v>2</v>
      </c>
      <c r="BE50" s="4">
        <v>4</v>
      </c>
      <c r="BF50" s="4">
        <v>2</v>
      </c>
      <c r="BG50" s="4">
        <v>4</v>
      </c>
      <c r="BH50" s="4">
        <v>4</v>
      </c>
      <c r="BI50" s="4">
        <v>2</v>
      </c>
      <c r="BJ50" s="4">
        <v>4</v>
      </c>
      <c r="BK50" s="4">
        <v>3</v>
      </c>
      <c r="BL50" s="4">
        <v>3</v>
      </c>
      <c r="BM50" s="4">
        <v>4</v>
      </c>
      <c r="BN50" s="4">
        <v>2</v>
      </c>
      <c r="BO50" s="4">
        <v>3</v>
      </c>
      <c r="BP50" s="4">
        <v>2</v>
      </c>
      <c r="BR50" s="9">
        <v>6</v>
      </c>
      <c r="BS50" s="2">
        <v>1</v>
      </c>
      <c r="BT50" s="2">
        <v>3</v>
      </c>
      <c r="BU50" s="2">
        <v>4</v>
      </c>
      <c r="BV50" s="2">
        <v>2</v>
      </c>
      <c r="BW50" s="2">
        <v>5</v>
      </c>
      <c r="BY50" s="11" t="s">
        <v>325</v>
      </c>
      <c r="CD50" s="10" t="s">
        <v>325</v>
      </c>
      <c r="CF50" s="10" t="s">
        <v>325</v>
      </c>
    </row>
    <row r="51" spans="1:84" ht="15.75" customHeight="1" x14ac:dyDescent="0.25">
      <c r="A51" s="1" t="s">
        <v>270</v>
      </c>
      <c r="B51" s="2" t="s">
        <v>46</v>
      </c>
      <c r="D51" s="2" t="s">
        <v>24</v>
      </c>
      <c r="E51" s="4" t="s">
        <v>48</v>
      </c>
      <c r="F51" s="4">
        <v>2</v>
      </c>
      <c r="G51" s="4">
        <v>4</v>
      </c>
      <c r="H51" s="4">
        <v>3</v>
      </c>
      <c r="I51" s="4">
        <v>1</v>
      </c>
      <c r="J51" s="4">
        <v>1</v>
      </c>
      <c r="K51" s="4">
        <v>2</v>
      </c>
      <c r="L51" s="4">
        <v>5</v>
      </c>
      <c r="M51" s="4">
        <v>5</v>
      </c>
      <c r="N51" s="4">
        <v>5</v>
      </c>
      <c r="O51" s="2">
        <v>3</v>
      </c>
      <c r="P51" s="2">
        <v>1</v>
      </c>
      <c r="Q51" s="2">
        <v>1</v>
      </c>
      <c r="R51" s="2">
        <v>2</v>
      </c>
      <c r="S51" s="2">
        <v>3</v>
      </c>
      <c r="T51" s="2">
        <v>2</v>
      </c>
      <c r="V51" s="11" t="s">
        <v>325</v>
      </c>
      <c r="X51" s="11" t="s">
        <v>325</v>
      </c>
      <c r="Y51" s="11" t="s">
        <v>325</v>
      </c>
      <c r="AD51" s="6" t="s">
        <v>33</v>
      </c>
      <c r="AE51" s="1" t="s">
        <v>34</v>
      </c>
      <c r="AF51" s="1" t="s">
        <v>33</v>
      </c>
      <c r="AG51" s="1" t="s">
        <v>34</v>
      </c>
      <c r="AH51" s="1" t="s">
        <v>33</v>
      </c>
      <c r="AI51" s="1" t="s">
        <v>34</v>
      </c>
      <c r="AJ51" s="1" t="s">
        <v>33</v>
      </c>
      <c r="AK51" s="1" t="s">
        <v>16</v>
      </c>
      <c r="AL51" s="1" t="s">
        <v>33</v>
      </c>
      <c r="AM51" s="1" t="s">
        <v>16</v>
      </c>
      <c r="AN51" s="4">
        <v>7</v>
      </c>
      <c r="AO51" s="3">
        <v>6</v>
      </c>
      <c r="AP51" s="3">
        <v>6</v>
      </c>
      <c r="AQ51" s="3">
        <v>5</v>
      </c>
      <c r="AR51" s="3">
        <v>2</v>
      </c>
      <c r="AS51" s="3">
        <v>6</v>
      </c>
      <c r="AT51" s="3">
        <v>6</v>
      </c>
      <c r="AU51" s="3">
        <v>6</v>
      </c>
      <c r="AV51" s="3">
        <v>6</v>
      </c>
      <c r="AW51" s="3">
        <v>6</v>
      </c>
      <c r="AX51" s="3">
        <v>7</v>
      </c>
      <c r="AY51" s="2">
        <v>3</v>
      </c>
      <c r="AZ51" s="4">
        <v>4</v>
      </c>
      <c r="BA51" s="4">
        <v>4</v>
      </c>
      <c r="BB51" s="4">
        <v>2</v>
      </c>
      <c r="BC51" s="4">
        <v>4</v>
      </c>
      <c r="BD51" s="4">
        <v>5</v>
      </c>
      <c r="BE51" s="4">
        <v>4</v>
      </c>
      <c r="BF51" s="4">
        <v>2</v>
      </c>
      <c r="BG51" s="4">
        <v>4</v>
      </c>
      <c r="BH51" s="4">
        <v>5</v>
      </c>
      <c r="BI51" s="4">
        <v>2</v>
      </c>
      <c r="BJ51" s="4">
        <v>4</v>
      </c>
      <c r="BK51" s="4">
        <v>2</v>
      </c>
      <c r="BL51" s="4">
        <v>4</v>
      </c>
      <c r="BM51" s="4">
        <v>4</v>
      </c>
      <c r="BN51" s="4">
        <v>2</v>
      </c>
      <c r="BO51" s="4">
        <v>4</v>
      </c>
      <c r="BP51" s="4">
        <v>2</v>
      </c>
      <c r="BR51" s="9">
        <v>3</v>
      </c>
      <c r="BS51" s="2">
        <v>1</v>
      </c>
      <c r="BT51" s="2">
        <v>2</v>
      </c>
      <c r="BU51" s="2">
        <v>4</v>
      </c>
      <c r="BV51" s="2">
        <v>5</v>
      </c>
      <c r="BW51" s="2">
        <v>6</v>
      </c>
      <c r="BY51" s="11" t="s">
        <v>325</v>
      </c>
      <c r="CA51" s="11" t="s">
        <v>325</v>
      </c>
      <c r="CD51" s="10" t="s">
        <v>325</v>
      </c>
    </row>
    <row r="52" spans="1:84" ht="15.75" customHeight="1" x14ac:dyDescent="0.25">
      <c r="A52" s="1" t="s">
        <v>271</v>
      </c>
      <c r="B52" s="2" t="s">
        <v>123</v>
      </c>
      <c r="D52" s="2" t="s">
        <v>280</v>
      </c>
      <c r="E52" s="4" t="s">
        <v>13</v>
      </c>
      <c r="F52" s="4">
        <v>3</v>
      </c>
      <c r="G52" s="4">
        <v>1</v>
      </c>
      <c r="H52" s="4">
        <v>1</v>
      </c>
      <c r="I52" s="4">
        <v>3</v>
      </c>
      <c r="J52" s="4">
        <v>2</v>
      </c>
      <c r="K52" s="4">
        <v>2</v>
      </c>
      <c r="L52" s="4">
        <v>3</v>
      </c>
      <c r="M52" s="4">
        <v>4</v>
      </c>
      <c r="N52" s="4">
        <v>1</v>
      </c>
      <c r="O52" s="2">
        <v>1</v>
      </c>
      <c r="P52" s="2">
        <v>1</v>
      </c>
      <c r="Q52" s="2">
        <v>1</v>
      </c>
      <c r="R52" s="2">
        <v>1</v>
      </c>
      <c r="S52" s="2">
        <v>1</v>
      </c>
      <c r="T52" s="2">
        <v>1</v>
      </c>
      <c r="V52" s="11" t="s">
        <v>325</v>
      </c>
      <c r="X52" s="11" t="s">
        <v>325</v>
      </c>
      <c r="Y52" s="11" t="s">
        <v>325</v>
      </c>
      <c r="Z52" s="11" t="s">
        <v>325</v>
      </c>
      <c r="AA52" s="11" t="s">
        <v>325</v>
      </c>
      <c r="AD52" s="6" t="s">
        <v>17</v>
      </c>
      <c r="AE52" s="1" t="s">
        <v>16</v>
      </c>
      <c r="AF52" s="1" t="s">
        <v>17</v>
      </c>
      <c r="AG52" s="1" t="s">
        <v>16</v>
      </c>
      <c r="AH52" s="1" t="s">
        <v>33</v>
      </c>
      <c r="AI52" s="1" t="s">
        <v>16</v>
      </c>
      <c r="AJ52" s="1" t="s">
        <v>17</v>
      </c>
      <c r="AK52" s="1" t="s">
        <v>16</v>
      </c>
      <c r="AL52" s="1" t="s">
        <v>17</v>
      </c>
      <c r="AM52" s="1" t="s">
        <v>34</v>
      </c>
      <c r="AN52" s="3">
        <v>7</v>
      </c>
      <c r="AO52" s="3">
        <v>7</v>
      </c>
      <c r="AP52" s="3">
        <v>7</v>
      </c>
      <c r="AQ52" s="3">
        <v>5</v>
      </c>
      <c r="AR52" s="3">
        <v>7</v>
      </c>
      <c r="AS52" s="3">
        <v>6</v>
      </c>
      <c r="AT52" s="3">
        <v>7</v>
      </c>
      <c r="AU52" s="3">
        <v>4</v>
      </c>
      <c r="AV52" s="3">
        <v>7</v>
      </c>
      <c r="AW52" s="3">
        <v>6</v>
      </c>
      <c r="AX52" s="3">
        <v>6</v>
      </c>
      <c r="AY52" s="2">
        <v>2</v>
      </c>
      <c r="AZ52" s="4">
        <v>3</v>
      </c>
      <c r="BA52" s="4">
        <v>5</v>
      </c>
      <c r="BB52" s="4">
        <v>3</v>
      </c>
      <c r="BC52" s="4">
        <v>2</v>
      </c>
      <c r="BD52" s="4">
        <v>2</v>
      </c>
      <c r="BE52" s="4">
        <v>5</v>
      </c>
      <c r="BF52" s="4">
        <v>2</v>
      </c>
      <c r="BG52" s="4">
        <v>4</v>
      </c>
      <c r="BH52" s="4">
        <v>5</v>
      </c>
      <c r="BI52" s="4">
        <v>2</v>
      </c>
      <c r="BJ52" s="4">
        <v>5</v>
      </c>
      <c r="BK52" s="4">
        <v>2</v>
      </c>
      <c r="BL52" s="4">
        <v>5</v>
      </c>
      <c r="BM52" s="4">
        <v>5</v>
      </c>
      <c r="BN52" s="4">
        <v>2</v>
      </c>
      <c r="BO52" s="4">
        <v>5</v>
      </c>
      <c r="BP52" s="4">
        <v>2</v>
      </c>
      <c r="BR52" s="9">
        <v>2</v>
      </c>
      <c r="BS52" s="2">
        <v>1</v>
      </c>
      <c r="BT52" s="2">
        <v>3</v>
      </c>
      <c r="BU52" s="2">
        <v>5</v>
      </c>
      <c r="BV52" s="2">
        <v>4</v>
      </c>
      <c r="BW52" s="2">
        <v>6</v>
      </c>
      <c r="CA52" s="11" t="s">
        <v>325</v>
      </c>
      <c r="CC52" s="10" t="s">
        <v>325</v>
      </c>
      <c r="CD52" s="10" t="s">
        <v>325</v>
      </c>
      <c r="CF52" s="10" t="s">
        <v>325</v>
      </c>
    </row>
    <row r="53" spans="1:84" ht="15.75" customHeight="1" x14ac:dyDescent="0.25">
      <c r="A53" s="1" t="s">
        <v>272</v>
      </c>
      <c r="B53" s="2" t="s">
        <v>10</v>
      </c>
      <c r="D53" s="2" t="s">
        <v>12</v>
      </c>
      <c r="E53" s="4" t="s">
        <v>13</v>
      </c>
      <c r="F53" s="4">
        <v>1</v>
      </c>
      <c r="G53" s="4">
        <v>1</v>
      </c>
      <c r="H53" s="4">
        <v>2</v>
      </c>
      <c r="I53" s="4">
        <v>2</v>
      </c>
      <c r="J53" s="4">
        <v>3</v>
      </c>
      <c r="K53" s="4">
        <v>4</v>
      </c>
      <c r="L53" s="4">
        <v>1</v>
      </c>
      <c r="M53" s="4">
        <v>1</v>
      </c>
      <c r="N53" s="4">
        <v>3</v>
      </c>
      <c r="O53" s="2">
        <v>1</v>
      </c>
      <c r="P53" s="2">
        <v>2</v>
      </c>
      <c r="Q53" s="2">
        <v>3</v>
      </c>
      <c r="R53" s="2">
        <v>1</v>
      </c>
      <c r="S53" s="2">
        <v>1</v>
      </c>
      <c r="T53" s="2">
        <v>1</v>
      </c>
      <c r="W53" s="11" t="s">
        <v>325</v>
      </c>
      <c r="X53" s="11" t="s">
        <v>325</v>
      </c>
      <c r="Y53" s="11" t="s">
        <v>325</v>
      </c>
      <c r="AB53" s="11" t="s">
        <v>325</v>
      </c>
      <c r="AD53" s="6" t="s">
        <v>33</v>
      </c>
      <c r="AE53" s="1" t="s">
        <v>15</v>
      </c>
      <c r="AF53" s="1" t="s">
        <v>17</v>
      </c>
      <c r="AG53" s="1" t="s">
        <v>34</v>
      </c>
      <c r="AH53" s="1" t="s">
        <v>34</v>
      </c>
      <c r="AI53" s="1" t="s">
        <v>33</v>
      </c>
      <c r="AJ53" s="1" t="s">
        <v>17</v>
      </c>
      <c r="AK53" s="1" t="s">
        <v>16</v>
      </c>
      <c r="AL53" s="1" t="s">
        <v>17</v>
      </c>
      <c r="AM53" s="1" t="s">
        <v>16</v>
      </c>
      <c r="AN53" s="4">
        <v>6</v>
      </c>
      <c r="AO53" s="3">
        <v>5</v>
      </c>
      <c r="AP53" s="3">
        <v>7</v>
      </c>
      <c r="AQ53" s="3">
        <v>4</v>
      </c>
      <c r="AR53" s="3">
        <v>5</v>
      </c>
      <c r="AS53" s="3">
        <v>6</v>
      </c>
      <c r="AT53" s="3">
        <v>6</v>
      </c>
      <c r="AU53" s="3">
        <v>5</v>
      </c>
      <c r="AV53" s="3">
        <v>6</v>
      </c>
      <c r="AW53" s="3">
        <v>7</v>
      </c>
      <c r="AX53" s="3">
        <v>7</v>
      </c>
      <c r="AY53" s="2">
        <v>2</v>
      </c>
      <c r="AZ53" s="4">
        <v>5</v>
      </c>
      <c r="BA53" s="4">
        <v>4</v>
      </c>
      <c r="BB53" s="4">
        <v>2</v>
      </c>
      <c r="BC53" s="4">
        <v>4</v>
      </c>
      <c r="BD53" s="4">
        <v>2</v>
      </c>
      <c r="BE53" s="4">
        <v>3</v>
      </c>
      <c r="BF53" s="4">
        <v>2</v>
      </c>
      <c r="BG53" s="4">
        <v>5</v>
      </c>
      <c r="BH53" s="4">
        <v>4</v>
      </c>
      <c r="BI53" s="4">
        <v>2</v>
      </c>
      <c r="BJ53" s="4">
        <v>4</v>
      </c>
      <c r="BK53" s="4">
        <v>2</v>
      </c>
      <c r="BL53" s="4">
        <v>5</v>
      </c>
      <c r="BM53" s="4">
        <v>5</v>
      </c>
      <c r="BN53" s="4">
        <v>2</v>
      </c>
      <c r="BO53" s="4">
        <v>5</v>
      </c>
      <c r="BP53" s="4">
        <v>2</v>
      </c>
      <c r="BR53" s="9">
        <v>6</v>
      </c>
      <c r="BS53" s="2">
        <v>5</v>
      </c>
      <c r="BT53" s="2">
        <v>4</v>
      </c>
      <c r="BU53" s="2">
        <v>1</v>
      </c>
      <c r="BV53" s="2">
        <v>3</v>
      </c>
      <c r="BW53" s="2">
        <v>2</v>
      </c>
      <c r="BY53" s="11" t="s">
        <v>325</v>
      </c>
      <c r="CA53" s="11" t="s">
        <v>325</v>
      </c>
      <c r="CC53" s="10" t="s">
        <v>325</v>
      </c>
      <c r="CD53" s="10" t="s">
        <v>325</v>
      </c>
      <c r="CE53" s="10" t="s">
        <v>325</v>
      </c>
    </row>
    <row r="54" spans="1:84" ht="15.75" customHeight="1" x14ac:dyDescent="0.25">
      <c r="A54" s="1" t="s">
        <v>273</v>
      </c>
      <c r="B54" s="2" t="s">
        <v>123</v>
      </c>
      <c r="D54" s="2" t="s">
        <v>40</v>
      </c>
      <c r="E54" s="4" t="s">
        <v>13</v>
      </c>
      <c r="F54" s="4">
        <v>1</v>
      </c>
      <c r="G54" s="4">
        <v>2</v>
      </c>
      <c r="H54" s="4">
        <v>2</v>
      </c>
      <c r="I54" s="4">
        <v>4</v>
      </c>
      <c r="J54" s="4">
        <v>1</v>
      </c>
      <c r="K54" s="4">
        <v>3</v>
      </c>
      <c r="L54" s="4">
        <v>4</v>
      </c>
      <c r="M54" s="4">
        <v>2</v>
      </c>
      <c r="N54" s="4">
        <v>4</v>
      </c>
      <c r="O54" s="2">
        <v>2</v>
      </c>
      <c r="P54" s="2">
        <v>1</v>
      </c>
      <c r="Q54" s="2">
        <v>1</v>
      </c>
      <c r="R54" s="2">
        <v>2</v>
      </c>
      <c r="S54" s="2">
        <v>1</v>
      </c>
      <c r="T54" s="2">
        <v>3</v>
      </c>
      <c r="V54" s="11" t="s">
        <v>325</v>
      </c>
      <c r="X54" s="11" t="s">
        <v>325</v>
      </c>
      <c r="Y54" s="11" t="s">
        <v>325</v>
      </c>
      <c r="Z54" s="11" t="s">
        <v>325</v>
      </c>
      <c r="AA54" s="11" t="s">
        <v>325</v>
      </c>
      <c r="AD54" s="6" t="s">
        <v>34</v>
      </c>
      <c r="AE54" s="1" t="s">
        <v>15</v>
      </c>
      <c r="AF54" s="1" t="s">
        <v>33</v>
      </c>
      <c r="AG54" s="1" t="s">
        <v>16</v>
      </c>
      <c r="AH54" s="1" t="s">
        <v>15</v>
      </c>
      <c r="AI54" s="1" t="s">
        <v>34</v>
      </c>
      <c r="AJ54" s="1" t="s">
        <v>17</v>
      </c>
      <c r="AK54" s="1" t="s">
        <v>16</v>
      </c>
      <c r="AL54" s="1" t="s">
        <v>17</v>
      </c>
      <c r="AM54" s="1" t="s">
        <v>16</v>
      </c>
      <c r="AN54" s="4">
        <v>7</v>
      </c>
      <c r="AO54" s="3">
        <v>5</v>
      </c>
      <c r="AP54" s="3">
        <v>7</v>
      </c>
      <c r="AQ54" s="3">
        <v>5</v>
      </c>
      <c r="AR54" s="3">
        <v>5</v>
      </c>
      <c r="AS54" s="3">
        <v>6</v>
      </c>
      <c r="AT54" s="3">
        <v>6</v>
      </c>
      <c r="AU54" s="3">
        <v>6</v>
      </c>
      <c r="AV54" s="3">
        <v>6</v>
      </c>
      <c r="AW54" s="3">
        <v>6</v>
      </c>
      <c r="AX54" s="3">
        <v>6</v>
      </c>
      <c r="AY54" s="2">
        <v>2</v>
      </c>
      <c r="AZ54" s="4">
        <v>5</v>
      </c>
      <c r="BA54" s="4">
        <v>5</v>
      </c>
      <c r="BB54" s="4">
        <v>2</v>
      </c>
      <c r="BC54" s="4">
        <v>4</v>
      </c>
      <c r="BD54" s="4">
        <v>2</v>
      </c>
      <c r="BE54" s="4">
        <v>4</v>
      </c>
      <c r="BF54" s="4">
        <v>2</v>
      </c>
      <c r="BG54" s="4">
        <v>4</v>
      </c>
      <c r="BH54" s="4">
        <v>4</v>
      </c>
      <c r="BI54" s="4">
        <v>2</v>
      </c>
      <c r="BJ54" s="4">
        <v>5</v>
      </c>
      <c r="BK54" s="4">
        <v>2</v>
      </c>
      <c r="BL54" s="4">
        <v>5</v>
      </c>
      <c r="BM54" s="4">
        <v>5</v>
      </c>
      <c r="BN54" s="4">
        <v>2</v>
      </c>
      <c r="BO54" s="4">
        <v>5</v>
      </c>
      <c r="BP54" s="4">
        <v>2</v>
      </c>
      <c r="BR54" s="9">
        <v>6</v>
      </c>
      <c r="BS54" s="2">
        <v>1</v>
      </c>
      <c r="BT54" s="2">
        <v>3</v>
      </c>
      <c r="BU54" s="2">
        <v>4</v>
      </c>
      <c r="BV54" s="2">
        <v>2</v>
      </c>
      <c r="BW54" s="2">
        <v>5</v>
      </c>
      <c r="CA54" s="11" t="s">
        <v>325</v>
      </c>
      <c r="CD54" s="10" t="s">
        <v>325</v>
      </c>
    </row>
    <row r="55" spans="1:84" ht="15.75" customHeight="1" x14ac:dyDescent="0.25">
      <c r="A55" s="1" t="s">
        <v>274</v>
      </c>
      <c r="B55" s="2" t="s">
        <v>46</v>
      </c>
      <c r="D55" s="2" t="s">
        <v>12</v>
      </c>
      <c r="E55" s="4" t="s">
        <v>13</v>
      </c>
      <c r="F55" s="4">
        <v>2</v>
      </c>
      <c r="G55" s="4">
        <v>2</v>
      </c>
      <c r="H55" s="4">
        <v>1</v>
      </c>
      <c r="I55" s="4">
        <v>1</v>
      </c>
      <c r="J55" s="4">
        <v>3</v>
      </c>
      <c r="K55" s="4">
        <v>3</v>
      </c>
      <c r="L55" s="4">
        <v>2</v>
      </c>
      <c r="M55" s="4">
        <v>5</v>
      </c>
      <c r="N55" s="4">
        <v>2</v>
      </c>
      <c r="O55" s="2">
        <v>2</v>
      </c>
      <c r="P55" s="2">
        <v>1</v>
      </c>
      <c r="Q55" s="2">
        <v>1</v>
      </c>
      <c r="R55" s="2">
        <v>2</v>
      </c>
      <c r="S55" s="2">
        <v>2</v>
      </c>
      <c r="T55" s="2">
        <v>1</v>
      </c>
      <c r="X55" s="11" t="s">
        <v>325</v>
      </c>
      <c r="Y55" s="11" t="s">
        <v>325</v>
      </c>
      <c r="Z55" s="11" t="s">
        <v>325</v>
      </c>
      <c r="AB55" s="11" t="s">
        <v>325</v>
      </c>
      <c r="AD55" s="6" t="s">
        <v>33</v>
      </c>
      <c r="AE55" s="1" t="s">
        <v>16</v>
      </c>
      <c r="AF55" s="1" t="s">
        <v>17</v>
      </c>
      <c r="AG55" s="1" t="s">
        <v>34</v>
      </c>
      <c r="AH55" s="1" t="s">
        <v>17</v>
      </c>
      <c r="AI55" s="1" t="s">
        <v>16</v>
      </c>
      <c r="AJ55" s="1" t="s">
        <v>17</v>
      </c>
      <c r="AK55" s="1" t="s">
        <v>16</v>
      </c>
      <c r="AL55" s="1" t="s">
        <v>17</v>
      </c>
      <c r="AM55" s="1" t="s">
        <v>34</v>
      </c>
      <c r="AN55" s="4">
        <v>7</v>
      </c>
      <c r="AO55" s="3">
        <v>7</v>
      </c>
      <c r="AP55" s="3">
        <v>7</v>
      </c>
      <c r="AQ55" s="3">
        <v>6</v>
      </c>
      <c r="AR55" s="3">
        <v>5</v>
      </c>
      <c r="AS55" s="3">
        <v>5</v>
      </c>
      <c r="AT55" s="3">
        <v>6</v>
      </c>
      <c r="AU55" s="3">
        <v>6</v>
      </c>
      <c r="AV55" s="3">
        <v>6</v>
      </c>
      <c r="AW55" s="3">
        <v>6</v>
      </c>
      <c r="AX55" s="3">
        <v>6</v>
      </c>
      <c r="AY55" s="2">
        <v>3</v>
      </c>
      <c r="AZ55" s="4">
        <v>4</v>
      </c>
      <c r="BA55" s="4">
        <v>4</v>
      </c>
      <c r="BB55" s="4">
        <v>2</v>
      </c>
      <c r="BC55" s="4">
        <v>4</v>
      </c>
      <c r="BD55" s="4">
        <v>5</v>
      </c>
      <c r="BE55" s="4">
        <v>3</v>
      </c>
      <c r="BF55" s="4">
        <v>2</v>
      </c>
      <c r="BG55" s="4">
        <v>2</v>
      </c>
      <c r="BH55" s="4">
        <v>4</v>
      </c>
      <c r="BI55" s="4">
        <v>4</v>
      </c>
      <c r="BJ55" s="4">
        <v>3</v>
      </c>
      <c r="BK55" s="4">
        <v>3</v>
      </c>
      <c r="BL55" s="4">
        <v>3</v>
      </c>
      <c r="BM55" s="4">
        <v>4</v>
      </c>
      <c r="BN55" s="4">
        <v>2</v>
      </c>
      <c r="BO55" s="4">
        <v>3</v>
      </c>
      <c r="BP55" s="4">
        <v>2</v>
      </c>
      <c r="BR55" s="2">
        <v>6</v>
      </c>
      <c r="BS55" s="2">
        <v>5</v>
      </c>
      <c r="BT55" s="2">
        <v>2</v>
      </c>
      <c r="BU55" s="2">
        <v>3</v>
      </c>
      <c r="BV55" s="2">
        <v>1</v>
      </c>
      <c r="BW55" s="2">
        <v>4</v>
      </c>
      <c r="BY55" s="11" t="s">
        <v>325</v>
      </c>
      <c r="BZ55" s="11" t="s">
        <v>325</v>
      </c>
      <c r="CA55" s="11" t="s">
        <v>325</v>
      </c>
      <c r="CD55" s="10" t="s">
        <v>325</v>
      </c>
    </row>
    <row r="56" spans="1:84" ht="15.75" customHeight="1" x14ac:dyDescent="0.25">
      <c r="A56" s="1" t="s">
        <v>275</v>
      </c>
      <c r="B56" s="2" t="s">
        <v>10</v>
      </c>
      <c r="D56" s="2" t="s">
        <v>40</v>
      </c>
      <c r="E56" s="4" t="s">
        <v>13</v>
      </c>
      <c r="F56" s="4">
        <v>2</v>
      </c>
      <c r="G56" s="4">
        <v>3</v>
      </c>
      <c r="H56" s="4">
        <v>4</v>
      </c>
      <c r="I56" s="4">
        <v>1</v>
      </c>
      <c r="J56" s="4">
        <v>2</v>
      </c>
      <c r="K56" s="4">
        <v>2</v>
      </c>
      <c r="L56" s="4">
        <v>3</v>
      </c>
      <c r="M56" s="4">
        <v>1</v>
      </c>
      <c r="N56" s="4">
        <v>2</v>
      </c>
      <c r="O56" s="2">
        <v>1</v>
      </c>
      <c r="P56" s="2">
        <v>1</v>
      </c>
      <c r="Q56" s="2">
        <v>2</v>
      </c>
      <c r="R56" s="2">
        <v>3</v>
      </c>
      <c r="S56" s="2">
        <v>3</v>
      </c>
      <c r="T56" s="2">
        <v>1</v>
      </c>
      <c r="X56" s="11" t="s">
        <v>325</v>
      </c>
      <c r="Y56" s="11" t="s">
        <v>325</v>
      </c>
      <c r="AA56" s="11" t="s">
        <v>325</v>
      </c>
      <c r="AD56" s="1" t="s">
        <v>15</v>
      </c>
      <c r="AE56" s="1" t="s">
        <v>16</v>
      </c>
      <c r="AF56" s="1" t="s">
        <v>17</v>
      </c>
      <c r="AG56" s="1" t="s">
        <v>16</v>
      </c>
      <c r="AH56" s="1" t="s">
        <v>17</v>
      </c>
      <c r="AI56" s="1" t="s">
        <v>16</v>
      </c>
      <c r="AJ56" s="1" t="s">
        <v>17</v>
      </c>
      <c r="AK56" s="1" t="s">
        <v>16</v>
      </c>
      <c r="AL56" s="1" t="s">
        <v>17</v>
      </c>
      <c r="AM56" s="1" t="s">
        <v>16</v>
      </c>
      <c r="AN56" s="4">
        <v>6</v>
      </c>
      <c r="AO56" s="3">
        <v>6</v>
      </c>
      <c r="AP56" s="3">
        <v>6</v>
      </c>
      <c r="AQ56" s="3">
        <v>4</v>
      </c>
      <c r="AR56" s="3">
        <v>6</v>
      </c>
      <c r="AS56" s="3">
        <v>6</v>
      </c>
      <c r="AT56" s="3">
        <v>6</v>
      </c>
      <c r="AU56" s="3">
        <v>6</v>
      </c>
      <c r="AV56" s="3">
        <v>7</v>
      </c>
      <c r="AW56" s="3">
        <v>6</v>
      </c>
      <c r="AX56" s="3">
        <v>7</v>
      </c>
      <c r="AY56" s="2">
        <v>2</v>
      </c>
      <c r="AZ56" s="4">
        <v>5</v>
      </c>
      <c r="BA56" s="4">
        <v>5</v>
      </c>
      <c r="BB56" s="4">
        <v>5</v>
      </c>
      <c r="BC56" s="4">
        <v>4</v>
      </c>
      <c r="BD56" s="4">
        <v>2</v>
      </c>
      <c r="BE56" s="4">
        <v>4</v>
      </c>
      <c r="BF56" s="4">
        <v>2</v>
      </c>
      <c r="BG56" s="4">
        <v>4</v>
      </c>
      <c r="BH56" s="4">
        <v>4</v>
      </c>
      <c r="BI56" s="4">
        <v>2</v>
      </c>
      <c r="BJ56" s="4">
        <v>4</v>
      </c>
      <c r="BK56" s="4">
        <v>2</v>
      </c>
      <c r="BL56" s="4">
        <v>5</v>
      </c>
      <c r="BM56" s="4">
        <v>5</v>
      </c>
      <c r="BN56" s="4">
        <v>2</v>
      </c>
      <c r="BO56" s="4">
        <v>4</v>
      </c>
      <c r="BP56" s="4">
        <v>2</v>
      </c>
      <c r="BR56" s="9">
        <v>6</v>
      </c>
      <c r="BS56" s="2">
        <v>1</v>
      </c>
      <c r="BT56" s="2">
        <v>5</v>
      </c>
      <c r="BU56" s="2">
        <v>4</v>
      </c>
      <c r="BV56" s="2">
        <v>3</v>
      </c>
      <c r="BW56" s="2">
        <v>2</v>
      </c>
      <c r="BY56" s="11" t="s">
        <v>325</v>
      </c>
      <c r="BZ56" s="11" t="s">
        <v>325</v>
      </c>
      <c r="CA56" s="11" t="s">
        <v>325</v>
      </c>
      <c r="CC56" s="10" t="s">
        <v>325</v>
      </c>
      <c r="CD56" s="10" t="s">
        <v>325</v>
      </c>
    </row>
    <row r="57" spans="1:84" ht="15.75" customHeight="1" x14ac:dyDescent="0.25">
      <c r="A57" s="1" t="s">
        <v>276</v>
      </c>
      <c r="B57" s="2" t="s">
        <v>123</v>
      </c>
      <c r="D57" s="2" t="s">
        <v>281</v>
      </c>
      <c r="E57" s="4" t="s">
        <v>13</v>
      </c>
      <c r="F57" s="4">
        <v>1</v>
      </c>
      <c r="G57" s="4">
        <v>1</v>
      </c>
      <c r="H57" s="4">
        <v>2</v>
      </c>
      <c r="I57" s="4">
        <v>3</v>
      </c>
      <c r="J57" s="4">
        <v>1</v>
      </c>
      <c r="K57" s="4">
        <v>4</v>
      </c>
      <c r="L57" s="4">
        <v>5</v>
      </c>
      <c r="M57" s="4">
        <v>4</v>
      </c>
      <c r="N57" s="4">
        <v>3</v>
      </c>
      <c r="O57" s="2">
        <v>1</v>
      </c>
      <c r="P57" s="2">
        <v>1</v>
      </c>
      <c r="Q57" s="2">
        <v>1</v>
      </c>
      <c r="R57" s="2">
        <v>1</v>
      </c>
      <c r="S57" s="2">
        <v>1</v>
      </c>
      <c r="T57" s="2">
        <v>1</v>
      </c>
      <c r="V57" s="11" t="s">
        <v>325</v>
      </c>
      <c r="W57" s="11" t="s">
        <v>325</v>
      </c>
      <c r="X57" s="11" t="s">
        <v>325</v>
      </c>
      <c r="Y57" s="11" t="s">
        <v>325</v>
      </c>
      <c r="Z57" s="11" t="s">
        <v>325</v>
      </c>
      <c r="AA57" s="11" t="s">
        <v>325</v>
      </c>
      <c r="AB57" s="11" t="s">
        <v>325</v>
      </c>
      <c r="AD57" s="6" t="s">
        <v>17</v>
      </c>
      <c r="AE57" s="1" t="s">
        <v>16</v>
      </c>
      <c r="AF57" s="1" t="s">
        <v>17</v>
      </c>
      <c r="AG57" s="1" t="s">
        <v>16</v>
      </c>
      <c r="AH57" s="1" t="s">
        <v>17</v>
      </c>
      <c r="AI57" s="1" t="s">
        <v>16</v>
      </c>
      <c r="AJ57" s="1" t="s">
        <v>17</v>
      </c>
      <c r="AK57" s="1" t="s">
        <v>16</v>
      </c>
      <c r="AL57" s="1" t="s">
        <v>17</v>
      </c>
      <c r="AM57" s="1" t="s">
        <v>16</v>
      </c>
      <c r="AN57" s="3">
        <v>7</v>
      </c>
      <c r="AO57" s="3">
        <v>7</v>
      </c>
      <c r="AP57" s="3">
        <v>7</v>
      </c>
      <c r="AQ57" s="3">
        <v>5</v>
      </c>
      <c r="AR57" s="3">
        <v>7</v>
      </c>
      <c r="AS57" s="3">
        <v>6</v>
      </c>
      <c r="AT57" s="3">
        <v>7</v>
      </c>
      <c r="AU57" s="3">
        <v>4</v>
      </c>
      <c r="AV57" s="3">
        <v>7</v>
      </c>
      <c r="AW57" s="3">
        <v>6</v>
      </c>
      <c r="AX57" s="3">
        <v>6</v>
      </c>
      <c r="AY57" s="2">
        <v>2</v>
      </c>
      <c r="AZ57" s="4">
        <v>3</v>
      </c>
      <c r="BA57" s="4">
        <v>4</v>
      </c>
      <c r="BB57" s="4">
        <v>2</v>
      </c>
      <c r="BC57" s="4">
        <v>3</v>
      </c>
      <c r="BD57" s="4">
        <v>4</v>
      </c>
      <c r="BE57" s="4">
        <v>5</v>
      </c>
      <c r="BF57" s="4">
        <v>2</v>
      </c>
      <c r="BG57" s="4">
        <v>5</v>
      </c>
      <c r="BH57" s="4">
        <v>5</v>
      </c>
      <c r="BI57" s="4">
        <v>2</v>
      </c>
      <c r="BJ57" s="4">
        <v>5</v>
      </c>
      <c r="BK57" s="4">
        <v>3</v>
      </c>
      <c r="BL57" s="4">
        <v>2</v>
      </c>
      <c r="BM57" s="4">
        <v>3</v>
      </c>
      <c r="BN57" s="4">
        <v>3</v>
      </c>
      <c r="BO57" s="4">
        <v>2</v>
      </c>
      <c r="BP57" s="4">
        <v>3</v>
      </c>
      <c r="BR57" s="9">
        <v>6</v>
      </c>
      <c r="BS57" s="2">
        <v>5</v>
      </c>
      <c r="BT57" s="2">
        <v>4</v>
      </c>
      <c r="BU57" s="2">
        <v>3</v>
      </c>
      <c r="BV57" s="2">
        <v>2</v>
      </c>
      <c r="BW57" s="2">
        <v>1</v>
      </c>
      <c r="CC57" s="10" t="s">
        <v>325</v>
      </c>
      <c r="CD57" s="10" t="s">
        <v>325</v>
      </c>
      <c r="CF57" s="10" t="s">
        <v>325</v>
      </c>
    </row>
    <row r="58" spans="1:84" ht="15.75" customHeight="1" x14ac:dyDescent="0.25">
      <c r="A58" s="1" t="s">
        <v>277</v>
      </c>
      <c r="B58" s="2" t="s">
        <v>46</v>
      </c>
      <c r="D58" s="2" t="s">
        <v>12</v>
      </c>
      <c r="E58" s="4" t="s">
        <v>48</v>
      </c>
      <c r="F58" s="4">
        <v>3</v>
      </c>
      <c r="G58" s="4">
        <v>1</v>
      </c>
      <c r="H58" s="4">
        <v>5</v>
      </c>
      <c r="I58" s="4">
        <v>2</v>
      </c>
      <c r="J58" s="4">
        <v>1</v>
      </c>
      <c r="K58" s="4">
        <v>2</v>
      </c>
      <c r="L58" s="4">
        <v>1</v>
      </c>
      <c r="M58" s="4">
        <v>2</v>
      </c>
      <c r="N58" s="4">
        <v>3</v>
      </c>
      <c r="O58" s="2">
        <v>3</v>
      </c>
      <c r="P58" s="2">
        <v>1</v>
      </c>
      <c r="Q58" s="2">
        <v>1</v>
      </c>
      <c r="R58" s="2">
        <v>2</v>
      </c>
      <c r="S58" s="2">
        <v>3</v>
      </c>
      <c r="T58" s="2">
        <v>2</v>
      </c>
      <c r="V58" s="11" t="s">
        <v>325</v>
      </c>
      <c r="X58" s="11" t="s">
        <v>325</v>
      </c>
      <c r="Y58" s="11" t="s">
        <v>325</v>
      </c>
      <c r="AD58" s="6" t="s">
        <v>17</v>
      </c>
      <c r="AE58" s="1" t="s">
        <v>16</v>
      </c>
      <c r="AF58" s="1" t="s">
        <v>17</v>
      </c>
      <c r="AG58" s="1" t="s">
        <v>16</v>
      </c>
      <c r="AH58" s="1" t="s">
        <v>33</v>
      </c>
      <c r="AI58" s="1" t="s">
        <v>16</v>
      </c>
      <c r="AJ58" s="1" t="s">
        <v>33</v>
      </c>
      <c r="AK58" s="1" t="s">
        <v>16</v>
      </c>
      <c r="AL58" s="1" t="s">
        <v>33</v>
      </c>
      <c r="AM58" s="1" t="s">
        <v>16</v>
      </c>
      <c r="AN58" s="4">
        <v>6</v>
      </c>
      <c r="AO58" s="3">
        <v>3</v>
      </c>
      <c r="AP58" s="3">
        <v>3</v>
      </c>
      <c r="AQ58" s="3">
        <v>4</v>
      </c>
      <c r="AR58" s="3">
        <v>6</v>
      </c>
      <c r="AS58" s="3">
        <v>4</v>
      </c>
      <c r="AT58" s="3">
        <v>5</v>
      </c>
      <c r="AU58" s="3">
        <v>4</v>
      </c>
      <c r="AV58" s="3">
        <v>6</v>
      </c>
      <c r="AW58" s="3">
        <v>4</v>
      </c>
      <c r="AX58" s="3">
        <v>4</v>
      </c>
      <c r="AY58" s="2">
        <v>2</v>
      </c>
      <c r="AZ58" s="4">
        <v>5</v>
      </c>
      <c r="BA58" s="4">
        <v>4</v>
      </c>
      <c r="BB58" s="4">
        <v>2</v>
      </c>
      <c r="BC58" s="4">
        <v>4</v>
      </c>
      <c r="BD58" s="4">
        <v>4</v>
      </c>
      <c r="BE58" s="4">
        <v>3</v>
      </c>
      <c r="BF58" s="4">
        <v>2</v>
      </c>
      <c r="BG58" s="4">
        <v>3</v>
      </c>
      <c r="BH58" s="4">
        <v>4</v>
      </c>
      <c r="BI58" s="4">
        <v>2</v>
      </c>
      <c r="BJ58" s="4">
        <v>5</v>
      </c>
      <c r="BK58" s="4">
        <v>3</v>
      </c>
      <c r="BL58" s="4">
        <v>3</v>
      </c>
      <c r="BM58" s="4">
        <v>4</v>
      </c>
      <c r="BN58" s="4">
        <v>2</v>
      </c>
      <c r="BO58" s="4">
        <v>3</v>
      </c>
      <c r="BP58" s="4">
        <v>2</v>
      </c>
      <c r="BR58" s="2">
        <v>6</v>
      </c>
      <c r="BS58" s="2">
        <v>5</v>
      </c>
      <c r="BT58" s="2">
        <v>1</v>
      </c>
      <c r="BU58" s="2">
        <v>3</v>
      </c>
      <c r="BV58" s="2">
        <v>2</v>
      </c>
      <c r="BW58" s="2">
        <v>4</v>
      </c>
      <c r="CD58" s="10" t="s">
        <v>325</v>
      </c>
    </row>
    <row r="59" spans="1:84" ht="15.75" customHeight="1" x14ac:dyDescent="0.25">
      <c r="A59" s="1" t="s">
        <v>278</v>
      </c>
      <c r="B59" s="2" t="s">
        <v>123</v>
      </c>
      <c r="D59" s="2" t="s">
        <v>24</v>
      </c>
      <c r="E59" s="4" t="s">
        <v>48</v>
      </c>
      <c r="F59" s="4">
        <v>1</v>
      </c>
      <c r="G59" s="4">
        <v>4</v>
      </c>
      <c r="H59" s="4">
        <v>1</v>
      </c>
      <c r="I59" s="4">
        <v>2</v>
      </c>
      <c r="J59" s="4">
        <v>3</v>
      </c>
      <c r="K59" s="4">
        <v>4</v>
      </c>
      <c r="L59" s="4">
        <v>2</v>
      </c>
      <c r="M59" s="4">
        <v>5</v>
      </c>
      <c r="N59" s="4">
        <v>4</v>
      </c>
      <c r="O59" s="2">
        <v>1</v>
      </c>
      <c r="P59" s="2">
        <v>2</v>
      </c>
      <c r="Q59" s="2">
        <v>1</v>
      </c>
      <c r="R59" s="2">
        <v>1</v>
      </c>
      <c r="S59" s="2">
        <v>1</v>
      </c>
      <c r="T59" s="2">
        <v>1</v>
      </c>
      <c r="X59" s="11" t="s">
        <v>325</v>
      </c>
      <c r="Y59" s="11" t="s">
        <v>325</v>
      </c>
      <c r="Z59" s="11" t="s">
        <v>325</v>
      </c>
      <c r="AB59" s="11" t="s">
        <v>325</v>
      </c>
      <c r="AD59" s="6" t="s">
        <v>33</v>
      </c>
      <c r="AE59" s="1" t="s">
        <v>15</v>
      </c>
      <c r="AF59" s="1" t="s">
        <v>17</v>
      </c>
      <c r="AG59" s="1" t="s">
        <v>34</v>
      </c>
      <c r="AH59" s="1" t="s">
        <v>34</v>
      </c>
      <c r="AI59" s="1" t="s">
        <v>33</v>
      </c>
      <c r="AJ59" s="1" t="s">
        <v>17</v>
      </c>
      <c r="AK59" s="1" t="s">
        <v>16</v>
      </c>
      <c r="AL59" s="1" t="s">
        <v>17</v>
      </c>
      <c r="AM59" s="1" t="s">
        <v>16</v>
      </c>
      <c r="AN59" s="4">
        <v>7</v>
      </c>
      <c r="AO59" s="3">
        <v>7</v>
      </c>
      <c r="AP59" s="3">
        <v>7</v>
      </c>
      <c r="AQ59" s="3">
        <v>6</v>
      </c>
      <c r="AR59" s="3">
        <v>5</v>
      </c>
      <c r="AS59" s="3">
        <v>5</v>
      </c>
      <c r="AT59" s="3">
        <v>6</v>
      </c>
      <c r="AU59" s="3">
        <v>6</v>
      </c>
      <c r="AV59" s="3">
        <v>6</v>
      </c>
      <c r="AW59" s="3">
        <v>6</v>
      </c>
      <c r="AX59" s="3">
        <v>6</v>
      </c>
      <c r="AY59" s="2">
        <v>2</v>
      </c>
      <c r="AZ59" s="4">
        <v>5</v>
      </c>
      <c r="BA59" s="4">
        <v>4</v>
      </c>
      <c r="BB59" s="4">
        <v>2</v>
      </c>
      <c r="BC59" s="4">
        <v>4</v>
      </c>
      <c r="BD59" s="4">
        <v>2</v>
      </c>
      <c r="BE59" s="4">
        <v>4</v>
      </c>
      <c r="BF59" s="4">
        <v>2</v>
      </c>
      <c r="BG59" s="4">
        <v>4</v>
      </c>
      <c r="BH59" s="4">
        <v>4</v>
      </c>
      <c r="BI59" s="4">
        <v>2</v>
      </c>
      <c r="BJ59" s="4">
        <v>5</v>
      </c>
      <c r="BK59" s="4">
        <v>2</v>
      </c>
      <c r="BL59" s="4">
        <v>5</v>
      </c>
      <c r="BM59" s="4">
        <v>5</v>
      </c>
      <c r="BN59" s="4">
        <v>2</v>
      </c>
      <c r="BO59" s="4">
        <v>5</v>
      </c>
      <c r="BP59" s="4">
        <v>2</v>
      </c>
      <c r="BR59" s="9">
        <v>2</v>
      </c>
      <c r="BS59" s="2">
        <v>1</v>
      </c>
      <c r="BT59" s="2">
        <v>3</v>
      </c>
      <c r="BU59" s="2">
        <v>5</v>
      </c>
      <c r="BV59" s="2">
        <v>4</v>
      </c>
      <c r="BW59" s="2">
        <v>6</v>
      </c>
      <c r="CD59" s="10" t="s">
        <v>325</v>
      </c>
      <c r="CE59" s="10" t="s">
        <v>325</v>
      </c>
    </row>
    <row r="60" spans="1:84" ht="15.75" customHeight="1" x14ac:dyDescent="0.25">
      <c r="A60" s="1" t="s">
        <v>279</v>
      </c>
      <c r="B60" s="2" t="s">
        <v>123</v>
      </c>
      <c r="C60" s="5" t="s">
        <v>283</v>
      </c>
      <c r="D60" s="2" t="s">
        <v>280</v>
      </c>
      <c r="E60" s="4" t="s">
        <v>13</v>
      </c>
      <c r="F60" s="4">
        <v>2</v>
      </c>
      <c r="G60" s="4">
        <v>2</v>
      </c>
      <c r="H60" s="4">
        <v>3</v>
      </c>
      <c r="I60" s="4">
        <v>1</v>
      </c>
      <c r="J60" s="4">
        <v>1</v>
      </c>
      <c r="K60" s="4">
        <v>4</v>
      </c>
      <c r="L60" s="4">
        <v>4</v>
      </c>
      <c r="M60" s="4">
        <v>1</v>
      </c>
      <c r="N60" s="4">
        <v>3</v>
      </c>
      <c r="O60" s="2">
        <v>2</v>
      </c>
      <c r="P60" s="2">
        <v>1</v>
      </c>
      <c r="Q60" s="2">
        <v>1</v>
      </c>
      <c r="R60" s="2">
        <v>2</v>
      </c>
      <c r="S60" s="2">
        <v>1</v>
      </c>
      <c r="T60" s="2">
        <v>3</v>
      </c>
      <c r="W60" s="11" t="s">
        <v>325</v>
      </c>
      <c r="X60" s="11" t="s">
        <v>325</v>
      </c>
      <c r="Y60" s="11" t="s">
        <v>325</v>
      </c>
      <c r="AB60" s="11" t="s">
        <v>325</v>
      </c>
      <c r="AD60" s="1" t="s">
        <v>15</v>
      </c>
      <c r="AE60" s="1" t="s">
        <v>16</v>
      </c>
      <c r="AF60" s="1" t="s">
        <v>17</v>
      </c>
      <c r="AG60" s="1" t="s">
        <v>16</v>
      </c>
      <c r="AH60" s="1" t="s">
        <v>17</v>
      </c>
      <c r="AI60" s="1" t="s">
        <v>16</v>
      </c>
      <c r="AJ60" s="1" t="s">
        <v>17</v>
      </c>
      <c r="AK60" s="1" t="s">
        <v>16</v>
      </c>
      <c r="AL60" s="1" t="s">
        <v>17</v>
      </c>
      <c r="AM60" s="1" t="s">
        <v>16</v>
      </c>
      <c r="AN60" s="4">
        <v>6</v>
      </c>
      <c r="AO60" s="3">
        <v>5</v>
      </c>
      <c r="AP60" s="3">
        <v>6</v>
      </c>
      <c r="AQ60" s="3">
        <v>5</v>
      </c>
      <c r="AR60" s="3">
        <v>4</v>
      </c>
      <c r="AS60" s="3">
        <v>5</v>
      </c>
      <c r="AT60" s="3">
        <v>5</v>
      </c>
      <c r="AU60" s="3">
        <v>6</v>
      </c>
      <c r="AV60" s="3">
        <v>6</v>
      </c>
      <c r="AW60" s="3">
        <v>7</v>
      </c>
      <c r="AX60" s="3">
        <v>6</v>
      </c>
      <c r="AY60" s="2">
        <v>2</v>
      </c>
      <c r="AZ60" s="4">
        <v>5</v>
      </c>
      <c r="BA60" s="4">
        <v>5</v>
      </c>
      <c r="BB60" s="4">
        <v>2</v>
      </c>
      <c r="BC60" s="4">
        <v>4</v>
      </c>
      <c r="BD60" s="4">
        <v>2</v>
      </c>
      <c r="BE60" s="4">
        <v>3</v>
      </c>
      <c r="BF60" s="4">
        <v>2</v>
      </c>
      <c r="BG60" s="4">
        <v>5</v>
      </c>
      <c r="BH60" s="4">
        <v>4</v>
      </c>
      <c r="BI60" s="4">
        <v>2</v>
      </c>
      <c r="BJ60" s="4">
        <v>4</v>
      </c>
      <c r="BK60" s="4">
        <v>2</v>
      </c>
      <c r="BL60" s="4">
        <v>3</v>
      </c>
      <c r="BM60" s="4">
        <v>4</v>
      </c>
      <c r="BN60" s="4">
        <v>2</v>
      </c>
      <c r="BO60" s="4">
        <v>3</v>
      </c>
      <c r="BP60" s="4">
        <v>3</v>
      </c>
      <c r="BR60" s="9">
        <v>5</v>
      </c>
      <c r="BS60" s="2">
        <v>6</v>
      </c>
      <c r="BT60" s="2">
        <v>2</v>
      </c>
      <c r="BU60" s="2">
        <v>4</v>
      </c>
      <c r="BV60" s="2">
        <v>1</v>
      </c>
      <c r="BW60" s="2">
        <v>3</v>
      </c>
      <c r="BY60" s="11"/>
      <c r="BZ60" s="10"/>
      <c r="CA60" s="10"/>
      <c r="CD60" s="10" t="s">
        <v>325</v>
      </c>
    </row>
  </sheetData>
  <mergeCells count="14">
    <mergeCell ref="F1:N1"/>
    <mergeCell ref="BQ1:BQ2"/>
    <mergeCell ref="O1:T1"/>
    <mergeCell ref="AD1:AM1"/>
    <mergeCell ref="AN1:AX1"/>
    <mergeCell ref="BK1:BP1"/>
    <mergeCell ref="BE1:BJ1"/>
    <mergeCell ref="AY1:BD1"/>
    <mergeCell ref="V1:AB1"/>
    <mergeCell ref="BR1:BW1"/>
    <mergeCell ref="BY1:CB1"/>
    <mergeCell ref="CC1:CF1"/>
    <mergeCell ref="BX1:BX2"/>
    <mergeCell ref="CG1:CG2"/>
  </mergeCells>
  <conditionalFormatting sqref="V3:AB60">
    <cfRule type="expression" dxfId="0" priority="1">
      <formula>" "</formula>
    </cfRule>
  </conditionalFormatting>
  <hyperlinks>
    <hyperlink ref="C37" r:id="rId1" xr:uid="{BAD9D02D-A2B6-4848-AD01-A7B4B47ACC5F}"/>
    <hyperlink ref="C60" r:id="rId2" xr:uid="{70D523EA-8D7F-4A1A-AD0F-9C007E8E8F6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E3E7D-A4FD-4E61-A696-EBD1DC1AAE47}">
  <dimension ref="A2:P33"/>
  <sheetViews>
    <sheetView showGridLines="0" topLeftCell="A14" zoomScale="90" zoomScaleNormal="90" workbookViewId="0">
      <selection activeCell="A26" sqref="A26"/>
    </sheetView>
  </sheetViews>
  <sheetFormatPr baseColWidth="10" defaultRowHeight="12.5" x14ac:dyDescent="0.25"/>
  <sheetData>
    <row r="2" spans="1:16" ht="14" x14ac:dyDescent="0.3">
      <c r="A2" s="99" t="s">
        <v>300</v>
      </c>
      <c r="B2" s="99"/>
      <c r="C2" s="99"/>
      <c r="D2" s="99"/>
      <c r="E2" s="99"/>
      <c r="F2" s="99"/>
      <c r="G2" s="99"/>
      <c r="H2" s="99"/>
      <c r="I2" s="99"/>
      <c r="J2" s="99"/>
      <c r="K2" s="99"/>
      <c r="L2" s="99"/>
      <c r="M2" s="99"/>
      <c r="N2" s="99"/>
      <c r="O2" s="99"/>
      <c r="P2" s="99"/>
    </row>
    <row r="3" spans="1:16" ht="14.5" thickBot="1" x14ac:dyDescent="0.35">
      <c r="A3" s="17"/>
      <c r="B3" s="17"/>
      <c r="C3" s="17"/>
    </row>
    <row r="4" spans="1:16" ht="13" thickBot="1" x14ac:dyDescent="0.3">
      <c r="A4" s="95" t="s">
        <v>301</v>
      </c>
      <c r="B4" s="96"/>
      <c r="I4" s="97" t="s">
        <v>302</v>
      </c>
      <c r="J4" s="98"/>
    </row>
    <row r="5" spans="1:16" x14ac:dyDescent="0.25">
      <c r="A5" s="19" t="s">
        <v>281</v>
      </c>
      <c r="B5" s="20">
        <f>COUNTIF('Respuestas Forms'!D1:D60, "Nunca")</f>
        <v>2</v>
      </c>
      <c r="I5" s="18" t="s">
        <v>13</v>
      </c>
      <c r="J5" s="21">
        <f>COUNTIF('Respuestas Forms'!E1:E60, "Si")</f>
        <v>38</v>
      </c>
    </row>
    <row r="6" spans="1:16" x14ac:dyDescent="0.25">
      <c r="A6" s="18" t="s">
        <v>280</v>
      </c>
      <c r="B6" s="20">
        <f>COUNTIF('Respuestas Forms'!D2:D61, "Casi nunca")</f>
        <v>8</v>
      </c>
      <c r="I6" s="18" t="s">
        <v>48</v>
      </c>
      <c r="J6" s="21">
        <f>COUNTIF('Respuestas Forms'!E1:E60, "No")</f>
        <v>20</v>
      </c>
    </row>
    <row r="7" spans="1:16" x14ac:dyDescent="0.25">
      <c r="A7" s="18" t="s">
        <v>12</v>
      </c>
      <c r="B7" s="20">
        <f>COUNTIF('Respuestas Forms'!D3:D62, "A veces")</f>
        <v>16</v>
      </c>
    </row>
    <row r="8" spans="1:16" x14ac:dyDescent="0.25">
      <c r="A8" s="18" t="s">
        <v>40</v>
      </c>
      <c r="B8" s="20">
        <f>COUNTIF('Respuestas Forms'!D4:D63, "Casi siempre")</f>
        <v>13</v>
      </c>
    </row>
    <row r="9" spans="1:16" x14ac:dyDescent="0.25">
      <c r="A9" s="18" t="s">
        <v>24</v>
      </c>
      <c r="B9" s="20">
        <f>COUNTIF('Respuestas Forms'!D5:D64, "Siempre")</f>
        <v>18</v>
      </c>
    </row>
    <row r="25" spans="1:16" ht="14" x14ac:dyDescent="0.3">
      <c r="A25" s="99" t="s">
        <v>353</v>
      </c>
      <c r="B25" s="99"/>
      <c r="C25" s="99"/>
      <c r="D25" s="99"/>
      <c r="E25" s="99"/>
      <c r="F25" s="99"/>
      <c r="G25" s="99"/>
      <c r="H25" s="99"/>
      <c r="I25" s="99"/>
      <c r="J25" s="99"/>
      <c r="K25" s="99"/>
      <c r="L25" s="99"/>
      <c r="M25" s="99"/>
      <c r="N25" s="99"/>
      <c r="O25" s="99"/>
      <c r="P25" s="99"/>
    </row>
    <row r="27" spans="1:16" ht="13" thickBot="1" x14ac:dyDescent="0.3"/>
    <row r="28" spans="1:16" ht="13" thickBot="1" x14ac:dyDescent="0.3">
      <c r="A28" s="95" t="s">
        <v>347</v>
      </c>
      <c r="B28" s="96"/>
    </row>
    <row r="29" spans="1:16" x14ac:dyDescent="0.25">
      <c r="A29" s="89" t="s">
        <v>348</v>
      </c>
      <c r="B29" s="20">
        <f>COUNTIF('Respuestas Forms'!$B$3:$B$60, "Menor o igual a 26 años")</f>
        <v>1</v>
      </c>
    </row>
    <row r="30" spans="1:16" x14ac:dyDescent="0.25">
      <c r="A30" s="90" t="s">
        <v>349</v>
      </c>
      <c r="B30" s="20">
        <f>COUNTIF('Respuestas Forms'!$B$3:$B$60, "27 a 39 años")</f>
        <v>17</v>
      </c>
    </row>
    <row r="31" spans="1:16" x14ac:dyDescent="0.25">
      <c r="A31" s="90" t="s">
        <v>350</v>
      </c>
      <c r="B31" s="20">
        <f>COUNTIF('Respuestas Forms'!$B$3:$B$60, "40 a 51 años")</f>
        <v>25</v>
      </c>
    </row>
    <row r="32" spans="1:16" x14ac:dyDescent="0.25">
      <c r="A32" s="90" t="s">
        <v>352</v>
      </c>
      <c r="B32" s="20">
        <f>COUNTIF('Respuestas Forms'!$B$3:$B$60, "52 a 71 años")</f>
        <v>15</v>
      </c>
    </row>
    <row r="33" spans="1:2" x14ac:dyDescent="0.25">
      <c r="A33" s="90" t="s">
        <v>351</v>
      </c>
      <c r="B33" s="20">
        <f>COUNTIF('Respuestas Forms'!$B$3:$B$60, "Mayor o igual a 72 años")</f>
        <v>0</v>
      </c>
    </row>
  </sheetData>
  <mergeCells count="5">
    <mergeCell ref="A4:B4"/>
    <mergeCell ref="I4:J4"/>
    <mergeCell ref="A2:P2"/>
    <mergeCell ref="A25:P25"/>
    <mergeCell ref="A28:B2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FB96C-7C98-4876-9A2B-F3B187481A35}">
  <dimension ref="A1:Y44"/>
  <sheetViews>
    <sheetView topLeftCell="A34" zoomScale="80" zoomScaleNormal="80" workbookViewId="0">
      <selection activeCell="K16" sqref="K16"/>
    </sheetView>
  </sheetViews>
  <sheetFormatPr baseColWidth="10" defaultRowHeight="12.5" x14ac:dyDescent="0.25"/>
  <cols>
    <col min="1" max="1" width="7.36328125" customWidth="1"/>
    <col min="2" max="10" width="16.1796875" style="37" customWidth="1"/>
    <col min="11" max="19" width="16.1796875" customWidth="1"/>
    <col min="21" max="25" width="13.54296875" customWidth="1"/>
  </cols>
  <sheetData>
    <row r="1" spans="1:16" ht="13" thickBot="1" x14ac:dyDescent="0.3"/>
    <row r="2" spans="1:16" ht="14.5" thickBot="1" x14ac:dyDescent="0.35">
      <c r="B2" s="99" t="s">
        <v>316</v>
      </c>
      <c r="C2" s="99"/>
      <c r="D2" s="99"/>
      <c r="E2" s="99"/>
      <c r="F2" s="99"/>
      <c r="G2" s="99"/>
      <c r="H2" s="99"/>
      <c r="I2" s="99"/>
      <c r="J2" s="99"/>
      <c r="L2" s="39">
        <v>1</v>
      </c>
      <c r="M2" s="41">
        <v>2</v>
      </c>
      <c r="N2" s="42">
        <v>3</v>
      </c>
      <c r="O2" s="43">
        <v>4</v>
      </c>
      <c r="P2" s="40">
        <v>5</v>
      </c>
    </row>
    <row r="3" spans="1:16" ht="20.5" thickBot="1" x14ac:dyDescent="0.3">
      <c r="A3" s="16" t="s">
        <v>322</v>
      </c>
      <c r="B3" s="38" t="s">
        <v>178</v>
      </c>
      <c r="C3" s="75" t="s">
        <v>177</v>
      </c>
      <c r="D3" s="75" t="s">
        <v>176</v>
      </c>
      <c r="E3" s="75" t="s">
        <v>175</v>
      </c>
      <c r="F3" s="75" t="s">
        <v>174</v>
      </c>
      <c r="G3" s="75" t="s">
        <v>173</v>
      </c>
      <c r="H3" s="75" t="s">
        <v>315</v>
      </c>
      <c r="I3" s="75" t="s">
        <v>314</v>
      </c>
      <c r="J3" s="76" t="s">
        <v>313</v>
      </c>
      <c r="L3" s="45" t="s">
        <v>317</v>
      </c>
      <c r="M3" s="46" t="s">
        <v>319</v>
      </c>
      <c r="N3" s="47" t="s">
        <v>320</v>
      </c>
      <c r="O3" s="48" t="s">
        <v>321</v>
      </c>
      <c r="P3" s="49" t="s">
        <v>318</v>
      </c>
    </row>
    <row r="4" spans="1:16" ht="13" thickBot="1" x14ac:dyDescent="0.3"/>
    <row r="5" spans="1:16" ht="13" thickBot="1" x14ac:dyDescent="0.3">
      <c r="B5" s="44">
        <f>ROUNDDOWN(AVERAGE('Respuestas Forms'!F3:F60),0)</f>
        <v>1</v>
      </c>
      <c r="C5" s="44">
        <f>ROUNDDOWN(AVERAGE('Respuestas Forms'!G3:G60),0)</f>
        <v>1</v>
      </c>
      <c r="D5" s="74">
        <f>ROUNDDOWN(AVERAGE('Respuestas Forms'!H3:H60),0)</f>
        <v>2</v>
      </c>
      <c r="E5" s="74">
        <f>ROUNDDOWN(AVERAGE('Respuestas Forms'!I3:I60),0)</f>
        <v>2</v>
      </c>
      <c r="F5" s="44">
        <f>ROUNDDOWN(AVERAGE('Respuestas Forms'!J3:J60),0)</f>
        <v>1</v>
      </c>
      <c r="G5" s="74">
        <f>ROUNDDOWN(AVERAGE('Respuestas Forms'!K3:K60),0)</f>
        <v>2</v>
      </c>
      <c r="H5" s="74">
        <f>ROUNDDOWN(AVERAGE('Respuestas Forms'!L3:L60),0)</f>
        <v>2</v>
      </c>
      <c r="I5" s="74">
        <f>ROUNDDOWN(AVERAGE('Respuestas Forms'!M3:M60),0)</f>
        <v>2</v>
      </c>
      <c r="J5" s="74">
        <f>ROUNDDOWN(AVERAGE('Respuestas Forms'!N3:N60),0)</f>
        <v>2</v>
      </c>
    </row>
    <row r="7" spans="1:16" ht="13" thickBot="1" x14ac:dyDescent="0.3"/>
    <row r="8" spans="1:16" ht="20.5" thickBot="1" x14ac:dyDescent="0.3">
      <c r="A8" s="16" t="s">
        <v>323</v>
      </c>
      <c r="B8" s="38" t="s">
        <v>169</v>
      </c>
      <c r="C8" s="75" t="s">
        <v>168</v>
      </c>
      <c r="D8" s="75" t="s">
        <v>167</v>
      </c>
      <c r="E8" s="75" t="s">
        <v>166</v>
      </c>
      <c r="F8" s="75" t="s">
        <v>165</v>
      </c>
      <c r="G8" s="76" t="s">
        <v>164</v>
      </c>
    </row>
    <row r="9" spans="1:16" ht="13" thickBot="1" x14ac:dyDescent="0.3"/>
    <row r="10" spans="1:16" ht="13" thickBot="1" x14ac:dyDescent="0.3">
      <c r="B10" s="44">
        <f>ROUNDDOWN(AVERAGE('Respuestas Forms'!O3:O60),0)</f>
        <v>1</v>
      </c>
      <c r="C10" s="44">
        <f>ROUNDDOWN(AVERAGE('Respuestas Forms'!P3:P60),0)</f>
        <v>1</v>
      </c>
      <c r="D10" s="44">
        <f>ROUNDDOWN(AVERAGE('Respuestas Forms'!Q3:Q60),0)</f>
        <v>1</v>
      </c>
      <c r="E10" s="44">
        <f>ROUNDDOWN(AVERAGE('Respuestas Forms'!R3:R60),0)</f>
        <v>1</v>
      </c>
      <c r="F10" s="44">
        <f>ROUNDDOWN(AVERAGE('Respuestas Forms'!S3:S60),0)</f>
        <v>1</v>
      </c>
      <c r="G10" s="77">
        <f>ROUNDDOWN(AVERAGE('Respuestas Forms'!T3:T60),0)</f>
        <v>1</v>
      </c>
    </row>
    <row r="13" spans="1:16" ht="13" thickBot="1" x14ac:dyDescent="0.3"/>
    <row r="14" spans="1:16" ht="14.5" thickBot="1" x14ac:dyDescent="0.35">
      <c r="B14" s="114" t="s">
        <v>324</v>
      </c>
      <c r="C14" s="114"/>
      <c r="D14" s="114"/>
      <c r="E14" s="114"/>
      <c r="F14" s="114"/>
      <c r="G14" s="114"/>
      <c r="H14" s="114"/>
      <c r="I14"/>
      <c r="J14" s="51" t="s">
        <v>325</v>
      </c>
    </row>
    <row r="15" spans="1:16" ht="30.5" thickBot="1" x14ac:dyDescent="0.3">
      <c r="B15" s="38" t="s">
        <v>216</v>
      </c>
      <c r="C15" s="38" t="s">
        <v>217</v>
      </c>
      <c r="D15" s="38" t="s">
        <v>218</v>
      </c>
      <c r="E15" s="38" t="s">
        <v>111</v>
      </c>
      <c r="F15" s="38" t="s">
        <v>219</v>
      </c>
      <c r="G15" s="38" t="s">
        <v>220</v>
      </c>
      <c r="H15" s="50" t="s">
        <v>221</v>
      </c>
    </row>
    <row r="16" spans="1:16" ht="13" thickBot="1" x14ac:dyDescent="0.3"/>
    <row r="17" spans="2:25" ht="13" thickBot="1" x14ac:dyDescent="0.3">
      <c r="B17" s="54">
        <f>COUNTIF('Respuestas Forms'!V3:V60,$J$14)</f>
        <v>31</v>
      </c>
      <c r="C17" s="52">
        <f>COUNTIF('Respuestas Forms'!W3:W60,$J$14)</f>
        <v>24</v>
      </c>
      <c r="D17" s="54">
        <f>COUNTIF('Respuestas Forms'!X3:X60,$J$14)</f>
        <v>54</v>
      </c>
      <c r="E17" s="54">
        <f>COUNTIF('Respuestas Forms'!Y3:Y60,$J$14)</f>
        <v>49</v>
      </c>
      <c r="F17" s="52">
        <f>COUNTIF('Respuestas Forms'!Z3:Z60,$J$14)</f>
        <v>27</v>
      </c>
      <c r="G17" s="52">
        <f>COUNTIF('Respuestas Forms'!AA3:AA60,$J$14)</f>
        <v>28</v>
      </c>
      <c r="H17" s="53">
        <f>COUNTIF('Respuestas Forms'!AB3:AB60,$J$14)</f>
        <v>24</v>
      </c>
    </row>
    <row r="21" spans="2:25" ht="14.5" thickBot="1" x14ac:dyDescent="0.35">
      <c r="B21" s="114" t="s">
        <v>337</v>
      </c>
      <c r="C21" s="114"/>
      <c r="D21" s="114"/>
      <c r="E21" s="114"/>
      <c r="F21" s="114"/>
      <c r="G21" s="114"/>
      <c r="H21" s="114"/>
      <c r="I21" s="114"/>
      <c r="J21" s="114"/>
      <c r="K21" s="114"/>
      <c r="L21" s="114"/>
      <c r="M21" s="114"/>
      <c r="N21" s="114"/>
      <c r="O21" s="114"/>
      <c r="P21" s="114"/>
      <c r="Q21" s="114"/>
      <c r="R21" s="114"/>
      <c r="S21" s="114"/>
    </row>
    <row r="22" spans="2:25" ht="14.5" thickBot="1" x14ac:dyDescent="0.35">
      <c r="B22" s="111" t="s">
        <v>186</v>
      </c>
      <c r="C22" s="112"/>
      <c r="D22" s="112"/>
      <c r="E22" s="112"/>
      <c r="F22" s="112"/>
      <c r="G22" s="113"/>
      <c r="H22" s="111" t="s">
        <v>193</v>
      </c>
      <c r="I22" s="112"/>
      <c r="J22" s="112"/>
      <c r="K22" s="112"/>
      <c r="L22" s="112"/>
      <c r="M22" s="113"/>
      <c r="N22" s="111" t="s">
        <v>200</v>
      </c>
      <c r="O22" s="112"/>
      <c r="P22" s="112"/>
      <c r="Q22" s="112"/>
      <c r="R22" s="112"/>
      <c r="S22" s="113"/>
      <c r="U22" s="39">
        <v>1</v>
      </c>
      <c r="V22" s="41">
        <v>2</v>
      </c>
      <c r="W22" s="42">
        <v>3</v>
      </c>
      <c r="X22" s="43">
        <v>4</v>
      </c>
      <c r="Y22" s="40">
        <v>5</v>
      </c>
    </row>
    <row r="23" spans="2:25" ht="45" customHeight="1" thickBot="1" x14ac:dyDescent="0.3">
      <c r="B23" s="38" t="s">
        <v>185</v>
      </c>
      <c r="C23" s="38" t="s">
        <v>187</v>
      </c>
      <c r="D23" s="38" t="s">
        <v>188</v>
      </c>
      <c r="E23" s="38" t="s">
        <v>189</v>
      </c>
      <c r="F23" s="38" t="s">
        <v>190</v>
      </c>
      <c r="G23" s="38" t="s">
        <v>191</v>
      </c>
      <c r="H23" s="38" t="s">
        <v>192</v>
      </c>
      <c r="I23" s="38" t="s">
        <v>194</v>
      </c>
      <c r="J23" s="38" t="s">
        <v>195</v>
      </c>
      <c r="K23" s="38" t="s">
        <v>196</v>
      </c>
      <c r="L23" s="38" t="s">
        <v>197</v>
      </c>
      <c r="M23" s="38" t="s">
        <v>198</v>
      </c>
      <c r="N23" s="38" t="s">
        <v>199</v>
      </c>
      <c r="O23" s="38" t="s">
        <v>201</v>
      </c>
      <c r="P23" s="38" t="s">
        <v>202</v>
      </c>
      <c r="Q23" s="38" t="s">
        <v>203</v>
      </c>
      <c r="R23" s="38" t="s">
        <v>204</v>
      </c>
      <c r="S23" s="50" t="s">
        <v>205</v>
      </c>
      <c r="U23" s="45" t="s">
        <v>338</v>
      </c>
      <c r="V23" s="46" t="s">
        <v>339</v>
      </c>
      <c r="W23" s="47" t="s">
        <v>340</v>
      </c>
      <c r="X23" s="48" t="s">
        <v>341</v>
      </c>
      <c r="Y23" s="49" t="s">
        <v>342</v>
      </c>
    </row>
    <row r="24" spans="2:25" ht="13" thickBot="1" x14ac:dyDescent="0.3"/>
    <row r="25" spans="2:25" ht="13" thickBot="1" x14ac:dyDescent="0.3">
      <c r="B25" s="44">
        <f>ROUNDDOWN(AVERAGE('Respuestas Forms'!AY3:AY60),0)</f>
        <v>2</v>
      </c>
      <c r="C25" s="78">
        <f>ROUNDDOWN(AVERAGE('Respuestas Forms'!AZ3:AZ60),0)</f>
        <v>4</v>
      </c>
      <c r="D25" s="78">
        <f>ROUNDDOWN(AVERAGE('Respuestas Forms'!BA3:BA60),0)</f>
        <v>4</v>
      </c>
      <c r="E25" s="79">
        <f>ROUNDDOWN(AVERAGE('Respuestas Forms'!BB3:BB60),0)</f>
        <v>2</v>
      </c>
      <c r="F25" s="78">
        <f>ROUNDDOWN(AVERAGE('Respuestas Forms'!BC3:BC60),0)</f>
        <v>4</v>
      </c>
      <c r="G25" s="79">
        <f>ROUNDDOWN(AVERAGE('Respuestas Forms'!BD3:BD60),0)</f>
        <v>2</v>
      </c>
      <c r="H25" s="80">
        <f>ROUNDDOWN(AVERAGE('Respuestas Forms'!BE3:BE60),0)</f>
        <v>3</v>
      </c>
      <c r="I25" s="79">
        <f>ROUNDDOWN(AVERAGE('Respuestas Forms'!BF3:BF60),0)</f>
        <v>2</v>
      </c>
      <c r="J25" s="80">
        <f>ROUNDDOWN(AVERAGE('Respuestas Forms'!BG3:BG60),0)</f>
        <v>3</v>
      </c>
      <c r="K25" s="78">
        <f>ROUNDDOWN(AVERAGE('Respuestas Forms'!BH3:BH60),0)</f>
        <v>4</v>
      </c>
      <c r="L25" s="79">
        <f>ROUNDDOWN(AVERAGE('Respuestas Forms'!BI3:BI60),0)</f>
        <v>2</v>
      </c>
      <c r="M25" s="79">
        <f>ROUNDDOWN(AVERAGE('Respuestas Forms'!BJ3:BJ60),0)</f>
        <v>4</v>
      </c>
      <c r="N25" s="79">
        <f>ROUNDDOWN(AVERAGE('Respuestas Forms'!BK3:BK60),0)</f>
        <v>2</v>
      </c>
      <c r="O25" s="80">
        <f>ROUNDDOWN(AVERAGE('Respuestas Forms'!BL3:BL60),0)</f>
        <v>3</v>
      </c>
      <c r="P25" s="78">
        <f>ROUNDDOWN(AVERAGE('Respuestas Forms'!BM3:BM60),0)</f>
        <v>4</v>
      </c>
      <c r="Q25" s="79">
        <f>ROUNDDOWN(AVERAGE('Respuestas Forms'!BN3:BN60),0)</f>
        <v>2</v>
      </c>
      <c r="R25" s="80">
        <f>ROUNDDOWN(AVERAGE('Respuestas Forms'!BO3:BO60),0)</f>
        <v>3</v>
      </c>
      <c r="S25" s="74">
        <f>ROUNDDOWN(AVERAGE('Respuestas Forms'!BP3:BP60),0)</f>
        <v>2</v>
      </c>
    </row>
    <row r="28" spans="2:25" ht="13" thickBot="1" x14ac:dyDescent="0.3"/>
    <row r="29" spans="2:25" ht="14.5" thickBot="1" x14ac:dyDescent="0.35">
      <c r="B29" s="99" t="s">
        <v>345</v>
      </c>
      <c r="C29" s="99"/>
      <c r="D29" s="99"/>
      <c r="E29" s="99"/>
      <c r="F29" s="99"/>
      <c r="G29" s="99"/>
      <c r="H29" s="99"/>
      <c r="I29" s="110"/>
      <c r="K29" s="51" t="s">
        <v>325</v>
      </c>
    </row>
    <row r="30" spans="2:25" ht="25" customHeight="1" thickBot="1" x14ac:dyDescent="0.3">
      <c r="B30" s="104" t="s">
        <v>6</v>
      </c>
      <c r="C30" s="105"/>
      <c r="D30" s="105"/>
      <c r="E30" s="106"/>
      <c r="F30" s="107" t="s">
        <v>343</v>
      </c>
      <c r="G30" s="108"/>
      <c r="H30" s="108"/>
      <c r="I30" s="109"/>
      <c r="J30" s="16"/>
    </row>
    <row r="31" spans="2:25" ht="40.5" thickBot="1" x14ac:dyDescent="0.3">
      <c r="B31" s="38" t="s">
        <v>43</v>
      </c>
      <c r="C31" s="38" t="s">
        <v>114</v>
      </c>
      <c r="D31" s="38" t="s">
        <v>28</v>
      </c>
      <c r="E31" s="38" t="s">
        <v>213</v>
      </c>
      <c r="F31" s="38" t="s">
        <v>52</v>
      </c>
      <c r="G31" s="38" t="s">
        <v>20</v>
      </c>
      <c r="H31" s="38" t="s">
        <v>214</v>
      </c>
      <c r="I31" s="50" t="s">
        <v>215</v>
      </c>
    </row>
    <row r="32" spans="2:25" ht="13" thickBot="1" x14ac:dyDescent="0.3"/>
    <row r="33" spans="2:11" ht="13" thickBot="1" x14ac:dyDescent="0.3">
      <c r="B33" s="54">
        <f>COUNTIF('Respuestas Forms'!BY3:BY60,$K$29)</f>
        <v>31</v>
      </c>
      <c r="C33" s="52">
        <f>COUNTIF('Respuestas Forms'!BZ3:BZ60,$K$29)</f>
        <v>18</v>
      </c>
      <c r="D33" s="54">
        <f>COUNTIF('Respuestas Forms'!CA3:CA60,$K$29)</f>
        <v>40</v>
      </c>
      <c r="E33" s="52">
        <f>COUNTIF('Respuestas Forms'!CB3:CB60,$K$29)</f>
        <v>0</v>
      </c>
      <c r="F33" s="54">
        <f>COUNTIF('Respuestas Forms'!CC3:CC60,$K$29)</f>
        <v>34</v>
      </c>
      <c r="G33" s="54">
        <f>COUNTIF('Respuestas Forms'!CD3:CD60,$K$29)</f>
        <v>44</v>
      </c>
      <c r="H33" s="52">
        <f>COUNTIF('Respuestas Forms'!CE3:CE60,$K$29)</f>
        <v>5</v>
      </c>
      <c r="I33" s="53">
        <f>COUNTIF('Respuestas Forms'!CF3:CF60,$K$29)</f>
        <v>8</v>
      </c>
    </row>
    <row r="37" spans="2:11" ht="14.5" thickBot="1" x14ac:dyDescent="0.35">
      <c r="B37" s="99" t="s">
        <v>346</v>
      </c>
      <c r="C37" s="99"/>
      <c r="D37" s="99"/>
    </row>
    <row r="38" spans="2:11" ht="34.5" customHeight="1" x14ac:dyDescent="0.25">
      <c r="B38" s="101" t="s">
        <v>344</v>
      </c>
      <c r="C38" s="102"/>
      <c r="D38" s="103"/>
      <c r="F38" s="82"/>
      <c r="G38" s="82"/>
      <c r="H38" s="82"/>
      <c r="I38" s="82"/>
      <c r="J38" s="82"/>
      <c r="K38" s="82"/>
    </row>
    <row r="39" spans="2:11" ht="50" customHeight="1" x14ac:dyDescent="0.25">
      <c r="B39" s="100" t="s">
        <v>207</v>
      </c>
      <c r="C39" s="100"/>
      <c r="D39" s="88">
        <v>6</v>
      </c>
      <c r="F39" s="81"/>
      <c r="G39" s="81"/>
      <c r="H39" s="81"/>
      <c r="I39" s="81"/>
      <c r="J39" s="81"/>
      <c r="K39" s="81"/>
    </row>
    <row r="40" spans="2:11" ht="25" customHeight="1" x14ac:dyDescent="0.25">
      <c r="B40" s="100" t="s">
        <v>208</v>
      </c>
      <c r="C40" s="100"/>
      <c r="D40" s="85">
        <v>1</v>
      </c>
      <c r="F40" s="81"/>
      <c r="G40" s="81"/>
      <c r="H40" s="81"/>
      <c r="I40" s="81"/>
      <c r="J40" s="81"/>
      <c r="K40" s="81"/>
    </row>
    <row r="41" spans="2:11" ht="25" customHeight="1" x14ac:dyDescent="0.25">
      <c r="B41" s="100" t="s">
        <v>209</v>
      </c>
      <c r="C41" s="100"/>
      <c r="D41" s="84">
        <v>3</v>
      </c>
      <c r="F41" s="81"/>
      <c r="G41" s="81"/>
      <c r="H41" s="81"/>
      <c r="I41" s="81"/>
      <c r="J41" s="81"/>
      <c r="K41" s="81"/>
    </row>
    <row r="42" spans="2:11" ht="50" customHeight="1" x14ac:dyDescent="0.25">
      <c r="B42" s="100" t="s">
        <v>210</v>
      </c>
      <c r="C42" s="100"/>
      <c r="D42" s="86">
        <v>4</v>
      </c>
      <c r="F42" s="81"/>
      <c r="G42" s="81"/>
      <c r="H42" s="81"/>
      <c r="I42" s="81"/>
      <c r="J42" s="81"/>
      <c r="K42" s="81"/>
    </row>
    <row r="43" spans="2:11" ht="50" customHeight="1" x14ac:dyDescent="0.25">
      <c r="B43" s="100" t="s">
        <v>211</v>
      </c>
      <c r="C43" s="100"/>
      <c r="D43" s="87">
        <v>5</v>
      </c>
      <c r="F43" s="81"/>
      <c r="G43" s="81"/>
      <c r="H43" s="81"/>
      <c r="I43" s="81"/>
      <c r="J43" s="81"/>
      <c r="K43" s="81"/>
    </row>
    <row r="44" spans="2:11" ht="37.5" customHeight="1" x14ac:dyDescent="0.25">
      <c r="B44" s="100" t="s">
        <v>212</v>
      </c>
      <c r="C44" s="100"/>
      <c r="D44" s="83">
        <v>2</v>
      </c>
      <c r="F44" s="81"/>
      <c r="G44" s="81"/>
      <c r="H44" s="81"/>
      <c r="I44" s="81"/>
      <c r="J44" s="81"/>
      <c r="K44" s="81"/>
    </row>
  </sheetData>
  <mergeCells count="17">
    <mergeCell ref="B29:I29"/>
    <mergeCell ref="N22:S22"/>
    <mergeCell ref="B21:S21"/>
    <mergeCell ref="B2:J2"/>
    <mergeCell ref="B14:H14"/>
    <mergeCell ref="B22:G22"/>
    <mergeCell ref="H22:M22"/>
    <mergeCell ref="B38:D38"/>
    <mergeCell ref="B37:D37"/>
    <mergeCell ref="B39:C39"/>
    <mergeCell ref="B30:E30"/>
    <mergeCell ref="F30:I30"/>
    <mergeCell ref="B40:C40"/>
    <mergeCell ref="B41:C41"/>
    <mergeCell ref="B42:C42"/>
    <mergeCell ref="B43:C43"/>
    <mergeCell ref="B44:C4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761DA-892F-4750-9ACB-7ED497F230B7}">
  <dimension ref="A2:BJ22"/>
  <sheetViews>
    <sheetView topLeftCell="A4" zoomScale="60" zoomScaleNormal="60" workbookViewId="0">
      <selection activeCell="D19" sqref="D19"/>
    </sheetView>
  </sheetViews>
  <sheetFormatPr baseColWidth="10" defaultRowHeight="15.5" x14ac:dyDescent="0.35"/>
  <cols>
    <col min="1" max="1" width="50" style="27" customWidth="1"/>
    <col min="2" max="3" width="10.90625" style="28"/>
    <col min="4" max="4" width="10.90625" style="27"/>
    <col min="5" max="14" width="15.7265625" style="28" customWidth="1"/>
    <col min="15" max="62" width="4.1796875" style="28" customWidth="1"/>
    <col min="63" max="16384" width="10.90625" style="27"/>
  </cols>
  <sheetData>
    <row r="2" spans="1:62" x14ac:dyDescent="0.35">
      <c r="A2" s="99" t="s">
        <v>326</v>
      </c>
      <c r="B2" s="99"/>
      <c r="C2" s="99"/>
      <c r="D2" s="99"/>
      <c r="E2" s="99"/>
      <c r="F2" s="99"/>
      <c r="G2" s="99"/>
      <c r="H2" s="99"/>
      <c r="I2" s="99"/>
      <c r="J2" s="99"/>
      <c r="K2" s="99"/>
      <c r="L2" s="99"/>
      <c r="M2" s="99"/>
      <c r="N2" s="99"/>
    </row>
    <row r="3" spans="1:62" ht="16" thickBot="1" x14ac:dyDescent="0.4">
      <c r="A3" s="13" t="s">
        <v>222</v>
      </c>
      <c r="B3" s="14" t="s">
        <v>223</v>
      </c>
      <c r="C3" s="27"/>
      <c r="E3" s="115" t="s">
        <v>224</v>
      </c>
      <c r="F3" s="115"/>
      <c r="G3" s="115"/>
      <c r="H3" s="115"/>
      <c r="I3" s="115"/>
    </row>
    <row r="4" spans="1:62" ht="28" x14ac:dyDescent="0.35">
      <c r="A4" s="55" t="s">
        <v>225</v>
      </c>
      <c r="B4" s="29">
        <v>225</v>
      </c>
      <c r="C4" s="27"/>
      <c r="E4" s="31">
        <v>1</v>
      </c>
      <c r="F4" s="32">
        <v>2</v>
      </c>
      <c r="G4" s="32">
        <v>3</v>
      </c>
      <c r="H4" s="32">
        <v>4</v>
      </c>
      <c r="I4" s="33">
        <v>5</v>
      </c>
    </row>
    <row r="5" spans="1:62" ht="34.75" customHeight="1" thickBot="1" x14ac:dyDescent="0.4">
      <c r="A5" s="55" t="s">
        <v>226</v>
      </c>
      <c r="B5" s="29">
        <v>96</v>
      </c>
      <c r="C5" s="27"/>
      <c r="E5" s="22" t="s">
        <v>227</v>
      </c>
      <c r="F5" s="23" t="s">
        <v>228</v>
      </c>
      <c r="G5" s="23" t="s">
        <v>229</v>
      </c>
      <c r="H5" s="23" t="s">
        <v>230</v>
      </c>
      <c r="I5" s="24" t="s">
        <v>231</v>
      </c>
    </row>
    <row r="6" spans="1:62" ht="28.5" x14ac:dyDescent="0.35">
      <c r="A6" s="56" t="s">
        <v>232</v>
      </c>
      <c r="B6" s="29">
        <v>267</v>
      </c>
      <c r="C6" s="27"/>
    </row>
    <row r="7" spans="1:62" ht="42" x14ac:dyDescent="0.35">
      <c r="A7" s="55" t="s">
        <v>233</v>
      </c>
      <c r="B7" s="29">
        <v>81</v>
      </c>
      <c r="C7" s="27"/>
      <c r="E7" s="29">
        <v>1</v>
      </c>
      <c r="F7" s="29">
        <v>1</v>
      </c>
      <c r="G7" s="29">
        <v>1</v>
      </c>
      <c r="H7" s="29">
        <v>1</v>
      </c>
      <c r="I7" s="29">
        <v>1</v>
      </c>
      <c r="J7" s="29">
        <v>2</v>
      </c>
      <c r="K7" s="29">
        <v>2</v>
      </c>
      <c r="L7" s="29">
        <v>1</v>
      </c>
      <c r="M7" s="29">
        <v>1</v>
      </c>
      <c r="N7" s="29">
        <v>2</v>
      </c>
    </row>
    <row r="8" spans="1:62" ht="28" x14ac:dyDescent="0.35">
      <c r="A8" s="55" t="s">
        <v>234</v>
      </c>
      <c r="B8" s="29">
        <v>231</v>
      </c>
      <c r="C8" s="27"/>
      <c r="E8" s="9" t="s">
        <v>16</v>
      </c>
      <c r="F8" s="9" t="s">
        <v>16</v>
      </c>
      <c r="G8" s="9" t="s">
        <v>16</v>
      </c>
      <c r="H8" s="9" t="s">
        <v>16</v>
      </c>
      <c r="I8" s="9" t="s">
        <v>16</v>
      </c>
      <c r="J8" s="9" t="s">
        <v>34</v>
      </c>
      <c r="K8" s="9" t="s">
        <v>34</v>
      </c>
      <c r="L8" s="9" t="s">
        <v>16</v>
      </c>
      <c r="M8" s="9" t="s">
        <v>16</v>
      </c>
      <c r="N8" s="9" t="s">
        <v>34</v>
      </c>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row>
    <row r="9" spans="1:62" ht="28" x14ac:dyDescent="0.35">
      <c r="A9" s="55" t="s">
        <v>235</v>
      </c>
      <c r="B9" s="29">
        <v>92</v>
      </c>
      <c r="C9" s="27"/>
    </row>
    <row r="10" spans="1:62" ht="32.5" customHeight="1" x14ac:dyDescent="0.35">
      <c r="A10" s="56" t="s">
        <v>236</v>
      </c>
      <c r="B10" s="29">
        <v>272</v>
      </c>
      <c r="C10" s="27"/>
    </row>
    <row r="11" spans="1:62" ht="33.65" customHeight="1" x14ac:dyDescent="0.35">
      <c r="A11" s="55" t="s">
        <v>237</v>
      </c>
      <c r="B11" s="29">
        <v>62</v>
      </c>
      <c r="C11" s="27"/>
    </row>
    <row r="12" spans="1:62" ht="28" x14ac:dyDescent="0.35">
      <c r="A12" s="55" t="s">
        <v>238</v>
      </c>
      <c r="B12" s="29">
        <v>263</v>
      </c>
      <c r="C12" s="27"/>
    </row>
    <row r="13" spans="1:62" ht="28" x14ac:dyDescent="0.35">
      <c r="A13" s="55" t="s">
        <v>239</v>
      </c>
      <c r="B13" s="29">
        <v>72</v>
      </c>
      <c r="C13" s="27"/>
    </row>
    <row r="14" spans="1:62" x14ac:dyDescent="0.35">
      <c r="A14" s="25"/>
    </row>
    <row r="15" spans="1:62" ht="16" thickBot="1" x14ac:dyDescent="0.4">
      <c r="A15" s="26"/>
    </row>
    <row r="16" spans="1:62" ht="16" thickBot="1" x14ac:dyDescent="0.4">
      <c r="A16" s="34" t="s">
        <v>240</v>
      </c>
      <c r="B16" s="30">
        <f>SUM(B4:B13)</f>
        <v>1661</v>
      </c>
      <c r="F16" s="118" t="s">
        <v>284</v>
      </c>
      <c r="G16" s="118"/>
      <c r="I16" s="116" t="s">
        <v>287</v>
      </c>
      <c r="J16" s="117"/>
    </row>
    <row r="17" spans="1:10" ht="16" thickBot="1" x14ac:dyDescent="0.4">
      <c r="A17" s="35" t="s">
        <v>241</v>
      </c>
      <c r="B17" s="36">
        <f>B16*2.5</f>
        <v>4152.5</v>
      </c>
      <c r="F17" s="57" t="s">
        <v>285</v>
      </c>
      <c r="G17" s="57" t="s">
        <v>286</v>
      </c>
      <c r="I17" s="58" t="s">
        <v>289</v>
      </c>
      <c r="J17" s="59" t="s">
        <v>290</v>
      </c>
    </row>
    <row r="18" spans="1:10" x14ac:dyDescent="0.35">
      <c r="F18" s="73">
        <f>+B17/58</f>
        <v>71.59482758620689</v>
      </c>
      <c r="G18" s="60" t="s">
        <v>294</v>
      </c>
      <c r="I18" s="58" t="s">
        <v>292</v>
      </c>
      <c r="J18" s="59" t="s">
        <v>293</v>
      </c>
    </row>
    <row r="19" spans="1:10" x14ac:dyDescent="0.35">
      <c r="I19" s="58" t="s">
        <v>295</v>
      </c>
      <c r="J19" s="59" t="s">
        <v>296</v>
      </c>
    </row>
    <row r="20" spans="1:10" x14ac:dyDescent="0.35">
      <c r="I20" s="63" t="s">
        <v>297</v>
      </c>
      <c r="J20" s="64" t="s">
        <v>294</v>
      </c>
    </row>
    <row r="21" spans="1:10" x14ac:dyDescent="0.35">
      <c r="I21" s="58" t="s">
        <v>298</v>
      </c>
      <c r="J21" s="59" t="s">
        <v>288</v>
      </c>
    </row>
    <row r="22" spans="1:10" ht="16" thickBot="1" x14ac:dyDescent="0.4">
      <c r="I22" s="61" t="s">
        <v>299</v>
      </c>
      <c r="J22" s="62" t="s">
        <v>291</v>
      </c>
    </row>
  </sheetData>
  <mergeCells count="4">
    <mergeCell ref="E3:I3"/>
    <mergeCell ref="A2:N2"/>
    <mergeCell ref="I16:J16"/>
    <mergeCell ref="F16:G1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F5FB1-3ADD-4F91-8E34-3CFFBC9F893B}">
  <dimension ref="B1:N4"/>
  <sheetViews>
    <sheetView showGridLines="0" zoomScale="80" zoomScaleNormal="80" workbookViewId="0">
      <selection activeCell="B2" sqref="B2:K2"/>
    </sheetView>
  </sheetViews>
  <sheetFormatPr baseColWidth="10" defaultRowHeight="12.5" x14ac:dyDescent="0.25"/>
  <cols>
    <col min="1" max="1" width="2.6328125" customWidth="1"/>
    <col min="3" max="10" width="9.6328125" customWidth="1"/>
    <col min="11" max="11" width="10" customWidth="1"/>
    <col min="13" max="13" width="20" customWidth="1"/>
    <col min="14" max="14" width="15.81640625" customWidth="1"/>
  </cols>
  <sheetData>
    <row r="1" spans="2:14" ht="13" thickBot="1" x14ac:dyDescent="0.3"/>
    <row r="2" spans="2:14" ht="14" x14ac:dyDescent="0.25">
      <c r="B2" s="119" t="s">
        <v>333</v>
      </c>
      <c r="C2" s="119"/>
      <c r="D2" s="119"/>
      <c r="E2" s="119"/>
      <c r="F2" s="119"/>
      <c r="G2" s="119"/>
      <c r="H2" s="119"/>
      <c r="I2" s="119"/>
      <c r="J2" s="119"/>
      <c r="K2" s="119"/>
      <c r="M2" s="65" t="s">
        <v>327</v>
      </c>
      <c r="N2" s="66" t="s">
        <v>328</v>
      </c>
    </row>
    <row r="3" spans="2:14" ht="13" thickBot="1" x14ac:dyDescent="0.3">
      <c r="M3" s="67" t="s">
        <v>329</v>
      </c>
      <c r="N3" s="68" t="s">
        <v>330</v>
      </c>
    </row>
    <row r="4" spans="2:14" ht="13" thickBot="1" x14ac:dyDescent="0.3">
      <c r="C4" s="71" t="s">
        <v>334</v>
      </c>
      <c r="D4" s="72">
        <v>1.81</v>
      </c>
      <c r="F4" s="71" t="s">
        <v>335</v>
      </c>
      <c r="G4" s="72">
        <v>1.4</v>
      </c>
      <c r="I4" s="71" t="s">
        <v>336</v>
      </c>
      <c r="J4" s="72">
        <v>1.93</v>
      </c>
      <c r="M4" s="69" t="s">
        <v>331</v>
      </c>
      <c r="N4" s="70" t="s">
        <v>332</v>
      </c>
    </row>
  </sheetData>
  <mergeCells count="1">
    <mergeCell ref="B2:K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Respuestas Forms</vt:lpstr>
      <vt:lpstr>Pre-test</vt:lpstr>
      <vt:lpstr>Post-test</vt:lpstr>
      <vt:lpstr>Escala SUS</vt:lpstr>
      <vt:lpstr>Attrakdiff</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Andrea León Cárdenas</dc:creator>
  <cp:lastModifiedBy>HP</cp:lastModifiedBy>
  <dcterms:created xsi:type="dcterms:W3CDTF">2023-03-11T14:49:33Z</dcterms:created>
  <dcterms:modified xsi:type="dcterms:W3CDTF">2023-04-10T16:32:41Z</dcterms:modified>
</cp:coreProperties>
</file>