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formación\Desktop\LEIDY\Entrega proyecto biblio\"/>
    </mc:Choice>
  </mc:AlternateContent>
  <bookViews>
    <workbookView xWindow="0" yWindow="0" windowWidth="10215" windowHeight="7770" activeTab="4"/>
  </bookViews>
  <sheets>
    <sheet name="SiHa (+)" sheetId="4" r:id="rId1"/>
    <sheet name="SiHa (-)" sheetId="7" r:id="rId2"/>
    <sheet name="HaCat (+)" sheetId="5" r:id="rId3"/>
    <sheet name="HaCat (-)" sheetId="8" r:id="rId4"/>
    <sheet name="Identificación presuntiva" sheetId="9" r:id="rId5"/>
    <sheet name="%Intensidades" sheetId="11" r:id="rId6"/>
  </sheets>
  <definedNames>
    <definedName name="_xlnm._FilterDatabase" localSheetId="5" hidden="1">'%Intensidades'!$B$3:$D$3</definedName>
    <definedName name="_xlnm._FilterDatabase" localSheetId="2" hidden="1">'HaCat (+)'!$B$2:$D$1127</definedName>
    <definedName name="_xlnm._FilterDatabase" localSheetId="4" hidden="1">'Identificación presuntiva'!$A$2:$M$316</definedName>
    <definedName name="_xlnm._FilterDatabase" localSheetId="0" hidden="1">'SiHa (+)'!$B$2:$D$1344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6" i="11" l="1"/>
  <c r="U6" i="11"/>
  <c r="V6" i="11"/>
  <c r="T7" i="11"/>
  <c r="U7" i="11"/>
  <c r="V7" i="11"/>
  <c r="T8" i="11"/>
  <c r="U8" i="11"/>
  <c r="V8" i="11"/>
  <c r="T9" i="11"/>
  <c r="U9" i="11"/>
  <c r="V9" i="11"/>
  <c r="T10" i="11"/>
  <c r="U10" i="11"/>
  <c r="V10" i="11"/>
  <c r="T11" i="11"/>
  <c r="U11" i="11"/>
  <c r="V11" i="11"/>
  <c r="T12" i="11"/>
  <c r="U12" i="11"/>
  <c r="V12" i="11"/>
  <c r="T13" i="11"/>
  <c r="U13" i="11"/>
  <c r="V13" i="11"/>
  <c r="T14" i="11"/>
  <c r="U14" i="11"/>
  <c r="V14" i="11"/>
  <c r="T15" i="11"/>
  <c r="U15" i="11"/>
  <c r="V15" i="11"/>
  <c r="T16" i="11"/>
  <c r="U16" i="11"/>
  <c r="V16" i="11"/>
  <c r="T17" i="11"/>
  <c r="U17" i="11"/>
  <c r="V17" i="11"/>
  <c r="T18" i="11"/>
  <c r="U18" i="11"/>
  <c r="V18" i="11"/>
  <c r="T19" i="11"/>
  <c r="U19" i="11"/>
  <c r="V19" i="11"/>
  <c r="T20" i="11"/>
  <c r="U20" i="11"/>
  <c r="V20" i="11"/>
  <c r="T21" i="11"/>
  <c r="U21" i="11"/>
  <c r="V21" i="11"/>
  <c r="T22" i="11"/>
  <c r="U22" i="11"/>
  <c r="V22" i="11"/>
  <c r="T23" i="11"/>
  <c r="U23" i="11"/>
  <c r="V23" i="11"/>
  <c r="T24" i="11"/>
  <c r="U24" i="11"/>
  <c r="V24" i="11"/>
  <c r="T25" i="11"/>
  <c r="U25" i="11"/>
  <c r="V25" i="11"/>
  <c r="T26" i="11"/>
  <c r="U26" i="11"/>
  <c r="V26" i="11"/>
  <c r="T27" i="11"/>
  <c r="U27" i="11"/>
  <c r="V27" i="11"/>
  <c r="T28" i="11"/>
  <c r="U28" i="11"/>
  <c r="V28" i="11"/>
  <c r="T29" i="11"/>
  <c r="U29" i="11"/>
  <c r="V29" i="11"/>
  <c r="T30" i="11"/>
  <c r="U30" i="11"/>
  <c r="V30" i="11"/>
  <c r="T31" i="11"/>
  <c r="U31" i="11"/>
  <c r="V31" i="11"/>
  <c r="T32" i="11"/>
  <c r="U32" i="11"/>
  <c r="V32" i="11"/>
  <c r="T33" i="11"/>
  <c r="U33" i="11"/>
  <c r="V33" i="11"/>
  <c r="T34" i="11"/>
  <c r="U34" i="11"/>
  <c r="V34" i="11"/>
  <c r="T35" i="11"/>
  <c r="U35" i="11"/>
  <c r="V35" i="11"/>
  <c r="T36" i="11"/>
  <c r="U36" i="11"/>
  <c r="V36" i="11"/>
  <c r="T37" i="11"/>
  <c r="U37" i="11"/>
  <c r="V37" i="11"/>
  <c r="T38" i="11"/>
  <c r="U38" i="11"/>
  <c r="V38" i="11"/>
  <c r="T39" i="11"/>
  <c r="U39" i="11"/>
  <c r="V39" i="11"/>
  <c r="T40" i="11"/>
  <c r="U40" i="11"/>
  <c r="V40" i="11"/>
  <c r="T41" i="11"/>
  <c r="U41" i="11"/>
  <c r="V41" i="11"/>
  <c r="T42" i="11"/>
  <c r="U42" i="11"/>
  <c r="V42" i="11"/>
  <c r="T43" i="11"/>
  <c r="U43" i="11"/>
  <c r="V43" i="11"/>
  <c r="T44" i="11"/>
  <c r="U44" i="11"/>
  <c r="V44" i="11"/>
  <c r="T45" i="11"/>
  <c r="U45" i="11"/>
  <c r="V45" i="11"/>
  <c r="T46" i="11"/>
  <c r="U46" i="11"/>
  <c r="V46" i="11"/>
  <c r="T47" i="11"/>
  <c r="U47" i="11"/>
  <c r="V47" i="11"/>
  <c r="T48" i="11"/>
  <c r="U48" i="11"/>
  <c r="V48" i="11"/>
  <c r="T49" i="11"/>
  <c r="U49" i="11"/>
  <c r="V49" i="11"/>
  <c r="T50" i="11"/>
  <c r="U50" i="11"/>
  <c r="V50" i="11"/>
  <c r="T51" i="11"/>
  <c r="U51" i="11"/>
  <c r="V51" i="11"/>
  <c r="T52" i="11"/>
  <c r="U52" i="11"/>
  <c r="V52" i="11"/>
  <c r="T53" i="11"/>
  <c r="U53" i="11"/>
  <c r="V53" i="11"/>
  <c r="T54" i="11"/>
  <c r="U54" i="11"/>
  <c r="V54" i="11"/>
  <c r="T55" i="11"/>
  <c r="U55" i="11"/>
  <c r="V55" i="11"/>
  <c r="T56" i="11"/>
  <c r="U56" i="11"/>
  <c r="V56" i="11"/>
  <c r="T57" i="11"/>
  <c r="U57" i="11"/>
  <c r="V57" i="11"/>
  <c r="T58" i="11"/>
  <c r="U58" i="11"/>
  <c r="V58" i="11"/>
  <c r="T59" i="11"/>
  <c r="U59" i="11"/>
  <c r="V59" i="11"/>
  <c r="T60" i="11"/>
  <c r="U60" i="11"/>
  <c r="V60" i="11"/>
  <c r="T61" i="11"/>
  <c r="U61" i="11"/>
  <c r="V61" i="11"/>
  <c r="T62" i="11"/>
  <c r="U62" i="11"/>
  <c r="V62" i="11"/>
  <c r="T63" i="11"/>
  <c r="U63" i="11"/>
  <c r="V63" i="11"/>
  <c r="T64" i="11"/>
  <c r="U64" i="11"/>
  <c r="V64" i="11"/>
  <c r="T65" i="11"/>
  <c r="U65" i="11"/>
  <c r="V65" i="11"/>
  <c r="T66" i="11"/>
  <c r="U66" i="11"/>
  <c r="V66" i="11"/>
  <c r="T67" i="11"/>
  <c r="U67" i="11"/>
  <c r="V67" i="11"/>
  <c r="T68" i="11"/>
  <c r="U68" i="11"/>
  <c r="V68" i="11"/>
  <c r="T69" i="11"/>
  <c r="U69" i="11"/>
  <c r="V69" i="11"/>
  <c r="T70" i="11"/>
  <c r="U70" i="11"/>
  <c r="V70" i="11"/>
  <c r="T71" i="11"/>
  <c r="U71" i="11"/>
  <c r="V71" i="11"/>
  <c r="T72" i="11"/>
  <c r="U72" i="11"/>
  <c r="V72" i="11"/>
  <c r="T73" i="11"/>
  <c r="U73" i="11"/>
  <c r="V73" i="11"/>
  <c r="T74" i="11"/>
  <c r="U74" i="11"/>
  <c r="V74" i="11"/>
  <c r="T75" i="11"/>
  <c r="U75" i="11"/>
  <c r="V75" i="11"/>
  <c r="T76" i="11"/>
  <c r="U76" i="11"/>
  <c r="V76" i="11"/>
  <c r="T77" i="11"/>
  <c r="U77" i="11"/>
  <c r="V77" i="11"/>
  <c r="T78" i="11"/>
  <c r="U78" i="11"/>
  <c r="V78" i="11"/>
  <c r="T79" i="11"/>
  <c r="U79" i="11"/>
  <c r="V79" i="11"/>
  <c r="T80" i="11"/>
  <c r="U80" i="11"/>
  <c r="V80" i="11"/>
  <c r="T81" i="11"/>
  <c r="U81" i="11"/>
  <c r="V81" i="11"/>
  <c r="T82" i="11"/>
  <c r="U82" i="11"/>
  <c r="V82" i="11"/>
  <c r="T83" i="11"/>
  <c r="U83" i="11"/>
  <c r="V83" i="11"/>
  <c r="U5" i="11"/>
  <c r="V5" i="11"/>
  <c r="T5" i="11"/>
  <c r="S5" i="11"/>
  <c r="S6" i="11"/>
  <c r="S7" i="11"/>
  <c r="S8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N5" i="11"/>
  <c r="N6" i="11"/>
  <c r="N7" i="11"/>
  <c r="N8" i="11"/>
  <c r="N9" i="11"/>
  <c r="N10" i="11"/>
  <c r="N11" i="11"/>
  <c r="N12" i="11"/>
  <c r="N13" i="11"/>
  <c r="N14" i="11"/>
  <c r="N15" i="11"/>
  <c r="N16" i="11"/>
  <c r="N17" i="11"/>
  <c r="N18" i="11"/>
  <c r="N19" i="11"/>
  <c r="N20" i="11"/>
  <c r="N21" i="11"/>
  <c r="N22" i="11"/>
  <c r="N23" i="11"/>
  <c r="N24" i="11"/>
  <c r="N25" i="11"/>
  <c r="N26" i="11"/>
  <c r="N27" i="11"/>
  <c r="N28" i="11"/>
  <c r="N29" i="11"/>
  <c r="N30" i="11"/>
  <c r="N31" i="11"/>
  <c r="N32" i="11"/>
  <c r="N33" i="11"/>
  <c r="N34" i="11"/>
  <c r="N35" i="11"/>
  <c r="N36" i="11"/>
  <c r="N37" i="11"/>
  <c r="N38" i="11"/>
  <c r="N39" i="11"/>
  <c r="N40" i="11"/>
  <c r="N41" i="11"/>
  <c r="N42" i="11"/>
  <c r="N43" i="11"/>
  <c r="N44" i="11"/>
  <c r="N45" i="11"/>
  <c r="N46" i="11"/>
  <c r="N47" i="11"/>
  <c r="N48" i="11"/>
  <c r="N49" i="11"/>
  <c r="N50" i="11"/>
  <c r="N51" i="11"/>
  <c r="N52" i="11"/>
  <c r="N53" i="11"/>
  <c r="N54" i="11"/>
  <c r="N55" i="11"/>
  <c r="N56" i="11"/>
  <c r="N57" i="11"/>
  <c r="N58" i="11"/>
  <c r="N59" i="11"/>
  <c r="N60" i="11"/>
  <c r="N61" i="11"/>
  <c r="N62" i="11"/>
  <c r="N63" i="11"/>
  <c r="N64" i="11"/>
  <c r="N65" i="11"/>
  <c r="N66" i="11"/>
  <c r="N67" i="11"/>
  <c r="N68" i="11"/>
  <c r="N69" i="11"/>
  <c r="N70" i="11"/>
  <c r="N71" i="11"/>
  <c r="N72" i="11"/>
  <c r="N73" i="11"/>
  <c r="N74" i="11"/>
  <c r="N75" i="11"/>
  <c r="N76" i="11"/>
  <c r="N77" i="11"/>
  <c r="N78" i="11"/>
  <c r="N79" i="11"/>
  <c r="N80" i="11"/>
  <c r="N81" i="11"/>
  <c r="N82" i="11"/>
  <c r="N83" i="11"/>
  <c r="I5" i="11"/>
  <c r="I6" i="11"/>
  <c r="I7" i="11"/>
  <c r="I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S4" i="11"/>
  <c r="N4" i="11"/>
  <c r="I4" i="11"/>
  <c r="T160" i="11"/>
  <c r="U160" i="11"/>
  <c r="V160" i="11"/>
  <c r="T161" i="11"/>
  <c r="U161" i="11"/>
  <c r="V161" i="11"/>
  <c r="T162" i="11"/>
  <c r="U162" i="11"/>
  <c r="V162" i="11"/>
  <c r="T163" i="11"/>
  <c r="U163" i="11"/>
  <c r="V163" i="11"/>
  <c r="T164" i="11"/>
  <c r="U164" i="11"/>
  <c r="V164" i="11"/>
  <c r="T165" i="11"/>
  <c r="U165" i="11"/>
  <c r="V165" i="11"/>
  <c r="T166" i="11"/>
  <c r="U166" i="11"/>
  <c r="V166" i="11"/>
  <c r="U159" i="11"/>
  <c r="V159" i="11"/>
  <c r="T159" i="11"/>
  <c r="S159" i="11"/>
  <c r="S160" i="11"/>
  <c r="S161" i="11"/>
  <c r="S162" i="11"/>
  <c r="S163" i="11"/>
  <c r="S164" i="11"/>
  <c r="S165" i="11"/>
  <c r="S166" i="11"/>
  <c r="S158" i="11"/>
  <c r="I159" i="11"/>
  <c r="I160" i="11"/>
  <c r="I161" i="11"/>
  <c r="I162" i="11"/>
  <c r="I163" i="11"/>
  <c r="I164" i="11"/>
  <c r="I165" i="11"/>
  <c r="I166" i="11"/>
  <c r="I158" i="11"/>
  <c r="N159" i="11"/>
  <c r="N160" i="11"/>
  <c r="N161" i="11"/>
  <c r="N162" i="11"/>
  <c r="N163" i="11"/>
  <c r="N164" i="11"/>
  <c r="N165" i="11"/>
  <c r="N166" i="11"/>
  <c r="N158" i="11"/>
  <c r="T105" i="11"/>
  <c r="U105" i="11"/>
  <c r="V105" i="11"/>
  <c r="T106" i="11"/>
  <c r="U106" i="11"/>
  <c r="V106" i="11"/>
  <c r="T107" i="11"/>
  <c r="U107" i="11"/>
  <c r="V107" i="11"/>
  <c r="T108" i="11"/>
  <c r="U108" i="11"/>
  <c r="V108" i="11"/>
  <c r="T109" i="11"/>
  <c r="U109" i="11"/>
  <c r="V109" i="11"/>
  <c r="T110" i="11"/>
  <c r="U110" i="11"/>
  <c r="V110" i="11"/>
  <c r="T111" i="11"/>
  <c r="U111" i="11"/>
  <c r="V111" i="11"/>
  <c r="T112" i="11"/>
  <c r="U112" i="11"/>
  <c r="V112" i="11"/>
  <c r="T113" i="11"/>
  <c r="U113" i="11"/>
  <c r="V113" i="11"/>
  <c r="T114" i="11"/>
  <c r="U114" i="11"/>
  <c r="V114" i="11"/>
  <c r="T115" i="11"/>
  <c r="U115" i="11"/>
  <c r="V115" i="11"/>
  <c r="T116" i="11"/>
  <c r="U116" i="11"/>
  <c r="V116" i="11"/>
  <c r="T117" i="11"/>
  <c r="U117" i="11"/>
  <c r="V117" i="11"/>
  <c r="T118" i="11"/>
  <c r="U118" i="11"/>
  <c r="V118" i="11"/>
  <c r="T119" i="11"/>
  <c r="U119" i="11"/>
  <c r="V119" i="11"/>
  <c r="T120" i="11"/>
  <c r="U120" i="11"/>
  <c r="V120" i="11"/>
  <c r="T121" i="11"/>
  <c r="U121" i="11"/>
  <c r="V121" i="11"/>
  <c r="T122" i="11"/>
  <c r="U122" i="11"/>
  <c r="V122" i="11"/>
  <c r="T123" i="11"/>
  <c r="U123" i="11"/>
  <c r="V123" i="11"/>
  <c r="T124" i="11"/>
  <c r="U124" i="11"/>
  <c r="V124" i="11"/>
  <c r="T125" i="11"/>
  <c r="U125" i="11"/>
  <c r="V125" i="11"/>
  <c r="T126" i="11"/>
  <c r="U126" i="11"/>
  <c r="V126" i="11"/>
  <c r="T127" i="11"/>
  <c r="U127" i="11"/>
  <c r="V127" i="11"/>
  <c r="T128" i="11"/>
  <c r="U128" i="11"/>
  <c r="V128" i="11"/>
  <c r="T129" i="11"/>
  <c r="U129" i="11"/>
  <c r="V129" i="11"/>
  <c r="T130" i="11"/>
  <c r="U130" i="11"/>
  <c r="V130" i="11"/>
  <c r="T131" i="11"/>
  <c r="U131" i="11"/>
  <c r="V131" i="11"/>
  <c r="T132" i="11"/>
  <c r="U132" i="11"/>
  <c r="V132" i="11"/>
  <c r="T133" i="11"/>
  <c r="U133" i="11"/>
  <c r="V133" i="11"/>
  <c r="T134" i="11"/>
  <c r="U134" i="11"/>
  <c r="V134" i="11"/>
  <c r="T135" i="11"/>
  <c r="U135" i="11"/>
  <c r="V135" i="11"/>
  <c r="T136" i="11"/>
  <c r="U136" i="11"/>
  <c r="V136" i="11"/>
  <c r="T137" i="11"/>
  <c r="U137" i="11"/>
  <c r="V137" i="11"/>
  <c r="T138" i="11"/>
  <c r="U138" i="11"/>
  <c r="V138" i="11"/>
  <c r="T139" i="11"/>
  <c r="U139" i="11"/>
  <c r="V139" i="11"/>
  <c r="T140" i="11"/>
  <c r="U140" i="11"/>
  <c r="V140" i="11"/>
  <c r="T141" i="11"/>
  <c r="U141" i="11"/>
  <c r="V141" i="11"/>
  <c r="T142" i="11"/>
  <c r="U142" i="11"/>
  <c r="V142" i="11"/>
  <c r="T143" i="11"/>
  <c r="U143" i="11"/>
  <c r="V143" i="11"/>
  <c r="T144" i="11"/>
  <c r="U144" i="11"/>
  <c r="V144" i="11"/>
  <c r="T145" i="11"/>
  <c r="U145" i="11"/>
  <c r="V145" i="11"/>
  <c r="T146" i="11"/>
  <c r="U146" i="11"/>
  <c r="V146" i="11"/>
  <c r="T147" i="11"/>
  <c r="U147" i="11"/>
  <c r="V147" i="11"/>
  <c r="T148" i="11"/>
  <c r="U148" i="11"/>
  <c r="V148" i="11"/>
  <c r="T149" i="11"/>
  <c r="U149" i="11"/>
  <c r="V149" i="11"/>
  <c r="T150" i="11"/>
  <c r="U150" i="11"/>
  <c r="V150" i="11"/>
  <c r="T151" i="11"/>
  <c r="U151" i="11"/>
  <c r="V151" i="11"/>
  <c r="T152" i="11"/>
  <c r="U152" i="11"/>
  <c r="V152" i="11"/>
  <c r="T153" i="11"/>
  <c r="U153" i="11"/>
  <c r="V153" i="11"/>
  <c r="T154" i="11"/>
  <c r="U154" i="11"/>
  <c r="V154" i="11"/>
  <c r="U104" i="11"/>
  <c r="V104" i="11"/>
  <c r="T104" i="11"/>
  <c r="S104" i="11"/>
  <c r="S105" i="11"/>
  <c r="S106" i="11"/>
  <c r="S107" i="11"/>
  <c r="S108" i="11"/>
  <c r="S109" i="11"/>
  <c r="S110" i="11"/>
  <c r="S111" i="11"/>
  <c r="S112" i="11"/>
  <c r="S113" i="11"/>
  <c r="S114" i="11"/>
  <c r="S115" i="11"/>
  <c r="S116" i="11"/>
  <c r="S117" i="11"/>
  <c r="S118" i="11"/>
  <c r="S119" i="11"/>
  <c r="S120" i="11"/>
  <c r="S121" i="11"/>
  <c r="S122" i="11"/>
  <c r="S123" i="11"/>
  <c r="S124" i="11"/>
  <c r="S125" i="11"/>
  <c r="S126" i="11"/>
  <c r="S127" i="11"/>
  <c r="S128" i="11"/>
  <c r="S129" i="11"/>
  <c r="S130" i="11"/>
  <c r="S131" i="11"/>
  <c r="S132" i="11"/>
  <c r="S133" i="11"/>
  <c r="S134" i="11"/>
  <c r="S135" i="11"/>
  <c r="S136" i="11"/>
  <c r="S137" i="11"/>
  <c r="S138" i="11"/>
  <c r="S139" i="11"/>
  <c r="S140" i="11"/>
  <c r="S141" i="11"/>
  <c r="S142" i="11"/>
  <c r="S143" i="11"/>
  <c r="S144" i="11"/>
  <c r="S145" i="11"/>
  <c r="S146" i="11"/>
  <c r="S147" i="11"/>
  <c r="S148" i="11"/>
  <c r="S149" i="11"/>
  <c r="S150" i="11"/>
  <c r="S151" i="11"/>
  <c r="S152" i="11"/>
  <c r="S153" i="11"/>
  <c r="S154" i="11"/>
  <c r="S103" i="11"/>
  <c r="N104" i="11"/>
  <c r="N105" i="11"/>
  <c r="N106" i="11"/>
  <c r="N107" i="11"/>
  <c r="N108" i="11"/>
  <c r="N109" i="11"/>
  <c r="N110" i="11"/>
  <c r="N111" i="11"/>
  <c r="N112" i="11"/>
  <c r="N113" i="11"/>
  <c r="N114" i="11"/>
  <c r="N115" i="11"/>
  <c r="N116" i="11"/>
  <c r="N117" i="11"/>
  <c r="N118" i="11"/>
  <c r="N119" i="11"/>
  <c r="N120" i="11"/>
  <c r="N121" i="11"/>
  <c r="N122" i="11"/>
  <c r="N123" i="11"/>
  <c r="N124" i="11"/>
  <c r="N125" i="11"/>
  <c r="N126" i="11"/>
  <c r="N127" i="11"/>
  <c r="N128" i="11"/>
  <c r="N129" i="11"/>
  <c r="N130" i="11"/>
  <c r="N131" i="11"/>
  <c r="N132" i="11"/>
  <c r="N133" i="11"/>
  <c r="N134" i="11"/>
  <c r="N135" i="11"/>
  <c r="N136" i="11"/>
  <c r="N137" i="11"/>
  <c r="N138" i="11"/>
  <c r="N139" i="11"/>
  <c r="N140" i="11"/>
  <c r="N141" i="11"/>
  <c r="N142" i="11"/>
  <c r="N143" i="11"/>
  <c r="N144" i="11"/>
  <c r="N145" i="11"/>
  <c r="N146" i="11"/>
  <c r="N147" i="11"/>
  <c r="N148" i="11"/>
  <c r="N149" i="11"/>
  <c r="N150" i="11"/>
  <c r="N151" i="11"/>
  <c r="N152" i="11"/>
  <c r="N153" i="11"/>
  <c r="N154" i="11"/>
  <c r="N103" i="11"/>
  <c r="I104" i="11"/>
  <c r="I105" i="11"/>
  <c r="I106" i="11"/>
  <c r="I107" i="11"/>
  <c r="I108" i="11"/>
  <c r="I109" i="11"/>
  <c r="I110" i="11"/>
  <c r="I111" i="11"/>
  <c r="I112" i="11"/>
  <c r="I113" i="11"/>
  <c r="I114" i="11"/>
  <c r="I115" i="11"/>
  <c r="I116" i="11"/>
  <c r="I117" i="11"/>
  <c r="I118" i="11"/>
  <c r="I119" i="11"/>
  <c r="I120" i="11"/>
  <c r="I121" i="11"/>
  <c r="I122" i="11"/>
  <c r="I123" i="11"/>
  <c r="I124" i="11"/>
  <c r="I125" i="11"/>
  <c r="I126" i="11"/>
  <c r="I127" i="11"/>
  <c r="I128" i="11"/>
  <c r="I129" i="11"/>
  <c r="I130" i="11"/>
  <c r="I131" i="11"/>
  <c r="I132" i="11"/>
  <c r="I133" i="11"/>
  <c r="I134" i="11"/>
  <c r="I135" i="11"/>
  <c r="I136" i="11"/>
  <c r="I137" i="11"/>
  <c r="I138" i="11"/>
  <c r="I139" i="11"/>
  <c r="I140" i="11"/>
  <c r="I141" i="11"/>
  <c r="I142" i="11"/>
  <c r="I143" i="11"/>
  <c r="I144" i="11"/>
  <c r="I145" i="11"/>
  <c r="I146" i="11"/>
  <c r="I147" i="11"/>
  <c r="I148" i="11"/>
  <c r="I149" i="11"/>
  <c r="I150" i="11"/>
  <c r="I151" i="11"/>
  <c r="I152" i="11"/>
  <c r="I153" i="11"/>
  <c r="I154" i="11"/>
  <c r="I103" i="11"/>
  <c r="T89" i="11"/>
  <c r="U89" i="11"/>
  <c r="V89" i="11"/>
  <c r="T90" i="11"/>
  <c r="U90" i="11"/>
  <c r="V90" i="11"/>
  <c r="T91" i="11"/>
  <c r="U91" i="11"/>
  <c r="V91" i="11"/>
  <c r="T92" i="11"/>
  <c r="U92" i="11"/>
  <c r="V92" i="11"/>
  <c r="T93" i="11"/>
  <c r="U93" i="11"/>
  <c r="V93" i="11"/>
  <c r="T94" i="11"/>
  <c r="U94" i="11"/>
  <c r="V94" i="11"/>
  <c r="T95" i="11"/>
  <c r="U95" i="11"/>
  <c r="V95" i="11"/>
  <c r="T96" i="11"/>
  <c r="U96" i="11"/>
  <c r="V96" i="11"/>
  <c r="T97" i="11"/>
  <c r="U97" i="11"/>
  <c r="V97" i="11"/>
  <c r="T98" i="11"/>
  <c r="U98" i="11"/>
  <c r="V98" i="11"/>
  <c r="T99" i="11"/>
  <c r="U99" i="11"/>
  <c r="V99" i="11"/>
  <c r="U88" i="11"/>
  <c r="V88" i="11"/>
  <c r="T88" i="11"/>
  <c r="S87" i="11"/>
  <c r="S88" i="11"/>
  <c r="S89" i="11"/>
  <c r="S90" i="11"/>
  <c r="S91" i="11"/>
  <c r="S92" i="11"/>
  <c r="S93" i="11"/>
  <c r="S94" i="11"/>
  <c r="S95" i="11"/>
  <c r="S96" i="11"/>
  <c r="S97" i="11"/>
  <c r="S98" i="11"/>
  <c r="S99" i="11"/>
  <c r="N88" i="11"/>
  <c r="N89" i="11"/>
  <c r="N90" i="11"/>
  <c r="N91" i="11"/>
  <c r="N92" i="11"/>
  <c r="N93" i="11"/>
  <c r="N94" i="11"/>
  <c r="N95" i="11"/>
  <c r="N96" i="11"/>
  <c r="N97" i="11"/>
  <c r="N98" i="11"/>
  <c r="N99" i="11"/>
  <c r="N87" i="11"/>
  <c r="I88" i="11"/>
  <c r="I89" i="11"/>
  <c r="I90" i="11"/>
  <c r="I91" i="11"/>
  <c r="I92" i="11"/>
  <c r="I93" i="11"/>
  <c r="I94" i="11"/>
  <c r="I95" i="11"/>
  <c r="I96" i="11"/>
  <c r="I97" i="11"/>
  <c r="I98" i="11"/>
  <c r="I99" i="11"/>
  <c r="I87" i="11"/>
  <c r="D315" i="9"/>
  <c r="F315" i="9" s="1"/>
  <c r="D313" i="9"/>
  <c r="F313" i="9" s="1"/>
  <c r="D310" i="9"/>
  <c r="F310" i="9" s="1"/>
  <c r="D309" i="9"/>
  <c r="F309" i="9" s="1"/>
  <c r="D308" i="9"/>
  <c r="D307" i="9"/>
  <c r="F307" i="9" s="1"/>
  <c r="D288" i="9"/>
  <c r="F288" i="9" s="1"/>
  <c r="D276" i="9"/>
  <c r="F276" i="9" s="1"/>
  <c r="D266" i="9"/>
  <c r="D265" i="9"/>
  <c r="F265" i="9" s="1"/>
  <c r="D264" i="9"/>
  <c r="F264" i="9" s="1"/>
  <c r="D263" i="9"/>
  <c r="F263" i="9" s="1"/>
  <c r="D262" i="9"/>
  <c r="D261" i="9"/>
  <c r="D258" i="9"/>
  <c r="F258" i="9" s="1"/>
  <c r="D255" i="9"/>
  <c r="F255" i="9" s="1"/>
  <c r="D254" i="9"/>
  <c r="D253" i="9"/>
  <c r="D252" i="9"/>
  <c r="F252" i="9" s="1"/>
  <c r="D251" i="9"/>
  <c r="F251" i="9" s="1"/>
  <c r="D247" i="9"/>
  <c r="D245" i="9"/>
  <c r="F245" i="9" s="1"/>
  <c r="D243" i="9"/>
  <c r="D241" i="9"/>
  <c r="F241" i="9" s="1"/>
  <c r="D240" i="9"/>
  <c r="F240" i="9" s="1"/>
  <c r="D236" i="9"/>
  <c r="D235" i="9"/>
  <c r="D234" i="9"/>
  <c r="D233" i="9"/>
  <c r="D232" i="9"/>
  <c r="D231" i="9"/>
  <c r="D230" i="9"/>
  <c r="F230" i="9" s="1"/>
  <c r="D229" i="9"/>
  <c r="D228" i="9"/>
  <c r="D227" i="9"/>
  <c r="F227" i="9" s="1"/>
  <c r="D226" i="9"/>
  <c r="F226" i="9" s="1"/>
  <c r="D224" i="9"/>
  <c r="D223" i="9"/>
  <c r="F223" i="9" s="1"/>
  <c r="D221" i="9"/>
  <c r="F221" i="9" s="1"/>
  <c r="D220" i="9"/>
  <c r="F220" i="9" s="1"/>
  <c r="D219" i="9"/>
  <c r="D218" i="9"/>
  <c r="F218" i="9" s="1"/>
  <c r="D217" i="9"/>
  <c r="F217" i="9" s="1"/>
  <c r="D216" i="9"/>
  <c r="F216" i="9" s="1"/>
  <c r="D214" i="9"/>
  <c r="D213" i="9"/>
  <c r="D212" i="9"/>
  <c r="F212" i="9" s="1"/>
  <c r="D211" i="9"/>
  <c r="F211" i="9" s="1"/>
  <c r="D208" i="9"/>
  <c r="D207" i="9"/>
  <c r="F207" i="9" s="1"/>
  <c r="D206" i="9"/>
  <c r="F206" i="9" s="1"/>
  <c r="D204" i="9"/>
  <c r="F204" i="9" s="1"/>
  <c r="D202" i="9"/>
  <c r="D201" i="9"/>
  <c r="D199" i="9"/>
  <c r="F199" i="9" s="1"/>
  <c r="D198" i="9"/>
  <c r="F198" i="9" s="1"/>
  <c r="D197" i="9"/>
  <c r="D196" i="9"/>
  <c r="D187" i="9"/>
  <c r="F187" i="9" s="1"/>
  <c r="D181" i="9"/>
  <c r="F181" i="9" s="1"/>
  <c r="D179" i="9"/>
  <c r="D176" i="9"/>
  <c r="D175" i="9"/>
  <c r="F175" i="9" s="1"/>
  <c r="D172" i="9"/>
  <c r="F172" i="9" s="1"/>
  <c r="D171" i="9"/>
  <c r="F171" i="9" s="1"/>
  <c r="F253" i="9"/>
  <c r="F243" i="9"/>
  <c r="F229" i="9"/>
  <c r="F308" i="9"/>
  <c r="D169" i="9"/>
  <c r="F169" i="9" s="1"/>
  <c r="D168" i="9"/>
  <c r="F168" i="9" s="1"/>
  <c r="D66" i="9"/>
  <c r="F66" i="9" s="1"/>
  <c r="D61" i="9"/>
  <c r="F61" i="9" s="1"/>
  <c r="D60" i="9"/>
  <c r="F60" i="9" s="1"/>
  <c r="D57" i="9"/>
  <c r="F57" i="9" s="1"/>
  <c r="D36" i="9"/>
  <c r="F36" i="9" s="1"/>
  <c r="D49" i="9"/>
  <c r="F49" i="9" s="1"/>
  <c r="D41" i="9"/>
  <c r="F41" i="9" s="1"/>
  <c r="D62" i="9"/>
  <c r="F62" i="9" s="1"/>
  <c r="D59" i="9"/>
  <c r="F59" i="9" s="1"/>
  <c r="D56" i="9"/>
  <c r="F56" i="9" s="1"/>
  <c r="D22" i="9"/>
  <c r="F22" i="9" s="1"/>
  <c r="D53" i="9"/>
  <c r="F53" i="9" s="1"/>
  <c r="D72" i="9"/>
  <c r="F72" i="9" s="1"/>
  <c r="D78" i="9"/>
  <c r="F78" i="9" s="1"/>
  <c r="D77" i="9"/>
  <c r="F77" i="9" s="1"/>
  <c r="D76" i="9"/>
  <c r="F76" i="9" s="1"/>
  <c r="D104" i="9"/>
  <c r="F104" i="9" s="1"/>
  <c r="D27" i="9"/>
  <c r="F27" i="9" s="1"/>
  <c r="D88" i="9"/>
  <c r="F88" i="9" s="1"/>
  <c r="D103" i="9"/>
  <c r="F103" i="9" s="1"/>
  <c r="D106" i="9"/>
  <c r="F106" i="9" s="1"/>
  <c r="D109" i="9"/>
  <c r="F109" i="9" s="1"/>
  <c r="D13" i="9"/>
  <c r="F13" i="9" s="1"/>
  <c r="D12" i="9"/>
  <c r="F12" i="9" s="1"/>
  <c r="D11" i="9"/>
  <c r="F11" i="9" s="1"/>
  <c r="D10" i="9"/>
  <c r="F10" i="9" s="1"/>
  <c r="D9" i="9"/>
  <c r="F9" i="9" s="1"/>
  <c r="D8" i="9"/>
  <c r="F8" i="9" s="1"/>
  <c r="D16" i="9"/>
  <c r="F16" i="9" s="1"/>
  <c r="D19" i="9"/>
  <c r="F19" i="9" s="1"/>
  <c r="D18" i="9"/>
  <c r="F18" i="9" s="1"/>
  <c r="D23" i="9"/>
  <c r="F23" i="9" s="1"/>
  <c r="D26" i="9"/>
  <c r="F26" i="9" s="1"/>
  <c r="D29" i="9"/>
  <c r="F29" i="9" s="1"/>
  <c r="D33" i="9"/>
  <c r="F33" i="9" s="1"/>
  <c r="D32" i="9"/>
  <c r="F32" i="9" s="1"/>
  <c r="D38" i="9"/>
  <c r="F38" i="9" s="1"/>
  <c r="D37" i="9"/>
  <c r="F37" i="9" s="1"/>
  <c r="D35" i="9"/>
  <c r="F35" i="9" s="1"/>
  <c r="D40" i="9"/>
  <c r="F40" i="9" s="1"/>
  <c r="D45" i="9"/>
  <c r="F45" i="9" s="1"/>
  <c r="D44" i="9"/>
  <c r="F44" i="9" s="1"/>
  <c r="D48" i="9"/>
  <c r="F48" i="9" s="1"/>
  <c r="D51" i="9"/>
  <c r="F51" i="9" s="1"/>
  <c r="D71" i="9"/>
  <c r="F71" i="9" s="1"/>
  <c r="D70" i="9"/>
  <c r="F70" i="9" s="1"/>
  <c r="D75" i="9"/>
  <c r="F75" i="9" s="1"/>
  <c r="D74" i="9"/>
  <c r="F74" i="9" s="1"/>
  <c r="D73" i="9"/>
  <c r="F73" i="9" s="1"/>
  <c r="D80" i="9"/>
  <c r="F80" i="9" s="1"/>
  <c r="D83" i="9"/>
  <c r="F83" i="9" s="1"/>
  <c r="D86" i="9"/>
  <c r="F86" i="9" s="1"/>
  <c r="D90" i="9"/>
  <c r="F90" i="9" s="1"/>
  <c r="D93" i="9"/>
  <c r="F93" i="9" s="1"/>
  <c r="D95" i="9"/>
  <c r="F95" i="9" s="1"/>
  <c r="D99" i="9"/>
  <c r="F99" i="9" s="1"/>
  <c r="D105" i="9"/>
  <c r="F105" i="9" s="1"/>
  <c r="D14" i="9"/>
  <c r="F14" i="9" s="1"/>
  <c r="D17" i="9"/>
  <c r="F17" i="9" s="1"/>
  <c r="D20" i="9"/>
  <c r="F20" i="9" s="1"/>
  <c r="D25" i="9"/>
  <c r="F25" i="9" s="1"/>
  <c r="D31" i="9"/>
  <c r="F31" i="9" s="1"/>
  <c r="D30" i="9"/>
  <c r="F30" i="9" s="1"/>
  <c r="D39" i="9"/>
  <c r="F39" i="9" s="1"/>
  <c r="D43" i="9"/>
  <c r="F43" i="9" s="1"/>
  <c r="D42" i="9"/>
  <c r="F42" i="9" s="1"/>
  <c r="D47" i="9"/>
  <c r="F47" i="9" s="1"/>
  <c r="D46" i="9"/>
  <c r="F46" i="9" s="1"/>
  <c r="D50" i="9"/>
  <c r="F50" i="9" s="1"/>
  <c r="D52" i="9"/>
  <c r="F52" i="9" s="1"/>
  <c r="D65" i="9"/>
  <c r="F65" i="9" s="1"/>
  <c r="D68" i="9"/>
  <c r="F68" i="9" s="1"/>
  <c r="D82" i="9"/>
  <c r="F82" i="9" s="1"/>
  <c r="D81" i="9"/>
  <c r="F81" i="9" s="1"/>
  <c r="D85" i="9"/>
  <c r="F85" i="9" s="1"/>
  <c r="D87" i="9"/>
  <c r="F87" i="9" s="1"/>
  <c r="D92" i="9"/>
  <c r="F92" i="9" s="1"/>
  <c r="D96" i="9"/>
  <c r="F96" i="9" s="1"/>
  <c r="D111" i="9"/>
  <c r="F111" i="9" s="1"/>
  <c r="F179" i="9"/>
  <c r="D170" i="9"/>
  <c r="F170" i="9" s="1"/>
  <c r="D165" i="9"/>
  <c r="F165" i="9" s="1"/>
  <c r="F176" i="9"/>
  <c r="D158" i="9"/>
  <c r="F158" i="9" s="1"/>
  <c r="D164" i="9"/>
  <c r="F164" i="9" s="1"/>
  <c r="F235" i="9"/>
  <c r="F232" i="9"/>
  <c r="F231" i="9"/>
  <c r="F224" i="9"/>
  <c r="F197" i="9"/>
  <c r="F262" i="9"/>
  <c r="F236" i="9"/>
  <c r="F228" i="9"/>
  <c r="F214" i="9"/>
  <c r="F213" i="9"/>
  <c r="F202" i="9"/>
  <c r="F196" i="9"/>
  <c r="F266" i="9"/>
  <c r="F261" i="9"/>
  <c r="F247" i="9"/>
  <c r="F234" i="9"/>
  <c r="F233" i="9"/>
  <c r="F219" i="9"/>
  <c r="F208" i="9"/>
  <c r="F201" i="9"/>
  <c r="F254" i="9"/>
</calcChain>
</file>

<file path=xl/sharedStrings.xml><?xml version="1.0" encoding="utf-8"?>
<sst xmlns="http://schemas.openxmlformats.org/spreadsheetml/2006/main" count="2815" uniqueCount="693">
  <si>
    <t>Comparación S1 vs S2 vs S3 en modo positivo</t>
  </si>
  <si>
    <t>Leyenda</t>
  </si>
  <si>
    <t>S1 = SiHa</t>
  </si>
  <si>
    <t>S2 = SiHa mock</t>
  </si>
  <si>
    <r>
      <rPr>
        <b/>
        <sz val="12"/>
        <color rgb="FF000000"/>
        <rFont val="Calibri"/>
      </rPr>
      <t>S3 = SiHa INF-</t>
    </r>
    <r>
      <rPr>
        <b/>
        <i/>
        <sz val="12"/>
        <color rgb="FF000000"/>
        <rFont val="Calibri"/>
      </rPr>
      <t>k</t>
    </r>
  </si>
  <si>
    <t>N°</t>
  </si>
  <si>
    <t>Análisis Loadings plot</t>
  </si>
  <si>
    <t>Análisis VIP</t>
  </si>
  <si>
    <r>
      <rPr>
        <b/>
        <sz val="12"/>
        <color rgb="FF000000"/>
        <rFont val="Calibri"/>
      </rPr>
      <t>Diagramas de bigotes de las relaciones m/z que fueron diferenciales para las células transfectadas con INF-</t>
    </r>
    <r>
      <rPr>
        <b/>
        <i/>
        <sz val="12"/>
        <color rgb="FF000000"/>
        <rFont val="Calibri"/>
      </rPr>
      <t>k (S3)</t>
    </r>
  </si>
  <si>
    <t>Relación m/z</t>
  </si>
  <si>
    <t>Valor VIP</t>
  </si>
  <si>
    <t>Comparación S1 vs S2 vs S3 en modo negativo</t>
  </si>
  <si>
    <t>166,9931-</t>
  </si>
  <si>
    <t>Comparación H1 vs H2 vs H3 en modo positivo</t>
  </si>
  <si>
    <t>H1 = HaCat</t>
  </si>
  <si>
    <t>H2 = HaCat mock</t>
  </si>
  <si>
    <r>
      <rPr>
        <b/>
        <sz val="12"/>
        <color rgb="FF000000"/>
        <rFont val="Calibri"/>
      </rPr>
      <t>H3 = HaCat INF-</t>
    </r>
    <r>
      <rPr>
        <b/>
        <i/>
        <sz val="12"/>
        <color rgb="FF000000"/>
        <rFont val="Calibri"/>
      </rPr>
      <t>k</t>
    </r>
  </si>
  <si>
    <r>
      <rPr>
        <b/>
        <sz val="12"/>
        <color rgb="FF000000"/>
        <rFont val="Calibri"/>
      </rPr>
      <t>Diagramas de bigotes de las relaciones m/z que fueron diferenciales para las células transfectadas con INF-</t>
    </r>
    <r>
      <rPr>
        <b/>
        <i/>
        <sz val="12"/>
        <color rgb="FF000000"/>
        <rFont val="Calibri"/>
      </rPr>
      <t>k (H3)</t>
    </r>
  </si>
  <si>
    <t>Comparación H1 vs H2 vs H3 en modo negativo</t>
  </si>
  <si>
    <t>Datos experimentales</t>
  </si>
  <si>
    <t>Datos reportados en bases de datos</t>
  </si>
  <si>
    <t>error de m/z  (ppm)</t>
  </si>
  <si>
    <t>Aducto</t>
  </si>
  <si>
    <t>Metabolito identificado presuntivamente</t>
  </si>
  <si>
    <t>Peso molecular</t>
  </si>
  <si>
    <t>Formula</t>
  </si>
  <si>
    <t>Clasificación</t>
  </si>
  <si>
    <t>Función biológica o metabólica</t>
  </si>
  <si>
    <t>Código(s) de búsqueda en bases de datos</t>
  </si>
  <si>
    <r>
      <rPr>
        <b/>
        <sz val="14"/>
        <color rgb="FF000000"/>
        <rFont val="Calibri"/>
      </rPr>
      <t>t</t>
    </r>
    <r>
      <rPr>
        <b/>
        <sz val="9"/>
        <color rgb="FF000000"/>
        <rFont val="Calibri"/>
      </rPr>
      <t xml:space="preserve">R </t>
    </r>
    <r>
      <rPr>
        <b/>
        <sz val="11"/>
        <color rgb="FF000000"/>
        <rFont val="Calibri"/>
      </rPr>
      <t>(min)</t>
    </r>
  </si>
  <si>
    <t>Desconocido</t>
  </si>
  <si>
    <t>X</t>
  </si>
  <si>
    <t>[M+H-H2O]+</t>
  </si>
  <si>
    <t>Butyric acid</t>
  </si>
  <si>
    <t>ácidos grasos de cadena lineal</t>
  </si>
  <si>
    <t>Biosíntesis de ácidos grasos, anticancerigeno, inductor de apoptosis</t>
  </si>
  <si>
    <t>C00246, HMDB0000039</t>
  </si>
  <si>
    <t>1-hexanol</t>
  </si>
  <si>
    <t>alcoholes alifáticos</t>
  </si>
  <si>
    <t xml:space="preserve">Metabolismo de ácidos grasos, almacenamiento de energía </t>
  </si>
  <si>
    <t>HMDB0012971</t>
  </si>
  <si>
    <t>p-cresol</t>
  </si>
  <si>
    <t>fenoles</t>
  </si>
  <si>
    <t>Biosíntesis de tirosina,  digestión y absorción de proteínas, prevención del cáncer</t>
  </si>
  <si>
    <t>C01468, HMDB0001858</t>
  </si>
  <si>
    <t>2,5-Heptadien-1-ol</t>
  </si>
  <si>
    <t>alcoholes alifáticos </t>
  </si>
  <si>
    <t xml:space="preserve">Metabolismo de ácidos grasos, fuente de energía </t>
  </si>
  <si>
    <t>HMDB0040339</t>
  </si>
  <si>
    <t>2-Butylfuran</t>
  </si>
  <si>
    <t>heteroaromáticos</t>
  </si>
  <si>
    <t>Metabolito secundario componente de la membrana celular</t>
  </si>
  <si>
    <t>HMDB0040272, 20534</t>
  </si>
  <si>
    <t>2,5-Octadien-1-ol</t>
  </si>
  <si>
    <t>HMDB0040146</t>
  </si>
  <si>
    <t>Pyrocatechol</t>
  </si>
  <si>
    <t>Metabolismo de tirosina, agente antiviral, prevención del cáncer</t>
  </si>
  <si>
    <t>HMDB0000957</t>
  </si>
  <si>
    <t>(3E,6Z)-3,6-Nonadien-1-ol</t>
  </si>
  <si>
    <t>HMDB0038067</t>
  </si>
  <si>
    <t>(E,E)-2,6-Octadienal</t>
  </si>
  <si>
    <t>aldehído graso</t>
  </si>
  <si>
    <t>Metabolismo de acidos grasos</t>
  </si>
  <si>
    <t>HMDB0039844</t>
  </si>
  <si>
    <t>2-ene-Valproic acid</t>
  </si>
  <si>
    <t>ácidos grasos</t>
  </si>
  <si>
    <t>Metabolismo del ácido valproico</t>
  </si>
  <si>
    <t>C16653, HMDB0013902</t>
  </si>
  <si>
    <t>4-Trimethylammoniobutanoic acid</t>
  </si>
  <si>
    <t>Síntesis de carnitina  </t>
  </si>
  <si>
    <t>HMDB0001161</t>
  </si>
  <si>
    <t>Naphthalene</t>
  </si>
  <si>
    <t>naftalenos</t>
  </si>
  <si>
    <t>agente cancerígeno</t>
  </si>
  <si>
    <t>HMDB0029751</t>
  </si>
  <si>
    <t>Camphene</t>
  </si>
  <si>
    <t>monoterpenoides</t>
  </si>
  <si>
    <t>Metabolismo de acidos grasos, señalización celular, peroxidación lipídica, estabilizador de membrana, antioxidante</t>
  </si>
  <si>
    <t>C06076, HMDB0059839</t>
  </si>
  <si>
    <t>L-Histidine</t>
  </si>
  <si>
    <t>alfa-aminoácidos</t>
  </si>
  <si>
    <t xml:space="preserve">Metabolismo de histidina, alanina, aminoacil-tRNA y metabolismo central del carbono en el cáncer
</t>
  </si>
  <si>
    <t>C00135, HMDB0000177</t>
  </si>
  <si>
    <t>2-Pentylfuran</t>
  </si>
  <si>
    <t>HMDB0013824, 19602</t>
  </si>
  <si>
    <t>1-Decen-3-ol</t>
  </si>
  <si>
    <t>HMDB0039854</t>
  </si>
  <si>
    <t>L-Valine</t>
  </si>
  <si>
    <t xml:space="preserve">Metabolismo de los cianoaminoácidos, aminoacil-tRNA, metabolismo central del carbono en el cáncer
</t>
  </si>
  <si>
    <t>C00183, HMDB0000883</t>
  </si>
  <si>
    <t>2-Aminooctanoic acid</t>
  </si>
  <si>
    <t>HMDB0000991, 69522</t>
  </si>
  <si>
    <t>1-(3-Aminopropyl)-4-aminobutanal</t>
  </si>
  <si>
    <t>Amina</t>
  </si>
  <si>
    <t>Intermediario en la biosíntesis de beta-alanina</t>
  </si>
  <si>
    <t>HMDB0012135</t>
  </si>
  <si>
    <t>(S)-2-Aceto-2-hydroxybutanoic acid</t>
  </si>
  <si>
    <t>cetoácidos</t>
  </si>
  <si>
    <t>Biosíntesis de isoleucina, señalización celular, almacenamiento de energía</t>
  </si>
  <si>
    <t>HMDB0006900</t>
  </si>
  <si>
    <t>5-Phenyl-1-pentanol</t>
  </si>
  <si>
    <t>alcoholes grasos</t>
  </si>
  <si>
    <t>Metabolismo de acidos grasos, transporte de lipidos, señalización celular, fuente de energía</t>
  </si>
  <si>
    <t>HMDB0031624</t>
  </si>
  <si>
    <t>Limonene aldehyde</t>
  </si>
  <si>
    <t>Metabolismo de acidos grasos, transporte de lipidos, señalización celular, estabilizador de membrana</t>
  </si>
  <si>
    <t>HMDB0030252</t>
  </si>
  <si>
    <t>3-Methoxytyramine</t>
  </si>
  <si>
    <t>metoxifenoles</t>
  </si>
  <si>
    <t>Metabolismo de tirosina</t>
  </si>
  <si>
    <t>HMDB0000022</t>
  </si>
  <si>
    <t>[M+NH4]+</t>
  </si>
  <si>
    <t xml:space="preserve">	2-Phenylacetamide</t>
  </si>
  <si>
    <t>fenilacetamidas</t>
  </si>
  <si>
    <t>Metabolismo de fenilalanina, apoptosis, translocación de colesterol</t>
  </si>
  <si>
    <t>C02505, HMDB0010715</t>
  </si>
  <si>
    <t>9-amino-nonanoic acid</t>
  </si>
  <si>
    <t>3-(4-Isopropylphenyl)propanal</t>
  </si>
  <si>
    <t>HMDB0036171</t>
  </si>
  <si>
    <t>Methyl 3-phenylpropanoate</t>
  </si>
  <si>
    <t>Metabolismo de acidos grasos, peroxidación lipidica, señalización celular, almacenamiento de energía</t>
  </si>
  <si>
    <t>HMDB0030060</t>
  </si>
  <si>
    <t>(Z,Z)-3,6-Dodecadien-1-ol</t>
  </si>
  <si>
    <t>HMDB0031102</t>
  </si>
  <si>
    <t>L-Methionine</t>
  </si>
  <si>
    <t>Metabolismo de glicina, serina, metionina, biotina, tirosina y sintesis de proteinas</t>
  </si>
  <si>
    <t>HMDB0000696</t>
  </si>
  <si>
    <t>2-Heptylfuran</t>
  </si>
  <si>
    <t>Es un inhibidor eficaz de la carcinogénesis inducida por sustancias químicas, producto de la reacción de Maillard</t>
  </si>
  <si>
    <t>HMDB0036190, 19603</t>
  </si>
  <si>
    <t>Metabolismo de acidos grasos, peroxidación lipidica, señalización celular, estabilizador de membrana</t>
  </si>
  <si>
    <t>N-heptanoilglicina</t>
  </si>
  <si>
    <t>N-acil-alfa aminoácidos</t>
  </si>
  <si>
    <t>Metabolitos menores de ácidos grasos</t>
  </si>
  <si>
    <t>HMDB0013010</t>
  </si>
  <si>
    <t>Homo-L-arginine</t>
  </si>
  <si>
    <t xml:space="preserve"> L-alfa-aminoácidos</t>
  </si>
  <si>
    <t>Relevante para mejora de la función endotelial, sustrato alternativo para la óxido nítrico (NO) sintasa</t>
  </si>
  <si>
    <t>HMDB0000670</t>
  </si>
  <si>
    <t xml:space="preserve">
N,2,3-Trimethyl-2-(1-methylethyl)butanamide</t>
  </si>
  <si>
    <t>N-acilaminas</t>
  </si>
  <si>
    <t>Metabolismo de acidos grasos, transporte de lipidos, peroxidacion lipidica, almacenamiento de energía</t>
  </si>
  <si>
    <t>HMDB0036195</t>
  </si>
  <si>
    <t>trans-3-Octenedioic acid</t>
  </si>
  <si>
    <t>HMDB0013312</t>
  </si>
  <si>
    <t xml:space="preserve">
3,5,7,9,11-dodecapentaenoic acid</t>
  </si>
  <si>
    <t xml:space="preserve">	5312395</t>
  </si>
  <si>
    <t>Methylisopelletierine</t>
  </si>
  <si>
    <t>piperidinas</t>
  </si>
  <si>
    <t>Biosíntesis de alcaloides derivados de ornitina, lisina y ácido nicotínico</t>
  </si>
  <si>
    <t>C06184, HMDB0030326</t>
  </si>
  <si>
    <t>Hexanoylglycine</t>
  </si>
  <si>
    <t>beta-oxidación de ácidos grasos mitocondriales, relacionado con deficiencia de acil-CoA deshidrogenasa de cadena corta</t>
  </si>
  <si>
    <t>HMDB0000701</t>
  </si>
  <si>
    <t>alpha-Ionone</t>
  </si>
  <si>
    <t>sesquiterpenoides</t>
  </si>
  <si>
    <t>Metabolismo de acidos grasos, peroxidación lipidica, señalización celular, inductor citocromo-P450</t>
  </si>
  <si>
    <t>HMDB0059883</t>
  </si>
  <si>
    <t>4-Hydroxyphenylpyruvic acid</t>
  </si>
  <si>
    <t>Bencenoides</t>
  </si>
  <si>
    <t>HMDB0000707</t>
  </si>
  <si>
    <t>Geranic acid</t>
  </si>
  <si>
    <t>HMDB0036103</t>
  </si>
  <si>
    <t>beta-Ionone</t>
  </si>
  <si>
    <t>Metabolismo de acidos grasos, señalización celular, peroxidación lipídica, almacenamiento de energía, inductor citocromo-p450</t>
  </si>
  <si>
    <t>C12287, HMDB0036565</t>
  </si>
  <si>
    <t>Caffeine</t>
  </si>
  <si>
    <t>xantinas</t>
  </si>
  <si>
    <t xml:space="preserve">	Biosíntesis de alcaloides derivados de histidina y purina, antitumoral, anticancerigeno, apoptotico, </t>
  </si>
  <si>
    <t>C07481, HMDB0001847</t>
  </si>
  <si>
    <t xml:space="preserve">	11-nitro-1-undecene</t>
  </si>
  <si>
    <t>compuestos c-nitro</t>
  </si>
  <si>
    <t>Metabolito observado en el metabolismo del cáncer</t>
  </si>
  <si>
    <t>HMDB0062669, 543829</t>
  </si>
  <si>
    <t>beta-Elemene</t>
  </si>
  <si>
    <t>Metabolismo de ácidos grasos, señalización celular, estabilizador de membrana, anticancerigeno</t>
  </si>
  <si>
    <t>HMDB0061848</t>
  </si>
  <si>
    <t>Isocitric acid</t>
  </si>
  <si>
    <t>ácidos tricarboxílicos</t>
  </si>
  <si>
    <t>Ciclo de ácido citrico, metabolismo de nitrogeno, efecto warburg, metabolismo de glutamina y cáncer</t>
  </si>
  <si>
    <t>C00311, HMDB0000193</t>
  </si>
  <si>
    <t>Ethyl menthane carboxamide</t>
  </si>
  <si>
    <t>Metabolismo de acidos grasos, señalización celular, peroxidación lipídica, estabilizador de membrana</t>
  </si>
  <si>
    <t>HMDB0037834</t>
  </si>
  <si>
    <t xml:space="preserve">	2-trans,6-trans-Farnesal</t>
  </si>
  <si>
    <t>HMDB0060356</t>
  </si>
  <si>
    <t>Phenethyl tiglate</t>
  </si>
  <si>
    <t>Metabolismo de acidos grasos, peroxidación lipidica, señalización celular, transporte de lipidos y fuente de energia</t>
  </si>
  <si>
    <t>HMDB0037628</t>
  </si>
  <si>
    <t>5,10-Pentadecadien-1-ol</t>
  </si>
  <si>
    <t>HMDB0031111</t>
  </si>
  <si>
    <t>C14-Sphingosine</t>
  </si>
  <si>
    <t>Esfingolípidos</t>
  </si>
  <si>
    <t>2-Aminotetradecanoic acid</t>
  </si>
  <si>
    <t>acilos grasos</t>
  </si>
  <si>
    <t>Propyl 2,4-decadienoate</t>
  </si>
  <si>
    <t>Metabolismo de acidos grasos, transporte de lipidos, peroxidacion lipidica, señalizacion celular, almacenamiento de energía</t>
  </si>
  <si>
    <t>HMDB0037307</t>
  </si>
  <si>
    <t>Palmitoleic acid</t>
  </si>
  <si>
    <t>Metabolismo de acidos grasos, peroxidación lipidica, señalización celular, transporte de membrana</t>
  </si>
  <si>
    <t>C08362, HMDB0003229</t>
  </si>
  <si>
    <t>Palmitic acid</t>
  </si>
  <si>
    <t>HMDB0031068</t>
  </si>
  <si>
    <t>N-Lauroylglycine</t>
  </si>
  <si>
    <t xml:space="preserve">	HMDB0013272</t>
  </si>
  <si>
    <t>Farnesol</t>
  </si>
  <si>
    <t>Biosintesis de terpenoides y sintesis de hormonas juveniles, anticancerigeno</t>
  </si>
  <si>
    <t>C01126, HMDB0004305</t>
  </si>
  <si>
    <t>Tigloidine</t>
  </si>
  <si>
    <t>alcaloides de tropano</t>
  </si>
  <si>
    <t>Compuestos fitoquímicos, metabolismo de ornitina</t>
  </si>
  <si>
    <t>C10868, HMDB0029875</t>
  </si>
  <si>
    <t>Goshuyic acid</t>
  </si>
  <si>
    <t>Metabolismo de acidos grasos, peroxidacion lipidica, señalizacion celular, estabilizador de membrana</t>
  </si>
  <si>
    <t>HMDB0000560</t>
  </si>
  <si>
    <t xml:space="preserve">
9,12,15-octadecatrienal</t>
  </si>
  <si>
    <t>Acilos grasos</t>
  </si>
  <si>
    <t>Palmitoleamide</t>
  </si>
  <si>
    <t>Metabolismo primario de amidas de ácidos grasos</t>
  </si>
  <si>
    <t xml:space="preserve">	
C00249, HMDB0000220</t>
  </si>
  <si>
    <t>C17 Sphingosine</t>
  </si>
  <si>
    <t xml:space="preserve">	5283557</t>
  </si>
  <si>
    <t>Citronellyl anthranilate</t>
  </si>
  <si>
    <t>HMDB0032208</t>
  </si>
  <si>
    <t>(4E,8E,10E-d18:3)sphingosine</t>
  </si>
  <si>
    <t>Oleic acid</t>
  </si>
  <si>
    <t>Metabolismo de acidos grasos, peroxidación lipidica, señalización celular, metabolismo de triacilglicerol</t>
  </si>
  <si>
    <t>C00712, HMDB0000207</t>
  </si>
  <si>
    <t>MG(12:0/0:0/0:0)</t>
  </si>
  <si>
    <t>monoradigliceroles</t>
  </si>
  <si>
    <t>Metabolismo de acidos grasos, peroxidacion lipidica, fuente de energía</t>
  </si>
  <si>
    <t xml:space="preserve">
HMDB0072863</t>
  </si>
  <si>
    <t>MG(16:0/0:0/0:0)</t>
  </si>
  <si>
    <t>monoacilgliceroles</t>
  </si>
  <si>
    <t>Metabolismo de acidos grasos, peroxidacion lipidica, señalizacion celular, metabolismo de triacilgliceroles</t>
  </si>
  <si>
    <t>HMDB0011564</t>
  </si>
  <si>
    <t>Val-Val-Val</t>
  </si>
  <si>
    <t>oligopéptidos</t>
  </si>
  <si>
    <t>Metabolismo de proteinas</t>
  </si>
  <si>
    <t>HMDB0094676</t>
  </si>
  <si>
    <t xml:space="preserve">	Erucic acid</t>
  </si>
  <si>
    <t>C08316, HMDB0002068</t>
  </si>
  <si>
    <t>1-O-Octadec-9-enyl glycerol</t>
  </si>
  <si>
    <t>alquilgliceroles</t>
  </si>
  <si>
    <t>Metabolismo de acidos grasos y glicerolipidos</t>
  </si>
  <si>
    <t>C13860, 5282282</t>
  </si>
  <si>
    <t>Phenylalanyltyrosine</t>
  </si>
  <si>
    <t>dipéptidos</t>
  </si>
  <si>
    <t>catabolismo de proteínas</t>
  </si>
  <si>
    <t>HMDB0029007</t>
  </si>
  <si>
    <t>MG(0:0/18:1(9Z)/0:0)</t>
  </si>
  <si>
    <t>HMDB0011537</t>
  </si>
  <si>
    <t>MG(16:1(9Z)/0:0/0:0)</t>
  </si>
  <si>
    <t>HMDB0011565</t>
  </si>
  <si>
    <t>(13Z,16Z)-Docosadienoic acid</t>
  </si>
  <si>
    <t>C16533, HMDB0061714</t>
  </si>
  <si>
    <t>N-(2-Hydroxyethyl)docosanamide</t>
  </si>
  <si>
    <t>N-acil-etanolamina</t>
  </si>
  <si>
    <t>N-palmitoyl leucine</t>
  </si>
  <si>
    <t>Señalización celular, migración celular, inflamación y ciertas afecciones patológicas como el cáncer</t>
  </si>
  <si>
    <t>HMDB0241928</t>
  </si>
  <si>
    <t>N-stearoyl proline</t>
  </si>
  <si>
    <t>HMDB0241948</t>
  </si>
  <si>
    <t>PC(18:0/22:5(7Z,10Z,13Z,16Z,19Z))</t>
  </si>
  <si>
    <t>fosfatidilcolinas</t>
  </si>
  <si>
    <t>Biomarcador de cancer de cuello uterino, biosintesis de fosfatidilcolina, apoptosis, transporte de lipidos</t>
  </si>
  <si>
    <t>HMDB0008056</t>
  </si>
  <si>
    <t>Panaxytriol</t>
  </si>
  <si>
    <t>alcoholes grasos </t>
  </si>
  <si>
    <t>Metabolismo de ácidos grasos, señalización celular, estabilizador de membrana</t>
  </si>
  <si>
    <t xml:space="preserve">	
C16792, HMDB0031928</t>
  </si>
  <si>
    <t>N-Undecylbenzenesulfonic acid</t>
  </si>
  <si>
    <t>ácidos bencenosulfónicos</t>
  </si>
  <si>
    <t>Estructura de la membrana celular</t>
  </si>
  <si>
    <t>HMDB0032549</t>
  </si>
  <si>
    <t>D-myo-Inositol 1,4-bisphosphate</t>
  </si>
  <si>
    <t>fosfatos de inositol</t>
  </si>
  <si>
    <t>Metabolismo del fosfato de inositol, sustrato para varias proteínas</t>
  </si>
  <si>
    <t xml:space="preserve">
HMDB0000968</t>
  </si>
  <si>
    <t>6,6'-Dinor-bipenicilisorin</t>
  </si>
  <si>
    <t>Fenilpropanoides</t>
  </si>
  <si>
    <t>Metabolitos secundarios citotóxicos reportado en hongos</t>
  </si>
  <si>
    <t>Quercetin 7,3',4'-trimethyl ether 3-sulfate</t>
  </si>
  <si>
    <t>Flavonoides</t>
  </si>
  <si>
    <t>Metabolitos secundarios reportados en plantas</t>
  </si>
  <si>
    <t>1,2-Dioctanoyl-sn-glycero-3-phosphoserine PS(8:0/8:0)</t>
  </si>
  <si>
    <t>Glicerofosfolípidos</t>
  </si>
  <si>
    <t>Metabolismo de fosfatidil-L-serina</t>
  </si>
  <si>
    <t>Tryptophanyl-valyl-arginine (Trp-Val-Arg)</t>
  </si>
  <si>
    <t>Oligopeptido</t>
  </si>
  <si>
    <t>Catabolismo de proteinas</t>
  </si>
  <si>
    <t xml:space="preserve">	13-Deoxycarminomycin</t>
  </si>
  <si>
    <t>Policétidos aromáticos</t>
  </si>
  <si>
    <t>Biosíntesis de productos de policétidos tipo II, agente antineoplásico</t>
  </si>
  <si>
    <t>C12428, 443829</t>
  </si>
  <si>
    <t>Rolitetracycline</t>
  </si>
  <si>
    <t>tetraciclinas</t>
  </si>
  <si>
    <t>Metabolismo de la rolitetraciclina (antibiotico)</t>
  </si>
  <si>
    <t>HMDB0015414</t>
  </si>
  <si>
    <t>S9947</t>
  </si>
  <si>
    <t>bifenilos</t>
  </si>
  <si>
    <t>Bloqueador de canal de potasio (canal Kv1.5)</t>
  </si>
  <si>
    <t>C13771</t>
  </si>
  <si>
    <t>17-Hydroxyandrostane-3-glucuronide</t>
  </si>
  <si>
    <t>esteroides glucurónidos</t>
  </si>
  <si>
    <t>Ayudante de excreción de sustancias tóxicas, fármacos u otras sustancias que no son fuente de energía</t>
  </si>
  <si>
    <t>HMDB0010359</t>
  </si>
  <si>
    <t>Neoacrimarine K</t>
  </si>
  <si>
    <t>acridonas</t>
  </si>
  <si>
    <t>Componente de la membrana celular de plantas</t>
  </si>
  <si>
    <t>HMDB0033192</t>
  </si>
  <si>
    <t>2-Methylfuran</t>
  </si>
  <si>
    <t>compuestos heteroaromáticos</t>
  </si>
  <si>
    <t>metabolito urinario humano, agente hepatotóxico</t>
  </si>
  <si>
    <t>HMDB0013749, 10797</t>
  </si>
  <si>
    <t>Metabolismo de acidos grasos, señalización celular, transporte de lipidos y fuente de energia</t>
  </si>
  <si>
    <t>1-Methylpyrrolinium</t>
  </si>
  <si>
    <t>pirrolinas</t>
  </si>
  <si>
    <t>metabolito humano, biosíntesis de alcaloides derivados de ornitina, lisina y ácido nicotínico</t>
  </si>
  <si>
    <t>C06178, HMDB0060253</t>
  </si>
  <si>
    <t>L-Leucine</t>
  </si>
  <si>
    <t xml:space="preserve">Biosíntesis de leucina, degradación de valina, leucina e isoleucina, Transcripción/Traducción </t>
  </si>
  <si>
    <t>C00123, HMDB0000687</t>
  </si>
  <si>
    <t>7-Nonene-3,5-diyn-1-ol</t>
  </si>
  <si>
    <t>HMDB0034563</t>
  </si>
  <si>
    <t>Phenylacetaldehyde</t>
  </si>
  <si>
    <t>fenilacetaldehídos</t>
  </si>
  <si>
    <t>Metabolismo de la fenilalanina</t>
  </si>
  <si>
    <t>HMDB0006236</t>
  </si>
  <si>
    <t>2-(4-Methylphenyl)propanal</t>
  </si>
  <si>
    <t>monoterpenoides aromáticos</t>
  </si>
  <si>
    <t>HMDB0033382</t>
  </si>
  <si>
    <t>beta-Myrcene</t>
  </si>
  <si>
    <t>Metabolismo de ácidos grasos, peroxidación lipídica, señalización celular, biosintesis de monoterpenoides</t>
  </si>
  <si>
    <t>C06074, HMDB0038169</t>
  </si>
  <si>
    <t>Indole-5,6-quinone</t>
  </si>
  <si>
    <t>indoles</t>
  </si>
  <si>
    <t>Metabolismo de la tirosina, biosíntesis de eumelanina</t>
  </si>
  <si>
    <t>HMDB0006779</t>
  </si>
  <si>
    <t>Benzoquinoneacetic acid</t>
  </si>
  <si>
    <t>benzoquinonas</t>
  </si>
  <si>
    <t>niveles altos están asociados con alcaptonuria (el cuerpo no puede procesar los aminoácidos fenilalanina y tirosina)</t>
  </si>
  <si>
    <t>HMDB0002334</t>
  </si>
  <si>
    <t>Triethanolamine</t>
  </si>
  <si>
    <t>aminoalcoholes</t>
  </si>
  <si>
    <t>Metabolismo de glicerofosfolipidos</t>
  </si>
  <si>
    <t>C06771, HMDB0032538</t>
  </si>
  <si>
    <t xml:space="preserve">	2-Octenedioic acid</t>
  </si>
  <si>
    <t>Metabolismo de ácidos grasos, peroxidación lipídica, señalización celular, transporte de lipidos, almacenamiento de energia</t>
  </si>
  <si>
    <t>HMDB0000341</t>
  </si>
  <si>
    <t>9-Aminononanoic acid</t>
  </si>
  <si>
    <t>Metabolismo de acidos grasos, relacionado con el ácido nonanoico</t>
  </si>
  <si>
    <t>Metabolismo de acidos grasos, señalización celular, transporte de lipidos y almacenamiento de energia</t>
  </si>
  <si>
    <t>Caffeic acid</t>
  </si>
  <si>
    <t>ácidos hidroxicinámicos</t>
  </si>
  <si>
    <t>Antagonista de la histamina, agente antiviral, antitumoral, anticancerigeno</t>
  </si>
  <si>
    <t>HMDB0001964</t>
  </si>
  <si>
    <t>10-Aminodecanoic acid</t>
  </si>
  <si>
    <t>ácido graso</t>
  </si>
  <si>
    <t>Está relacionado funcionalmente con un beta-aminoácido</t>
  </si>
  <si>
    <t>Tetrahydrofurfuryl butyrate</t>
  </si>
  <si>
    <t>Metabolismo de ácidos grasos, señalización celular, transporte de lipidos y almacenamiento de energía</t>
  </si>
  <si>
    <t>HMDB0036188</t>
  </si>
  <si>
    <t>apo-[3-methylcrotonoyl-CoA:carbon-dioxide ligase (ADP-forming)]</t>
  </si>
  <si>
    <t>ácidos carboximídicos</t>
  </si>
  <si>
    <t>Metabolismo de la biotina</t>
  </si>
  <si>
    <t>R04604, HMDB0059607</t>
  </si>
  <si>
    <t>Theophylline</t>
  </si>
  <si>
    <t>Agente antiviral, metabolismo de cafeina</t>
  </si>
  <si>
    <t>HMDB0001889</t>
  </si>
  <si>
    <t>(3E,6Z)-Nonadien-1-yl acetate</t>
  </si>
  <si>
    <t xml:space="preserve">alcoholes grasos </t>
  </si>
  <si>
    <t>Metabolismo de ácidos grasos, señalización celular, transporte de lipidos y fuente de energía</t>
  </si>
  <si>
    <t>HMDB0038068</t>
  </si>
  <si>
    <t>Metabolismo de acidos grasos, señalización celular, transporte de lipidos y estabilizador de membrana</t>
  </si>
  <si>
    <t>Phosphodimethylethanolamine</t>
  </si>
  <si>
    <t>fosfoetanolaminas</t>
  </si>
  <si>
    <t>Metabolismo de glicerofosfolipidos, biosíntesis de colina, biosíntesis de glicina</t>
  </si>
  <si>
    <t>C13482, HMDB0060244</t>
  </si>
  <si>
    <t>Tricycloekasantalol</t>
  </si>
  <si>
    <t>HMDB0039339</t>
  </si>
  <si>
    <t>Dodecanamide</t>
  </si>
  <si>
    <t>amidas grasas</t>
  </si>
  <si>
    <t xml:space="preserve">Metabolismo de acidos grasos </t>
  </si>
  <si>
    <t>C13831, HMDB0251566</t>
  </si>
  <si>
    <t>3-Hexenyl salicylic acid</t>
  </si>
  <si>
    <t>ésteres del ácido benzoico</t>
  </si>
  <si>
    <t>Metabolito encontrado en saliva de Homo sapiens</t>
  </si>
  <si>
    <t>HMDB0061823</t>
  </si>
  <si>
    <t>Carbimazole</t>
  </si>
  <si>
    <t>carbonilimidazoles</t>
  </si>
  <si>
    <t>agente antitiroideo que disminuye la concentración de yodo inorgánico en la tiroides, tratamiento de hipertiroidismo</t>
  </si>
  <si>
    <t>HMDB0014533, 31072</t>
  </si>
  <si>
    <t>N-Acetyl-L-methionine</t>
  </si>
  <si>
    <t>La acetilación N-terminal de proteínas es un proceso involucrado en la protección y estabilidad de las proteínas</t>
  </si>
  <si>
    <t>HMDB0011745</t>
  </si>
  <si>
    <t>Trihomomethionine</t>
  </si>
  <si>
    <t>alfa-aminoácido</t>
  </si>
  <si>
    <t>Biosíntesis de glucosinolatos, metabolismo del ácido 2-oxocarboxílico</t>
  </si>
  <si>
    <t>C17221, 22266650</t>
  </si>
  <si>
    <t>Citric acid</t>
  </si>
  <si>
    <t>Intermediario en el ciclo TCA (ciclo de Krebs), Metabolismo central del carbono en el cáncer</t>
  </si>
  <si>
    <t>C00158, HMDB0000094</t>
  </si>
  <si>
    <t>N-Propionylmethionine</t>
  </si>
  <si>
    <t>N-acil-L-alfa-aminoácido</t>
  </si>
  <si>
    <t>relacionado funcionalmente con un ácido propiónico</t>
  </si>
  <si>
    <t>HMDB0094704, 21117855</t>
  </si>
  <si>
    <t>Miglustat</t>
  </si>
  <si>
    <t>Inhibe la enzima glucosilceramida sintasa esencial para la síntesis de la mayoría de los glicoesfingolípidos</t>
  </si>
  <si>
    <t>HMDB0014563, 51634</t>
  </si>
  <si>
    <t>N-lactoilfenilalanina</t>
  </si>
  <si>
    <t>Derivado de fenilalanina</t>
  </si>
  <si>
    <t>pseudodipéptidos ubicuos de ácido láctico y aminoácidos que se forman rápidamente por proteólisis inversa</t>
  </si>
  <si>
    <t>HMDB0062175</t>
  </si>
  <si>
    <t>Isothipendyl</t>
  </si>
  <si>
    <t>alquildiarilaminas</t>
  </si>
  <si>
    <t>implicado en la vía de acción del isotipendil h1-antihistamínico</t>
  </si>
  <si>
    <t>HMDB0015692, 3781</t>
  </si>
  <si>
    <t>Dipeptidos</t>
  </si>
  <si>
    <t>Omega-Carboxy-trinor-leukotriene B4</t>
  </si>
  <si>
    <t>Metabolismo de ácidos grasos, señalización celular, transporte de lipidos, estabilizador de membrana</t>
  </si>
  <si>
    <t>HMDB0013032</t>
  </si>
  <si>
    <t xml:space="preserve">	MG(16:0/0:0/0:0)</t>
  </si>
  <si>
    <t>Metabolismo de acidos grasos, señalización celular, fuente de energia, peroxidacion lipidica</t>
  </si>
  <si>
    <t>11'-Carboxy-gamma-chromanol</t>
  </si>
  <si>
    <t>Metabolismo de ácidos grasos, peroxidación lipídica, señalización celular, estabilizador de membrana</t>
  </si>
  <si>
    <t>HMDB0012517</t>
  </si>
  <si>
    <t>Phenylalanyl-methionyl-glycine (Phe-Met-Gly)</t>
  </si>
  <si>
    <t>PS(O-16:0/22:2(13Z,16Z))</t>
  </si>
  <si>
    <t>glicerofosfoserina</t>
  </si>
  <si>
    <t>[M+K]+</t>
  </si>
  <si>
    <t>N-stearoyl valine</t>
  </si>
  <si>
    <t>Derivado de valina</t>
  </si>
  <si>
    <t>acilaminoácidos que sirve como molécula de señalización</t>
  </si>
  <si>
    <t>LMFA08020122</t>
  </si>
  <si>
    <t xml:space="preserve">	Citicoline</t>
  </si>
  <si>
    <t>pterinas</t>
  </si>
  <si>
    <t xml:space="preserve"> intermediario en biosintesis de los fosfolípidos estructurales, metabolismo de la colina en el cáncer</t>
  </si>
  <si>
    <t>C00307, HMDB0001413</t>
  </si>
  <si>
    <t xml:space="preserve">	PE(16:1(9Z)/14:0)</t>
  </si>
  <si>
    <t>fosfatidiletanolaminas</t>
  </si>
  <si>
    <t>Metabolismo de acidos grasos, señalización celular, fuente de energia, peroxidacion lipidica, transporte de lipidos</t>
  </si>
  <si>
    <t>HMDB0008953</t>
  </si>
  <si>
    <t>Faradiol laurate</t>
  </si>
  <si>
    <t>triterpenoides</t>
  </si>
  <si>
    <t>Metabolismo de acidos grasos, señalización celular, peroxidacion lipidica, estabilizador de membrana</t>
  </si>
  <si>
    <t>HMDB0034840</t>
  </si>
  <si>
    <t>N-(eicosanoyl)-1-beta-glucosyl-4E,6E-pentadecasphingadienine</t>
  </si>
  <si>
    <t xml:space="preserve">Metabolismo de ácidos grasos </t>
  </si>
  <si>
    <t xml:space="preserve">	PC(P-18:1(9Z)/14:1(9Z))</t>
  </si>
  <si>
    <t>glicerofosfocolinas</t>
  </si>
  <si>
    <t>HMDB0011303</t>
  </si>
  <si>
    <t>PE(18:3(6Z,9Z,12Z)/P-18:0)</t>
  </si>
  <si>
    <t>glicerofosfoetanolaminas</t>
  </si>
  <si>
    <t>Biosíntesis de fosfatidiletanolamina, transporte de lípidos, autofagia</t>
  </si>
  <si>
    <t>HMDB0009148</t>
  </si>
  <si>
    <t>PC(P-16:0/18:3(9Z,12Z,15Z))</t>
  </si>
  <si>
    <t>HMDB0011213</t>
  </si>
  <si>
    <t>Threonic acid</t>
  </si>
  <si>
    <t xml:space="preserve">ácidos de azúcar </t>
  </si>
  <si>
    <t>metabolismo del ascorbato y aldarato, biomarcador de cancer de colorectal y estómago</t>
  </si>
  <si>
    <t>C01620, HMDB0000943</t>
  </si>
  <si>
    <t>2(3H)-Benzothiazolethione</t>
  </si>
  <si>
    <t>benzotiazoles</t>
  </si>
  <si>
    <t>Metabolito como agente anticancerígeno, aumenta la liberación de histamina</t>
  </si>
  <si>
    <t>HMDB0030524, 697993</t>
  </si>
  <si>
    <t>Tryptophanyl-valyl-arginine (Arg-Trp-Val)</t>
  </si>
  <si>
    <t>oligopeptido</t>
  </si>
  <si>
    <t xml:space="preserve">	LysoPA(20:3(5Z,8Z,11Z)/0:0)</t>
  </si>
  <si>
    <t>glicerofosfolípidos</t>
  </si>
  <si>
    <t>precursor biosintético del ácido fosfatídico</t>
  </si>
  <si>
    <t>HMDB0114747, 131821850</t>
  </si>
  <si>
    <t>Arginyl-methionyl-arginine (Arg-Met-Arg)</t>
  </si>
  <si>
    <t>Acetylblasticidin S</t>
  </si>
  <si>
    <t>inhibidor de la síntesis de proteínas en bacterias y eucariotas</t>
  </si>
  <si>
    <t>C02808, 439816</t>
  </si>
  <si>
    <t>Bifenilos</t>
  </si>
  <si>
    <t xml:space="preserve">inhibidor de los canales de potasio Kv1.5 </t>
  </si>
  <si>
    <t>C13771, 656730</t>
  </si>
  <si>
    <t>Cyschalasin B</t>
  </si>
  <si>
    <t>isoindoles</t>
  </si>
  <si>
    <t>Inhibe la división citoplasmática bloqueando la formación de microfilamentos contráctiles e inhibe el transporte de glucosa</t>
  </si>
  <si>
    <t>Relaciones m/z representativas en la comparación S1 vs S2 vs S3 en modo positivo</t>
  </si>
  <si>
    <t>Intensidad del pico del ion molecular</t>
  </si>
  <si>
    <t>Cuantificación relativa con % de intensidad</t>
  </si>
  <si>
    <t>S1</t>
  </si>
  <si>
    <t>promedio</t>
  </si>
  <si>
    <t>S2</t>
  </si>
  <si>
    <t>S3</t>
  </si>
  <si>
    <t>S1-1</t>
  </si>
  <si>
    <t>S1-2</t>
  </si>
  <si>
    <t>S1-3</t>
  </si>
  <si>
    <t>S1-4</t>
  </si>
  <si>
    <t>S2-1</t>
  </si>
  <si>
    <t>S2-2</t>
  </si>
  <si>
    <t>S2-3</t>
  </si>
  <si>
    <t>S2-4</t>
  </si>
  <si>
    <t>S3-1</t>
  </si>
  <si>
    <t>S3-2</t>
  </si>
  <si>
    <t>S3-3</t>
  </si>
  <si>
    <t>S3-4</t>
  </si>
  <si>
    <t>Patron interno</t>
  </si>
  <si>
    <t>Carbobenzoxyglycyl-L-tyrosin (Z-Gly-tyr-OH)</t>
  </si>
  <si>
    <t>2.5-Heptadien-1-ol</t>
  </si>
  <si>
    <t>2.5-Octadien-1-ol</t>
  </si>
  <si>
    <t>(3E.6Z)-3.6-Nonadien-1-ol</t>
  </si>
  <si>
    <t>(E.E)-2.6-Octadienal</t>
  </si>
  <si>
    <t>(Z.Z)-3.6-Dodecadien-1-ol</t>
  </si>
  <si>
    <t>N.2.3-Trimethyl-2-(1-methylethyl)butanamide</t>
  </si>
  <si>
    <t>3.5.7.9.11-dodecapentaenoic acid</t>
  </si>
  <si>
    <t xml:space="preserve">	2-trans.6-trans-Farnesal</t>
  </si>
  <si>
    <t>5.10-Pentadecadien-1-ol</t>
  </si>
  <si>
    <t>Propyl 2.4-decadienoate</t>
  </si>
  <si>
    <t>9.12.15-octadecatrienal</t>
  </si>
  <si>
    <t>(4E.8E.10E-d18:3)sphingosine</t>
  </si>
  <si>
    <t>(13Z.16Z)-Docosadienoic acid</t>
  </si>
  <si>
    <t>PC(18:0/22:5(7Z.10Z.13Z.16Z.19Z))</t>
  </si>
  <si>
    <t>Relaciones m/z representativas en la comparación S1 vs S2 vs S3 en modo negativo</t>
  </si>
  <si>
    <t>D-myo-Inositol 1.4-bisphosphate</t>
  </si>
  <si>
    <t>6.6'-Dinor-bipenicilisorin</t>
  </si>
  <si>
    <t>Quercetin 7.3'.4'-trimethyl ether 3-sulfate</t>
  </si>
  <si>
    <t>1.2-Dioctanoyl-sn-glycero-3-phosphoserine PS(8:0/8:0)</t>
  </si>
  <si>
    <t>Relaciones m/z diferenciales en la comparación H1 vs H2 vs H3 en modo positivo</t>
  </si>
  <si>
    <t>H1</t>
  </si>
  <si>
    <t>H2</t>
  </si>
  <si>
    <t>H3</t>
  </si>
  <si>
    <t>H1-1</t>
  </si>
  <si>
    <t>H1-2</t>
  </si>
  <si>
    <t>H1-3</t>
  </si>
  <si>
    <t>H1-4</t>
  </si>
  <si>
    <t>H2-1</t>
  </si>
  <si>
    <t>H2-2</t>
  </si>
  <si>
    <t>H2-3</t>
  </si>
  <si>
    <t>H2-4</t>
  </si>
  <si>
    <t>H3-1</t>
  </si>
  <si>
    <t>H3-2</t>
  </si>
  <si>
    <t>H3-3</t>
  </si>
  <si>
    <t>H3-4</t>
  </si>
  <si>
    <t>7-Nonene-3.5-diyn-1-ol</t>
  </si>
  <si>
    <t>Indole-5.6-quinone</t>
  </si>
  <si>
    <t>(3E.6Z)-Nonadien-1-yl acetate</t>
  </si>
  <si>
    <t>PS(O-16:0/22:2(13Z.16Z))</t>
  </si>
  <si>
    <t>N-(eicosanoyl)-1-beta-glucosyl-4E.6E-pentadecasphingadienine</t>
  </si>
  <si>
    <t>PE(18:3(6Z.9Z.12Z)/P-18:0)</t>
  </si>
  <si>
    <t>PC(P-16:0/18:3(9Z.12Z.15Z))</t>
  </si>
  <si>
    <t>Relaciones m/z diferenciales en la comparación H1 vs H2 vs H3 en modo negativo</t>
  </si>
  <si>
    <t>Tryptophanyl-valyl-arginine (Arg Trp Val)</t>
  </si>
  <si>
    <t xml:space="preserve">	LysoPA(20:3(5Z.8Z.11Z)/0:0)</t>
  </si>
  <si>
    <r>
      <t>t</t>
    </r>
    <r>
      <rPr>
        <b/>
        <sz val="9"/>
        <rFont val="Calibri"/>
        <family val="2"/>
      </rPr>
      <t xml:space="preserve">R </t>
    </r>
    <r>
      <rPr>
        <b/>
        <sz val="11"/>
        <rFont val="Calibri"/>
        <family val="2"/>
      </rPr>
      <t>(min)</t>
    </r>
  </si>
  <si>
    <r>
      <t>Relaciones m/z diferenciales en la comparación S1 vs S2 vs S3 en modo positivo --&gt; Aductos empleados: [M+H]</t>
    </r>
    <r>
      <rPr>
        <b/>
        <vertAlign val="superscript"/>
        <sz val="14"/>
        <rFont val="Calibri"/>
        <family val="2"/>
      </rPr>
      <t>+</t>
    </r>
    <r>
      <rPr>
        <b/>
        <sz val="14"/>
        <rFont val="Calibri"/>
        <family val="2"/>
      </rPr>
      <t>, [M+2H]</t>
    </r>
    <r>
      <rPr>
        <b/>
        <vertAlign val="superscript"/>
        <sz val="14"/>
        <rFont val="Calibri"/>
        <family val="2"/>
      </rPr>
      <t>+2</t>
    </r>
    <r>
      <rPr>
        <b/>
        <sz val="14"/>
        <rFont val="Calibri"/>
        <family val="2"/>
      </rPr>
      <t>, [M+Na]</t>
    </r>
    <r>
      <rPr>
        <b/>
        <vertAlign val="superscript"/>
        <sz val="14"/>
        <rFont val="Calibri"/>
        <family val="2"/>
      </rPr>
      <t>+</t>
    </r>
    <r>
      <rPr>
        <b/>
        <sz val="14"/>
        <rFont val="Calibri"/>
        <family val="2"/>
      </rPr>
      <t>, [M+K]</t>
    </r>
    <r>
      <rPr>
        <b/>
        <vertAlign val="superscript"/>
        <sz val="14"/>
        <rFont val="Calibri"/>
        <family val="2"/>
      </rPr>
      <t>+</t>
    </r>
    <r>
      <rPr>
        <b/>
        <sz val="14"/>
        <rFont val="Calibri"/>
        <family val="2"/>
      </rPr>
      <t>, [M+NH</t>
    </r>
    <r>
      <rPr>
        <b/>
        <vertAlign val="subscript"/>
        <sz val="11"/>
        <rFont val="Calibri"/>
        <family val="2"/>
      </rPr>
      <t>4</t>
    </r>
    <r>
      <rPr>
        <b/>
        <sz val="14"/>
        <rFont val="Calibri"/>
        <family val="2"/>
      </rPr>
      <t>]</t>
    </r>
    <r>
      <rPr>
        <b/>
        <vertAlign val="superscript"/>
        <sz val="14"/>
        <rFont val="Calibri"/>
        <family val="2"/>
      </rPr>
      <t>+</t>
    </r>
    <r>
      <rPr>
        <b/>
        <sz val="14"/>
        <rFont val="Calibri"/>
        <family val="2"/>
      </rPr>
      <t>, [M+H-H</t>
    </r>
    <r>
      <rPr>
        <b/>
        <vertAlign val="subscript"/>
        <sz val="11"/>
        <rFont val="Calibri"/>
        <family val="2"/>
      </rPr>
      <t>2</t>
    </r>
    <r>
      <rPr>
        <b/>
        <sz val="14"/>
        <rFont val="Calibri"/>
        <family val="2"/>
      </rPr>
      <t>O]</t>
    </r>
    <r>
      <rPr>
        <b/>
        <vertAlign val="superscript"/>
        <sz val="14"/>
        <rFont val="Calibri"/>
        <family val="2"/>
      </rPr>
      <t>+</t>
    </r>
    <r>
      <rPr>
        <b/>
        <sz val="14"/>
        <rFont val="Calibri"/>
        <family val="2"/>
      </rPr>
      <t>, [M+H+COOHNa]</t>
    </r>
    <r>
      <rPr>
        <b/>
        <vertAlign val="superscript"/>
        <sz val="14"/>
        <rFont val="Calibri"/>
        <family val="2"/>
      </rPr>
      <t>+</t>
    </r>
  </si>
  <si>
    <r>
      <t>Relaciones m/z diferenciales en la comparación S1 vs S2 vs S3 en modo negativo --&gt; Aductos empleados: [M-H]</t>
    </r>
    <r>
      <rPr>
        <b/>
        <vertAlign val="superscript"/>
        <sz val="14"/>
        <rFont val="Calibri"/>
        <family val="2"/>
      </rPr>
      <t>-</t>
    </r>
    <r>
      <rPr>
        <b/>
        <sz val="14"/>
        <rFont val="Calibri"/>
        <family val="2"/>
      </rPr>
      <t>, [M+Cl]</t>
    </r>
    <r>
      <rPr>
        <b/>
        <vertAlign val="superscript"/>
        <sz val="14"/>
        <rFont val="Calibri"/>
        <family val="2"/>
      </rPr>
      <t>-</t>
    </r>
    <r>
      <rPr>
        <b/>
        <sz val="14"/>
        <rFont val="Calibri"/>
        <family val="2"/>
      </rPr>
      <t>, [M-H-H</t>
    </r>
    <r>
      <rPr>
        <b/>
        <sz val="9"/>
        <rFont val="Calibri"/>
        <family val="2"/>
      </rPr>
      <t>2</t>
    </r>
    <r>
      <rPr>
        <b/>
        <sz val="14"/>
        <rFont val="Calibri"/>
        <family val="2"/>
      </rPr>
      <t>O]</t>
    </r>
    <r>
      <rPr>
        <b/>
        <vertAlign val="superscript"/>
        <sz val="14"/>
        <rFont val="Calibri"/>
        <family val="2"/>
      </rPr>
      <t>-</t>
    </r>
    <r>
      <rPr>
        <b/>
        <sz val="14"/>
        <rFont val="Calibri"/>
        <family val="2"/>
      </rPr>
      <t>, [M+HCOOH-H]</t>
    </r>
    <r>
      <rPr>
        <b/>
        <vertAlign val="superscript"/>
        <sz val="14"/>
        <rFont val="Calibri"/>
        <family val="2"/>
      </rPr>
      <t>-</t>
    </r>
  </si>
  <si>
    <r>
      <t>Relaciones m/z diferenciales en la comparación H1 vs H2 vs H3 en modo positivo --&gt; Aductos empleados: [M+H]</t>
    </r>
    <r>
      <rPr>
        <b/>
        <vertAlign val="superscript"/>
        <sz val="14"/>
        <rFont val="Calibri"/>
        <family val="2"/>
      </rPr>
      <t>+</t>
    </r>
    <r>
      <rPr>
        <b/>
        <sz val="14"/>
        <rFont val="Calibri"/>
        <family val="2"/>
      </rPr>
      <t>, [M+2H]</t>
    </r>
    <r>
      <rPr>
        <b/>
        <vertAlign val="superscript"/>
        <sz val="14"/>
        <rFont val="Calibri"/>
        <family val="2"/>
      </rPr>
      <t>+2</t>
    </r>
    <r>
      <rPr>
        <b/>
        <sz val="14"/>
        <rFont val="Calibri"/>
        <family val="2"/>
      </rPr>
      <t>, [M+Na]</t>
    </r>
    <r>
      <rPr>
        <b/>
        <vertAlign val="superscript"/>
        <sz val="14"/>
        <rFont val="Calibri"/>
        <family val="2"/>
      </rPr>
      <t>+</t>
    </r>
    <r>
      <rPr>
        <b/>
        <sz val="14"/>
        <rFont val="Calibri"/>
        <family val="2"/>
      </rPr>
      <t>, [M+K]</t>
    </r>
    <r>
      <rPr>
        <b/>
        <vertAlign val="superscript"/>
        <sz val="14"/>
        <rFont val="Calibri"/>
        <family val="2"/>
      </rPr>
      <t>+</t>
    </r>
    <r>
      <rPr>
        <b/>
        <sz val="14"/>
        <rFont val="Calibri"/>
        <family val="2"/>
      </rPr>
      <t>, [M+NH</t>
    </r>
    <r>
      <rPr>
        <b/>
        <vertAlign val="subscript"/>
        <sz val="11"/>
        <rFont val="Calibri"/>
        <family val="2"/>
      </rPr>
      <t>4</t>
    </r>
    <r>
      <rPr>
        <b/>
        <sz val="14"/>
        <rFont val="Calibri"/>
        <family val="2"/>
      </rPr>
      <t>]</t>
    </r>
    <r>
      <rPr>
        <b/>
        <vertAlign val="superscript"/>
        <sz val="14"/>
        <rFont val="Calibri"/>
        <family val="2"/>
      </rPr>
      <t>+</t>
    </r>
    <r>
      <rPr>
        <b/>
        <sz val="14"/>
        <rFont val="Calibri"/>
        <family val="2"/>
      </rPr>
      <t>, [M+H-H</t>
    </r>
    <r>
      <rPr>
        <b/>
        <vertAlign val="subscript"/>
        <sz val="11"/>
        <rFont val="Calibri"/>
        <family val="2"/>
      </rPr>
      <t>2</t>
    </r>
    <r>
      <rPr>
        <b/>
        <sz val="14"/>
        <rFont val="Calibri"/>
        <family val="2"/>
      </rPr>
      <t>O]</t>
    </r>
    <r>
      <rPr>
        <b/>
        <vertAlign val="superscript"/>
        <sz val="14"/>
        <rFont val="Calibri"/>
        <family val="2"/>
      </rPr>
      <t>+</t>
    </r>
    <r>
      <rPr>
        <b/>
        <sz val="14"/>
        <rFont val="Calibri"/>
        <family val="2"/>
      </rPr>
      <t>, [M+H+COOHNa]</t>
    </r>
    <r>
      <rPr>
        <b/>
        <vertAlign val="superscript"/>
        <sz val="14"/>
        <rFont val="Calibri"/>
        <family val="2"/>
      </rPr>
      <t>+</t>
    </r>
  </si>
  <si>
    <r>
      <t>Relaciones m/z diferenciales en la comparación H1 vs H2 vs H3 en modo negativo --&gt; Aductos empleados: [M-H]</t>
    </r>
    <r>
      <rPr>
        <b/>
        <vertAlign val="superscript"/>
        <sz val="14"/>
        <rFont val="Calibri"/>
        <family val="2"/>
      </rPr>
      <t>-</t>
    </r>
    <r>
      <rPr>
        <b/>
        <sz val="14"/>
        <rFont val="Calibri"/>
        <family val="2"/>
      </rPr>
      <t>, [M+Cl]</t>
    </r>
    <r>
      <rPr>
        <b/>
        <vertAlign val="superscript"/>
        <sz val="14"/>
        <rFont val="Calibri"/>
        <family val="2"/>
      </rPr>
      <t>-</t>
    </r>
    <r>
      <rPr>
        <b/>
        <sz val="14"/>
        <rFont val="Calibri"/>
        <family val="2"/>
      </rPr>
      <t>, [M-H-H</t>
    </r>
    <r>
      <rPr>
        <b/>
        <sz val="9"/>
        <rFont val="Calibri"/>
        <family val="2"/>
      </rPr>
      <t>2</t>
    </r>
    <r>
      <rPr>
        <b/>
        <sz val="14"/>
        <rFont val="Calibri"/>
        <family val="2"/>
      </rPr>
      <t>O]</t>
    </r>
    <r>
      <rPr>
        <b/>
        <vertAlign val="superscript"/>
        <sz val="14"/>
        <rFont val="Calibri"/>
        <family val="2"/>
      </rPr>
      <t>-</t>
    </r>
    <r>
      <rPr>
        <b/>
        <sz val="14"/>
        <rFont val="Calibri"/>
        <family val="2"/>
      </rPr>
      <t>, [M+HCOOH-H]</t>
    </r>
    <r>
      <rPr>
        <b/>
        <vertAlign val="superscript"/>
        <sz val="14"/>
        <rFont val="Calibri"/>
        <family val="2"/>
      </rPr>
      <t>-</t>
    </r>
  </si>
  <si>
    <r>
      <t>C</t>
    </r>
    <r>
      <rPr>
        <vertAlign val="subscript"/>
        <sz val="11"/>
        <rFont val="Calibri"/>
        <family val="2"/>
        <scheme val="minor"/>
      </rPr>
      <t>4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8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2</t>
    </r>
  </si>
  <si>
    <r>
      <t>C</t>
    </r>
    <r>
      <rPr>
        <vertAlign val="subscript"/>
        <sz val="11"/>
        <rFont val="Calibri"/>
        <family val="2"/>
        <scheme val="minor"/>
      </rPr>
      <t>6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14</t>
    </r>
    <r>
      <rPr>
        <sz val="11"/>
        <rFont val="Calibri"/>
        <family val="2"/>
        <scheme val="minor"/>
      </rPr>
      <t>O</t>
    </r>
  </si>
  <si>
    <r>
      <t>C</t>
    </r>
    <r>
      <rPr>
        <vertAlign val="subscript"/>
        <sz val="11"/>
        <rFont val="Calibri"/>
        <family val="2"/>
        <scheme val="minor"/>
      </rPr>
      <t>7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8</t>
    </r>
    <r>
      <rPr>
        <sz val="11"/>
        <rFont val="Calibri"/>
        <family val="2"/>
        <scheme val="minor"/>
      </rPr>
      <t>O</t>
    </r>
  </si>
  <si>
    <r>
      <t>C</t>
    </r>
    <r>
      <rPr>
        <vertAlign val="subscript"/>
        <sz val="11"/>
        <rFont val="Calibri"/>
        <family val="2"/>
        <scheme val="minor"/>
      </rPr>
      <t>7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12</t>
    </r>
    <r>
      <rPr>
        <sz val="11"/>
        <rFont val="Calibri"/>
        <family val="2"/>
        <scheme val="minor"/>
      </rPr>
      <t>O</t>
    </r>
  </si>
  <si>
    <r>
      <t>C</t>
    </r>
    <r>
      <rPr>
        <vertAlign val="subscript"/>
        <sz val="11"/>
        <rFont val="Calibri"/>
        <family val="2"/>
      </rPr>
      <t>8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12</t>
    </r>
    <r>
      <rPr>
        <sz val="11"/>
        <rFont val="Calibri"/>
        <family val="2"/>
      </rPr>
      <t>O</t>
    </r>
  </si>
  <si>
    <r>
      <t>C</t>
    </r>
    <r>
      <rPr>
        <vertAlign val="subscript"/>
        <sz val="11"/>
        <rFont val="Calibri"/>
        <family val="2"/>
        <scheme val="minor"/>
      </rPr>
      <t>8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14</t>
    </r>
    <r>
      <rPr>
        <sz val="11"/>
        <rFont val="Calibri"/>
        <family val="2"/>
        <scheme val="minor"/>
      </rPr>
      <t>O</t>
    </r>
  </si>
  <si>
    <r>
      <t>C</t>
    </r>
    <r>
      <rPr>
        <vertAlign val="subscript"/>
        <sz val="11"/>
        <rFont val="Calibri"/>
        <family val="2"/>
        <scheme val="minor"/>
      </rPr>
      <t>6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6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2</t>
    </r>
  </si>
  <si>
    <r>
      <t>C</t>
    </r>
    <r>
      <rPr>
        <vertAlign val="subscript"/>
        <sz val="11"/>
        <rFont val="Calibri"/>
        <family val="2"/>
        <scheme val="minor"/>
      </rPr>
      <t>9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16</t>
    </r>
    <r>
      <rPr>
        <sz val="11"/>
        <rFont val="Calibri"/>
        <family val="2"/>
        <scheme val="minor"/>
      </rPr>
      <t>O</t>
    </r>
  </si>
  <si>
    <r>
      <t>C</t>
    </r>
    <r>
      <rPr>
        <vertAlign val="subscript"/>
        <sz val="11"/>
        <rFont val="Calibri"/>
        <family val="2"/>
      </rPr>
      <t>8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14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2</t>
    </r>
  </si>
  <si>
    <r>
      <t>C</t>
    </r>
    <r>
      <rPr>
        <vertAlign val="subscript"/>
        <sz val="11"/>
        <rFont val="Calibri"/>
        <family val="2"/>
        <scheme val="minor"/>
      </rPr>
      <t>7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15</t>
    </r>
    <r>
      <rPr>
        <sz val="11"/>
        <rFont val="Calibri"/>
        <family val="2"/>
        <scheme val="minor"/>
      </rPr>
      <t>NO</t>
    </r>
    <r>
      <rPr>
        <vertAlign val="subscript"/>
        <sz val="11"/>
        <rFont val="Calibri"/>
        <family val="2"/>
        <scheme val="minor"/>
      </rPr>
      <t>2</t>
    </r>
  </si>
  <si>
    <r>
      <t>C</t>
    </r>
    <r>
      <rPr>
        <vertAlign val="subscript"/>
        <sz val="11"/>
        <rFont val="Calibri"/>
        <family val="2"/>
        <scheme val="minor"/>
      </rPr>
      <t>10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8</t>
    </r>
  </si>
  <si>
    <r>
      <t>C</t>
    </r>
    <r>
      <rPr>
        <vertAlign val="subscript"/>
        <sz val="11"/>
        <rFont val="Calibri"/>
        <family val="2"/>
        <scheme val="minor"/>
      </rPr>
      <t>6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9</t>
    </r>
    <r>
      <rPr>
        <sz val="11"/>
        <rFont val="Calibri"/>
        <family val="2"/>
        <scheme val="minor"/>
      </rPr>
      <t>N</t>
    </r>
    <r>
      <rPr>
        <vertAlign val="sub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2</t>
    </r>
  </si>
  <si>
    <r>
      <t>C</t>
    </r>
    <r>
      <rPr>
        <vertAlign val="subscript"/>
        <sz val="11"/>
        <rFont val="Calibri"/>
        <family val="2"/>
      </rPr>
      <t>10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16</t>
    </r>
  </si>
  <si>
    <r>
      <t>C</t>
    </r>
    <r>
      <rPr>
        <vertAlign val="subscript"/>
        <sz val="11"/>
        <rFont val="Calibri"/>
        <family val="2"/>
      </rPr>
      <t>9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14</t>
    </r>
    <r>
      <rPr>
        <sz val="11"/>
        <rFont val="Calibri"/>
        <family val="2"/>
      </rPr>
      <t>O</t>
    </r>
  </si>
  <si>
    <r>
      <t>C</t>
    </r>
    <r>
      <rPr>
        <vertAlign val="subscript"/>
        <sz val="11"/>
        <rFont val="Calibri"/>
        <family val="2"/>
        <scheme val="minor"/>
      </rPr>
      <t>10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20</t>
    </r>
    <r>
      <rPr>
        <sz val="11"/>
        <rFont val="Calibri"/>
        <family val="2"/>
        <scheme val="minor"/>
      </rPr>
      <t>O</t>
    </r>
  </si>
  <si>
    <r>
      <t>C</t>
    </r>
    <r>
      <rPr>
        <vertAlign val="subscript"/>
        <sz val="11"/>
        <rFont val="Calibri"/>
        <family val="2"/>
        <scheme val="minor"/>
      </rPr>
      <t>5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11</t>
    </r>
    <r>
      <rPr>
        <sz val="11"/>
        <rFont val="Calibri"/>
        <family val="2"/>
        <scheme val="minor"/>
      </rPr>
      <t>NO</t>
    </r>
    <r>
      <rPr>
        <vertAlign val="subscript"/>
        <sz val="11"/>
        <rFont val="Calibri"/>
        <family val="2"/>
        <scheme val="minor"/>
      </rPr>
      <t>2</t>
    </r>
  </si>
  <si>
    <r>
      <t>C</t>
    </r>
    <r>
      <rPr>
        <vertAlign val="subscript"/>
        <sz val="11"/>
        <rFont val="Calibri"/>
        <family val="2"/>
      </rPr>
      <t>8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17</t>
    </r>
    <r>
      <rPr>
        <sz val="11"/>
        <rFont val="Calibri"/>
        <family val="2"/>
      </rPr>
      <t>NO</t>
    </r>
    <r>
      <rPr>
        <vertAlign val="subscript"/>
        <sz val="11"/>
        <rFont val="Calibri"/>
        <family val="2"/>
      </rPr>
      <t>2</t>
    </r>
  </si>
  <si>
    <r>
      <t>C</t>
    </r>
    <r>
      <rPr>
        <vertAlign val="subscript"/>
        <sz val="11"/>
        <rFont val="Calibri"/>
        <family val="2"/>
        <scheme val="minor"/>
      </rPr>
      <t>7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16</t>
    </r>
    <r>
      <rPr>
        <sz val="11"/>
        <rFont val="Calibri"/>
        <family val="2"/>
        <scheme val="minor"/>
      </rPr>
      <t>N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O</t>
    </r>
  </si>
  <si>
    <r>
      <t>C</t>
    </r>
    <r>
      <rPr>
        <vertAlign val="subscript"/>
        <sz val="11"/>
        <rFont val="Calibri"/>
        <family val="2"/>
        <scheme val="minor"/>
      </rPr>
      <t>6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10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4</t>
    </r>
  </si>
  <si>
    <r>
      <t>C</t>
    </r>
    <r>
      <rPr>
        <vertAlign val="subscript"/>
        <sz val="11"/>
        <rFont val="Calibri"/>
        <family val="2"/>
      </rPr>
      <t>11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16</t>
    </r>
    <r>
      <rPr>
        <sz val="11"/>
        <rFont val="Calibri"/>
        <family val="2"/>
      </rPr>
      <t>O</t>
    </r>
  </si>
  <si>
    <r>
      <t>C</t>
    </r>
    <r>
      <rPr>
        <vertAlign val="subscript"/>
        <sz val="11"/>
        <rFont val="Calibri"/>
        <family val="2"/>
      </rPr>
      <t>11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18</t>
    </r>
    <r>
      <rPr>
        <sz val="11"/>
        <rFont val="Calibri"/>
        <family val="2"/>
      </rPr>
      <t>O</t>
    </r>
  </si>
  <si>
    <r>
      <t>C</t>
    </r>
    <r>
      <rPr>
        <vertAlign val="subscript"/>
        <sz val="11"/>
        <rFont val="Calibri"/>
        <family val="2"/>
      </rPr>
      <t>9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13</t>
    </r>
    <r>
      <rPr>
        <sz val="11"/>
        <rFont val="Calibri"/>
        <family val="2"/>
      </rPr>
      <t>NO</t>
    </r>
    <r>
      <rPr>
        <vertAlign val="subscript"/>
        <sz val="11"/>
        <rFont val="Calibri"/>
        <family val="2"/>
      </rPr>
      <t>2</t>
    </r>
  </si>
  <si>
    <r>
      <t>C</t>
    </r>
    <r>
      <rPr>
        <vertAlign val="subscript"/>
        <sz val="11"/>
        <rFont val="Calibri"/>
        <family val="2"/>
      </rPr>
      <t>8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9</t>
    </r>
    <r>
      <rPr>
        <sz val="11"/>
        <rFont val="Calibri"/>
        <family val="2"/>
      </rPr>
      <t>NO</t>
    </r>
  </si>
  <si>
    <r>
      <t>C</t>
    </r>
    <r>
      <rPr>
        <vertAlign val="subscript"/>
        <sz val="11"/>
        <rFont val="Calibri"/>
        <family val="2"/>
      </rPr>
      <t>9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19</t>
    </r>
    <r>
      <rPr>
        <sz val="11"/>
        <rFont val="Calibri"/>
        <family val="2"/>
      </rPr>
      <t>NO</t>
    </r>
    <r>
      <rPr>
        <vertAlign val="subscript"/>
        <sz val="11"/>
        <rFont val="Calibri"/>
        <family val="2"/>
      </rPr>
      <t>2</t>
    </r>
  </si>
  <si>
    <r>
      <t>C</t>
    </r>
    <r>
      <rPr>
        <vertAlign val="subscript"/>
        <sz val="11"/>
        <rFont val="Calibri"/>
        <family val="2"/>
      </rPr>
      <t>12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16</t>
    </r>
    <r>
      <rPr>
        <sz val="11"/>
        <rFont val="Calibri"/>
        <family val="2"/>
      </rPr>
      <t>O</t>
    </r>
  </si>
  <si>
    <r>
      <t>C</t>
    </r>
    <r>
      <rPr>
        <vertAlign val="subscript"/>
        <sz val="11"/>
        <rFont val="Calibri"/>
        <family val="2"/>
      </rPr>
      <t>10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12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2</t>
    </r>
  </si>
  <si>
    <r>
      <t>C</t>
    </r>
    <r>
      <rPr>
        <vertAlign val="subscript"/>
        <sz val="11"/>
        <rFont val="Calibri"/>
        <family val="2"/>
      </rPr>
      <t>12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22</t>
    </r>
    <r>
      <rPr>
        <sz val="11"/>
        <rFont val="Calibri"/>
        <family val="2"/>
      </rPr>
      <t>O</t>
    </r>
  </si>
  <si>
    <r>
      <t>C</t>
    </r>
    <r>
      <rPr>
        <vertAlign val="subscript"/>
        <sz val="11"/>
        <rFont val="Calibri"/>
        <family val="2"/>
      </rPr>
      <t>5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11</t>
    </r>
    <r>
      <rPr>
        <sz val="11"/>
        <rFont val="Calibri"/>
        <family val="2"/>
      </rPr>
      <t>NO</t>
    </r>
    <r>
      <rPr>
        <vertAlign val="subscript"/>
        <sz val="11"/>
        <rFont val="Calibri"/>
        <family val="2"/>
      </rPr>
      <t>2</t>
    </r>
    <r>
      <rPr>
        <sz val="11"/>
        <rFont val="Calibri"/>
        <family val="2"/>
      </rPr>
      <t>S</t>
    </r>
  </si>
  <si>
    <r>
      <t>C</t>
    </r>
    <r>
      <rPr>
        <vertAlign val="subscript"/>
        <sz val="11"/>
        <rFont val="Calibri"/>
        <family val="2"/>
      </rPr>
      <t>9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17</t>
    </r>
    <r>
      <rPr>
        <sz val="11"/>
        <rFont val="Calibri"/>
        <family val="2"/>
      </rPr>
      <t>NO</t>
    </r>
    <r>
      <rPr>
        <vertAlign val="subscript"/>
        <sz val="11"/>
        <rFont val="Calibri"/>
        <family val="2"/>
      </rPr>
      <t>3</t>
    </r>
  </si>
  <si>
    <r>
      <t>C</t>
    </r>
    <r>
      <rPr>
        <vertAlign val="subscript"/>
        <sz val="11"/>
        <rFont val="Calibri"/>
        <family val="2"/>
      </rPr>
      <t>7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16</t>
    </r>
    <r>
      <rPr>
        <sz val="11"/>
        <rFont val="Calibri"/>
        <family val="2"/>
      </rPr>
      <t>N</t>
    </r>
    <r>
      <rPr>
        <vertAlign val="subscript"/>
        <sz val="11"/>
        <rFont val="Calibri"/>
        <family val="2"/>
      </rPr>
      <t>4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2</t>
    </r>
  </si>
  <si>
    <r>
      <t>C</t>
    </r>
    <r>
      <rPr>
        <vertAlign val="subscript"/>
        <sz val="11"/>
        <rFont val="Calibri"/>
        <family val="2"/>
      </rPr>
      <t>10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21</t>
    </r>
    <r>
      <rPr>
        <sz val="11"/>
        <rFont val="Calibri"/>
        <family val="2"/>
      </rPr>
      <t>NO</t>
    </r>
  </si>
  <si>
    <r>
      <t>C</t>
    </r>
    <r>
      <rPr>
        <vertAlign val="subscript"/>
        <sz val="11"/>
        <rFont val="Calibri"/>
        <family val="2"/>
      </rPr>
      <t>8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12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4</t>
    </r>
  </si>
  <si>
    <r>
      <t>C</t>
    </r>
    <r>
      <rPr>
        <vertAlign val="subscript"/>
        <sz val="11"/>
        <rFont val="Calibri"/>
        <family val="2"/>
      </rPr>
      <t>12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14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2</t>
    </r>
  </si>
  <si>
    <r>
      <t>C</t>
    </r>
    <r>
      <rPr>
        <vertAlign val="subscript"/>
        <sz val="11"/>
        <rFont val="Calibri"/>
        <family val="2"/>
      </rPr>
      <t>9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17</t>
    </r>
    <r>
      <rPr>
        <sz val="11"/>
        <rFont val="Calibri"/>
        <family val="2"/>
      </rPr>
      <t>NO</t>
    </r>
  </si>
  <si>
    <r>
      <t>C</t>
    </r>
    <r>
      <rPr>
        <vertAlign val="subscript"/>
        <sz val="11"/>
        <rFont val="Calibri"/>
        <family val="2"/>
      </rPr>
      <t>8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15</t>
    </r>
    <r>
      <rPr>
        <sz val="11"/>
        <rFont val="Calibri"/>
        <family val="2"/>
      </rPr>
      <t>NO</t>
    </r>
    <r>
      <rPr>
        <vertAlign val="subscript"/>
        <sz val="11"/>
        <rFont val="Calibri"/>
        <family val="2"/>
      </rPr>
      <t>3</t>
    </r>
  </si>
  <si>
    <r>
      <t>C</t>
    </r>
    <r>
      <rPr>
        <vertAlign val="subscript"/>
        <sz val="11"/>
        <rFont val="Calibri"/>
        <family val="2"/>
      </rPr>
      <t>13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20</t>
    </r>
    <r>
      <rPr>
        <sz val="11"/>
        <rFont val="Calibri"/>
        <family val="2"/>
      </rPr>
      <t>O</t>
    </r>
  </si>
  <si>
    <r>
      <t>C</t>
    </r>
    <r>
      <rPr>
        <vertAlign val="subscript"/>
        <sz val="11"/>
        <rFont val="Calibri"/>
        <family val="2"/>
      </rPr>
      <t>9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8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4</t>
    </r>
  </si>
  <si>
    <r>
      <t>C</t>
    </r>
    <r>
      <rPr>
        <vertAlign val="subscript"/>
        <sz val="11"/>
        <rFont val="Calibri"/>
        <family val="2"/>
      </rPr>
      <t>10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16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2</t>
    </r>
  </si>
  <si>
    <r>
      <t>C</t>
    </r>
    <r>
      <rPr>
        <vertAlign val="subscript"/>
        <sz val="11"/>
        <rFont val="Calibri"/>
        <family val="2"/>
      </rPr>
      <t>8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10</t>
    </r>
    <r>
      <rPr>
        <sz val="11"/>
        <rFont val="Calibri"/>
        <family val="2"/>
      </rPr>
      <t>N</t>
    </r>
    <r>
      <rPr>
        <vertAlign val="subscript"/>
        <sz val="11"/>
        <rFont val="Calibri"/>
        <family val="2"/>
      </rPr>
      <t>4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2</t>
    </r>
  </si>
  <si>
    <r>
      <t>C</t>
    </r>
    <r>
      <rPr>
        <vertAlign val="subscript"/>
        <sz val="11"/>
        <rFont val="Calibri"/>
        <family val="2"/>
      </rPr>
      <t>11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21</t>
    </r>
    <r>
      <rPr>
        <sz val="11"/>
        <rFont val="Calibri"/>
        <family val="2"/>
      </rPr>
      <t>NO</t>
    </r>
    <r>
      <rPr>
        <vertAlign val="subscript"/>
        <sz val="11"/>
        <rFont val="Calibri"/>
        <family val="2"/>
      </rPr>
      <t>2</t>
    </r>
  </si>
  <si>
    <r>
      <t>C</t>
    </r>
    <r>
      <rPr>
        <vertAlign val="subscript"/>
        <sz val="11"/>
        <rFont val="Calibri"/>
        <family val="2"/>
      </rPr>
      <t>15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24</t>
    </r>
  </si>
  <si>
    <r>
      <t>C</t>
    </r>
    <r>
      <rPr>
        <vertAlign val="subscript"/>
        <sz val="11"/>
        <rFont val="Calibri"/>
        <family val="2"/>
      </rPr>
      <t>6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8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7</t>
    </r>
  </si>
  <si>
    <r>
      <t>C</t>
    </r>
    <r>
      <rPr>
        <vertAlign val="subscript"/>
        <sz val="11"/>
        <rFont val="Calibri"/>
        <family val="2"/>
      </rPr>
      <t>13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25</t>
    </r>
    <r>
      <rPr>
        <sz val="11"/>
        <rFont val="Calibri"/>
        <family val="2"/>
      </rPr>
      <t>NO</t>
    </r>
  </si>
  <si>
    <r>
      <t>C</t>
    </r>
    <r>
      <rPr>
        <vertAlign val="subscript"/>
        <sz val="11"/>
        <rFont val="Calibri"/>
        <family val="2"/>
      </rPr>
      <t>15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24</t>
    </r>
    <r>
      <rPr>
        <sz val="11"/>
        <rFont val="Calibri"/>
        <family val="2"/>
      </rPr>
      <t>O</t>
    </r>
  </si>
  <si>
    <r>
      <t>C</t>
    </r>
    <r>
      <rPr>
        <vertAlign val="subscript"/>
        <sz val="11"/>
        <rFont val="Calibri"/>
        <family val="2"/>
      </rPr>
      <t>13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16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2</t>
    </r>
  </si>
  <si>
    <r>
      <t>C</t>
    </r>
    <r>
      <rPr>
        <vertAlign val="subscript"/>
        <sz val="11"/>
        <rFont val="Calibri"/>
        <family val="2"/>
      </rPr>
      <t>15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28</t>
    </r>
    <r>
      <rPr>
        <sz val="11"/>
        <rFont val="Calibri"/>
        <family val="2"/>
      </rPr>
      <t>O</t>
    </r>
  </si>
  <si>
    <r>
      <t>C</t>
    </r>
    <r>
      <rPr>
        <vertAlign val="subscript"/>
        <sz val="11"/>
        <rFont val="Calibri"/>
        <family val="2"/>
      </rPr>
      <t>14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29</t>
    </r>
    <r>
      <rPr>
        <sz val="11"/>
        <rFont val="Calibri"/>
        <family val="2"/>
      </rPr>
      <t>NO</t>
    </r>
    <r>
      <rPr>
        <vertAlign val="subscript"/>
        <sz val="11"/>
        <rFont val="Calibri"/>
        <family val="2"/>
      </rPr>
      <t>2</t>
    </r>
  </si>
  <si>
    <r>
      <t>C</t>
    </r>
    <r>
      <rPr>
        <vertAlign val="subscript"/>
        <sz val="11"/>
        <rFont val="Calibri"/>
        <family val="2"/>
      </rPr>
      <t>13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22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2</t>
    </r>
  </si>
  <si>
    <r>
      <t>C</t>
    </r>
    <r>
      <rPr>
        <vertAlign val="subscript"/>
        <sz val="11"/>
        <rFont val="Calibri"/>
        <family val="2"/>
      </rPr>
      <t>16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30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2</t>
    </r>
  </si>
  <si>
    <r>
      <t>C</t>
    </r>
    <r>
      <rPr>
        <vertAlign val="subscript"/>
        <sz val="11"/>
        <rFont val="Calibri"/>
        <family val="2"/>
      </rPr>
      <t>16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32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2</t>
    </r>
  </si>
  <si>
    <r>
      <t>C</t>
    </r>
    <r>
      <rPr>
        <vertAlign val="subscript"/>
        <sz val="11"/>
        <rFont val="Calibri"/>
        <family val="2"/>
      </rPr>
      <t>14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27</t>
    </r>
    <r>
      <rPr>
        <sz val="11"/>
        <rFont val="Calibri"/>
        <family val="2"/>
      </rPr>
      <t>NO</t>
    </r>
    <r>
      <rPr>
        <vertAlign val="subscript"/>
        <sz val="11"/>
        <rFont val="Calibri"/>
        <family val="2"/>
      </rPr>
      <t>3</t>
    </r>
  </si>
  <si>
    <r>
      <t>C</t>
    </r>
    <r>
      <rPr>
        <vertAlign val="subscript"/>
        <sz val="11"/>
        <rFont val="Calibri"/>
        <family val="2"/>
      </rPr>
      <t>15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26</t>
    </r>
    <r>
      <rPr>
        <sz val="11"/>
        <rFont val="Calibri"/>
        <family val="2"/>
      </rPr>
      <t>O</t>
    </r>
  </si>
  <si>
    <r>
      <t>C</t>
    </r>
    <r>
      <rPr>
        <vertAlign val="subscript"/>
        <sz val="11"/>
        <rFont val="Calibri"/>
        <family val="2"/>
      </rPr>
      <t>13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21</t>
    </r>
    <r>
      <rPr>
        <sz val="11"/>
        <rFont val="Calibri"/>
        <family val="2"/>
      </rPr>
      <t>NO</t>
    </r>
    <r>
      <rPr>
        <vertAlign val="subscript"/>
        <sz val="11"/>
        <rFont val="Calibri"/>
        <family val="2"/>
      </rPr>
      <t>2</t>
    </r>
  </si>
  <si>
    <r>
      <t>C</t>
    </r>
    <r>
      <rPr>
        <vertAlign val="subscript"/>
        <sz val="11"/>
        <rFont val="Calibri"/>
        <family val="2"/>
      </rPr>
      <t>14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24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2</t>
    </r>
  </si>
  <si>
    <r>
      <t>C</t>
    </r>
    <r>
      <rPr>
        <vertAlign val="subscript"/>
        <sz val="11"/>
        <rFont val="Calibri"/>
        <family val="2"/>
      </rPr>
      <t>18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30</t>
    </r>
    <r>
      <rPr>
        <sz val="11"/>
        <rFont val="Calibri"/>
        <family val="2"/>
      </rPr>
      <t>O</t>
    </r>
  </si>
  <si>
    <r>
      <t>C</t>
    </r>
    <r>
      <rPr>
        <vertAlign val="subscript"/>
        <sz val="11"/>
        <rFont val="Calibri"/>
        <family val="2"/>
      </rPr>
      <t>16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31</t>
    </r>
    <r>
      <rPr>
        <sz val="11"/>
        <rFont val="Calibri"/>
        <family val="2"/>
      </rPr>
      <t>NO</t>
    </r>
  </si>
  <si>
    <r>
      <t>C</t>
    </r>
    <r>
      <rPr>
        <vertAlign val="subscript"/>
        <sz val="11"/>
        <rFont val="Calibri"/>
        <family val="2"/>
      </rPr>
      <t>17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35</t>
    </r>
    <r>
      <rPr>
        <sz val="11"/>
        <rFont val="Calibri"/>
        <family val="2"/>
      </rPr>
      <t>NO</t>
    </r>
    <r>
      <rPr>
        <vertAlign val="subscript"/>
        <sz val="11"/>
        <rFont val="Calibri"/>
        <family val="2"/>
      </rPr>
      <t>2</t>
    </r>
  </si>
  <si>
    <r>
      <t>C</t>
    </r>
    <r>
      <rPr>
        <vertAlign val="subscript"/>
        <sz val="11"/>
        <rFont val="Calibri"/>
        <family val="2"/>
      </rPr>
      <t>17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25</t>
    </r>
    <r>
      <rPr>
        <sz val="11"/>
        <rFont val="Calibri"/>
        <family val="2"/>
      </rPr>
      <t>NO</t>
    </r>
    <r>
      <rPr>
        <vertAlign val="subscript"/>
        <sz val="11"/>
        <rFont val="Calibri"/>
        <family val="2"/>
      </rPr>
      <t>2</t>
    </r>
  </si>
  <si>
    <r>
      <t>C</t>
    </r>
    <r>
      <rPr>
        <vertAlign val="subscript"/>
        <sz val="11"/>
        <rFont val="Calibri"/>
        <family val="2"/>
      </rPr>
      <t>18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33</t>
    </r>
    <r>
      <rPr>
        <sz val="11"/>
        <rFont val="Calibri"/>
        <family val="2"/>
      </rPr>
      <t>NO</t>
    </r>
    <r>
      <rPr>
        <vertAlign val="subscript"/>
        <sz val="11"/>
        <rFont val="Calibri"/>
        <family val="2"/>
      </rPr>
      <t>2</t>
    </r>
  </si>
  <si>
    <r>
      <t>C</t>
    </r>
    <r>
      <rPr>
        <vertAlign val="subscript"/>
        <sz val="11"/>
        <rFont val="Calibri"/>
        <family val="2"/>
      </rPr>
      <t>18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34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2</t>
    </r>
  </si>
  <si>
    <r>
      <t>C</t>
    </r>
    <r>
      <rPr>
        <vertAlign val="subscript"/>
        <sz val="11"/>
        <rFont val="Calibri"/>
        <family val="2"/>
      </rPr>
      <t>15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30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4</t>
    </r>
  </si>
  <si>
    <r>
      <t>C</t>
    </r>
    <r>
      <rPr>
        <vertAlign val="subscript"/>
        <sz val="11"/>
        <rFont val="Calibri"/>
        <family val="2"/>
      </rPr>
      <t>19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38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4</t>
    </r>
  </si>
  <si>
    <r>
      <t>C</t>
    </r>
    <r>
      <rPr>
        <vertAlign val="subscript"/>
        <sz val="11"/>
        <rFont val="Calibri"/>
        <family val="2"/>
      </rPr>
      <t>15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29</t>
    </r>
    <r>
      <rPr>
        <sz val="11"/>
        <rFont val="Calibri"/>
        <family val="2"/>
      </rPr>
      <t>N</t>
    </r>
    <r>
      <rPr>
        <vertAlign val="subscript"/>
        <sz val="11"/>
        <rFont val="Calibri"/>
        <family val="2"/>
      </rPr>
      <t>3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4</t>
    </r>
  </si>
  <si>
    <r>
      <t>C</t>
    </r>
    <r>
      <rPr>
        <vertAlign val="subscript"/>
        <sz val="11"/>
        <rFont val="Calibri"/>
        <family val="2"/>
      </rPr>
      <t>22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42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2</t>
    </r>
  </si>
  <si>
    <r>
      <t>C</t>
    </r>
    <r>
      <rPr>
        <vertAlign val="subscript"/>
        <sz val="11"/>
        <rFont val="Calibri"/>
        <family val="2"/>
      </rPr>
      <t>21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42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3</t>
    </r>
  </si>
  <si>
    <r>
      <t>C</t>
    </r>
    <r>
      <rPr>
        <vertAlign val="subscript"/>
        <sz val="11"/>
        <rFont val="Calibri"/>
        <family val="2"/>
      </rPr>
      <t>18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20</t>
    </r>
    <r>
      <rPr>
        <sz val="11"/>
        <rFont val="Calibri"/>
        <family val="2"/>
      </rPr>
      <t>N</t>
    </r>
    <r>
      <rPr>
        <vertAlign val="subscript"/>
        <sz val="11"/>
        <rFont val="Calibri"/>
        <family val="2"/>
      </rPr>
      <t>2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4</t>
    </r>
  </si>
  <si>
    <r>
      <t>C</t>
    </r>
    <r>
      <rPr>
        <vertAlign val="subscript"/>
        <sz val="11"/>
        <rFont val="Calibri"/>
        <family val="2"/>
      </rPr>
      <t>21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40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4</t>
    </r>
  </si>
  <si>
    <r>
      <t>C</t>
    </r>
    <r>
      <rPr>
        <vertAlign val="subscript"/>
        <sz val="11"/>
        <rFont val="Calibri"/>
        <family val="2"/>
      </rPr>
      <t>19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36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4</t>
    </r>
  </si>
  <si>
    <r>
      <t>C</t>
    </r>
    <r>
      <rPr>
        <vertAlign val="subscript"/>
        <sz val="11"/>
        <rFont val="Calibri"/>
        <family val="2"/>
      </rPr>
      <t>22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40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2</t>
    </r>
  </si>
  <si>
    <r>
      <t>C</t>
    </r>
    <r>
      <rPr>
        <vertAlign val="subscript"/>
        <sz val="11"/>
        <rFont val="Calibri"/>
        <family val="2"/>
      </rPr>
      <t>24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49</t>
    </r>
    <r>
      <rPr>
        <sz val="11"/>
        <rFont val="Calibri"/>
        <family val="2"/>
      </rPr>
      <t>NO</t>
    </r>
    <r>
      <rPr>
        <vertAlign val="subscript"/>
        <sz val="11"/>
        <rFont val="Calibri"/>
        <family val="2"/>
      </rPr>
      <t>2</t>
    </r>
  </si>
  <si>
    <r>
      <t>C</t>
    </r>
    <r>
      <rPr>
        <vertAlign val="subscript"/>
        <sz val="11"/>
        <rFont val="Calibri"/>
        <family val="2"/>
      </rPr>
      <t>22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43</t>
    </r>
    <r>
      <rPr>
        <sz val="11"/>
        <rFont val="Calibri"/>
        <family val="2"/>
      </rPr>
      <t>NO</t>
    </r>
    <r>
      <rPr>
        <vertAlign val="subscript"/>
        <sz val="11"/>
        <rFont val="Calibri"/>
        <family val="2"/>
      </rPr>
      <t>3</t>
    </r>
  </si>
  <si>
    <r>
      <t>C</t>
    </r>
    <r>
      <rPr>
        <vertAlign val="subscript"/>
        <sz val="11"/>
        <rFont val="Calibri"/>
        <family val="2"/>
      </rPr>
      <t>23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43</t>
    </r>
    <r>
      <rPr>
        <sz val="11"/>
        <rFont val="Calibri"/>
        <family val="2"/>
      </rPr>
      <t>NO</t>
    </r>
    <r>
      <rPr>
        <vertAlign val="subscript"/>
        <sz val="11"/>
        <rFont val="Calibri"/>
        <family val="2"/>
      </rPr>
      <t>3</t>
    </r>
  </si>
  <si>
    <r>
      <t>C</t>
    </r>
    <r>
      <rPr>
        <vertAlign val="subscript"/>
        <sz val="11"/>
        <rFont val="Calibri"/>
        <family val="2"/>
      </rPr>
      <t>48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86</t>
    </r>
    <r>
      <rPr>
        <sz val="11"/>
        <rFont val="Calibri"/>
        <family val="2"/>
      </rPr>
      <t>NO</t>
    </r>
    <r>
      <rPr>
        <vertAlign val="subscript"/>
        <sz val="11"/>
        <rFont val="Calibri"/>
        <family val="2"/>
      </rPr>
      <t>8</t>
    </r>
    <r>
      <rPr>
        <sz val="11"/>
        <rFont val="Calibri"/>
        <family val="2"/>
      </rPr>
      <t>P</t>
    </r>
  </si>
  <si>
    <r>
      <t>C</t>
    </r>
    <r>
      <rPr>
        <vertAlign val="subscript"/>
        <sz val="11"/>
        <rFont val="Calibri"/>
        <family val="2"/>
      </rPr>
      <t>17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26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3</t>
    </r>
  </si>
  <si>
    <r>
      <t>C</t>
    </r>
    <r>
      <rPr>
        <vertAlign val="subscript"/>
        <sz val="11"/>
        <rFont val="Calibri"/>
        <family val="2"/>
      </rPr>
      <t>17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28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3</t>
    </r>
    <r>
      <rPr>
        <sz val="11"/>
        <rFont val="Calibri"/>
        <family val="2"/>
      </rPr>
      <t>S</t>
    </r>
  </si>
  <si>
    <r>
      <t>C</t>
    </r>
    <r>
      <rPr>
        <vertAlign val="subscript"/>
        <sz val="11"/>
        <rFont val="Calibri"/>
        <family val="2"/>
      </rPr>
      <t>6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10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12</t>
    </r>
    <r>
      <rPr>
        <sz val="11"/>
        <rFont val="Calibri"/>
        <family val="2"/>
      </rPr>
      <t>P</t>
    </r>
    <r>
      <rPr>
        <vertAlign val="subscript"/>
        <sz val="11"/>
        <rFont val="Calibri"/>
        <family val="2"/>
      </rPr>
      <t>2</t>
    </r>
  </si>
  <si>
    <r>
      <t>C</t>
    </r>
    <r>
      <rPr>
        <vertAlign val="subscript"/>
        <sz val="11"/>
        <rFont val="Calibri"/>
        <family val="2"/>
      </rPr>
      <t>22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14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12</t>
    </r>
  </si>
  <si>
    <r>
      <t>C</t>
    </r>
    <r>
      <rPr>
        <vertAlign val="subscript"/>
        <sz val="11"/>
        <rFont val="Calibri"/>
        <family val="2"/>
      </rPr>
      <t>18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16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10</t>
    </r>
    <r>
      <rPr>
        <sz val="11"/>
        <rFont val="Calibri"/>
        <family val="2"/>
      </rPr>
      <t>S</t>
    </r>
  </si>
  <si>
    <r>
      <t>C</t>
    </r>
    <r>
      <rPr>
        <vertAlign val="subscript"/>
        <sz val="11"/>
        <rFont val="Calibri"/>
        <family val="2"/>
      </rPr>
      <t>22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42</t>
    </r>
    <r>
      <rPr>
        <sz val="11"/>
        <rFont val="Calibri"/>
        <family val="2"/>
      </rPr>
      <t>NO</t>
    </r>
    <r>
      <rPr>
        <vertAlign val="subscript"/>
        <sz val="11"/>
        <rFont val="Calibri"/>
        <family val="2"/>
      </rPr>
      <t>10</t>
    </r>
    <r>
      <rPr>
        <sz val="11"/>
        <rFont val="Calibri"/>
        <family val="2"/>
      </rPr>
      <t>P</t>
    </r>
  </si>
  <si>
    <r>
      <t>C</t>
    </r>
    <r>
      <rPr>
        <vertAlign val="subscript"/>
        <sz val="11"/>
        <rFont val="Calibri"/>
        <family val="2"/>
      </rPr>
      <t>22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33</t>
    </r>
    <r>
      <rPr>
        <sz val="11"/>
        <rFont val="Calibri"/>
        <family val="2"/>
      </rPr>
      <t>N</t>
    </r>
    <r>
      <rPr>
        <vertAlign val="subscript"/>
        <sz val="11"/>
        <rFont val="Calibri"/>
        <family val="2"/>
      </rPr>
      <t>7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4</t>
    </r>
  </si>
  <si>
    <r>
      <t>C</t>
    </r>
    <r>
      <rPr>
        <vertAlign val="subscript"/>
        <sz val="11"/>
        <rFont val="Calibri"/>
        <family val="2"/>
      </rPr>
      <t>26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29</t>
    </r>
    <r>
      <rPr>
        <sz val="11"/>
        <rFont val="Calibri"/>
        <family val="2"/>
      </rPr>
      <t>NO</t>
    </r>
    <r>
      <rPr>
        <vertAlign val="subscript"/>
        <sz val="11"/>
        <rFont val="Calibri"/>
        <family val="2"/>
      </rPr>
      <t>9</t>
    </r>
  </si>
  <si>
    <r>
      <t>C</t>
    </r>
    <r>
      <rPr>
        <vertAlign val="subscript"/>
        <sz val="11"/>
        <rFont val="Calibri"/>
        <family val="2"/>
      </rPr>
      <t>27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33</t>
    </r>
    <r>
      <rPr>
        <sz val="11"/>
        <rFont val="Calibri"/>
        <family val="2"/>
      </rPr>
      <t>N</t>
    </r>
    <r>
      <rPr>
        <vertAlign val="subscript"/>
        <sz val="11"/>
        <rFont val="Calibri"/>
        <family val="2"/>
      </rPr>
      <t>3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8</t>
    </r>
  </si>
  <si>
    <r>
      <t>C</t>
    </r>
    <r>
      <rPr>
        <vertAlign val="subscript"/>
        <sz val="11"/>
        <rFont val="Calibri"/>
        <family val="2"/>
      </rPr>
      <t>29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27</t>
    </r>
    <r>
      <rPr>
        <sz val="11"/>
        <rFont val="Calibri"/>
        <family val="2"/>
      </rPr>
      <t>N</t>
    </r>
    <r>
      <rPr>
        <vertAlign val="subscript"/>
        <sz val="11"/>
        <rFont val="Calibri"/>
        <family val="2"/>
      </rPr>
      <t>3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3</t>
    </r>
  </si>
  <si>
    <r>
      <t>C</t>
    </r>
    <r>
      <rPr>
        <vertAlign val="subscript"/>
        <sz val="11"/>
        <rFont val="Calibri"/>
        <family val="2"/>
      </rPr>
      <t>25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40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9</t>
    </r>
  </si>
  <si>
    <r>
      <t>C</t>
    </r>
    <r>
      <rPr>
        <vertAlign val="subscript"/>
        <sz val="11"/>
        <rFont val="Calibri"/>
        <family val="2"/>
      </rPr>
      <t>31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29</t>
    </r>
    <r>
      <rPr>
        <sz val="11"/>
        <rFont val="Calibri"/>
        <family val="2"/>
      </rPr>
      <t>NO</t>
    </r>
    <r>
      <rPr>
        <vertAlign val="subscript"/>
        <sz val="11"/>
        <rFont val="Calibri"/>
        <family val="2"/>
      </rPr>
      <t>9</t>
    </r>
  </si>
  <si>
    <r>
      <t>C</t>
    </r>
    <r>
      <rPr>
        <vertAlign val="subscript"/>
        <sz val="11"/>
        <rFont val="Calibri"/>
        <family val="2"/>
      </rPr>
      <t>5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6</t>
    </r>
    <r>
      <rPr>
        <sz val="11"/>
        <rFont val="Calibri"/>
        <family val="2"/>
      </rPr>
      <t>O</t>
    </r>
  </si>
  <si>
    <r>
      <t>C</t>
    </r>
    <r>
      <rPr>
        <vertAlign val="subscript"/>
        <sz val="11"/>
        <rFont val="Calibri"/>
        <family val="2"/>
      </rPr>
      <t>7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12</t>
    </r>
    <r>
      <rPr>
        <sz val="11"/>
        <rFont val="Calibri"/>
        <family val="2"/>
      </rPr>
      <t>O</t>
    </r>
  </si>
  <si>
    <r>
      <t>C</t>
    </r>
    <r>
      <rPr>
        <vertAlign val="subscript"/>
        <sz val="11"/>
        <rFont val="Calibri"/>
        <family val="2"/>
      </rPr>
      <t>5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10</t>
    </r>
    <r>
      <rPr>
        <sz val="11"/>
        <rFont val="Calibri"/>
        <family val="2"/>
      </rPr>
      <t>N</t>
    </r>
  </si>
  <si>
    <r>
      <t>C</t>
    </r>
    <r>
      <rPr>
        <vertAlign val="subscript"/>
        <sz val="11"/>
        <rFont val="Calibri"/>
        <family val="2"/>
      </rPr>
      <t>6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13</t>
    </r>
    <r>
      <rPr>
        <sz val="11"/>
        <rFont val="Calibri"/>
        <family val="2"/>
      </rPr>
      <t>NO</t>
    </r>
    <r>
      <rPr>
        <vertAlign val="subscript"/>
        <sz val="11"/>
        <rFont val="Calibri"/>
        <family val="2"/>
      </rPr>
      <t>2</t>
    </r>
  </si>
  <si>
    <r>
      <t>C</t>
    </r>
    <r>
      <rPr>
        <vertAlign val="subscript"/>
        <sz val="11"/>
        <rFont val="Calibri"/>
        <family val="2"/>
      </rPr>
      <t>9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10</t>
    </r>
    <r>
      <rPr>
        <sz val="11"/>
        <rFont val="Calibri"/>
        <family val="2"/>
      </rPr>
      <t>O</t>
    </r>
  </si>
  <si>
    <r>
      <t>C</t>
    </r>
    <r>
      <rPr>
        <vertAlign val="subscript"/>
        <sz val="11"/>
        <rFont val="Calibri"/>
        <family val="2"/>
      </rPr>
      <t>8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8</t>
    </r>
    <r>
      <rPr>
        <sz val="11"/>
        <rFont val="Calibri"/>
        <family val="2"/>
      </rPr>
      <t>O</t>
    </r>
  </si>
  <si>
    <r>
      <t>C</t>
    </r>
    <r>
      <rPr>
        <vertAlign val="subscript"/>
        <sz val="11"/>
        <rFont val="Calibri"/>
        <family val="2"/>
      </rPr>
      <t>10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12</t>
    </r>
    <r>
      <rPr>
        <sz val="11"/>
        <rFont val="Calibri"/>
        <family val="2"/>
      </rPr>
      <t>O</t>
    </r>
  </si>
  <si>
    <r>
      <t>C</t>
    </r>
    <r>
      <rPr>
        <vertAlign val="subscript"/>
        <sz val="11"/>
        <rFont val="Calibri"/>
        <family val="2"/>
      </rPr>
      <t>8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5</t>
    </r>
    <r>
      <rPr>
        <sz val="11"/>
        <rFont val="Calibri"/>
        <family val="2"/>
      </rPr>
      <t>NO</t>
    </r>
    <r>
      <rPr>
        <vertAlign val="subscript"/>
        <sz val="11"/>
        <rFont val="Calibri"/>
        <family val="2"/>
      </rPr>
      <t>2</t>
    </r>
  </si>
  <si>
    <r>
      <t>C</t>
    </r>
    <r>
      <rPr>
        <vertAlign val="subscript"/>
        <sz val="11"/>
        <rFont val="Calibri"/>
        <family val="2"/>
      </rPr>
      <t>8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6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4</t>
    </r>
  </si>
  <si>
    <r>
      <t>C</t>
    </r>
    <r>
      <rPr>
        <vertAlign val="subscript"/>
        <sz val="11"/>
        <rFont val="Calibri"/>
        <family val="2"/>
      </rPr>
      <t>6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15</t>
    </r>
    <r>
      <rPr>
        <sz val="11"/>
        <rFont val="Calibri"/>
        <family val="2"/>
      </rPr>
      <t>NO</t>
    </r>
    <r>
      <rPr>
        <vertAlign val="subscript"/>
        <sz val="11"/>
        <rFont val="Calibri"/>
        <family val="2"/>
      </rPr>
      <t>3</t>
    </r>
  </si>
  <si>
    <r>
      <t>C</t>
    </r>
    <r>
      <rPr>
        <vertAlign val="subscript"/>
        <sz val="11"/>
        <rFont val="Calibri"/>
        <family val="2"/>
      </rPr>
      <t>10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21</t>
    </r>
    <r>
      <rPr>
        <sz val="11"/>
        <rFont val="Calibri"/>
        <family val="2"/>
      </rPr>
      <t>NO</t>
    </r>
    <r>
      <rPr>
        <vertAlign val="subscript"/>
        <sz val="11"/>
        <rFont val="Calibri"/>
        <family val="2"/>
      </rPr>
      <t>2</t>
    </r>
  </si>
  <si>
    <r>
      <t>C</t>
    </r>
    <r>
      <rPr>
        <vertAlign val="subscript"/>
        <sz val="11"/>
        <rFont val="Calibri"/>
        <family val="2"/>
      </rPr>
      <t>9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16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3</t>
    </r>
  </si>
  <si>
    <r>
      <t>C</t>
    </r>
    <r>
      <rPr>
        <vertAlign val="subscript"/>
        <sz val="11"/>
        <rFont val="Calibri"/>
        <family val="2"/>
      </rPr>
      <t>7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15</t>
    </r>
    <r>
      <rPr>
        <sz val="11"/>
        <rFont val="Calibri"/>
        <family val="2"/>
      </rPr>
      <t>N</t>
    </r>
    <r>
      <rPr>
        <vertAlign val="subscript"/>
        <sz val="11"/>
        <rFont val="Calibri"/>
        <family val="2"/>
      </rPr>
      <t>3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2</t>
    </r>
  </si>
  <si>
    <r>
      <t>C</t>
    </r>
    <r>
      <rPr>
        <vertAlign val="subscript"/>
        <sz val="11"/>
        <rFont val="Calibri"/>
        <family val="2"/>
      </rPr>
      <t>7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8</t>
    </r>
    <r>
      <rPr>
        <sz val="11"/>
        <rFont val="Calibri"/>
        <family val="2"/>
      </rPr>
      <t>N</t>
    </r>
    <r>
      <rPr>
        <vertAlign val="subscript"/>
        <sz val="11"/>
        <rFont val="Calibri"/>
        <family val="2"/>
      </rPr>
      <t>4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2</t>
    </r>
  </si>
  <si>
    <r>
      <t>C</t>
    </r>
    <r>
      <rPr>
        <vertAlign val="subscript"/>
        <sz val="11"/>
        <rFont val="Calibri"/>
        <family val="2"/>
      </rPr>
      <t>11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18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2</t>
    </r>
  </si>
  <si>
    <r>
      <t>C</t>
    </r>
    <r>
      <rPr>
        <vertAlign val="subscript"/>
        <sz val="11"/>
        <rFont val="Calibri"/>
        <family val="2"/>
      </rPr>
      <t>4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12</t>
    </r>
    <r>
      <rPr>
        <sz val="11"/>
        <rFont val="Calibri"/>
        <family val="2"/>
      </rPr>
      <t>NO</t>
    </r>
    <r>
      <rPr>
        <vertAlign val="subscript"/>
        <sz val="11"/>
        <rFont val="Calibri"/>
        <family val="2"/>
      </rPr>
      <t>4</t>
    </r>
    <r>
      <rPr>
        <sz val="11"/>
        <rFont val="Calibri"/>
        <family val="2"/>
      </rPr>
      <t>P</t>
    </r>
  </si>
  <si>
    <r>
      <t>C</t>
    </r>
    <r>
      <rPr>
        <vertAlign val="subscript"/>
        <sz val="11"/>
        <rFont val="Calibri"/>
        <family val="2"/>
      </rPr>
      <t>12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20</t>
    </r>
    <r>
      <rPr>
        <sz val="11"/>
        <rFont val="Calibri"/>
        <family val="2"/>
      </rPr>
      <t>O</t>
    </r>
  </si>
  <si>
    <r>
      <t>C</t>
    </r>
    <r>
      <rPr>
        <vertAlign val="subscript"/>
        <sz val="11"/>
        <rFont val="Calibri"/>
        <family val="2"/>
      </rPr>
      <t>12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25</t>
    </r>
    <r>
      <rPr>
        <sz val="11"/>
        <rFont val="Calibri"/>
        <family val="2"/>
      </rPr>
      <t>NO</t>
    </r>
  </si>
  <si>
    <r>
      <t>C</t>
    </r>
    <r>
      <rPr>
        <vertAlign val="subscript"/>
        <sz val="11"/>
        <rFont val="Calibri"/>
        <family val="2"/>
      </rPr>
      <t>13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16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3</t>
    </r>
  </si>
  <si>
    <r>
      <t>C</t>
    </r>
    <r>
      <rPr>
        <vertAlign val="subscript"/>
        <sz val="11"/>
        <rFont val="Calibri"/>
        <family val="2"/>
      </rPr>
      <t>7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10</t>
    </r>
    <r>
      <rPr>
        <sz val="11"/>
        <rFont val="Calibri"/>
        <family val="2"/>
      </rPr>
      <t>N</t>
    </r>
    <r>
      <rPr>
        <vertAlign val="subscript"/>
        <sz val="11"/>
        <rFont val="Calibri"/>
        <family val="2"/>
      </rPr>
      <t>2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2</t>
    </r>
    <r>
      <rPr>
        <sz val="11"/>
        <rFont val="Calibri"/>
        <family val="2"/>
      </rPr>
      <t>S</t>
    </r>
  </si>
  <si>
    <r>
      <t>C</t>
    </r>
    <r>
      <rPr>
        <vertAlign val="subscript"/>
        <sz val="11"/>
        <rFont val="Calibri"/>
        <family val="2"/>
      </rPr>
      <t>7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13</t>
    </r>
    <r>
      <rPr>
        <sz val="11"/>
        <rFont val="Calibri"/>
        <family val="2"/>
      </rPr>
      <t>NO</t>
    </r>
    <r>
      <rPr>
        <vertAlign val="subscript"/>
        <sz val="11"/>
        <rFont val="Calibri"/>
        <family val="2"/>
      </rPr>
      <t>3</t>
    </r>
    <r>
      <rPr>
        <sz val="11"/>
        <rFont val="Calibri"/>
        <family val="2"/>
      </rPr>
      <t>S</t>
    </r>
  </si>
  <si>
    <r>
      <t>C</t>
    </r>
    <r>
      <rPr>
        <vertAlign val="subscript"/>
        <sz val="11"/>
        <rFont val="Calibri"/>
        <family val="2"/>
      </rPr>
      <t>8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17</t>
    </r>
    <r>
      <rPr>
        <sz val="11"/>
        <rFont val="Calibri"/>
        <family val="2"/>
      </rPr>
      <t>NO</t>
    </r>
    <r>
      <rPr>
        <vertAlign val="subscript"/>
        <sz val="11"/>
        <rFont val="Calibri"/>
        <family val="2"/>
      </rPr>
      <t>2</t>
    </r>
    <r>
      <rPr>
        <sz val="11"/>
        <rFont val="Calibri"/>
        <family val="2"/>
      </rPr>
      <t>S</t>
    </r>
  </si>
  <si>
    <r>
      <t>C</t>
    </r>
    <r>
      <rPr>
        <vertAlign val="subscript"/>
        <sz val="11"/>
        <rFont val="Calibri"/>
        <family val="2"/>
      </rPr>
      <t>8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15</t>
    </r>
    <r>
      <rPr>
        <sz val="11"/>
        <rFont val="Calibri"/>
        <family val="2"/>
      </rPr>
      <t>NO</t>
    </r>
    <r>
      <rPr>
        <vertAlign val="subscript"/>
        <sz val="11"/>
        <rFont val="Calibri"/>
        <family val="2"/>
      </rPr>
      <t>3</t>
    </r>
    <r>
      <rPr>
        <sz val="11"/>
        <rFont val="Calibri"/>
        <family val="2"/>
      </rPr>
      <t>S</t>
    </r>
  </si>
  <si>
    <r>
      <t>C</t>
    </r>
    <r>
      <rPr>
        <vertAlign val="subscript"/>
        <sz val="11"/>
        <rFont val="Calibri"/>
        <family val="2"/>
      </rPr>
      <t>10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21</t>
    </r>
    <r>
      <rPr>
        <sz val="11"/>
        <rFont val="Calibri"/>
        <family val="2"/>
      </rPr>
      <t>NO</t>
    </r>
    <r>
      <rPr>
        <vertAlign val="subscript"/>
        <sz val="11"/>
        <rFont val="Calibri"/>
        <family val="2"/>
      </rPr>
      <t>4</t>
    </r>
  </si>
  <si>
    <r>
      <t>C</t>
    </r>
    <r>
      <rPr>
        <vertAlign val="subscript"/>
        <sz val="11"/>
        <rFont val="Calibri"/>
        <family val="2"/>
      </rPr>
      <t>12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15</t>
    </r>
    <r>
      <rPr>
        <sz val="11"/>
        <rFont val="Calibri"/>
        <family val="2"/>
      </rPr>
      <t>NO</t>
    </r>
    <r>
      <rPr>
        <vertAlign val="subscript"/>
        <sz val="11"/>
        <rFont val="Calibri"/>
        <family val="2"/>
      </rPr>
      <t>4</t>
    </r>
  </si>
  <si>
    <r>
      <t>C</t>
    </r>
    <r>
      <rPr>
        <vertAlign val="subscript"/>
        <sz val="11"/>
        <rFont val="Calibri"/>
        <family val="2"/>
      </rPr>
      <t>16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19</t>
    </r>
    <r>
      <rPr>
        <sz val="11"/>
        <rFont val="Calibri"/>
        <family val="2"/>
      </rPr>
      <t>N</t>
    </r>
    <r>
      <rPr>
        <vertAlign val="subscript"/>
        <sz val="11"/>
        <rFont val="Calibri"/>
        <family val="2"/>
      </rPr>
      <t>3</t>
    </r>
    <r>
      <rPr>
        <sz val="11"/>
        <rFont val="Calibri"/>
        <family val="2"/>
      </rPr>
      <t>S</t>
    </r>
  </si>
  <si>
    <r>
      <t>C</t>
    </r>
    <r>
      <rPr>
        <vertAlign val="subscript"/>
        <sz val="11"/>
        <rFont val="Calibri"/>
        <family val="2"/>
      </rPr>
      <t>18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26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6</t>
    </r>
  </si>
  <si>
    <r>
      <t>C</t>
    </r>
    <r>
      <rPr>
        <vertAlign val="subscript"/>
        <sz val="11"/>
        <rFont val="Calibri"/>
        <family val="2"/>
      </rPr>
      <t>25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40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4</t>
    </r>
  </si>
  <si>
    <r>
      <t>C</t>
    </r>
    <r>
      <rPr>
        <vertAlign val="subscript"/>
        <sz val="11"/>
        <rFont val="Calibri"/>
        <family val="2"/>
      </rPr>
      <t>16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23</t>
    </r>
    <r>
      <rPr>
        <sz val="11"/>
        <rFont val="Calibri"/>
        <family val="2"/>
      </rPr>
      <t>N</t>
    </r>
    <r>
      <rPr>
        <vertAlign val="subscript"/>
        <sz val="11"/>
        <rFont val="Calibri"/>
        <family val="2"/>
      </rPr>
      <t>3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4</t>
    </r>
    <r>
      <rPr>
        <sz val="11"/>
        <rFont val="Calibri"/>
        <family val="2"/>
      </rPr>
      <t>S</t>
    </r>
  </si>
  <si>
    <r>
      <t>C</t>
    </r>
    <r>
      <rPr>
        <vertAlign val="subscript"/>
        <sz val="11"/>
        <rFont val="Calibri"/>
        <family val="2"/>
      </rPr>
      <t>44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84</t>
    </r>
    <r>
      <rPr>
        <sz val="11"/>
        <rFont val="Calibri"/>
        <family val="2"/>
      </rPr>
      <t>NO</t>
    </r>
    <r>
      <rPr>
        <vertAlign val="subscript"/>
        <sz val="11"/>
        <rFont val="Calibri"/>
        <family val="2"/>
      </rPr>
      <t>9</t>
    </r>
    <r>
      <rPr>
        <sz val="11"/>
        <rFont val="Calibri"/>
        <family val="2"/>
      </rPr>
      <t>P</t>
    </r>
  </si>
  <si>
    <r>
      <t>C</t>
    </r>
    <r>
      <rPr>
        <vertAlign val="subscript"/>
        <sz val="11"/>
        <rFont val="Calibri"/>
        <family val="2"/>
      </rPr>
      <t>23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45</t>
    </r>
    <r>
      <rPr>
        <sz val="11"/>
        <rFont val="Calibri"/>
        <family val="2"/>
      </rPr>
      <t>NO</t>
    </r>
    <r>
      <rPr>
        <vertAlign val="subscript"/>
        <sz val="11"/>
        <rFont val="Calibri"/>
        <family val="2"/>
      </rPr>
      <t>3</t>
    </r>
  </si>
  <si>
    <r>
      <t>C</t>
    </r>
    <r>
      <rPr>
        <vertAlign val="subscript"/>
        <sz val="11"/>
        <rFont val="Calibri"/>
        <family val="2"/>
      </rPr>
      <t>14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27</t>
    </r>
    <r>
      <rPr>
        <sz val="11"/>
        <rFont val="Calibri"/>
        <family val="2"/>
      </rPr>
      <t>N</t>
    </r>
    <r>
      <rPr>
        <vertAlign val="subscript"/>
        <sz val="11"/>
        <rFont val="Calibri"/>
        <family val="2"/>
      </rPr>
      <t>4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11</t>
    </r>
    <r>
      <rPr>
        <sz val="11"/>
        <rFont val="Calibri"/>
        <family val="2"/>
      </rPr>
      <t>P</t>
    </r>
    <r>
      <rPr>
        <vertAlign val="subscript"/>
        <sz val="11"/>
        <rFont val="Calibri"/>
        <family val="2"/>
      </rPr>
      <t>2</t>
    </r>
  </si>
  <si>
    <r>
      <t>C</t>
    </r>
    <r>
      <rPr>
        <vertAlign val="subscript"/>
        <sz val="11"/>
        <rFont val="Calibri"/>
        <family val="2"/>
      </rPr>
      <t>35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68</t>
    </r>
    <r>
      <rPr>
        <sz val="11"/>
        <rFont val="Calibri"/>
        <family val="2"/>
      </rPr>
      <t>NO</t>
    </r>
    <r>
      <rPr>
        <vertAlign val="subscript"/>
        <sz val="11"/>
        <rFont val="Calibri"/>
        <family val="2"/>
      </rPr>
      <t>8</t>
    </r>
    <r>
      <rPr>
        <sz val="11"/>
        <rFont val="Calibri"/>
        <family val="2"/>
      </rPr>
      <t>P</t>
    </r>
  </si>
  <si>
    <r>
      <t>C</t>
    </r>
    <r>
      <rPr>
        <vertAlign val="subscript"/>
        <sz val="11"/>
        <rFont val="Calibri"/>
        <family val="2"/>
      </rPr>
      <t>42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72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3</t>
    </r>
  </si>
  <si>
    <r>
      <t>C</t>
    </r>
    <r>
      <rPr>
        <vertAlign val="subscript"/>
        <sz val="11"/>
        <rFont val="Calibri"/>
        <family val="2"/>
      </rPr>
      <t>41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77</t>
    </r>
    <r>
      <rPr>
        <sz val="11"/>
        <rFont val="Calibri"/>
        <family val="2"/>
      </rPr>
      <t>NO</t>
    </r>
    <r>
      <rPr>
        <vertAlign val="subscript"/>
        <sz val="11"/>
        <rFont val="Calibri"/>
        <family val="2"/>
      </rPr>
      <t>8</t>
    </r>
  </si>
  <si>
    <r>
      <t>C</t>
    </r>
    <r>
      <rPr>
        <vertAlign val="subscript"/>
        <sz val="11"/>
        <rFont val="Calibri"/>
        <family val="2"/>
      </rPr>
      <t>40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76</t>
    </r>
    <r>
      <rPr>
        <sz val="11"/>
        <rFont val="Calibri"/>
        <family val="2"/>
      </rPr>
      <t>NO</t>
    </r>
    <r>
      <rPr>
        <vertAlign val="subscript"/>
        <sz val="11"/>
        <rFont val="Calibri"/>
        <family val="2"/>
      </rPr>
      <t>7</t>
    </r>
    <r>
      <rPr>
        <sz val="11"/>
        <rFont val="Calibri"/>
        <family val="2"/>
      </rPr>
      <t>P</t>
    </r>
  </si>
  <si>
    <r>
      <t>C</t>
    </r>
    <r>
      <rPr>
        <vertAlign val="subscript"/>
        <sz val="11"/>
        <rFont val="Calibri"/>
        <family val="2"/>
      </rPr>
      <t>41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76</t>
    </r>
    <r>
      <rPr>
        <sz val="11"/>
        <rFont val="Calibri"/>
        <family val="2"/>
      </rPr>
      <t>NO</t>
    </r>
    <r>
      <rPr>
        <vertAlign val="subscript"/>
        <sz val="11"/>
        <rFont val="Calibri"/>
        <family val="2"/>
      </rPr>
      <t>7</t>
    </r>
    <r>
      <rPr>
        <sz val="11"/>
        <rFont val="Calibri"/>
        <family val="2"/>
      </rPr>
      <t>P</t>
    </r>
  </si>
  <si>
    <r>
      <t>C</t>
    </r>
    <r>
      <rPr>
        <vertAlign val="subscript"/>
        <sz val="11"/>
        <rFont val="Calibri"/>
        <family val="2"/>
      </rPr>
      <t>42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78</t>
    </r>
    <r>
      <rPr>
        <sz val="11"/>
        <rFont val="Calibri"/>
        <family val="2"/>
      </rPr>
      <t>NO</t>
    </r>
    <r>
      <rPr>
        <vertAlign val="subscript"/>
        <sz val="11"/>
        <rFont val="Calibri"/>
        <family val="2"/>
      </rPr>
      <t>7</t>
    </r>
    <r>
      <rPr>
        <sz val="11"/>
        <rFont val="Calibri"/>
        <family val="2"/>
      </rPr>
      <t>P</t>
    </r>
  </si>
  <si>
    <r>
      <t>C</t>
    </r>
    <r>
      <rPr>
        <vertAlign val="subscript"/>
        <sz val="11"/>
        <rFont val="Calibri"/>
        <family val="2"/>
      </rPr>
      <t>7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5</t>
    </r>
    <r>
      <rPr>
        <sz val="11"/>
        <rFont val="Calibri"/>
        <family val="2"/>
      </rPr>
      <t>NS</t>
    </r>
    <r>
      <rPr>
        <vertAlign val="subscript"/>
        <sz val="11"/>
        <rFont val="Calibri"/>
        <family val="2"/>
      </rPr>
      <t>2</t>
    </r>
  </si>
  <si>
    <r>
      <t>C</t>
    </r>
    <r>
      <rPr>
        <vertAlign val="subscript"/>
        <sz val="11"/>
        <rFont val="Calibri"/>
        <family val="2"/>
      </rPr>
      <t>23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41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7</t>
    </r>
    <r>
      <rPr>
        <sz val="11"/>
        <rFont val="Calibri"/>
        <family val="2"/>
      </rPr>
      <t>P</t>
    </r>
  </si>
  <si>
    <r>
      <t>C</t>
    </r>
    <r>
      <rPr>
        <vertAlign val="subscript"/>
        <sz val="11"/>
        <rFont val="Calibri"/>
        <family val="2"/>
      </rPr>
      <t>17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35</t>
    </r>
    <r>
      <rPr>
        <sz val="11"/>
        <rFont val="Calibri"/>
        <family val="2"/>
      </rPr>
      <t>N</t>
    </r>
    <r>
      <rPr>
        <vertAlign val="subscript"/>
        <sz val="11"/>
        <rFont val="Calibri"/>
        <family val="2"/>
      </rPr>
      <t>9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4</t>
    </r>
    <r>
      <rPr>
        <sz val="11"/>
        <rFont val="Calibri"/>
        <family val="2"/>
      </rPr>
      <t>S</t>
    </r>
  </si>
  <si>
    <r>
      <t>C</t>
    </r>
    <r>
      <rPr>
        <vertAlign val="subscript"/>
        <sz val="11"/>
        <rFont val="Calibri"/>
        <family val="2"/>
      </rPr>
      <t>19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28</t>
    </r>
    <r>
      <rPr>
        <sz val="11"/>
        <rFont val="Calibri"/>
        <family val="2"/>
      </rPr>
      <t>N</t>
    </r>
    <r>
      <rPr>
        <vertAlign val="subscript"/>
        <sz val="11"/>
        <rFont val="Calibri"/>
        <family val="2"/>
      </rPr>
      <t>8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6</t>
    </r>
  </si>
  <si>
    <r>
      <t>C</t>
    </r>
    <r>
      <rPr>
        <vertAlign val="subscript"/>
        <sz val="11"/>
        <rFont val="Calibri"/>
        <family val="2"/>
      </rPr>
      <t>28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41</t>
    </r>
    <r>
      <rPr>
        <sz val="11"/>
        <rFont val="Calibri"/>
        <family val="2"/>
      </rPr>
      <t>NO</t>
    </r>
    <r>
      <rPr>
        <vertAlign val="subscript"/>
        <sz val="11"/>
        <rFont val="Calibri"/>
        <family val="2"/>
      </rPr>
      <t>7</t>
    </r>
    <r>
      <rPr>
        <sz val="11"/>
        <rFont val="Calibri"/>
        <family val="2"/>
      </rPr>
      <t>S</t>
    </r>
  </si>
  <si>
    <r>
      <t>C</t>
    </r>
    <r>
      <rPr>
        <vertAlign val="subscript"/>
        <sz val="11"/>
        <rFont val="Calibri"/>
        <family val="2"/>
      </rPr>
      <t>4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8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5</t>
    </r>
  </si>
  <si>
    <r>
      <t>[M-H]</t>
    </r>
    <r>
      <rPr>
        <vertAlign val="superscript"/>
        <sz val="11"/>
        <rFont val="Calibri"/>
        <family val="2"/>
      </rPr>
      <t>-</t>
    </r>
  </si>
  <si>
    <r>
      <t>[M+Cl]</t>
    </r>
    <r>
      <rPr>
        <vertAlign val="superscript"/>
        <sz val="11"/>
        <rFont val="Calibri"/>
        <family val="2"/>
      </rPr>
      <t>-</t>
    </r>
  </si>
  <si>
    <r>
      <t>[M-H-H</t>
    </r>
    <r>
      <rPr>
        <vertAlign val="subscript"/>
        <sz val="11"/>
        <rFont val="Calibri"/>
        <family val="2"/>
      </rPr>
      <t>2</t>
    </r>
    <r>
      <rPr>
        <sz val="11"/>
        <rFont val="Calibri"/>
        <family val="2"/>
      </rPr>
      <t>O]</t>
    </r>
    <r>
      <rPr>
        <vertAlign val="superscript"/>
        <sz val="11"/>
        <rFont val="Calibri"/>
        <family val="2"/>
      </rPr>
      <t>-</t>
    </r>
  </si>
  <si>
    <r>
      <t>[M+HCOOH-H]</t>
    </r>
    <r>
      <rPr>
        <vertAlign val="superscript"/>
        <sz val="11"/>
        <rFont val="Calibri"/>
        <family val="2"/>
      </rPr>
      <t>-</t>
    </r>
  </si>
  <si>
    <r>
      <t>[M+2H]</t>
    </r>
    <r>
      <rPr>
        <vertAlign val="superscript"/>
        <sz val="11"/>
        <rFont val="Calibri"/>
        <family val="2"/>
      </rPr>
      <t>+2</t>
    </r>
  </si>
  <si>
    <r>
      <t>[M+H]</t>
    </r>
    <r>
      <rPr>
        <vertAlign val="superscript"/>
        <sz val="11"/>
        <rFont val="Calibri"/>
        <family val="2"/>
      </rPr>
      <t>+</t>
    </r>
  </si>
  <si>
    <r>
      <t>[M+H-H</t>
    </r>
    <r>
      <rPr>
        <vertAlign val="subscript"/>
        <sz val="11"/>
        <rFont val="Calibri"/>
        <family val="2"/>
      </rPr>
      <t>2</t>
    </r>
    <r>
      <rPr>
        <sz val="11"/>
        <rFont val="Calibri"/>
        <family val="2"/>
      </rPr>
      <t>O]</t>
    </r>
    <r>
      <rPr>
        <vertAlign val="superscript"/>
        <sz val="11"/>
        <rFont val="Calibri"/>
        <family val="2"/>
      </rPr>
      <t>-</t>
    </r>
  </si>
  <si>
    <r>
      <t>[M+H-H</t>
    </r>
    <r>
      <rPr>
        <vertAlign val="subscript"/>
        <sz val="11"/>
        <rFont val="Calibri"/>
        <family val="2"/>
      </rPr>
      <t>2</t>
    </r>
    <r>
      <rPr>
        <sz val="11"/>
        <rFont val="Calibri"/>
        <family val="2"/>
      </rPr>
      <t>O]</t>
    </r>
    <r>
      <rPr>
        <vertAlign val="superscript"/>
        <sz val="11"/>
        <rFont val="Calibri"/>
        <family val="2"/>
      </rPr>
      <t>+</t>
    </r>
  </si>
  <si>
    <r>
      <t>[M+K]</t>
    </r>
    <r>
      <rPr>
        <vertAlign val="superscript"/>
        <sz val="11"/>
        <rFont val="Calibri"/>
        <family val="2"/>
      </rPr>
      <t>+</t>
    </r>
  </si>
  <si>
    <r>
      <t>[M+Na]</t>
    </r>
    <r>
      <rPr>
        <vertAlign val="superscript"/>
        <sz val="11"/>
        <rFont val="Calibri"/>
        <family val="2"/>
      </rPr>
      <t>+</t>
    </r>
  </si>
  <si>
    <r>
      <t>[M+NH</t>
    </r>
    <r>
      <rPr>
        <vertAlign val="subscript"/>
        <sz val="11"/>
        <rFont val="Calibri"/>
        <family val="2"/>
      </rPr>
      <t>4</t>
    </r>
    <r>
      <rPr>
        <sz val="11"/>
        <rFont val="Calibri"/>
        <family val="2"/>
      </rPr>
      <t>]</t>
    </r>
    <r>
      <rPr>
        <vertAlign val="superscript"/>
        <sz val="11"/>
        <rFont val="Calibri"/>
        <family val="2"/>
      </rPr>
      <t>+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</si>
</sst>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0.0000"/>
    <numFmt numFmtId="165" formatCode="0.000000"/>
    <numFmt numFmtId="166" formatCode="0.00000"/>
    <numFmt numFmtId="167" formatCode="0.0000000"/>
    <numFmt numFmtId="168" formatCode="#,##0.000000"/>
    <numFmt numFmtId="169" formatCode="0.00000000"/>
    <numFmt numFmtId="170" formatCode="0.0"/>
  </numFmts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4"/>
      <color rgb="FF000000"/>
      <name val="Calibri"/>
    </font>
    <font>
      <b/>
      <sz val="11"/>
      <color rgb="FF000000"/>
      <name val="Calibri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</font>
    <font>
      <b/>
      <sz val="9"/>
      <color rgb="FF000000"/>
      <name val="Calibri"/>
    </font>
    <font>
      <sz val="11"/>
      <color theme="1"/>
      <name val="Calibri"/>
    </font>
    <font>
      <sz val="11"/>
      <color rgb="FF000000"/>
      <name val="Calibri"/>
    </font>
    <font>
      <b/>
      <sz val="12"/>
      <color rgb="FF000000"/>
      <name val="Calibri"/>
    </font>
    <font>
      <b/>
      <i/>
      <sz val="12"/>
      <color rgb="FF000000"/>
      <name val="Calibri"/>
    </font>
    <font>
      <sz val="11"/>
      <color rgb="FF000000"/>
      <name val="Calibri"/>
      <family val="2"/>
    </font>
    <font>
      <b/>
      <sz val="14"/>
      <name val="Calibri"/>
      <family val="2"/>
    </font>
    <font>
      <b/>
      <sz val="11"/>
      <name val="Calibri"/>
      <family val="2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Calibri"/>
      <family val="2"/>
    </font>
    <font>
      <sz val="11"/>
      <name val="Calibri"/>
      <family val="2"/>
    </font>
    <font>
      <sz val="10"/>
      <name val="Calibri"/>
      <family val="2"/>
    </font>
    <font>
      <b/>
      <vertAlign val="superscript"/>
      <sz val="14"/>
      <name val="Calibri"/>
      <family val="2"/>
    </font>
    <font>
      <b/>
      <vertAlign val="subscript"/>
      <sz val="11"/>
      <name val="Calibri"/>
      <family val="2"/>
    </font>
    <font>
      <vertAlign val="subscript"/>
      <sz val="11"/>
      <name val="Calibri"/>
      <family val="2"/>
      <scheme val="minor"/>
    </font>
    <font>
      <vertAlign val="subscript"/>
      <sz val="11"/>
      <name val="Calibri"/>
      <family val="2"/>
    </font>
    <font>
      <vertAlign val="superscript"/>
      <sz val="11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D7D31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11">
    <xf numFmtId="0" fontId="0" fillId="0" borderId="0" xfId="0"/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0" fillId="0" borderId="8" xfId="0" applyBorder="1" applyAlignment="1">
      <alignment horizontal="center"/>
    </xf>
    <xf numFmtId="0" fontId="0" fillId="3" borderId="1" xfId="0" applyFill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65" fontId="0" fillId="3" borderId="1" xfId="0" applyNumberForma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4" fillId="0" borderId="0" xfId="0" applyFont="1"/>
    <xf numFmtId="3" fontId="0" fillId="0" borderId="1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" xfId="0" applyBorder="1" applyAlignment="1">
      <alignment horizontal="center"/>
    </xf>
    <xf numFmtId="166" fontId="9" fillId="10" borderId="7" xfId="0" applyNumberFormat="1" applyFont="1" applyFill="1" applyBorder="1" applyAlignment="1">
      <alignment horizontal="center"/>
    </xf>
    <xf numFmtId="0" fontId="9" fillId="10" borderId="12" xfId="0" applyFont="1" applyFill="1" applyBorder="1" applyAlignment="1">
      <alignment horizontal="center"/>
    </xf>
    <xf numFmtId="168" fontId="9" fillId="10" borderId="1" xfId="0" applyNumberFormat="1" applyFont="1" applyFill="1" applyBorder="1" applyAlignment="1">
      <alignment horizontal="center"/>
    </xf>
    <xf numFmtId="0" fontId="8" fillId="0" borderId="0" xfId="0" applyFont="1"/>
    <xf numFmtId="166" fontId="12" fillId="0" borderId="11" xfId="0" applyNumberFormat="1" applyFont="1" applyBorder="1" applyAlignment="1">
      <alignment horizontal="center"/>
    </xf>
    <xf numFmtId="166" fontId="10" fillId="0" borderId="11" xfId="0" applyNumberFormat="1" applyFont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12" fillId="3" borderId="11" xfId="0" applyFont="1" applyFill="1" applyBorder="1" applyAlignment="1">
      <alignment horizontal="center"/>
    </xf>
    <xf numFmtId="165" fontId="12" fillId="3" borderId="11" xfId="0" applyNumberFormat="1" applyFont="1" applyFill="1" applyBorder="1" applyAlignment="1">
      <alignment horizontal="center"/>
    </xf>
    <xf numFmtId="0" fontId="12" fillId="6" borderId="11" xfId="0" applyFont="1" applyFill="1" applyBorder="1" applyAlignment="1">
      <alignment horizontal="center"/>
    </xf>
    <xf numFmtId="166" fontId="13" fillId="0" borderId="11" xfId="0" applyNumberFormat="1" applyFont="1" applyBorder="1" applyAlignment="1">
      <alignment horizont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2" fillId="9" borderId="11" xfId="0" applyFont="1" applyFill="1" applyBorder="1" applyAlignment="1">
      <alignment horizontal="center"/>
    </xf>
    <xf numFmtId="3" fontId="0" fillId="0" borderId="8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2" fillId="6" borderId="14" xfId="0" applyFont="1" applyFill="1" applyBorder="1" applyAlignment="1">
      <alignment horizontal="center"/>
    </xf>
    <xf numFmtId="0" fontId="12" fillId="6" borderId="13" xfId="0" applyFont="1" applyFill="1" applyBorder="1" applyAlignment="1">
      <alignment horizontal="center"/>
    </xf>
    <xf numFmtId="166" fontId="10" fillId="0" borderId="13" xfId="0" applyNumberFormat="1" applyFont="1" applyBorder="1" applyAlignment="1">
      <alignment horizontal="center"/>
    </xf>
    <xf numFmtId="0" fontId="12" fillId="11" borderId="12" xfId="0" applyFont="1" applyFill="1" applyBorder="1" applyAlignment="1">
      <alignment horizontal="center"/>
    </xf>
    <xf numFmtId="166" fontId="12" fillId="0" borderId="12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6" fillId="0" borderId="11" xfId="0" applyFont="1" applyBorder="1" applyAlignment="1">
      <alignment horizontal="center" vertical="center"/>
    </xf>
    <xf numFmtId="170" fontId="16" fillId="0" borderId="11" xfId="0" applyNumberFormat="1" applyFont="1" applyBorder="1" applyAlignment="1">
      <alignment horizontal="center" vertical="center"/>
    </xf>
    <xf numFmtId="0" fontId="12" fillId="11" borderId="30" xfId="0" applyFont="1" applyFill="1" applyBorder="1" applyAlignment="1">
      <alignment horizontal="center"/>
    </xf>
    <xf numFmtId="0" fontId="12" fillId="11" borderId="20" xfId="0" applyFont="1" applyFill="1" applyBorder="1" applyAlignment="1">
      <alignment horizontal="center"/>
    </xf>
    <xf numFmtId="0" fontId="12" fillId="11" borderId="12" xfId="0" applyFont="1" applyFill="1" applyBorder="1" applyAlignment="1">
      <alignment horizontal="center" wrapText="1"/>
    </xf>
    <xf numFmtId="0" fontId="10" fillId="11" borderId="12" xfId="0" applyFont="1" applyFill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170" fontId="16" fillId="0" borderId="12" xfId="0" applyNumberFormat="1" applyFont="1" applyBorder="1" applyAlignment="1">
      <alignment horizontal="center" vertical="center"/>
    </xf>
    <xf numFmtId="0" fontId="12" fillId="0" borderId="20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2" fillId="0" borderId="12" xfId="0" applyFont="1" applyBorder="1" applyAlignment="1">
      <alignment horizontal="center" wrapText="1"/>
    </xf>
    <xf numFmtId="0" fontId="16" fillId="0" borderId="11" xfId="0" applyFont="1" applyBorder="1" applyAlignment="1">
      <alignment horizontal="center"/>
    </xf>
    <xf numFmtId="0" fontId="1" fillId="7" borderId="34" xfId="0" applyFont="1" applyFill="1" applyBorder="1" applyAlignment="1">
      <alignment horizontal="center"/>
    </xf>
    <xf numFmtId="0" fontId="1" fillId="3" borderId="34" xfId="0" applyFont="1" applyFill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" fillId="8" borderId="34" xfId="0" applyFont="1" applyFill="1" applyBorder="1" applyAlignment="1">
      <alignment horizontal="center"/>
    </xf>
    <xf numFmtId="0" fontId="1" fillId="6" borderId="34" xfId="0" applyFont="1" applyFill="1" applyBorder="1" applyAlignment="1">
      <alignment horizontal="center"/>
    </xf>
    <xf numFmtId="0" fontId="16" fillId="0" borderId="15" xfId="0" applyFont="1" applyBorder="1" applyAlignment="1">
      <alignment horizontal="center"/>
    </xf>
    <xf numFmtId="166" fontId="9" fillId="10" borderId="7" xfId="0" applyNumberFormat="1" applyFont="1" applyFill="1" applyBorder="1" applyAlignment="1">
      <alignment horizontal="center" wrapText="1"/>
    </xf>
    <xf numFmtId="0" fontId="16" fillId="0" borderId="20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/>
    </xf>
    <xf numFmtId="0" fontId="1" fillId="5" borderId="33" xfId="0" applyFont="1" applyFill="1" applyBorder="1" applyAlignment="1">
      <alignment horizontal="center"/>
    </xf>
    <xf numFmtId="0" fontId="16" fillId="0" borderId="30" xfId="0" applyFont="1" applyBorder="1" applyAlignment="1">
      <alignment horizontal="center"/>
    </xf>
    <xf numFmtId="0" fontId="1" fillId="4" borderId="33" xfId="0" applyFont="1" applyFill="1" applyBorder="1" applyAlignment="1">
      <alignment horizontal="center"/>
    </xf>
    <xf numFmtId="0" fontId="16" fillId="0" borderId="13" xfId="0" applyFont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170" fontId="16" fillId="0" borderId="11" xfId="0" applyNumberFormat="1" applyFont="1" applyBorder="1" applyAlignment="1">
      <alignment horizontal="center"/>
    </xf>
    <xf numFmtId="1" fontId="16" fillId="0" borderId="11" xfId="0" applyNumberFormat="1" applyFon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170" fontId="16" fillId="0" borderId="15" xfId="0" applyNumberFormat="1" applyFont="1" applyBorder="1" applyAlignment="1">
      <alignment horizontal="center"/>
    </xf>
    <xf numFmtId="0" fontId="20" fillId="2" borderId="14" xfId="0" applyFont="1" applyFill="1" applyBorder="1" applyAlignment="1">
      <alignment horizontal="center"/>
    </xf>
    <xf numFmtId="0" fontId="17" fillId="2" borderId="11" xfId="0" applyFont="1" applyFill="1" applyBorder="1" applyAlignment="1">
      <alignment horizontal="center"/>
    </xf>
    <xf numFmtId="0" fontId="20" fillId="7" borderId="11" xfId="0" applyFont="1" applyFill="1" applyBorder="1" applyAlignment="1">
      <alignment horizontal="center"/>
    </xf>
    <xf numFmtId="0" fontId="17" fillId="7" borderId="11" xfId="0" applyFont="1" applyFill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22" fillId="3" borderId="14" xfId="0" applyFont="1" applyFill="1" applyBorder="1" applyAlignment="1">
      <alignment horizontal="center"/>
    </xf>
    <xf numFmtId="166" fontId="22" fillId="0" borderId="11" xfId="0" applyNumberFormat="1" applyFont="1" applyBorder="1" applyAlignment="1">
      <alignment horizontal="center"/>
    </xf>
    <xf numFmtId="0" fontId="22" fillId="0" borderId="11" xfId="0" applyFont="1" applyBorder="1" applyAlignment="1">
      <alignment horizontal="center"/>
    </xf>
    <xf numFmtId="0" fontId="23" fillId="0" borderId="11" xfId="0" applyFont="1" applyBorder="1" applyAlignment="1">
      <alignment horizontal="center"/>
    </xf>
    <xf numFmtId="0" fontId="22" fillId="3" borderId="11" xfId="0" applyFont="1" applyFill="1" applyBorder="1" applyAlignment="1">
      <alignment horizontal="center"/>
    </xf>
    <xf numFmtId="2" fontId="22" fillId="0" borderId="11" xfId="0" applyNumberFormat="1" applyFont="1" applyBorder="1" applyAlignment="1">
      <alignment horizontal="center"/>
    </xf>
    <xf numFmtId="165" fontId="22" fillId="0" borderId="11" xfId="0" applyNumberFormat="1" applyFont="1" applyBorder="1" applyAlignment="1">
      <alignment horizontal="center"/>
    </xf>
    <xf numFmtId="165" fontId="22" fillId="3" borderId="11" xfId="0" applyNumberFormat="1" applyFont="1" applyFill="1" applyBorder="1" applyAlignment="1">
      <alignment horizontal="center"/>
    </xf>
    <xf numFmtId="0" fontId="22" fillId="0" borderId="11" xfId="0" applyFont="1" applyBorder="1" applyAlignment="1">
      <alignment horizontal="center" wrapText="1"/>
    </xf>
    <xf numFmtId="167" fontId="22" fillId="0" borderId="11" xfId="0" applyNumberFormat="1" applyFont="1" applyBorder="1" applyAlignment="1">
      <alignment horizontal="center"/>
    </xf>
    <xf numFmtId="0" fontId="22" fillId="6" borderId="14" xfId="0" applyFont="1" applyFill="1" applyBorder="1" applyAlignment="1">
      <alignment horizontal="center"/>
    </xf>
    <xf numFmtId="0" fontId="22" fillId="6" borderId="11" xfId="0" applyFont="1" applyFill="1" applyBorder="1" applyAlignment="1">
      <alignment horizontal="center"/>
    </xf>
    <xf numFmtId="166" fontId="22" fillId="0" borderId="11" xfId="0" applyNumberFormat="1" applyFont="1" applyFill="1" applyBorder="1" applyAlignment="1">
      <alignment horizontal="center"/>
    </xf>
    <xf numFmtId="0" fontId="22" fillId="0" borderId="11" xfId="0" applyFont="1" applyFill="1" applyBorder="1" applyAlignment="1">
      <alignment horizontal="center"/>
    </xf>
    <xf numFmtId="0" fontId="23" fillId="0" borderId="11" xfId="0" applyFont="1" applyFill="1" applyBorder="1" applyAlignment="1">
      <alignment horizontal="center"/>
    </xf>
    <xf numFmtId="2" fontId="22" fillId="0" borderId="11" xfId="0" applyNumberFormat="1" applyFont="1" applyFill="1" applyBorder="1" applyAlignment="1">
      <alignment horizontal="center"/>
    </xf>
    <xf numFmtId="165" fontId="22" fillId="0" borderId="11" xfId="0" applyNumberFormat="1" applyFont="1" applyFill="1" applyBorder="1" applyAlignment="1">
      <alignment horizontal="center"/>
    </xf>
    <xf numFmtId="169" fontId="22" fillId="0" borderId="11" xfId="0" applyNumberFormat="1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14" fillId="9" borderId="15" xfId="0" applyFont="1" applyFill="1" applyBorder="1" applyAlignment="1">
      <alignment horizontal="center"/>
    </xf>
    <xf numFmtId="0" fontId="14" fillId="9" borderId="11" xfId="0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2" fillId="7" borderId="11" xfId="0" applyFont="1" applyFill="1" applyBorder="1" applyAlignment="1">
      <alignment horizontal="center"/>
    </xf>
    <xf numFmtId="0" fontId="14" fillId="3" borderId="11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/>
    </xf>
    <xf numFmtId="0" fontId="2" fillId="8" borderId="11" xfId="0" applyFont="1" applyFill="1" applyBorder="1" applyAlignment="1">
      <alignment horizontal="center"/>
    </xf>
    <xf numFmtId="0" fontId="14" fillId="6" borderId="11" xfId="0" applyFont="1" applyFill="1" applyBorder="1" applyAlignment="1">
      <alignment horizontal="center"/>
    </xf>
    <xf numFmtId="0" fontId="2" fillId="6" borderId="11" xfId="0" applyFont="1" applyFill="1" applyBorder="1" applyAlignment="1">
      <alignment horizontal="center"/>
    </xf>
    <xf numFmtId="0" fontId="4" fillId="6" borderId="23" xfId="0" applyFont="1" applyFill="1" applyBorder="1" applyAlignment="1">
      <alignment horizontal="center"/>
    </xf>
    <xf numFmtId="0" fontId="4" fillId="6" borderId="24" xfId="0" applyFont="1" applyFill="1" applyBorder="1" applyAlignment="1">
      <alignment horizontal="center"/>
    </xf>
    <xf numFmtId="0" fontId="4" fillId="6" borderId="25" xfId="0" applyFont="1" applyFill="1" applyBorder="1" applyAlignment="1">
      <alignment horizontal="center"/>
    </xf>
    <xf numFmtId="0" fontId="4" fillId="6" borderId="26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6" xfId="0" applyBorder="1" applyAlignment="1">
      <alignment horizontal="center"/>
    </xf>
    <xf numFmtId="0" fontId="4" fillId="6" borderId="7" xfId="0" applyFont="1" applyFill="1" applyBorder="1" applyAlignment="1">
      <alignment horizontal="center"/>
    </xf>
    <xf numFmtId="0" fontId="4" fillId="6" borderId="16" xfId="0" applyFont="1" applyFill="1" applyBorder="1" applyAlignment="1">
      <alignment horizontal="center"/>
    </xf>
    <xf numFmtId="0" fontId="4" fillId="6" borderId="8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center"/>
    </xf>
    <xf numFmtId="0" fontId="4" fillId="6" borderId="12" xfId="0" applyFont="1" applyFill="1" applyBorder="1" applyAlignment="1">
      <alignment horizontal="center"/>
    </xf>
    <xf numFmtId="0" fontId="4" fillId="6" borderId="17" xfId="0" applyFont="1" applyFill="1" applyBorder="1" applyAlignment="1">
      <alignment horizontal="center"/>
    </xf>
    <xf numFmtId="0" fontId="4" fillId="6" borderId="14" xfId="0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4" fillId="6" borderId="30" xfId="0" applyFont="1" applyFill="1" applyBorder="1" applyAlignment="1">
      <alignment horizontal="center"/>
    </xf>
    <xf numFmtId="0" fontId="4" fillId="6" borderId="28" xfId="0" applyFont="1" applyFill="1" applyBorder="1" applyAlignment="1">
      <alignment horizontal="center"/>
    </xf>
    <xf numFmtId="0" fontId="4" fillId="6" borderId="31" xfId="0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/>
    </xf>
    <xf numFmtId="0" fontId="4" fillId="6" borderId="10" xfId="0" applyFont="1" applyFill="1" applyBorder="1" applyAlignment="1">
      <alignment horizontal="center"/>
    </xf>
    <xf numFmtId="0" fontId="4" fillId="6" borderId="6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17" fillId="2" borderId="0" xfId="0" applyFont="1" applyFill="1" applyAlignment="1">
      <alignment horizontal="center" vertical="center"/>
    </xf>
    <xf numFmtId="0" fontId="17" fillId="2" borderId="33" xfId="0" applyFont="1" applyFill="1" applyBorder="1" applyAlignment="1">
      <alignment horizontal="center" vertical="center"/>
    </xf>
    <xf numFmtId="0" fontId="19" fillId="2" borderId="11" xfId="0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 wrapText="1"/>
    </xf>
    <xf numFmtId="0" fontId="18" fillId="2" borderId="17" xfId="0" applyFont="1" applyFill="1" applyBorder="1" applyAlignment="1">
      <alignment horizontal="center" vertical="center"/>
    </xf>
    <xf numFmtId="0" fontId="18" fillId="2" borderId="14" xfId="0" applyFont="1" applyFill="1" applyBorder="1" applyAlignment="1">
      <alignment horizontal="center" vertical="center"/>
    </xf>
    <xf numFmtId="0" fontId="18" fillId="7" borderId="12" xfId="0" applyFont="1" applyFill="1" applyBorder="1" applyAlignment="1">
      <alignment horizontal="center" vertical="center"/>
    </xf>
    <xf numFmtId="0" fontId="18" fillId="7" borderId="14" xfId="0" applyFont="1" applyFill="1" applyBorder="1" applyAlignment="1">
      <alignment horizontal="center" vertical="center"/>
    </xf>
    <xf numFmtId="0" fontId="20" fillId="12" borderId="13" xfId="0" applyFont="1" applyFill="1" applyBorder="1" applyAlignment="1">
      <alignment horizontal="center" wrapText="1"/>
    </xf>
    <xf numFmtId="0" fontId="20" fillId="12" borderId="15" xfId="0" applyFont="1" applyFill="1" applyBorder="1" applyAlignment="1">
      <alignment horizontal="center" wrapText="1"/>
    </xf>
    <xf numFmtId="0" fontId="20" fillId="7" borderId="13" xfId="0" applyFont="1" applyFill="1" applyBorder="1" applyAlignment="1">
      <alignment horizontal="center" vertical="center"/>
    </xf>
    <xf numFmtId="0" fontId="20" fillId="7" borderId="15" xfId="0" applyFont="1" applyFill="1" applyBorder="1" applyAlignment="1">
      <alignment horizontal="center" vertical="center"/>
    </xf>
    <xf numFmtId="0" fontId="20" fillId="7" borderId="13" xfId="0" applyFont="1" applyFill="1" applyBorder="1" applyAlignment="1">
      <alignment horizontal="center" vertical="center" wrapText="1"/>
    </xf>
    <xf numFmtId="0" fontId="20" fillId="7" borderId="15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5" fillId="7" borderId="34" xfId="0" applyFont="1" applyFill="1" applyBorder="1" applyAlignment="1">
      <alignment horizontal="center" vertical="center"/>
    </xf>
    <xf numFmtId="0" fontId="5" fillId="7" borderId="15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5" fillId="7" borderId="30" xfId="0" applyFont="1" applyFill="1" applyBorder="1" applyAlignment="1">
      <alignment horizontal="center" vertical="center"/>
    </xf>
    <xf numFmtId="0" fontId="5" fillId="7" borderId="2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5" fillId="7" borderId="32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1" fillId="4" borderId="20" xfId="0" applyFont="1" applyFill="1" applyBorder="1" applyAlignment="1">
      <alignment horizontal="center" vertical="center"/>
    </xf>
    <xf numFmtId="0" fontId="1" fillId="4" borderId="28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7" borderId="20" xfId="0" applyFont="1" applyFill="1" applyBorder="1" applyAlignment="1">
      <alignment horizontal="center" vertical="center"/>
    </xf>
    <xf numFmtId="0" fontId="1" fillId="7" borderId="28" xfId="0" applyFont="1" applyFill="1" applyBorder="1" applyAlignment="1">
      <alignment horizontal="center" vertical="center"/>
    </xf>
    <xf numFmtId="0" fontId="1" fillId="4" borderId="30" xfId="0" applyFont="1" applyFill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7" borderId="13" xfId="0" applyFont="1" applyFill="1" applyBorder="1" applyAlignment="1">
      <alignment horizontal="center" vertical="center"/>
    </xf>
    <xf numFmtId="0" fontId="1" fillId="7" borderId="11" xfId="0" applyFont="1" applyFill="1" applyBorder="1" applyAlignment="1">
      <alignment horizontal="center" vertical="center"/>
    </xf>
    <xf numFmtId="0" fontId="1" fillId="7" borderId="30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vertical="center"/>
    </xf>
    <xf numFmtId="0" fontId="5" fillId="5" borderId="11" xfId="0" applyFont="1" applyFill="1" applyBorder="1" applyAlignment="1">
      <alignment horizontal="center" vertical="center"/>
    </xf>
    <xf numFmtId="0" fontId="1" fillId="8" borderId="11" xfId="0" applyFont="1" applyFill="1" applyBorder="1" applyAlignment="1">
      <alignment horizontal="center" vertical="center"/>
    </xf>
    <xf numFmtId="0" fontId="1" fillId="6" borderId="14" xfId="0" applyFont="1" applyFill="1" applyBorder="1" applyAlignment="1">
      <alignment horizontal="center" vertical="center"/>
    </xf>
    <xf numFmtId="0" fontId="1" fillId="5" borderId="12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1" fillId="8" borderId="12" xfId="0" applyFont="1" applyFill="1" applyBorder="1" applyAlignment="1">
      <alignment horizontal="center" vertical="center"/>
    </xf>
  </cellXfs>
  <cellStyles count="1">
    <cellStyle name="Normal" xfId="0" builtinId="0"/>
  </cellStyles>
  <dxfs count="624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7C80"/>
      <color rgb="FFFF00FF"/>
      <color rgb="FFCC66FF"/>
      <color rgb="FFCC99FF"/>
      <color rgb="FFCCCCFF"/>
      <color rgb="FFFFBD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84" Type="http://schemas.openxmlformats.org/officeDocument/2006/relationships/image" Target="../media/image84.png"/><Relationship Id="rId89" Type="http://schemas.openxmlformats.org/officeDocument/2006/relationships/image" Target="../media/image89.png"/><Relationship Id="rId112" Type="http://schemas.openxmlformats.org/officeDocument/2006/relationships/image" Target="../media/image112.png"/><Relationship Id="rId16" Type="http://schemas.openxmlformats.org/officeDocument/2006/relationships/image" Target="../media/image16.png"/><Relationship Id="rId107" Type="http://schemas.openxmlformats.org/officeDocument/2006/relationships/image" Target="../media/image107.png"/><Relationship Id="rId11" Type="http://schemas.openxmlformats.org/officeDocument/2006/relationships/image" Target="../media/image11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74" Type="http://schemas.openxmlformats.org/officeDocument/2006/relationships/image" Target="../media/image74.pn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5" Type="http://schemas.openxmlformats.org/officeDocument/2006/relationships/image" Target="../media/image5.png"/><Relationship Id="rId90" Type="http://schemas.openxmlformats.org/officeDocument/2006/relationships/image" Target="../media/image90.png"/><Relationship Id="rId95" Type="http://schemas.openxmlformats.org/officeDocument/2006/relationships/image" Target="../media/image95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113" Type="http://schemas.openxmlformats.org/officeDocument/2006/relationships/image" Target="../media/image113.png"/><Relationship Id="rId80" Type="http://schemas.openxmlformats.org/officeDocument/2006/relationships/image" Target="../media/image80.png"/><Relationship Id="rId85" Type="http://schemas.openxmlformats.org/officeDocument/2006/relationships/image" Target="../media/image85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59" Type="http://schemas.openxmlformats.org/officeDocument/2006/relationships/image" Target="../media/image59.png"/><Relationship Id="rId103" Type="http://schemas.openxmlformats.org/officeDocument/2006/relationships/image" Target="../media/image103.png"/><Relationship Id="rId108" Type="http://schemas.openxmlformats.org/officeDocument/2006/relationships/image" Target="../media/image108.png"/><Relationship Id="rId54" Type="http://schemas.openxmlformats.org/officeDocument/2006/relationships/image" Target="../media/image54.png"/><Relationship Id="rId70" Type="http://schemas.openxmlformats.org/officeDocument/2006/relationships/image" Target="../media/image70.png"/><Relationship Id="rId75" Type="http://schemas.openxmlformats.org/officeDocument/2006/relationships/image" Target="../media/image75.png"/><Relationship Id="rId91" Type="http://schemas.openxmlformats.org/officeDocument/2006/relationships/image" Target="../media/image91.png"/><Relationship Id="rId96" Type="http://schemas.openxmlformats.org/officeDocument/2006/relationships/image" Target="../media/image9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106" Type="http://schemas.openxmlformats.org/officeDocument/2006/relationships/image" Target="../media/image106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81" Type="http://schemas.openxmlformats.org/officeDocument/2006/relationships/image" Target="../media/image81.png"/><Relationship Id="rId86" Type="http://schemas.openxmlformats.org/officeDocument/2006/relationships/image" Target="../media/image86.png"/><Relationship Id="rId94" Type="http://schemas.openxmlformats.org/officeDocument/2006/relationships/image" Target="../media/image94.pn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109" Type="http://schemas.openxmlformats.org/officeDocument/2006/relationships/image" Target="../media/image109.png"/><Relationship Id="rId34" Type="http://schemas.openxmlformats.org/officeDocument/2006/relationships/image" Target="../media/image34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97" Type="http://schemas.openxmlformats.org/officeDocument/2006/relationships/image" Target="../media/image97.png"/><Relationship Id="rId104" Type="http://schemas.openxmlformats.org/officeDocument/2006/relationships/image" Target="../media/image104.png"/><Relationship Id="rId7" Type="http://schemas.openxmlformats.org/officeDocument/2006/relationships/image" Target="../media/image7.pn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24" Type="http://schemas.openxmlformats.org/officeDocument/2006/relationships/image" Target="../media/image24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66" Type="http://schemas.openxmlformats.org/officeDocument/2006/relationships/image" Target="../media/image66.png"/><Relationship Id="rId87" Type="http://schemas.openxmlformats.org/officeDocument/2006/relationships/image" Target="../media/image87.png"/><Relationship Id="rId110" Type="http://schemas.openxmlformats.org/officeDocument/2006/relationships/image" Target="../media/image110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56" Type="http://schemas.openxmlformats.org/officeDocument/2006/relationships/image" Target="../media/image56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105" Type="http://schemas.openxmlformats.org/officeDocument/2006/relationships/image" Target="../media/image105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93" Type="http://schemas.openxmlformats.org/officeDocument/2006/relationships/image" Target="../media/image93.png"/><Relationship Id="rId98" Type="http://schemas.openxmlformats.org/officeDocument/2006/relationships/image" Target="../media/image98.png"/><Relationship Id="rId3" Type="http://schemas.openxmlformats.org/officeDocument/2006/relationships/image" Target="../media/image3.png"/><Relationship Id="rId25" Type="http://schemas.openxmlformats.org/officeDocument/2006/relationships/image" Target="../media/image25.png"/><Relationship Id="rId46" Type="http://schemas.openxmlformats.org/officeDocument/2006/relationships/image" Target="../media/image46.png"/><Relationship Id="rId67" Type="http://schemas.openxmlformats.org/officeDocument/2006/relationships/image" Target="../media/image67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62" Type="http://schemas.openxmlformats.org/officeDocument/2006/relationships/image" Target="../media/image62.png"/><Relationship Id="rId83" Type="http://schemas.openxmlformats.org/officeDocument/2006/relationships/image" Target="../media/image83.png"/><Relationship Id="rId88" Type="http://schemas.openxmlformats.org/officeDocument/2006/relationships/image" Target="../media/image88.png"/><Relationship Id="rId111" Type="http://schemas.openxmlformats.org/officeDocument/2006/relationships/image" Target="../media/image111.png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26.png"/><Relationship Id="rId18" Type="http://schemas.openxmlformats.org/officeDocument/2006/relationships/image" Target="../media/image131.png"/><Relationship Id="rId26" Type="http://schemas.openxmlformats.org/officeDocument/2006/relationships/image" Target="../media/image139.png"/><Relationship Id="rId39" Type="http://schemas.openxmlformats.org/officeDocument/2006/relationships/image" Target="../media/image152.png"/><Relationship Id="rId21" Type="http://schemas.openxmlformats.org/officeDocument/2006/relationships/image" Target="../media/image134.png"/><Relationship Id="rId34" Type="http://schemas.openxmlformats.org/officeDocument/2006/relationships/image" Target="../media/image147.png"/><Relationship Id="rId42" Type="http://schemas.openxmlformats.org/officeDocument/2006/relationships/image" Target="../media/image155.png"/><Relationship Id="rId47" Type="http://schemas.openxmlformats.org/officeDocument/2006/relationships/image" Target="../media/image160.png"/><Relationship Id="rId50" Type="http://schemas.openxmlformats.org/officeDocument/2006/relationships/image" Target="../media/image163.png"/><Relationship Id="rId55" Type="http://schemas.openxmlformats.org/officeDocument/2006/relationships/image" Target="../media/image168.png"/><Relationship Id="rId63" Type="http://schemas.openxmlformats.org/officeDocument/2006/relationships/image" Target="../media/image176.png"/><Relationship Id="rId7" Type="http://schemas.openxmlformats.org/officeDocument/2006/relationships/image" Target="../media/image120.png"/><Relationship Id="rId2" Type="http://schemas.openxmlformats.org/officeDocument/2006/relationships/image" Target="../media/image115.png"/><Relationship Id="rId16" Type="http://schemas.openxmlformats.org/officeDocument/2006/relationships/image" Target="../media/image129.png"/><Relationship Id="rId29" Type="http://schemas.openxmlformats.org/officeDocument/2006/relationships/image" Target="../media/image142.png"/><Relationship Id="rId11" Type="http://schemas.openxmlformats.org/officeDocument/2006/relationships/image" Target="../media/image124.png"/><Relationship Id="rId24" Type="http://schemas.openxmlformats.org/officeDocument/2006/relationships/image" Target="../media/image137.png"/><Relationship Id="rId32" Type="http://schemas.openxmlformats.org/officeDocument/2006/relationships/image" Target="../media/image145.png"/><Relationship Id="rId37" Type="http://schemas.openxmlformats.org/officeDocument/2006/relationships/image" Target="../media/image150.png"/><Relationship Id="rId40" Type="http://schemas.openxmlformats.org/officeDocument/2006/relationships/image" Target="../media/image153.png"/><Relationship Id="rId45" Type="http://schemas.openxmlformats.org/officeDocument/2006/relationships/image" Target="../media/image158.png"/><Relationship Id="rId53" Type="http://schemas.openxmlformats.org/officeDocument/2006/relationships/image" Target="../media/image166.png"/><Relationship Id="rId58" Type="http://schemas.openxmlformats.org/officeDocument/2006/relationships/image" Target="../media/image171.png"/><Relationship Id="rId5" Type="http://schemas.openxmlformats.org/officeDocument/2006/relationships/image" Target="../media/image118.png"/><Relationship Id="rId61" Type="http://schemas.openxmlformats.org/officeDocument/2006/relationships/image" Target="../media/image174.png"/><Relationship Id="rId19" Type="http://schemas.openxmlformats.org/officeDocument/2006/relationships/image" Target="../media/image132.png"/><Relationship Id="rId14" Type="http://schemas.openxmlformats.org/officeDocument/2006/relationships/image" Target="../media/image127.png"/><Relationship Id="rId22" Type="http://schemas.openxmlformats.org/officeDocument/2006/relationships/image" Target="../media/image135.png"/><Relationship Id="rId27" Type="http://schemas.openxmlformats.org/officeDocument/2006/relationships/image" Target="../media/image140.png"/><Relationship Id="rId30" Type="http://schemas.openxmlformats.org/officeDocument/2006/relationships/image" Target="../media/image143.png"/><Relationship Id="rId35" Type="http://schemas.openxmlformats.org/officeDocument/2006/relationships/image" Target="../media/image148.png"/><Relationship Id="rId43" Type="http://schemas.openxmlformats.org/officeDocument/2006/relationships/image" Target="../media/image156.png"/><Relationship Id="rId48" Type="http://schemas.openxmlformats.org/officeDocument/2006/relationships/image" Target="../media/image161.png"/><Relationship Id="rId56" Type="http://schemas.openxmlformats.org/officeDocument/2006/relationships/image" Target="../media/image169.png"/><Relationship Id="rId8" Type="http://schemas.openxmlformats.org/officeDocument/2006/relationships/image" Target="../media/image121.png"/><Relationship Id="rId51" Type="http://schemas.openxmlformats.org/officeDocument/2006/relationships/image" Target="../media/image164.png"/><Relationship Id="rId3" Type="http://schemas.openxmlformats.org/officeDocument/2006/relationships/image" Target="../media/image116.png"/><Relationship Id="rId12" Type="http://schemas.openxmlformats.org/officeDocument/2006/relationships/image" Target="../media/image125.png"/><Relationship Id="rId17" Type="http://schemas.openxmlformats.org/officeDocument/2006/relationships/image" Target="../media/image130.png"/><Relationship Id="rId25" Type="http://schemas.openxmlformats.org/officeDocument/2006/relationships/image" Target="../media/image138.png"/><Relationship Id="rId33" Type="http://schemas.openxmlformats.org/officeDocument/2006/relationships/image" Target="../media/image146.png"/><Relationship Id="rId38" Type="http://schemas.openxmlformats.org/officeDocument/2006/relationships/image" Target="../media/image151.png"/><Relationship Id="rId46" Type="http://schemas.openxmlformats.org/officeDocument/2006/relationships/image" Target="../media/image159.png"/><Relationship Id="rId59" Type="http://schemas.openxmlformats.org/officeDocument/2006/relationships/image" Target="../media/image172.png"/><Relationship Id="rId20" Type="http://schemas.openxmlformats.org/officeDocument/2006/relationships/image" Target="../media/image133.png"/><Relationship Id="rId41" Type="http://schemas.openxmlformats.org/officeDocument/2006/relationships/image" Target="../media/image154.png"/><Relationship Id="rId54" Type="http://schemas.openxmlformats.org/officeDocument/2006/relationships/image" Target="../media/image167.png"/><Relationship Id="rId62" Type="http://schemas.openxmlformats.org/officeDocument/2006/relationships/image" Target="../media/image175.png"/><Relationship Id="rId1" Type="http://schemas.openxmlformats.org/officeDocument/2006/relationships/image" Target="../media/image114.png"/><Relationship Id="rId6" Type="http://schemas.openxmlformats.org/officeDocument/2006/relationships/image" Target="../media/image119.png"/><Relationship Id="rId15" Type="http://schemas.openxmlformats.org/officeDocument/2006/relationships/image" Target="../media/image128.png"/><Relationship Id="rId23" Type="http://schemas.openxmlformats.org/officeDocument/2006/relationships/image" Target="../media/image136.png"/><Relationship Id="rId28" Type="http://schemas.openxmlformats.org/officeDocument/2006/relationships/image" Target="../media/image141.png"/><Relationship Id="rId36" Type="http://schemas.openxmlformats.org/officeDocument/2006/relationships/image" Target="../media/image149.png"/><Relationship Id="rId49" Type="http://schemas.openxmlformats.org/officeDocument/2006/relationships/image" Target="../media/image162.png"/><Relationship Id="rId57" Type="http://schemas.openxmlformats.org/officeDocument/2006/relationships/image" Target="../media/image170.png"/><Relationship Id="rId10" Type="http://schemas.openxmlformats.org/officeDocument/2006/relationships/image" Target="../media/image123.png"/><Relationship Id="rId31" Type="http://schemas.openxmlformats.org/officeDocument/2006/relationships/image" Target="../media/image144.png"/><Relationship Id="rId44" Type="http://schemas.openxmlformats.org/officeDocument/2006/relationships/image" Target="../media/image157.png"/><Relationship Id="rId52" Type="http://schemas.openxmlformats.org/officeDocument/2006/relationships/image" Target="../media/image165.png"/><Relationship Id="rId60" Type="http://schemas.openxmlformats.org/officeDocument/2006/relationships/image" Target="../media/image173.png"/><Relationship Id="rId4" Type="http://schemas.openxmlformats.org/officeDocument/2006/relationships/image" Target="../media/image117.png"/><Relationship Id="rId9" Type="http://schemas.openxmlformats.org/officeDocument/2006/relationships/image" Target="../media/image122.png"/></Relationships>
</file>

<file path=xl/drawings/_rels/drawing3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02.png"/><Relationship Id="rId21" Type="http://schemas.openxmlformats.org/officeDocument/2006/relationships/image" Target="../media/image197.png"/><Relationship Id="rId42" Type="http://schemas.openxmlformats.org/officeDocument/2006/relationships/image" Target="../media/image218.png"/><Relationship Id="rId47" Type="http://schemas.openxmlformats.org/officeDocument/2006/relationships/image" Target="../media/image223.png"/><Relationship Id="rId63" Type="http://schemas.openxmlformats.org/officeDocument/2006/relationships/image" Target="../media/image239.png"/><Relationship Id="rId68" Type="http://schemas.openxmlformats.org/officeDocument/2006/relationships/image" Target="../media/image244.png"/><Relationship Id="rId16" Type="http://schemas.openxmlformats.org/officeDocument/2006/relationships/image" Target="../media/image192.png"/><Relationship Id="rId11" Type="http://schemas.openxmlformats.org/officeDocument/2006/relationships/image" Target="../media/image187.png"/><Relationship Id="rId32" Type="http://schemas.openxmlformats.org/officeDocument/2006/relationships/image" Target="../media/image208.png"/><Relationship Id="rId37" Type="http://schemas.openxmlformats.org/officeDocument/2006/relationships/image" Target="../media/image213.png"/><Relationship Id="rId53" Type="http://schemas.openxmlformats.org/officeDocument/2006/relationships/image" Target="../media/image229.png"/><Relationship Id="rId58" Type="http://schemas.openxmlformats.org/officeDocument/2006/relationships/image" Target="../media/image234.png"/><Relationship Id="rId74" Type="http://schemas.openxmlformats.org/officeDocument/2006/relationships/image" Target="../media/image250.png"/><Relationship Id="rId79" Type="http://schemas.openxmlformats.org/officeDocument/2006/relationships/image" Target="../media/image255.png"/><Relationship Id="rId5" Type="http://schemas.openxmlformats.org/officeDocument/2006/relationships/image" Target="../media/image181.png"/><Relationship Id="rId61" Type="http://schemas.openxmlformats.org/officeDocument/2006/relationships/image" Target="../media/image237.png"/><Relationship Id="rId19" Type="http://schemas.openxmlformats.org/officeDocument/2006/relationships/image" Target="../media/image195.png"/><Relationship Id="rId14" Type="http://schemas.openxmlformats.org/officeDocument/2006/relationships/image" Target="../media/image190.png"/><Relationship Id="rId22" Type="http://schemas.openxmlformats.org/officeDocument/2006/relationships/image" Target="../media/image198.png"/><Relationship Id="rId27" Type="http://schemas.openxmlformats.org/officeDocument/2006/relationships/image" Target="../media/image203.png"/><Relationship Id="rId30" Type="http://schemas.openxmlformats.org/officeDocument/2006/relationships/image" Target="../media/image206.png"/><Relationship Id="rId35" Type="http://schemas.openxmlformats.org/officeDocument/2006/relationships/image" Target="../media/image211.png"/><Relationship Id="rId43" Type="http://schemas.openxmlformats.org/officeDocument/2006/relationships/image" Target="../media/image219.png"/><Relationship Id="rId48" Type="http://schemas.openxmlformats.org/officeDocument/2006/relationships/image" Target="../media/image224.png"/><Relationship Id="rId56" Type="http://schemas.openxmlformats.org/officeDocument/2006/relationships/image" Target="../media/image232.png"/><Relationship Id="rId64" Type="http://schemas.openxmlformats.org/officeDocument/2006/relationships/image" Target="../media/image240.png"/><Relationship Id="rId69" Type="http://schemas.openxmlformats.org/officeDocument/2006/relationships/image" Target="../media/image245.png"/><Relationship Id="rId77" Type="http://schemas.openxmlformats.org/officeDocument/2006/relationships/image" Target="../media/image253.png"/><Relationship Id="rId8" Type="http://schemas.openxmlformats.org/officeDocument/2006/relationships/image" Target="../media/image184.png"/><Relationship Id="rId51" Type="http://schemas.openxmlformats.org/officeDocument/2006/relationships/image" Target="../media/image227.png"/><Relationship Id="rId72" Type="http://schemas.openxmlformats.org/officeDocument/2006/relationships/image" Target="../media/image248.png"/><Relationship Id="rId80" Type="http://schemas.openxmlformats.org/officeDocument/2006/relationships/image" Target="../media/image256.png"/><Relationship Id="rId3" Type="http://schemas.openxmlformats.org/officeDocument/2006/relationships/image" Target="../media/image179.png"/><Relationship Id="rId12" Type="http://schemas.openxmlformats.org/officeDocument/2006/relationships/image" Target="../media/image188.png"/><Relationship Id="rId17" Type="http://schemas.openxmlformats.org/officeDocument/2006/relationships/image" Target="../media/image193.png"/><Relationship Id="rId25" Type="http://schemas.openxmlformats.org/officeDocument/2006/relationships/image" Target="../media/image201.png"/><Relationship Id="rId33" Type="http://schemas.openxmlformats.org/officeDocument/2006/relationships/image" Target="../media/image209.png"/><Relationship Id="rId38" Type="http://schemas.openxmlformats.org/officeDocument/2006/relationships/image" Target="../media/image214.png"/><Relationship Id="rId46" Type="http://schemas.openxmlformats.org/officeDocument/2006/relationships/image" Target="../media/image222.png"/><Relationship Id="rId59" Type="http://schemas.openxmlformats.org/officeDocument/2006/relationships/image" Target="../media/image235.png"/><Relationship Id="rId67" Type="http://schemas.openxmlformats.org/officeDocument/2006/relationships/image" Target="../media/image243.png"/><Relationship Id="rId20" Type="http://schemas.openxmlformats.org/officeDocument/2006/relationships/image" Target="../media/image196.png"/><Relationship Id="rId41" Type="http://schemas.openxmlformats.org/officeDocument/2006/relationships/image" Target="../media/image217.png"/><Relationship Id="rId54" Type="http://schemas.openxmlformats.org/officeDocument/2006/relationships/image" Target="../media/image230.png"/><Relationship Id="rId62" Type="http://schemas.openxmlformats.org/officeDocument/2006/relationships/image" Target="../media/image238.png"/><Relationship Id="rId70" Type="http://schemas.openxmlformats.org/officeDocument/2006/relationships/image" Target="../media/image246.png"/><Relationship Id="rId75" Type="http://schemas.openxmlformats.org/officeDocument/2006/relationships/image" Target="../media/image251.png"/><Relationship Id="rId1" Type="http://schemas.openxmlformats.org/officeDocument/2006/relationships/image" Target="../media/image177.png"/><Relationship Id="rId6" Type="http://schemas.openxmlformats.org/officeDocument/2006/relationships/image" Target="../media/image182.png"/><Relationship Id="rId15" Type="http://schemas.openxmlformats.org/officeDocument/2006/relationships/image" Target="../media/image191.png"/><Relationship Id="rId23" Type="http://schemas.openxmlformats.org/officeDocument/2006/relationships/image" Target="../media/image199.png"/><Relationship Id="rId28" Type="http://schemas.openxmlformats.org/officeDocument/2006/relationships/image" Target="../media/image204.png"/><Relationship Id="rId36" Type="http://schemas.openxmlformats.org/officeDocument/2006/relationships/image" Target="../media/image212.png"/><Relationship Id="rId49" Type="http://schemas.openxmlformats.org/officeDocument/2006/relationships/image" Target="../media/image225.png"/><Relationship Id="rId57" Type="http://schemas.openxmlformats.org/officeDocument/2006/relationships/image" Target="../media/image233.png"/><Relationship Id="rId10" Type="http://schemas.openxmlformats.org/officeDocument/2006/relationships/image" Target="../media/image186.png"/><Relationship Id="rId31" Type="http://schemas.openxmlformats.org/officeDocument/2006/relationships/image" Target="../media/image207.png"/><Relationship Id="rId44" Type="http://schemas.openxmlformats.org/officeDocument/2006/relationships/image" Target="../media/image220.png"/><Relationship Id="rId52" Type="http://schemas.openxmlformats.org/officeDocument/2006/relationships/image" Target="../media/image228.png"/><Relationship Id="rId60" Type="http://schemas.openxmlformats.org/officeDocument/2006/relationships/image" Target="../media/image236.png"/><Relationship Id="rId65" Type="http://schemas.openxmlformats.org/officeDocument/2006/relationships/image" Target="../media/image241.png"/><Relationship Id="rId73" Type="http://schemas.openxmlformats.org/officeDocument/2006/relationships/image" Target="../media/image249.png"/><Relationship Id="rId78" Type="http://schemas.openxmlformats.org/officeDocument/2006/relationships/image" Target="../media/image254.png"/><Relationship Id="rId81" Type="http://schemas.openxmlformats.org/officeDocument/2006/relationships/image" Target="../media/image257.png"/><Relationship Id="rId4" Type="http://schemas.openxmlformats.org/officeDocument/2006/relationships/image" Target="../media/image180.png"/><Relationship Id="rId9" Type="http://schemas.openxmlformats.org/officeDocument/2006/relationships/image" Target="../media/image185.png"/><Relationship Id="rId13" Type="http://schemas.openxmlformats.org/officeDocument/2006/relationships/image" Target="../media/image189.png"/><Relationship Id="rId18" Type="http://schemas.openxmlformats.org/officeDocument/2006/relationships/image" Target="../media/image194.png"/><Relationship Id="rId39" Type="http://schemas.openxmlformats.org/officeDocument/2006/relationships/image" Target="../media/image215.png"/><Relationship Id="rId34" Type="http://schemas.openxmlformats.org/officeDocument/2006/relationships/image" Target="../media/image210.png"/><Relationship Id="rId50" Type="http://schemas.openxmlformats.org/officeDocument/2006/relationships/image" Target="../media/image226.png"/><Relationship Id="rId55" Type="http://schemas.openxmlformats.org/officeDocument/2006/relationships/image" Target="../media/image231.png"/><Relationship Id="rId76" Type="http://schemas.openxmlformats.org/officeDocument/2006/relationships/image" Target="../media/image252.png"/><Relationship Id="rId7" Type="http://schemas.openxmlformats.org/officeDocument/2006/relationships/image" Target="../media/image183.png"/><Relationship Id="rId71" Type="http://schemas.openxmlformats.org/officeDocument/2006/relationships/image" Target="../media/image247.png"/><Relationship Id="rId2" Type="http://schemas.openxmlformats.org/officeDocument/2006/relationships/image" Target="../media/image178.png"/><Relationship Id="rId29" Type="http://schemas.openxmlformats.org/officeDocument/2006/relationships/image" Target="../media/image205.png"/><Relationship Id="rId24" Type="http://schemas.openxmlformats.org/officeDocument/2006/relationships/image" Target="../media/image200.png"/><Relationship Id="rId40" Type="http://schemas.openxmlformats.org/officeDocument/2006/relationships/image" Target="../media/image216.png"/><Relationship Id="rId45" Type="http://schemas.openxmlformats.org/officeDocument/2006/relationships/image" Target="../media/image221.png"/><Relationship Id="rId66" Type="http://schemas.openxmlformats.org/officeDocument/2006/relationships/image" Target="../media/image242.png"/></Relationships>
</file>

<file path=xl/drawings/_rels/drawing4.xml.rels><?xml version="1.0" encoding="UTF-8" standalone="yes"?>
<Relationships xmlns="http://schemas.openxmlformats.org/package/2006/relationships"><Relationship Id="rId13" Type="http://schemas.openxmlformats.org/officeDocument/2006/relationships/image" Target="../media/image270.png"/><Relationship Id="rId18" Type="http://schemas.openxmlformats.org/officeDocument/2006/relationships/image" Target="../media/image275.png"/><Relationship Id="rId26" Type="http://schemas.openxmlformats.org/officeDocument/2006/relationships/image" Target="../media/image283.png"/><Relationship Id="rId39" Type="http://schemas.openxmlformats.org/officeDocument/2006/relationships/image" Target="../media/image296.png"/><Relationship Id="rId21" Type="http://schemas.openxmlformats.org/officeDocument/2006/relationships/image" Target="../media/image278.png"/><Relationship Id="rId34" Type="http://schemas.openxmlformats.org/officeDocument/2006/relationships/image" Target="../media/image291.png"/><Relationship Id="rId42" Type="http://schemas.openxmlformats.org/officeDocument/2006/relationships/image" Target="../media/image299.png"/><Relationship Id="rId47" Type="http://schemas.openxmlformats.org/officeDocument/2006/relationships/image" Target="../media/image304.png"/><Relationship Id="rId7" Type="http://schemas.openxmlformats.org/officeDocument/2006/relationships/image" Target="../media/image264.png"/><Relationship Id="rId2" Type="http://schemas.openxmlformats.org/officeDocument/2006/relationships/image" Target="../media/image259.png"/><Relationship Id="rId16" Type="http://schemas.openxmlformats.org/officeDocument/2006/relationships/image" Target="../media/image273.png"/><Relationship Id="rId29" Type="http://schemas.openxmlformats.org/officeDocument/2006/relationships/image" Target="../media/image286.png"/><Relationship Id="rId1" Type="http://schemas.openxmlformats.org/officeDocument/2006/relationships/image" Target="../media/image258.png"/><Relationship Id="rId6" Type="http://schemas.openxmlformats.org/officeDocument/2006/relationships/image" Target="../media/image263.png"/><Relationship Id="rId11" Type="http://schemas.openxmlformats.org/officeDocument/2006/relationships/image" Target="../media/image268.png"/><Relationship Id="rId24" Type="http://schemas.openxmlformats.org/officeDocument/2006/relationships/image" Target="../media/image281.png"/><Relationship Id="rId32" Type="http://schemas.openxmlformats.org/officeDocument/2006/relationships/image" Target="../media/image289.png"/><Relationship Id="rId37" Type="http://schemas.openxmlformats.org/officeDocument/2006/relationships/image" Target="../media/image294.png"/><Relationship Id="rId40" Type="http://schemas.openxmlformats.org/officeDocument/2006/relationships/image" Target="../media/image297.png"/><Relationship Id="rId45" Type="http://schemas.openxmlformats.org/officeDocument/2006/relationships/image" Target="../media/image302.png"/><Relationship Id="rId5" Type="http://schemas.openxmlformats.org/officeDocument/2006/relationships/image" Target="../media/image262.png"/><Relationship Id="rId15" Type="http://schemas.openxmlformats.org/officeDocument/2006/relationships/image" Target="../media/image272.png"/><Relationship Id="rId23" Type="http://schemas.openxmlformats.org/officeDocument/2006/relationships/image" Target="../media/image280.png"/><Relationship Id="rId28" Type="http://schemas.openxmlformats.org/officeDocument/2006/relationships/image" Target="../media/image285.png"/><Relationship Id="rId36" Type="http://schemas.openxmlformats.org/officeDocument/2006/relationships/image" Target="../media/image293.png"/><Relationship Id="rId10" Type="http://schemas.openxmlformats.org/officeDocument/2006/relationships/image" Target="../media/image267.png"/><Relationship Id="rId19" Type="http://schemas.openxmlformats.org/officeDocument/2006/relationships/image" Target="../media/image276.png"/><Relationship Id="rId31" Type="http://schemas.openxmlformats.org/officeDocument/2006/relationships/image" Target="../media/image288.png"/><Relationship Id="rId44" Type="http://schemas.openxmlformats.org/officeDocument/2006/relationships/image" Target="../media/image301.png"/><Relationship Id="rId4" Type="http://schemas.openxmlformats.org/officeDocument/2006/relationships/image" Target="../media/image261.png"/><Relationship Id="rId9" Type="http://schemas.openxmlformats.org/officeDocument/2006/relationships/image" Target="../media/image266.png"/><Relationship Id="rId14" Type="http://schemas.openxmlformats.org/officeDocument/2006/relationships/image" Target="../media/image271.png"/><Relationship Id="rId22" Type="http://schemas.openxmlformats.org/officeDocument/2006/relationships/image" Target="../media/image279.png"/><Relationship Id="rId27" Type="http://schemas.openxmlformats.org/officeDocument/2006/relationships/image" Target="../media/image284.png"/><Relationship Id="rId30" Type="http://schemas.openxmlformats.org/officeDocument/2006/relationships/image" Target="../media/image287.png"/><Relationship Id="rId35" Type="http://schemas.openxmlformats.org/officeDocument/2006/relationships/image" Target="../media/image292.png"/><Relationship Id="rId43" Type="http://schemas.openxmlformats.org/officeDocument/2006/relationships/image" Target="../media/image300.png"/><Relationship Id="rId8" Type="http://schemas.openxmlformats.org/officeDocument/2006/relationships/image" Target="../media/image265.png"/><Relationship Id="rId3" Type="http://schemas.openxmlformats.org/officeDocument/2006/relationships/image" Target="../media/image260.png"/><Relationship Id="rId12" Type="http://schemas.openxmlformats.org/officeDocument/2006/relationships/image" Target="../media/image269.png"/><Relationship Id="rId17" Type="http://schemas.openxmlformats.org/officeDocument/2006/relationships/image" Target="../media/image274.png"/><Relationship Id="rId25" Type="http://schemas.openxmlformats.org/officeDocument/2006/relationships/image" Target="../media/image282.png"/><Relationship Id="rId33" Type="http://schemas.openxmlformats.org/officeDocument/2006/relationships/image" Target="../media/image290.png"/><Relationship Id="rId38" Type="http://schemas.openxmlformats.org/officeDocument/2006/relationships/image" Target="../media/image295.png"/><Relationship Id="rId46" Type="http://schemas.openxmlformats.org/officeDocument/2006/relationships/image" Target="../media/image303.png"/><Relationship Id="rId20" Type="http://schemas.openxmlformats.org/officeDocument/2006/relationships/image" Target="../media/image277.png"/><Relationship Id="rId41" Type="http://schemas.openxmlformats.org/officeDocument/2006/relationships/image" Target="../media/image29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58741</xdr:colOff>
      <xdr:row>3</xdr:row>
      <xdr:rowOff>104775</xdr:rowOff>
    </xdr:from>
    <xdr:to>
      <xdr:col>6</xdr:col>
      <xdr:colOff>694741</xdr:colOff>
      <xdr:row>17</xdr:row>
      <xdr:rowOff>6478</xdr:rowOff>
    </xdr:to>
    <xdr:pic>
      <xdr:nvPicPr>
        <xdr:cNvPr id="2" name="Imagen 1" descr="FeatureImag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297" t="6267"/>
        <a:stretch/>
      </xdr:blipFill>
      <xdr:spPr bwMode="auto">
        <a:xfrm>
          <a:off x="3735391" y="771525"/>
          <a:ext cx="2160000" cy="27020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59887</xdr:colOff>
      <xdr:row>3</xdr:row>
      <xdr:rowOff>99170</xdr:rowOff>
    </xdr:from>
    <xdr:to>
      <xdr:col>9</xdr:col>
      <xdr:colOff>695887</xdr:colOff>
      <xdr:row>17</xdr:row>
      <xdr:rowOff>15435</xdr:rowOff>
    </xdr:to>
    <xdr:pic>
      <xdr:nvPicPr>
        <xdr:cNvPr id="3" name="Imagen 2" descr="FeatureImage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852" t="6838"/>
        <a:stretch/>
      </xdr:blipFill>
      <xdr:spPr bwMode="auto">
        <a:xfrm>
          <a:off x="6022537" y="765920"/>
          <a:ext cx="2160000" cy="27166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43108</xdr:colOff>
      <xdr:row>3</xdr:row>
      <xdr:rowOff>102026</xdr:rowOff>
    </xdr:from>
    <xdr:to>
      <xdr:col>12</xdr:col>
      <xdr:colOff>679108</xdr:colOff>
      <xdr:row>17</xdr:row>
      <xdr:rowOff>18292</xdr:rowOff>
    </xdr:to>
    <xdr:pic>
      <xdr:nvPicPr>
        <xdr:cNvPr id="4" name="Imagen 3" descr="FeatureImage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852" t="6838"/>
        <a:stretch/>
      </xdr:blipFill>
      <xdr:spPr bwMode="auto">
        <a:xfrm>
          <a:off x="8291758" y="768776"/>
          <a:ext cx="2160000" cy="27166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47624</xdr:colOff>
      <xdr:row>3</xdr:row>
      <xdr:rowOff>95250</xdr:rowOff>
    </xdr:from>
    <xdr:to>
      <xdr:col>15</xdr:col>
      <xdr:colOff>683624</xdr:colOff>
      <xdr:row>16</xdr:row>
      <xdr:rowOff>173034</xdr:rowOff>
    </xdr:to>
    <xdr:pic>
      <xdr:nvPicPr>
        <xdr:cNvPr id="5" name="Imagen 4" descr="FeatureImage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481" t="7122"/>
        <a:stretch/>
      </xdr:blipFill>
      <xdr:spPr bwMode="auto">
        <a:xfrm>
          <a:off x="10582274" y="762000"/>
          <a:ext cx="2160000" cy="26876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58793</xdr:colOff>
      <xdr:row>3</xdr:row>
      <xdr:rowOff>76198</xdr:rowOff>
    </xdr:from>
    <xdr:to>
      <xdr:col>18</xdr:col>
      <xdr:colOff>694793</xdr:colOff>
      <xdr:row>17</xdr:row>
      <xdr:rowOff>6882</xdr:rowOff>
    </xdr:to>
    <xdr:pic>
      <xdr:nvPicPr>
        <xdr:cNvPr id="6" name="Imagen 5" descr="FeatureImage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667" t="5983"/>
        <a:stretch/>
      </xdr:blipFill>
      <xdr:spPr bwMode="auto">
        <a:xfrm>
          <a:off x="12879443" y="742948"/>
          <a:ext cx="2160000" cy="27310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38100</xdr:colOff>
      <xdr:row>19</xdr:row>
      <xdr:rowOff>85725</xdr:rowOff>
    </xdr:from>
    <xdr:to>
      <xdr:col>6</xdr:col>
      <xdr:colOff>674100</xdr:colOff>
      <xdr:row>32</xdr:row>
      <xdr:rowOff>171753</xdr:rowOff>
    </xdr:to>
    <xdr:pic>
      <xdr:nvPicPr>
        <xdr:cNvPr id="12" name="Imagen 11" descr="FeatureImage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481" t="6838"/>
        <a:stretch/>
      </xdr:blipFill>
      <xdr:spPr bwMode="auto">
        <a:xfrm>
          <a:off x="3714750" y="3800475"/>
          <a:ext cx="2160000" cy="26958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76200</xdr:colOff>
      <xdr:row>19</xdr:row>
      <xdr:rowOff>76201</xdr:rowOff>
    </xdr:from>
    <xdr:to>
      <xdr:col>9</xdr:col>
      <xdr:colOff>712200</xdr:colOff>
      <xdr:row>33</xdr:row>
      <xdr:rowOff>774</xdr:rowOff>
    </xdr:to>
    <xdr:pic>
      <xdr:nvPicPr>
        <xdr:cNvPr id="13" name="Imagen 12" descr="FeatureImage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852" t="6553"/>
        <a:stretch/>
      </xdr:blipFill>
      <xdr:spPr bwMode="auto">
        <a:xfrm>
          <a:off x="6041231" y="3790951"/>
          <a:ext cx="2160000" cy="27249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76200</xdr:colOff>
      <xdr:row>19</xdr:row>
      <xdr:rowOff>95250</xdr:rowOff>
    </xdr:from>
    <xdr:to>
      <xdr:col>12</xdr:col>
      <xdr:colOff>712200</xdr:colOff>
      <xdr:row>32</xdr:row>
      <xdr:rowOff>156979</xdr:rowOff>
    </xdr:to>
    <xdr:pic>
      <xdr:nvPicPr>
        <xdr:cNvPr id="14" name="Imagen 13" descr="FeatureImage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741" t="6267"/>
        <a:stretch/>
      </xdr:blipFill>
      <xdr:spPr bwMode="auto">
        <a:xfrm>
          <a:off x="8324850" y="3810000"/>
          <a:ext cx="2160000" cy="26715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66675</xdr:colOff>
      <xdr:row>19</xdr:row>
      <xdr:rowOff>85726</xdr:rowOff>
    </xdr:from>
    <xdr:to>
      <xdr:col>15</xdr:col>
      <xdr:colOff>702675</xdr:colOff>
      <xdr:row>33</xdr:row>
      <xdr:rowOff>10299</xdr:rowOff>
    </xdr:to>
    <xdr:pic>
      <xdr:nvPicPr>
        <xdr:cNvPr id="15" name="Imagen 14" descr="FeatureImage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852" t="6553"/>
        <a:stretch/>
      </xdr:blipFill>
      <xdr:spPr bwMode="auto">
        <a:xfrm>
          <a:off x="10601325" y="3800476"/>
          <a:ext cx="2160000" cy="27249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57150</xdr:colOff>
      <xdr:row>19</xdr:row>
      <xdr:rowOff>57151</xdr:rowOff>
    </xdr:from>
    <xdr:to>
      <xdr:col>18</xdr:col>
      <xdr:colOff>693150</xdr:colOff>
      <xdr:row>33</xdr:row>
      <xdr:rowOff>7426</xdr:rowOff>
    </xdr:to>
    <xdr:pic>
      <xdr:nvPicPr>
        <xdr:cNvPr id="16" name="Imagen 15" descr="FeatureImage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593" t="7122"/>
        <a:stretch/>
      </xdr:blipFill>
      <xdr:spPr bwMode="auto">
        <a:xfrm>
          <a:off x="12877800" y="3771901"/>
          <a:ext cx="2160000" cy="275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76199</xdr:colOff>
      <xdr:row>35</xdr:row>
      <xdr:rowOff>95250</xdr:rowOff>
    </xdr:from>
    <xdr:to>
      <xdr:col>6</xdr:col>
      <xdr:colOff>712199</xdr:colOff>
      <xdr:row>49</xdr:row>
      <xdr:rowOff>1107</xdr:rowOff>
    </xdr:to>
    <xdr:pic>
      <xdr:nvPicPr>
        <xdr:cNvPr id="22" name="Imagen 21" descr="FeatureImage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667" t="6838"/>
        <a:stretch/>
      </xdr:blipFill>
      <xdr:spPr bwMode="auto">
        <a:xfrm>
          <a:off x="3752849" y="6858000"/>
          <a:ext cx="2160000" cy="27062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76199</xdr:colOff>
      <xdr:row>35</xdr:row>
      <xdr:rowOff>102718</xdr:rowOff>
    </xdr:from>
    <xdr:to>
      <xdr:col>9</xdr:col>
      <xdr:colOff>712199</xdr:colOff>
      <xdr:row>48</xdr:row>
      <xdr:rowOff>168323</xdr:rowOff>
    </xdr:to>
    <xdr:pic>
      <xdr:nvPicPr>
        <xdr:cNvPr id="23" name="Imagen 22" descr="FeatureImage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111" t="6838"/>
        <a:stretch/>
      </xdr:blipFill>
      <xdr:spPr bwMode="auto">
        <a:xfrm>
          <a:off x="6038849" y="6865468"/>
          <a:ext cx="2160000" cy="2675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76200</xdr:colOff>
      <xdr:row>35</xdr:row>
      <xdr:rowOff>114300</xdr:rowOff>
    </xdr:from>
    <xdr:to>
      <xdr:col>12</xdr:col>
      <xdr:colOff>712200</xdr:colOff>
      <xdr:row>48</xdr:row>
      <xdr:rowOff>151668</xdr:rowOff>
    </xdr:to>
    <xdr:pic>
      <xdr:nvPicPr>
        <xdr:cNvPr id="24" name="Imagen 23" descr="FeatureImage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741" t="7122"/>
        <a:stretch/>
      </xdr:blipFill>
      <xdr:spPr bwMode="auto">
        <a:xfrm>
          <a:off x="8324850" y="6877050"/>
          <a:ext cx="2160000" cy="26472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76200</xdr:colOff>
      <xdr:row>35</xdr:row>
      <xdr:rowOff>47625</xdr:rowOff>
    </xdr:from>
    <xdr:to>
      <xdr:col>15</xdr:col>
      <xdr:colOff>712200</xdr:colOff>
      <xdr:row>48</xdr:row>
      <xdr:rowOff>186103</xdr:rowOff>
    </xdr:to>
    <xdr:pic>
      <xdr:nvPicPr>
        <xdr:cNvPr id="25" name="Imagen 24" descr="FeatureImage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408" t="6838" r="-1"/>
        <a:stretch/>
      </xdr:blipFill>
      <xdr:spPr bwMode="auto">
        <a:xfrm>
          <a:off x="10610850" y="6810375"/>
          <a:ext cx="2160000" cy="27483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57150</xdr:colOff>
      <xdr:row>35</xdr:row>
      <xdr:rowOff>66676</xdr:rowOff>
    </xdr:from>
    <xdr:to>
      <xdr:col>18</xdr:col>
      <xdr:colOff>693150</xdr:colOff>
      <xdr:row>49</xdr:row>
      <xdr:rowOff>12373</xdr:rowOff>
    </xdr:to>
    <xdr:pic>
      <xdr:nvPicPr>
        <xdr:cNvPr id="26" name="Imagen 25" descr="FeatureImage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222" t="6553"/>
        <a:stretch/>
      </xdr:blipFill>
      <xdr:spPr bwMode="auto">
        <a:xfrm>
          <a:off x="12877800" y="6829426"/>
          <a:ext cx="2160000" cy="27460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76199</xdr:colOff>
      <xdr:row>51</xdr:row>
      <xdr:rowOff>104775</xdr:rowOff>
    </xdr:from>
    <xdr:to>
      <xdr:col>6</xdr:col>
      <xdr:colOff>712199</xdr:colOff>
      <xdr:row>65</xdr:row>
      <xdr:rowOff>23189</xdr:rowOff>
    </xdr:to>
    <xdr:pic>
      <xdr:nvPicPr>
        <xdr:cNvPr id="32" name="Imagen 31" descr="FeatureImage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037" t="7122"/>
        <a:stretch/>
      </xdr:blipFill>
      <xdr:spPr bwMode="auto">
        <a:xfrm>
          <a:off x="3752849" y="9915525"/>
          <a:ext cx="2160000" cy="27187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76199</xdr:colOff>
      <xdr:row>51</xdr:row>
      <xdr:rowOff>66675</xdr:rowOff>
    </xdr:from>
    <xdr:to>
      <xdr:col>9</xdr:col>
      <xdr:colOff>712199</xdr:colOff>
      <xdr:row>65</xdr:row>
      <xdr:rowOff>23057</xdr:rowOff>
    </xdr:to>
    <xdr:pic>
      <xdr:nvPicPr>
        <xdr:cNvPr id="33" name="Imagen 32" descr="FeatureImage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407" t="6553"/>
        <a:stretch/>
      </xdr:blipFill>
      <xdr:spPr bwMode="auto">
        <a:xfrm>
          <a:off x="6038849" y="9877425"/>
          <a:ext cx="2160000" cy="27567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66675</xdr:colOff>
      <xdr:row>51</xdr:row>
      <xdr:rowOff>85725</xdr:rowOff>
    </xdr:from>
    <xdr:to>
      <xdr:col>12</xdr:col>
      <xdr:colOff>702675</xdr:colOff>
      <xdr:row>64</xdr:row>
      <xdr:rowOff>163509</xdr:rowOff>
    </xdr:to>
    <xdr:pic>
      <xdr:nvPicPr>
        <xdr:cNvPr id="34" name="Imagen 33" descr="FeatureImage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481" t="7122"/>
        <a:stretch/>
      </xdr:blipFill>
      <xdr:spPr bwMode="auto">
        <a:xfrm>
          <a:off x="8315325" y="9896475"/>
          <a:ext cx="2160000" cy="26876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66674</xdr:colOff>
      <xdr:row>51</xdr:row>
      <xdr:rowOff>76200</xdr:rowOff>
    </xdr:from>
    <xdr:to>
      <xdr:col>15</xdr:col>
      <xdr:colOff>702674</xdr:colOff>
      <xdr:row>64</xdr:row>
      <xdr:rowOff>185114</xdr:rowOff>
    </xdr:to>
    <xdr:pic>
      <xdr:nvPicPr>
        <xdr:cNvPr id="35" name="Imagen 34" descr="FeatureImage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037" t="7122"/>
        <a:stretch/>
      </xdr:blipFill>
      <xdr:spPr bwMode="auto">
        <a:xfrm>
          <a:off x="10601324" y="9886950"/>
          <a:ext cx="2160000" cy="27187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76199</xdr:colOff>
      <xdr:row>51</xdr:row>
      <xdr:rowOff>85725</xdr:rowOff>
    </xdr:from>
    <xdr:to>
      <xdr:col>18</xdr:col>
      <xdr:colOff>712199</xdr:colOff>
      <xdr:row>65</xdr:row>
      <xdr:rowOff>42107</xdr:rowOff>
    </xdr:to>
    <xdr:pic>
      <xdr:nvPicPr>
        <xdr:cNvPr id="36" name="Imagen 35" descr="FeatureImage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407" t="6553"/>
        <a:stretch/>
      </xdr:blipFill>
      <xdr:spPr bwMode="auto">
        <a:xfrm>
          <a:off x="12896849" y="9896475"/>
          <a:ext cx="2160000" cy="27567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57149</xdr:colOff>
      <xdr:row>67</xdr:row>
      <xdr:rowOff>114300</xdr:rowOff>
    </xdr:from>
    <xdr:to>
      <xdr:col>6</xdr:col>
      <xdr:colOff>693149</xdr:colOff>
      <xdr:row>81</xdr:row>
      <xdr:rowOff>20157</xdr:rowOff>
    </xdr:to>
    <xdr:pic>
      <xdr:nvPicPr>
        <xdr:cNvPr id="42" name="Imagen 41" descr="FeatureImage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667" t="6838"/>
        <a:stretch/>
      </xdr:blipFill>
      <xdr:spPr bwMode="auto">
        <a:xfrm>
          <a:off x="3733799" y="12973050"/>
          <a:ext cx="2160000" cy="27062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76200</xdr:colOff>
      <xdr:row>67</xdr:row>
      <xdr:rowOff>76200</xdr:rowOff>
    </xdr:from>
    <xdr:to>
      <xdr:col>9</xdr:col>
      <xdr:colOff>712200</xdr:colOff>
      <xdr:row>80</xdr:row>
      <xdr:rowOff>178716</xdr:rowOff>
    </xdr:to>
    <xdr:pic>
      <xdr:nvPicPr>
        <xdr:cNvPr id="43" name="Imagen 42" descr="FeatureImage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481" t="6267"/>
        <a:stretch/>
      </xdr:blipFill>
      <xdr:spPr bwMode="auto">
        <a:xfrm>
          <a:off x="6038850" y="12934950"/>
          <a:ext cx="2160000" cy="27123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57149</xdr:colOff>
      <xdr:row>67</xdr:row>
      <xdr:rowOff>85725</xdr:rowOff>
    </xdr:from>
    <xdr:to>
      <xdr:col>12</xdr:col>
      <xdr:colOff>693149</xdr:colOff>
      <xdr:row>81</xdr:row>
      <xdr:rowOff>4139</xdr:rowOff>
    </xdr:to>
    <xdr:pic>
      <xdr:nvPicPr>
        <xdr:cNvPr id="44" name="Imagen 43" descr="FeatureImage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037" t="7122"/>
        <a:stretch/>
      </xdr:blipFill>
      <xdr:spPr bwMode="auto">
        <a:xfrm>
          <a:off x="8305799" y="12944475"/>
          <a:ext cx="2160000" cy="27187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66675</xdr:colOff>
      <xdr:row>67</xdr:row>
      <xdr:rowOff>57150</xdr:rowOff>
    </xdr:from>
    <xdr:to>
      <xdr:col>15</xdr:col>
      <xdr:colOff>702675</xdr:colOff>
      <xdr:row>81</xdr:row>
      <xdr:rowOff>6646</xdr:rowOff>
    </xdr:to>
    <xdr:pic>
      <xdr:nvPicPr>
        <xdr:cNvPr id="45" name="Imagen 44" descr="FeatureImage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852" t="5698"/>
        <a:stretch/>
      </xdr:blipFill>
      <xdr:spPr bwMode="auto">
        <a:xfrm>
          <a:off x="10601325" y="12915900"/>
          <a:ext cx="2160000" cy="27498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57149</xdr:colOff>
      <xdr:row>67</xdr:row>
      <xdr:rowOff>85725</xdr:rowOff>
    </xdr:from>
    <xdr:to>
      <xdr:col>18</xdr:col>
      <xdr:colOff>693149</xdr:colOff>
      <xdr:row>81</xdr:row>
      <xdr:rowOff>25297</xdr:rowOff>
    </xdr:to>
    <xdr:pic>
      <xdr:nvPicPr>
        <xdr:cNvPr id="46" name="Imagen 45" descr="FeatureImage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407" t="7122"/>
        <a:stretch/>
      </xdr:blipFill>
      <xdr:spPr bwMode="auto">
        <a:xfrm>
          <a:off x="12877799" y="12944475"/>
          <a:ext cx="2160000" cy="27399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76199</xdr:colOff>
      <xdr:row>83</xdr:row>
      <xdr:rowOff>114300</xdr:rowOff>
    </xdr:from>
    <xdr:to>
      <xdr:col>6</xdr:col>
      <xdr:colOff>712199</xdr:colOff>
      <xdr:row>97</xdr:row>
      <xdr:rowOff>7790</xdr:rowOff>
    </xdr:to>
    <xdr:pic>
      <xdr:nvPicPr>
        <xdr:cNvPr id="52" name="Imagen 51" descr="FeatureImage">
          <a:extLst>
            <a:ext uri="{FF2B5EF4-FFF2-40B4-BE49-F238E27FC236}">
              <a16:creationId xmlns:a16="http://schemas.microsoft.com/office/drawing/2014/main" id="{00000000-0008-0000-0200-00003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297" t="6553"/>
        <a:stretch/>
      </xdr:blipFill>
      <xdr:spPr bwMode="auto">
        <a:xfrm>
          <a:off x="3752849" y="16021050"/>
          <a:ext cx="2160000" cy="2693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78441</xdr:colOff>
      <xdr:row>83</xdr:row>
      <xdr:rowOff>89648</xdr:rowOff>
    </xdr:from>
    <xdr:to>
      <xdr:col>9</xdr:col>
      <xdr:colOff>714441</xdr:colOff>
      <xdr:row>96</xdr:row>
      <xdr:rowOff>154245</xdr:rowOff>
    </xdr:to>
    <xdr:pic>
      <xdr:nvPicPr>
        <xdr:cNvPr id="53" name="Imagen 52" descr="FeatureImage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198" t="7039"/>
        <a:stretch/>
      </xdr:blipFill>
      <xdr:spPr bwMode="auto">
        <a:xfrm>
          <a:off x="6039970" y="15990795"/>
          <a:ext cx="2160000" cy="2674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67235</xdr:colOff>
      <xdr:row>83</xdr:row>
      <xdr:rowOff>78441</xdr:rowOff>
    </xdr:from>
    <xdr:to>
      <xdr:col>12</xdr:col>
      <xdr:colOff>703235</xdr:colOff>
      <xdr:row>97</xdr:row>
      <xdr:rowOff>8389</xdr:rowOff>
    </xdr:to>
    <xdr:pic>
      <xdr:nvPicPr>
        <xdr:cNvPr id="54" name="Imagen 53" descr="FeatureImage">
          <a:extLst>
            <a:ext uri="{FF2B5EF4-FFF2-40B4-BE49-F238E27FC236}">
              <a16:creationId xmlns:a16="http://schemas.microsoft.com/office/drawing/2014/main" id="{00000000-0008-0000-0200-00003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852" t="6369"/>
        <a:stretch/>
      </xdr:blipFill>
      <xdr:spPr bwMode="auto">
        <a:xfrm>
          <a:off x="8314764" y="15979588"/>
          <a:ext cx="2160000" cy="27302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67236</xdr:colOff>
      <xdr:row>83</xdr:row>
      <xdr:rowOff>89646</xdr:rowOff>
    </xdr:from>
    <xdr:to>
      <xdr:col>15</xdr:col>
      <xdr:colOff>703236</xdr:colOff>
      <xdr:row>97</xdr:row>
      <xdr:rowOff>9821</xdr:rowOff>
    </xdr:to>
    <xdr:pic>
      <xdr:nvPicPr>
        <xdr:cNvPr id="55" name="Imagen 54" descr="FeatureImage">
          <a:extLst>
            <a:ext uri="{FF2B5EF4-FFF2-40B4-BE49-F238E27FC236}">
              <a16:creationId xmlns:a16="http://schemas.microsoft.com/office/drawing/2014/main" id="{00000000-0008-0000-0200-00003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852" t="6704"/>
        <a:stretch/>
      </xdr:blipFill>
      <xdr:spPr bwMode="auto">
        <a:xfrm>
          <a:off x="10600765" y="15990793"/>
          <a:ext cx="2160000" cy="272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56029</xdr:colOff>
      <xdr:row>83</xdr:row>
      <xdr:rowOff>78442</xdr:rowOff>
    </xdr:from>
    <xdr:to>
      <xdr:col>18</xdr:col>
      <xdr:colOff>692029</xdr:colOff>
      <xdr:row>96</xdr:row>
      <xdr:rowOff>189119</xdr:rowOff>
    </xdr:to>
    <xdr:pic>
      <xdr:nvPicPr>
        <xdr:cNvPr id="56" name="Imagen 55" descr="FeatureImage">
          <a:extLst>
            <a:ext uri="{FF2B5EF4-FFF2-40B4-BE49-F238E27FC236}">
              <a16:creationId xmlns:a16="http://schemas.microsoft.com/office/drawing/2014/main" id="{00000000-0008-0000-0200-00003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852" t="6704"/>
        <a:stretch/>
      </xdr:blipFill>
      <xdr:spPr bwMode="auto">
        <a:xfrm>
          <a:off x="12875558" y="15979589"/>
          <a:ext cx="2160000" cy="2720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67236</xdr:colOff>
      <xdr:row>99</xdr:row>
      <xdr:rowOff>89648</xdr:rowOff>
    </xdr:from>
    <xdr:to>
      <xdr:col>6</xdr:col>
      <xdr:colOff>703236</xdr:colOff>
      <xdr:row>113</xdr:row>
      <xdr:rowOff>14942</xdr:rowOff>
    </xdr:to>
    <xdr:pic>
      <xdr:nvPicPr>
        <xdr:cNvPr id="62" name="Imagen 61" descr="FeatureImage">
          <a:extLst>
            <a:ext uri="{FF2B5EF4-FFF2-40B4-BE49-F238E27FC236}">
              <a16:creationId xmlns:a16="http://schemas.microsoft.com/office/drawing/2014/main" id="{00000000-0008-0000-0200-00003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288" t="7374"/>
        <a:stretch/>
      </xdr:blipFill>
      <xdr:spPr bwMode="auto">
        <a:xfrm>
          <a:off x="3742765" y="19038795"/>
          <a:ext cx="2160000" cy="27256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67235</xdr:colOff>
      <xdr:row>99</xdr:row>
      <xdr:rowOff>56030</xdr:rowOff>
    </xdr:from>
    <xdr:to>
      <xdr:col>9</xdr:col>
      <xdr:colOff>703235</xdr:colOff>
      <xdr:row>112</xdr:row>
      <xdr:rowOff>176479</xdr:rowOff>
    </xdr:to>
    <xdr:pic>
      <xdr:nvPicPr>
        <xdr:cNvPr id="63" name="Imagen 62" descr="FeatureImage">
          <a:extLst>
            <a:ext uri="{FF2B5EF4-FFF2-40B4-BE49-F238E27FC236}">
              <a16:creationId xmlns:a16="http://schemas.microsoft.com/office/drawing/2014/main" id="{00000000-0008-0000-0200-00003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852" t="6368"/>
        <a:stretch/>
      </xdr:blipFill>
      <xdr:spPr bwMode="auto">
        <a:xfrm>
          <a:off x="6028764" y="19005177"/>
          <a:ext cx="2160000" cy="27302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68036</xdr:colOff>
      <xdr:row>99</xdr:row>
      <xdr:rowOff>108857</xdr:rowOff>
    </xdr:from>
    <xdr:to>
      <xdr:col>12</xdr:col>
      <xdr:colOff>704036</xdr:colOff>
      <xdr:row>113</xdr:row>
      <xdr:rowOff>19557</xdr:rowOff>
    </xdr:to>
    <xdr:pic>
      <xdr:nvPicPr>
        <xdr:cNvPr id="64" name="Imagen 63" descr="FeatureImage">
          <a:extLst>
            <a:ext uri="{FF2B5EF4-FFF2-40B4-BE49-F238E27FC236}">
              <a16:creationId xmlns:a16="http://schemas.microsoft.com/office/drawing/2014/main" id="{00000000-0008-0000-0200-00004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634" t="6608"/>
        <a:stretch/>
      </xdr:blipFill>
      <xdr:spPr bwMode="auto">
        <a:xfrm>
          <a:off x="8313965" y="19077214"/>
          <a:ext cx="2160000" cy="271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71438</xdr:colOff>
      <xdr:row>99</xdr:row>
      <xdr:rowOff>95250</xdr:rowOff>
    </xdr:from>
    <xdr:to>
      <xdr:col>15</xdr:col>
      <xdr:colOff>707438</xdr:colOff>
      <xdr:row>113</xdr:row>
      <xdr:rowOff>3208</xdr:rowOff>
    </xdr:to>
    <xdr:pic>
      <xdr:nvPicPr>
        <xdr:cNvPr id="65" name="Imagen 64" descr="FeatureImage">
          <a:extLst>
            <a:ext uri="{FF2B5EF4-FFF2-40B4-BE49-F238E27FC236}">
              <a16:creationId xmlns:a16="http://schemas.microsoft.com/office/drawing/2014/main" id="{00000000-0008-0000-0200-00004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852" t="7122"/>
        <a:stretch/>
      </xdr:blipFill>
      <xdr:spPr bwMode="auto">
        <a:xfrm>
          <a:off x="10608469" y="19050000"/>
          <a:ext cx="2160000" cy="2708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71437</xdr:colOff>
      <xdr:row>99</xdr:row>
      <xdr:rowOff>71437</xdr:rowOff>
    </xdr:from>
    <xdr:to>
      <xdr:col>18</xdr:col>
      <xdr:colOff>707437</xdr:colOff>
      <xdr:row>113</xdr:row>
      <xdr:rowOff>13348</xdr:rowOff>
    </xdr:to>
    <xdr:pic>
      <xdr:nvPicPr>
        <xdr:cNvPr id="66" name="Imagen 65" descr="FeatureImage">
          <a:extLst>
            <a:ext uri="{FF2B5EF4-FFF2-40B4-BE49-F238E27FC236}">
              <a16:creationId xmlns:a16="http://schemas.microsoft.com/office/drawing/2014/main" id="{00000000-0008-0000-0200-00004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083" t="6410"/>
        <a:stretch/>
      </xdr:blipFill>
      <xdr:spPr bwMode="auto">
        <a:xfrm>
          <a:off x="12894468" y="19026187"/>
          <a:ext cx="2160000" cy="27422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59532</xdr:colOff>
      <xdr:row>115</xdr:row>
      <xdr:rowOff>107156</xdr:rowOff>
    </xdr:from>
    <xdr:to>
      <xdr:col>6</xdr:col>
      <xdr:colOff>695532</xdr:colOff>
      <xdr:row>129</xdr:row>
      <xdr:rowOff>25500</xdr:rowOff>
    </xdr:to>
    <xdr:pic>
      <xdr:nvPicPr>
        <xdr:cNvPr id="72" name="Imagen 71" descr="FeatureImage">
          <a:extLst>
            <a:ext uri="{FF2B5EF4-FFF2-40B4-BE49-F238E27FC236}">
              <a16:creationId xmlns:a16="http://schemas.microsoft.com/office/drawing/2014/main" id="{00000000-0008-0000-0200-00004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852" t="6766" b="1"/>
        <a:stretch/>
      </xdr:blipFill>
      <xdr:spPr bwMode="auto">
        <a:xfrm>
          <a:off x="3738563" y="22109906"/>
          <a:ext cx="2160000" cy="27186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71438</xdr:colOff>
      <xdr:row>115</xdr:row>
      <xdr:rowOff>95250</xdr:rowOff>
    </xdr:from>
    <xdr:to>
      <xdr:col>9</xdr:col>
      <xdr:colOff>707438</xdr:colOff>
      <xdr:row>129</xdr:row>
      <xdr:rowOff>584</xdr:rowOff>
    </xdr:to>
    <xdr:pic>
      <xdr:nvPicPr>
        <xdr:cNvPr id="73" name="Imagen 72" descr="FeatureImage">
          <a:extLst>
            <a:ext uri="{FF2B5EF4-FFF2-40B4-BE49-F238E27FC236}">
              <a16:creationId xmlns:a16="http://schemas.microsoft.com/office/drawing/2014/main" id="{00000000-0008-0000-0200-00004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620" t="6766"/>
        <a:stretch/>
      </xdr:blipFill>
      <xdr:spPr bwMode="auto">
        <a:xfrm>
          <a:off x="6036469" y="22098000"/>
          <a:ext cx="2160000" cy="27056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71437</xdr:colOff>
      <xdr:row>115</xdr:row>
      <xdr:rowOff>71438</xdr:rowOff>
    </xdr:from>
    <xdr:to>
      <xdr:col>12</xdr:col>
      <xdr:colOff>707437</xdr:colOff>
      <xdr:row>129</xdr:row>
      <xdr:rowOff>5691</xdr:rowOff>
    </xdr:to>
    <xdr:pic>
      <xdr:nvPicPr>
        <xdr:cNvPr id="74" name="Imagen 73" descr="FeatureImage">
          <a:extLst>
            <a:ext uri="{FF2B5EF4-FFF2-40B4-BE49-F238E27FC236}">
              <a16:creationId xmlns:a16="http://schemas.microsoft.com/office/drawing/2014/main" id="{00000000-0008-0000-0200-00004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315" t="7122"/>
        <a:stretch/>
      </xdr:blipFill>
      <xdr:spPr bwMode="auto">
        <a:xfrm>
          <a:off x="8322468" y="22074188"/>
          <a:ext cx="2160000" cy="27346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71437</xdr:colOff>
      <xdr:row>115</xdr:row>
      <xdr:rowOff>83345</xdr:rowOff>
    </xdr:from>
    <xdr:to>
      <xdr:col>15</xdr:col>
      <xdr:colOff>707437</xdr:colOff>
      <xdr:row>129</xdr:row>
      <xdr:rowOff>1688</xdr:rowOff>
    </xdr:to>
    <xdr:pic>
      <xdr:nvPicPr>
        <xdr:cNvPr id="75" name="Imagen 74" descr="FeatureImage">
          <a:extLst>
            <a:ext uri="{FF2B5EF4-FFF2-40B4-BE49-F238E27FC236}">
              <a16:creationId xmlns:a16="http://schemas.microsoft.com/office/drawing/2014/main" id="{00000000-0008-0000-0200-00004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852" t="6766"/>
        <a:stretch/>
      </xdr:blipFill>
      <xdr:spPr bwMode="auto">
        <a:xfrm>
          <a:off x="10608468" y="22086095"/>
          <a:ext cx="2160000" cy="27186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71437</xdr:colOff>
      <xdr:row>115</xdr:row>
      <xdr:rowOff>47625</xdr:rowOff>
    </xdr:from>
    <xdr:to>
      <xdr:col>18</xdr:col>
      <xdr:colOff>707437</xdr:colOff>
      <xdr:row>129</xdr:row>
      <xdr:rowOff>16290</xdr:rowOff>
    </xdr:to>
    <xdr:pic>
      <xdr:nvPicPr>
        <xdr:cNvPr id="76" name="Imagen 75" descr="FeatureImage">
          <a:extLst>
            <a:ext uri="{FF2B5EF4-FFF2-40B4-BE49-F238E27FC236}">
              <a16:creationId xmlns:a16="http://schemas.microsoft.com/office/drawing/2014/main" id="{00000000-0008-0000-0200-00004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546" t="6410"/>
        <a:stretch/>
      </xdr:blipFill>
      <xdr:spPr bwMode="auto">
        <a:xfrm>
          <a:off x="12894468" y="22050375"/>
          <a:ext cx="2160000" cy="27690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83344</xdr:colOff>
      <xdr:row>131</xdr:row>
      <xdr:rowOff>83344</xdr:rowOff>
    </xdr:from>
    <xdr:to>
      <xdr:col>6</xdr:col>
      <xdr:colOff>719344</xdr:colOff>
      <xdr:row>145</xdr:row>
      <xdr:rowOff>4385</xdr:rowOff>
    </xdr:to>
    <xdr:pic>
      <xdr:nvPicPr>
        <xdr:cNvPr id="47" name="Imagen 46" descr="FeatureImage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083" t="7122"/>
        <a:stretch/>
      </xdr:blipFill>
      <xdr:spPr bwMode="auto">
        <a:xfrm>
          <a:off x="3762375" y="25134094"/>
          <a:ext cx="2160000" cy="2721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83343</xdr:colOff>
      <xdr:row>131</xdr:row>
      <xdr:rowOff>95250</xdr:rowOff>
    </xdr:from>
    <xdr:to>
      <xdr:col>9</xdr:col>
      <xdr:colOff>719343</xdr:colOff>
      <xdr:row>145</xdr:row>
      <xdr:rowOff>585</xdr:rowOff>
    </xdr:to>
    <xdr:pic>
      <xdr:nvPicPr>
        <xdr:cNvPr id="48" name="Imagen 47" descr="FeatureImage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620" t="6766"/>
        <a:stretch/>
      </xdr:blipFill>
      <xdr:spPr bwMode="auto">
        <a:xfrm>
          <a:off x="6048374" y="25146000"/>
          <a:ext cx="2160000" cy="27056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71438</xdr:colOff>
      <xdr:row>131</xdr:row>
      <xdr:rowOff>83345</xdr:rowOff>
    </xdr:from>
    <xdr:to>
      <xdr:col>12</xdr:col>
      <xdr:colOff>707438</xdr:colOff>
      <xdr:row>144</xdr:row>
      <xdr:rowOff>179180</xdr:rowOff>
    </xdr:to>
    <xdr:pic>
      <xdr:nvPicPr>
        <xdr:cNvPr id="49" name="Imagen 48" descr="FeatureImage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620" t="6766"/>
        <a:stretch/>
      </xdr:blipFill>
      <xdr:spPr bwMode="auto">
        <a:xfrm>
          <a:off x="8322469" y="25134095"/>
          <a:ext cx="2160000" cy="27056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47624</xdr:colOff>
      <xdr:row>131</xdr:row>
      <xdr:rowOff>83345</xdr:rowOff>
    </xdr:from>
    <xdr:to>
      <xdr:col>15</xdr:col>
      <xdr:colOff>683624</xdr:colOff>
      <xdr:row>144</xdr:row>
      <xdr:rowOff>176580</xdr:rowOff>
    </xdr:to>
    <xdr:pic>
      <xdr:nvPicPr>
        <xdr:cNvPr id="50" name="Imagen 49" descr="FeatureImage"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389" t="6410"/>
        <a:stretch/>
      </xdr:blipFill>
      <xdr:spPr bwMode="auto">
        <a:xfrm>
          <a:off x="10584655" y="25134095"/>
          <a:ext cx="2160000" cy="2703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59531</xdr:colOff>
      <xdr:row>131</xdr:row>
      <xdr:rowOff>83343</xdr:rowOff>
    </xdr:from>
    <xdr:to>
      <xdr:col>18</xdr:col>
      <xdr:colOff>695531</xdr:colOff>
      <xdr:row>145</xdr:row>
      <xdr:rowOff>1686</xdr:rowOff>
    </xdr:to>
    <xdr:pic>
      <xdr:nvPicPr>
        <xdr:cNvPr id="51" name="Imagen 50" descr="FeatureImage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852" t="6766"/>
        <a:stretch/>
      </xdr:blipFill>
      <xdr:spPr bwMode="auto">
        <a:xfrm>
          <a:off x="12882562" y="25134093"/>
          <a:ext cx="2160000" cy="27186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71437</xdr:colOff>
      <xdr:row>147</xdr:row>
      <xdr:rowOff>71439</xdr:rowOff>
    </xdr:from>
    <xdr:to>
      <xdr:col>6</xdr:col>
      <xdr:colOff>707437</xdr:colOff>
      <xdr:row>161</xdr:row>
      <xdr:rowOff>2915</xdr:rowOff>
    </xdr:to>
    <xdr:pic>
      <xdr:nvPicPr>
        <xdr:cNvPr id="67" name="Imagen 66" descr="FeatureImage">
          <a:extLst>
            <a:ext uri="{FF2B5EF4-FFF2-40B4-BE49-F238E27FC236}">
              <a16:creationId xmlns:a16="http://schemas.microsoft.com/office/drawing/2014/main" id="{00000000-0008-0000-0200-00004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083" t="6766"/>
        <a:stretch/>
      </xdr:blipFill>
      <xdr:spPr bwMode="auto">
        <a:xfrm>
          <a:off x="3750468" y="28170189"/>
          <a:ext cx="2160000" cy="27318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71436</xdr:colOff>
      <xdr:row>147</xdr:row>
      <xdr:rowOff>95250</xdr:rowOff>
    </xdr:from>
    <xdr:to>
      <xdr:col>9</xdr:col>
      <xdr:colOff>707436</xdr:colOff>
      <xdr:row>161</xdr:row>
      <xdr:rowOff>10921</xdr:rowOff>
    </xdr:to>
    <xdr:pic>
      <xdr:nvPicPr>
        <xdr:cNvPr id="68" name="Imagen 67" descr="FeatureImage">
          <a:extLst>
            <a:ext uri="{FF2B5EF4-FFF2-40B4-BE49-F238E27FC236}">
              <a16:creationId xmlns:a16="http://schemas.microsoft.com/office/drawing/2014/main" id="{00000000-0008-0000-0200-00004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620" t="6410"/>
        <a:stretch/>
      </xdr:blipFill>
      <xdr:spPr bwMode="auto">
        <a:xfrm>
          <a:off x="6036467" y="28194000"/>
          <a:ext cx="2160000" cy="2716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83344</xdr:colOff>
      <xdr:row>147</xdr:row>
      <xdr:rowOff>71438</xdr:rowOff>
    </xdr:from>
    <xdr:to>
      <xdr:col>12</xdr:col>
      <xdr:colOff>719344</xdr:colOff>
      <xdr:row>161</xdr:row>
      <xdr:rowOff>13348</xdr:rowOff>
    </xdr:to>
    <xdr:pic>
      <xdr:nvPicPr>
        <xdr:cNvPr id="69" name="Imagen 68" descr="FeatureImage">
          <a:extLst>
            <a:ext uri="{FF2B5EF4-FFF2-40B4-BE49-F238E27FC236}">
              <a16:creationId xmlns:a16="http://schemas.microsoft.com/office/drawing/2014/main" id="{00000000-0008-0000-0200-00004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083" t="6410"/>
        <a:stretch/>
      </xdr:blipFill>
      <xdr:spPr bwMode="auto">
        <a:xfrm>
          <a:off x="8334375" y="28170188"/>
          <a:ext cx="2160000" cy="2742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71437</xdr:colOff>
      <xdr:row>147</xdr:row>
      <xdr:rowOff>71438</xdr:rowOff>
    </xdr:from>
    <xdr:to>
      <xdr:col>15</xdr:col>
      <xdr:colOff>707437</xdr:colOff>
      <xdr:row>161</xdr:row>
      <xdr:rowOff>13349</xdr:rowOff>
    </xdr:to>
    <xdr:pic>
      <xdr:nvPicPr>
        <xdr:cNvPr id="70" name="Imagen 69" descr="FeatureImage">
          <a:extLst>
            <a:ext uri="{FF2B5EF4-FFF2-40B4-BE49-F238E27FC236}">
              <a16:creationId xmlns:a16="http://schemas.microsoft.com/office/drawing/2014/main" id="{00000000-0008-0000-0200-00004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083" t="6410"/>
        <a:stretch/>
      </xdr:blipFill>
      <xdr:spPr bwMode="auto">
        <a:xfrm>
          <a:off x="10608468" y="28170188"/>
          <a:ext cx="2160000" cy="27422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71438</xdr:colOff>
      <xdr:row>147</xdr:row>
      <xdr:rowOff>83345</xdr:rowOff>
    </xdr:from>
    <xdr:to>
      <xdr:col>18</xdr:col>
      <xdr:colOff>707438</xdr:colOff>
      <xdr:row>160</xdr:row>
      <xdr:rowOff>179179</xdr:rowOff>
    </xdr:to>
    <xdr:pic>
      <xdr:nvPicPr>
        <xdr:cNvPr id="71" name="Imagen 70" descr="FeatureImage">
          <a:extLst>
            <a:ext uri="{FF2B5EF4-FFF2-40B4-BE49-F238E27FC236}">
              <a16:creationId xmlns:a16="http://schemas.microsoft.com/office/drawing/2014/main" id="{00000000-0008-0000-0200-00004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620" t="6766"/>
        <a:stretch/>
      </xdr:blipFill>
      <xdr:spPr bwMode="auto">
        <a:xfrm>
          <a:off x="12894469" y="28182095"/>
          <a:ext cx="2160000" cy="27056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83343</xdr:colOff>
      <xdr:row>163</xdr:row>
      <xdr:rowOff>59532</xdr:rowOff>
    </xdr:from>
    <xdr:to>
      <xdr:col>6</xdr:col>
      <xdr:colOff>719343</xdr:colOff>
      <xdr:row>177</xdr:row>
      <xdr:rowOff>4271</xdr:rowOff>
    </xdr:to>
    <xdr:pic>
      <xdr:nvPicPr>
        <xdr:cNvPr id="82" name="Imagen 81" descr="FeatureImage">
          <a:extLst>
            <a:ext uri="{FF2B5EF4-FFF2-40B4-BE49-F238E27FC236}">
              <a16:creationId xmlns:a16="http://schemas.microsoft.com/office/drawing/2014/main" id="{00000000-0008-0000-0200-00005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315" t="6766"/>
        <a:stretch/>
      </xdr:blipFill>
      <xdr:spPr bwMode="auto">
        <a:xfrm>
          <a:off x="3762374" y="31206282"/>
          <a:ext cx="2160000" cy="27450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71438</xdr:colOff>
      <xdr:row>163</xdr:row>
      <xdr:rowOff>47624</xdr:rowOff>
    </xdr:from>
    <xdr:to>
      <xdr:col>9</xdr:col>
      <xdr:colOff>707438</xdr:colOff>
      <xdr:row>177</xdr:row>
      <xdr:rowOff>13332</xdr:rowOff>
    </xdr:to>
    <xdr:pic>
      <xdr:nvPicPr>
        <xdr:cNvPr id="83" name="Imagen 82" descr="FeatureImage">
          <a:extLst>
            <a:ext uri="{FF2B5EF4-FFF2-40B4-BE49-F238E27FC236}">
              <a16:creationId xmlns:a16="http://schemas.microsoft.com/office/drawing/2014/main" id="{00000000-0008-0000-0200-00005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315" t="6054"/>
        <a:stretch/>
      </xdr:blipFill>
      <xdr:spPr bwMode="auto">
        <a:xfrm>
          <a:off x="6036469" y="31194374"/>
          <a:ext cx="2160000" cy="27660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83343</xdr:colOff>
      <xdr:row>163</xdr:row>
      <xdr:rowOff>71437</xdr:rowOff>
    </xdr:from>
    <xdr:to>
      <xdr:col>12</xdr:col>
      <xdr:colOff>719343</xdr:colOff>
      <xdr:row>177</xdr:row>
      <xdr:rowOff>10548</xdr:rowOff>
    </xdr:to>
    <xdr:pic>
      <xdr:nvPicPr>
        <xdr:cNvPr id="84" name="Imagen 83" descr="FeatureImage">
          <a:extLst>
            <a:ext uri="{FF2B5EF4-FFF2-40B4-BE49-F238E27FC236}">
              <a16:creationId xmlns:a16="http://schemas.microsoft.com/office/drawing/2014/main" id="{00000000-0008-0000-0200-00005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852" t="6054"/>
        <a:stretch/>
      </xdr:blipFill>
      <xdr:spPr bwMode="auto">
        <a:xfrm>
          <a:off x="8334374" y="31218187"/>
          <a:ext cx="2160000" cy="27394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71437</xdr:colOff>
      <xdr:row>163</xdr:row>
      <xdr:rowOff>59533</xdr:rowOff>
    </xdr:from>
    <xdr:to>
      <xdr:col>15</xdr:col>
      <xdr:colOff>707437</xdr:colOff>
      <xdr:row>176</xdr:row>
      <xdr:rowOff>181509</xdr:rowOff>
    </xdr:to>
    <xdr:pic>
      <xdr:nvPicPr>
        <xdr:cNvPr id="85" name="Imagen 84" descr="FeatureImage">
          <a:extLst>
            <a:ext uri="{FF2B5EF4-FFF2-40B4-BE49-F238E27FC236}">
              <a16:creationId xmlns:a16="http://schemas.microsoft.com/office/drawing/2014/main" id="{00000000-0008-0000-0200-00005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084" t="6766"/>
        <a:stretch/>
      </xdr:blipFill>
      <xdr:spPr bwMode="auto">
        <a:xfrm>
          <a:off x="10608468" y="31206283"/>
          <a:ext cx="2160000" cy="27318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71437</xdr:colOff>
      <xdr:row>163</xdr:row>
      <xdr:rowOff>71437</xdr:rowOff>
    </xdr:from>
    <xdr:to>
      <xdr:col>18</xdr:col>
      <xdr:colOff>707437</xdr:colOff>
      <xdr:row>177</xdr:row>
      <xdr:rowOff>2913</xdr:rowOff>
    </xdr:to>
    <xdr:pic>
      <xdr:nvPicPr>
        <xdr:cNvPr id="86" name="Imagen 85" descr="FeatureImage">
          <a:extLst>
            <a:ext uri="{FF2B5EF4-FFF2-40B4-BE49-F238E27FC236}">
              <a16:creationId xmlns:a16="http://schemas.microsoft.com/office/drawing/2014/main" id="{00000000-0008-0000-0200-00005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083" t="6766"/>
        <a:stretch/>
      </xdr:blipFill>
      <xdr:spPr bwMode="auto">
        <a:xfrm>
          <a:off x="12894468" y="31218187"/>
          <a:ext cx="2160000" cy="27318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71437</xdr:colOff>
      <xdr:row>179</xdr:row>
      <xdr:rowOff>95250</xdr:rowOff>
    </xdr:from>
    <xdr:to>
      <xdr:col>6</xdr:col>
      <xdr:colOff>707437</xdr:colOff>
      <xdr:row>193</xdr:row>
      <xdr:rowOff>3210</xdr:rowOff>
    </xdr:to>
    <xdr:pic>
      <xdr:nvPicPr>
        <xdr:cNvPr id="92" name="Imagen 91" descr="FeatureImage">
          <a:extLst>
            <a:ext uri="{FF2B5EF4-FFF2-40B4-BE49-F238E27FC236}">
              <a16:creationId xmlns:a16="http://schemas.microsoft.com/office/drawing/2014/main" id="{00000000-0008-0000-0200-00005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852" t="7122"/>
        <a:stretch/>
      </xdr:blipFill>
      <xdr:spPr bwMode="auto">
        <a:xfrm>
          <a:off x="3750468" y="34290000"/>
          <a:ext cx="2160000" cy="27083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59531</xdr:colOff>
      <xdr:row>179</xdr:row>
      <xdr:rowOff>95250</xdr:rowOff>
    </xdr:from>
    <xdr:to>
      <xdr:col>9</xdr:col>
      <xdr:colOff>695531</xdr:colOff>
      <xdr:row>193</xdr:row>
      <xdr:rowOff>584</xdr:rowOff>
    </xdr:to>
    <xdr:pic>
      <xdr:nvPicPr>
        <xdr:cNvPr id="93" name="Imagen 92" descr="FeatureImage">
          <a:extLst>
            <a:ext uri="{FF2B5EF4-FFF2-40B4-BE49-F238E27FC236}">
              <a16:creationId xmlns:a16="http://schemas.microsoft.com/office/drawing/2014/main" id="{00000000-0008-0000-0200-00005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620" t="6766"/>
        <a:stretch/>
      </xdr:blipFill>
      <xdr:spPr bwMode="auto">
        <a:xfrm>
          <a:off x="6024562" y="34290000"/>
          <a:ext cx="2160000" cy="27056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71438</xdr:colOff>
      <xdr:row>179</xdr:row>
      <xdr:rowOff>71438</xdr:rowOff>
    </xdr:from>
    <xdr:to>
      <xdr:col>12</xdr:col>
      <xdr:colOff>707438</xdr:colOff>
      <xdr:row>193</xdr:row>
      <xdr:rowOff>164</xdr:rowOff>
    </xdr:to>
    <xdr:pic>
      <xdr:nvPicPr>
        <xdr:cNvPr id="94" name="Imagen 93" descr="FeatureImage">
          <a:extLst>
            <a:ext uri="{FF2B5EF4-FFF2-40B4-BE49-F238E27FC236}">
              <a16:creationId xmlns:a16="http://schemas.microsoft.com/office/drawing/2014/main" id="{00000000-0008-0000-0200-00005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852" t="6410"/>
        <a:stretch/>
      </xdr:blipFill>
      <xdr:spPr bwMode="auto">
        <a:xfrm>
          <a:off x="8322469" y="34266188"/>
          <a:ext cx="2160000" cy="27290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95250</xdr:colOff>
      <xdr:row>179</xdr:row>
      <xdr:rowOff>47625</xdr:rowOff>
    </xdr:from>
    <xdr:to>
      <xdr:col>15</xdr:col>
      <xdr:colOff>731250</xdr:colOff>
      <xdr:row>192</xdr:row>
      <xdr:rowOff>172377</xdr:rowOff>
    </xdr:to>
    <xdr:pic>
      <xdr:nvPicPr>
        <xdr:cNvPr id="95" name="Imagen 94" descr="FeatureImage">
          <a:extLst>
            <a:ext uri="{FF2B5EF4-FFF2-40B4-BE49-F238E27FC236}">
              <a16:creationId xmlns:a16="http://schemas.microsoft.com/office/drawing/2014/main" id="{00000000-0008-0000-0200-00005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315" t="7122"/>
        <a:stretch/>
      </xdr:blipFill>
      <xdr:spPr bwMode="auto">
        <a:xfrm>
          <a:off x="10632281" y="34242375"/>
          <a:ext cx="2160000" cy="27346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59531</xdr:colOff>
      <xdr:row>179</xdr:row>
      <xdr:rowOff>47625</xdr:rowOff>
    </xdr:from>
    <xdr:to>
      <xdr:col>18</xdr:col>
      <xdr:colOff>695531</xdr:colOff>
      <xdr:row>192</xdr:row>
      <xdr:rowOff>182863</xdr:rowOff>
    </xdr:to>
    <xdr:pic>
      <xdr:nvPicPr>
        <xdr:cNvPr id="96" name="Imagen 95" descr="FeatureImage">
          <a:extLst>
            <a:ext uri="{FF2B5EF4-FFF2-40B4-BE49-F238E27FC236}">
              <a16:creationId xmlns:a16="http://schemas.microsoft.com/office/drawing/2014/main" id="{00000000-0008-0000-0200-00006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315" t="6766"/>
        <a:stretch/>
      </xdr:blipFill>
      <xdr:spPr bwMode="auto">
        <a:xfrm>
          <a:off x="12882562" y="34242375"/>
          <a:ext cx="2160000" cy="2745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83343</xdr:colOff>
      <xdr:row>195</xdr:row>
      <xdr:rowOff>95250</xdr:rowOff>
    </xdr:from>
    <xdr:to>
      <xdr:col>6</xdr:col>
      <xdr:colOff>719343</xdr:colOff>
      <xdr:row>209</xdr:row>
      <xdr:rowOff>586</xdr:rowOff>
    </xdr:to>
    <xdr:pic>
      <xdr:nvPicPr>
        <xdr:cNvPr id="102" name="Imagen 101" descr="FeatureImage">
          <a:extLst>
            <a:ext uri="{FF2B5EF4-FFF2-40B4-BE49-F238E27FC236}">
              <a16:creationId xmlns:a16="http://schemas.microsoft.com/office/drawing/2014/main" id="{00000000-0008-0000-0200-00006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620" t="6766"/>
        <a:stretch/>
      </xdr:blipFill>
      <xdr:spPr bwMode="auto">
        <a:xfrm>
          <a:off x="3762374" y="37338000"/>
          <a:ext cx="2160000" cy="2705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83344</xdr:colOff>
      <xdr:row>195</xdr:row>
      <xdr:rowOff>107155</xdr:rowOff>
    </xdr:from>
    <xdr:to>
      <xdr:col>9</xdr:col>
      <xdr:colOff>719344</xdr:colOff>
      <xdr:row>209</xdr:row>
      <xdr:rowOff>15113</xdr:rowOff>
    </xdr:to>
    <xdr:pic>
      <xdr:nvPicPr>
        <xdr:cNvPr id="103" name="Imagen 102" descr="FeatureImage">
          <a:extLst>
            <a:ext uri="{FF2B5EF4-FFF2-40B4-BE49-F238E27FC236}">
              <a16:creationId xmlns:a16="http://schemas.microsoft.com/office/drawing/2014/main" id="{00000000-0008-0000-0200-00006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852" t="7122"/>
        <a:stretch/>
      </xdr:blipFill>
      <xdr:spPr bwMode="auto">
        <a:xfrm>
          <a:off x="6048375" y="37349905"/>
          <a:ext cx="2160000" cy="2708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59531</xdr:colOff>
      <xdr:row>195</xdr:row>
      <xdr:rowOff>83344</xdr:rowOff>
    </xdr:from>
    <xdr:to>
      <xdr:col>12</xdr:col>
      <xdr:colOff>695531</xdr:colOff>
      <xdr:row>209</xdr:row>
      <xdr:rowOff>12071</xdr:rowOff>
    </xdr:to>
    <xdr:pic>
      <xdr:nvPicPr>
        <xdr:cNvPr id="104" name="Imagen 103" descr="FeatureImage">
          <a:extLst>
            <a:ext uri="{FF2B5EF4-FFF2-40B4-BE49-F238E27FC236}">
              <a16:creationId xmlns:a16="http://schemas.microsoft.com/office/drawing/2014/main" id="{00000000-0008-0000-0200-00006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852" t="6410"/>
        <a:stretch/>
      </xdr:blipFill>
      <xdr:spPr bwMode="auto">
        <a:xfrm>
          <a:off x="8310562" y="37326094"/>
          <a:ext cx="2160000" cy="27290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47623</xdr:colOff>
      <xdr:row>195</xdr:row>
      <xdr:rowOff>59532</xdr:rowOff>
    </xdr:from>
    <xdr:to>
      <xdr:col>15</xdr:col>
      <xdr:colOff>683623</xdr:colOff>
      <xdr:row>209</xdr:row>
      <xdr:rowOff>7124</xdr:rowOff>
    </xdr:to>
    <xdr:pic>
      <xdr:nvPicPr>
        <xdr:cNvPr id="105" name="Imagen 104" descr="FeatureImage">
          <a:extLst>
            <a:ext uri="{FF2B5EF4-FFF2-40B4-BE49-F238E27FC236}">
              <a16:creationId xmlns:a16="http://schemas.microsoft.com/office/drawing/2014/main" id="{00000000-0008-0000-0200-00006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546" t="7122"/>
        <a:stretch/>
      </xdr:blipFill>
      <xdr:spPr bwMode="auto">
        <a:xfrm>
          <a:off x="10584654" y="37302282"/>
          <a:ext cx="2160000" cy="27479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71436</xdr:colOff>
      <xdr:row>195</xdr:row>
      <xdr:rowOff>59531</xdr:rowOff>
    </xdr:from>
    <xdr:to>
      <xdr:col>18</xdr:col>
      <xdr:colOff>707436</xdr:colOff>
      <xdr:row>208</xdr:row>
      <xdr:rowOff>181509</xdr:rowOff>
    </xdr:to>
    <xdr:pic>
      <xdr:nvPicPr>
        <xdr:cNvPr id="106" name="Imagen 105" descr="FeatureImage">
          <a:extLst>
            <a:ext uri="{FF2B5EF4-FFF2-40B4-BE49-F238E27FC236}">
              <a16:creationId xmlns:a16="http://schemas.microsoft.com/office/drawing/2014/main" id="{00000000-0008-0000-0200-00006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083" t="6766"/>
        <a:stretch/>
      </xdr:blipFill>
      <xdr:spPr bwMode="auto">
        <a:xfrm>
          <a:off x="12894467" y="37302281"/>
          <a:ext cx="2160000" cy="27318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83344</xdr:colOff>
      <xdr:row>211</xdr:row>
      <xdr:rowOff>59532</xdr:rowOff>
    </xdr:from>
    <xdr:to>
      <xdr:col>6</xdr:col>
      <xdr:colOff>719344</xdr:colOff>
      <xdr:row>225</xdr:row>
      <xdr:rowOff>7124</xdr:rowOff>
    </xdr:to>
    <xdr:pic>
      <xdr:nvPicPr>
        <xdr:cNvPr id="112" name="Imagen 111" descr="FeatureImage">
          <a:extLst>
            <a:ext uri="{FF2B5EF4-FFF2-40B4-BE49-F238E27FC236}">
              <a16:creationId xmlns:a16="http://schemas.microsoft.com/office/drawing/2014/main" id="{00000000-0008-0000-0200-00007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546" t="7122"/>
        <a:stretch/>
      </xdr:blipFill>
      <xdr:spPr bwMode="auto">
        <a:xfrm>
          <a:off x="3762375" y="40350282"/>
          <a:ext cx="2160000" cy="27479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83343</xdr:colOff>
      <xdr:row>211</xdr:row>
      <xdr:rowOff>83345</xdr:rowOff>
    </xdr:from>
    <xdr:to>
      <xdr:col>9</xdr:col>
      <xdr:colOff>719343</xdr:colOff>
      <xdr:row>225</xdr:row>
      <xdr:rowOff>7112</xdr:rowOff>
    </xdr:to>
    <xdr:pic>
      <xdr:nvPicPr>
        <xdr:cNvPr id="113" name="Imagen 112" descr="FeatureImage">
          <a:extLst>
            <a:ext uri="{FF2B5EF4-FFF2-40B4-BE49-F238E27FC236}">
              <a16:creationId xmlns:a16="http://schemas.microsoft.com/office/drawing/2014/main" id="{00000000-0008-0000-0200-00007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315" t="7479"/>
        <a:stretch/>
      </xdr:blipFill>
      <xdr:spPr bwMode="auto">
        <a:xfrm>
          <a:off x="6048374" y="40374095"/>
          <a:ext cx="2160000" cy="2724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71437</xdr:colOff>
      <xdr:row>211</xdr:row>
      <xdr:rowOff>11906</xdr:rowOff>
    </xdr:from>
    <xdr:to>
      <xdr:col>12</xdr:col>
      <xdr:colOff>707437</xdr:colOff>
      <xdr:row>225</xdr:row>
      <xdr:rowOff>4732</xdr:rowOff>
    </xdr:to>
    <xdr:pic>
      <xdr:nvPicPr>
        <xdr:cNvPr id="114" name="Imagen 113" descr="FeatureImage">
          <a:extLst>
            <a:ext uri="{FF2B5EF4-FFF2-40B4-BE49-F238E27FC236}">
              <a16:creationId xmlns:a16="http://schemas.microsoft.com/office/drawing/2014/main" id="{00000000-0008-0000-0200-00007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778" t="6054"/>
        <a:stretch/>
      </xdr:blipFill>
      <xdr:spPr bwMode="auto">
        <a:xfrm>
          <a:off x="8322468" y="40302656"/>
          <a:ext cx="2160000" cy="27931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71438</xdr:colOff>
      <xdr:row>211</xdr:row>
      <xdr:rowOff>71438</xdr:rowOff>
    </xdr:from>
    <xdr:to>
      <xdr:col>15</xdr:col>
      <xdr:colOff>707438</xdr:colOff>
      <xdr:row>224</xdr:row>
      <xdr:rowOff>182979</xdr:rowOff>
    </xdr:to>
    <xdr:pic>
      <xdr:nvPicPr>
        <xdr:cNvPr id="115" name="Imagen 114" descr="FeatureImage">
          <a:extLst>
            <a:ext uri="{FF2B5EF4-FFF2-40B4-BE49-F238E27FC236}">
              <a16:creationId xmlns:a16="http://schemas.microsoft.com/office/drawing/2014/main" id="{00000000-0008-0000-0200-00007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083" t="7122"/>
        <a:stretch/>
      </xdr:blipFill>
      <xdr:spPr bwMode="auto">
        <a:xfrm>
          <a:off x="10608469" y="40362188"/>
          <a:ext cx="2160000" cy="2721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71437</xdr:colOff>
      <xdr:row>211</xdr:row>
      <xdr:rowOff>59532</xdr:rowOff>
    </xdr:from>
    <xdr:to>
      <xdr:col>18</xdr:col>
      <xdr:colOff>707437</xdr:colOff>
      <xdr:row>224</xdr:row>
      <xdr:rowOff>168375</xdr:rowOff>
    </xdr:to>
    <xdr:pic>
      <xdr:nvPicPr>
        <xdr:cNvPr id="116" name="Imagen 115" descr="FeatureImage">
          <a:extLst>
            <a:ext uri="{FF2B5EF4-FFF2-40B4-BE49-F238E27FC236}">
              <a16:creationId xmlns:a16="http://schemas.microsoft.com/office/drawing/2014/main" id="{00000000-0008-0000-0200-00007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852" t="6766"/>
        <a:stretch/>
      </xdr:blipFill>
      <xdr:spPr bwMode="auto">
        <a:xfrm>
          <a:off x="12894468" y="40350282"/>
          <a:ext cx="2160000" cy="27186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71439</xdr:colOff>
      <xdr:row>227</xdr:row>
      <xdr:rowOff>59532</xdr:rowOff>
    </xdr:from>
    <xdr:to>
      <xdr:col>6</xdr:col>
      <xdr:colOff>707439</xdr:colOff>
      <xdr:row>241</xdr:row>
      <xdr:rowOff>17659</xdr:rowOff>
    </xdr:to>
    <xdr:pic>
      <xdr:nvPicPr>
        <xdr:cNvPr id="122" name="Imagen 121" descr="FeatureImage">
          <a:extLst>
            <a:ext uri="{FF2B5EF4-FFF2-40B4-BE49-F238E27FC236}">
              <a16:creationId xmlns:a16="http://schemas.microsoft.com/office/drawing/2014/main" id="{00000000-0008-0000-0200-00007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546" t="6766"/>
        <a:stretch/>
      </xdr:blipFill>
      <xdr:spPr bwMode="auto">
        <a:xfrm>
          <a:off x="3750470" y="43398282"/>
          <a:ext cx="2160000" cy="2758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59531</xdr:colOff>
      <xdr:row>227</xdr:row>
      <xdr:rowOff>71436</xdr:rowOff>
    </xdr:from>
    <xdr:to>
      <xdr:col>9</xdr:col>
      <xdr:colOff>695531</xdr:colOff>
      <xdr:row>241</xdr:row>
      <xdr:rowOff>21910</xdr:rowOff>
    </xdr:to>
    <xdr:pic>
      <xdr:nvPicPr>
        <xdr:cNvPr id="123" name="Imagen 122" descr="FeatureImage">
          <a:extLst>
            <a:ext uri="{FF2B5EF4-FFF2-40B4-BE49-F238E27FC236}">
              <a16:creationId xmlns:a16="http://schemas.microsoft.com/office/drawing/2014/main" id="{00000000-0008-0000-0200-00007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778" t="7479"/>
        <a:stretch/>
      </xdr:blipFill>
      <xdr:spPr bwMode="auto">
        <a:xfrm>
          <a:off x="6024562" y="43410186"/>
          <a:ext cx="2160000" cy="27508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83343</xdr:colOff>
      <xdr:row>227</xdr:row>
      <xdr:rowOff>59531</xdr:rowOff>
    </xdr:from>
    <xdr:to>
      <xdr:col>12</xdr:col>
      <xdr:colOff>719343</xdr:colOff>
      <xdr:row>241</xdr:row>
      <xdr:rowOff>28196</xdr:rowOff>
    </xdr:to>
    <xdr:pic>
      <xdr:nvPicPr>
        <xdr:cNvPr id="124" name="Imagen 123" descr="FeatureImage">
          <a:extLst>
            <a:ext uri="{FF2B5EF4-FFF2-40B4-BE49-F238E27FC236}">
              <a16:creationId xmlns:a16="http://schemas.microsoft.com/office/drawing/2014/main" id="{00000000-0008-0000-0200-00007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546" t="6410"/>
        <a:stretch/>
      </xdr:blipFill>
      <xdr:spPr bwMode="auto">
        <a:xfrm>
          <a:off x="8334374" y="43398281"/>
          <a:ext cx="2160000" cy="27690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71438</xdr:colOff>
      <xdr:row>227</xdr:row>
      <xdr:rowOff>83343</xdr:rowOff>
    </xdr:from>
    <xdr:to>
      <xdr:col>15</xdr:col>
      <xdr:colOff>707438</xdr:colOff>
      <xdr:row>240</xdr:row>
      <xdr:rowOff>189513</xdr:rowOff>
    </xdr:to>
    <xdr:pic>
      <xdr:nvPicPr>
        <xdr:cNvPr id="125" name="Imagen 124" descr="FeatureImage">
          <a:extLst>
            <a:ext uri="{FF2B5EF4-FFF2-40B4-BE49-F238E27FC236}">
              <a16:creationId xmlns:a16="http://schemas.microsoft.com/office/drawing/2014/main" id="{00000000-0008-0000-0200-00007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620" t="6410"/>
        <a:stretch/>
      </xdr:blipFill>
      <xdr:spPr bwMode="auto">
        <a:xfrm>
          <a:off x="10608469" y="43422093"/>
          <a:ext cx="2160000" cy="2716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71437</xdr:colOff>
      <xdr:row>227</xdr:row>
      <xdr:rowOff>59531</xdr:rowOff>
    </xdr:from>
    <xdr:to>
      <xdr:col>18</xdr:col>
      <xdr:colOff>707437</xdr:colOff>
      <xdr:row>241</xdr:row>
      <xdr:rowOff>7123</xdr:rowOff>
    </xdr:to>
    <xdr:pic>
      <xdr:nvPicPr>
        <xdr:cNvPr id="126" name="Imagen 125" descr="FeatureImage">
          <a:extLst>
            <a:ext uri="{FF2B5EF4-FFF2-40B4-BE49-F238E27FC236}">
              <a16:creationId xmlns:a16="http://schemas.microsoft.com/office/drawing/2014/main" id="{00000000-0008-0000-0200-00007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546" t="7122"/>
        <a:stretch/>
      </xdr:blipFill>
      <xdr:spPr bwMode="auto">
        <a:xfrm>
          <a:off x="12894468" y="43398281"/>
          <a:ext cx="2160000" cy="27479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71438</xdr:colOff>
      <xdr:row>243</xdr:row>
      <xdr:rowOff>47625</xdr:rowOff>
    </xdr:from>
    <xdr:to>
      <xdr:col>6</xdr:col>
      <xdr:colOff>707438</xdr:colOff>
      <xdr:row>257</xdr:row>
      <xdr:rowOff>32931</xdr:rowOff>
    </xdr:to>
    <xdr:pic>
      <xdr:nvPicPr>
        <xdr:cNvPr id="132" name="Imagen 131" descr="FeatureImage">
          <a:extLst>
            <a:ext uri="{FF2B5EF4-FFF2-40B4-BE49-F238E27FC236}">
              <a16:creationId xmlns:a16="http://schemas.microsoft.com/office/drawing/2014/main" id="{00000000-0008-0000-0200-00008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009" t="6766"/>
        <a:stretch/>
      </xdr:blipFill>
      <xdr:spPr bwMode="auto">
        <a:xfrm>
          <a:off x="3750469" y="46434375"/>
          <a:ext cx="2160000" cy="2785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59533</xdr:colOff>
      <xdr:row>243</xdr:row>
      <xdr:rowOff>83344</xdr:rowOff>
    </xdr:from>
    <xdr:to>
      <xdr:col>9</xdr:col>
      <xdr:colOff>695533</xdr:colOff>
      <xdr:row>257</xdr:row>
      <xdr:rowOff>25255</xdr:rowOff>
    </xdr:to>
    <xdr:pic>
      <xdr:nvPicPr>
        <xdr:cNvPr id="133" name="Imagen 132" descr="FeatureImage">
          <a:extLst>
            <a:ext uri="{FF2B5EF4-FFF2-40B4-BE49-F238E27FC236}">
              <a16:creationId xmlns:a16="http://schemas.microsoft.com/office/drawing/2014/main" id="{00000000-0008-0000-0200-00008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083" t="6410"/>
        <a:stretch/>
      </xdr:blipFill>
      <xdr:spPr bwMode="auto">
        <a:xfrm>
          <a:off x="6024564" y="46470094"/>
          <a:ext cx="2160000" cy="27422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59530</xdr:colOff>
      <xdr:row>243</xdr:row>
      <xdr:rowOff>83344</xdr:rowOff>
    </xdr:from>
    <xdr:to>
      <xdr:col>12</xdr:col>
      <xdr:colOff>695530</xdr:colOff>
      <xdr:row>257</xdr:row>
      <xdr:rowOff>1686</xdr:rowOff>
    </xdr:to>
    <xdr:pic>
      <xdr:nvPicPr>
        <xdr:cNvPr id="134" name="Imagen 133" descr="FeatureImage">
          <a:extLst>
            <a:ext uri="{FF2B5EF4-FFF2-40B4-BE49-F238E27FC236}">
              <a16:creationId xmlns:a16="http://schemas.microsoft.com/office/drawing/2014/main" id="{00000000-0008-0000-0200-00008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852" t="6766"/>
        <a:stretch/>
      </xdr:blipFill>
      <xdr:spPr bwMode="auto">
        <a:xfrm>
          <a:off x="8310561" y="46470094"/>
          <a:ext cx="2160000" cy="27186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59530</xdr:colOff>
      <xdr:row>243</xdr:row>
      <xdr:rowOff>83344</xdr:rowOff>
    </xdr:from>
    <xdr:to>
      <xdr:col>15</xdr:col>
      <xdr:colOff>695530</xdr:colOff>
      <xdr:row>257</xdr:row>
      <xdr:rowOff>1687</xdr:rowOff>
    </xdr:to>
    <xdr:pic>
      <xdr:nvPicPr>
        <xdr:cNvPr id="135" name="Imagen 134" descr="FeatureImage">
          <a:extLst>
            <a:ext uri="{FF2B5EF4-FFF2-40B4-BE49-F238E27FC236}">
              <a16:creationId xmlns:a16="http://schemas.microsoft.com/office/drawing/2014/main" id="{00000000-0008-0000-0200-00008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852" t="6766"/>
        <a:stretch/>
      </xdr:blipFill>
      <xdr:spPr bwMode="auto">
        <a:xfrm>
          <a:off x="10596561" y="46470094"/>
          <a:ext cx="2160000" cy="27186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59531</xdr:colOff>
      <xdr:row>243</xdr:row>
      <xdr:rowOff>83343</xdr:rowOff>
    </xdr:from>
    <xdr:to>
      <xdr:col>18</xdr:col>
      <xdr:colOff>695531</xdr:colOff>
      <xdr:row>257</xdr:row>
      <xdr:rowOff>1685</xdr:rowOff>
    </xdr:to>
    <xdr:pic>
      <xdr:nvPicPr>
        <xdr:cNvPr id="136" name="Imagen 135" descr="FeatureImage">
          <a:extLst>
            <a:ext uri="{FF2B5EF4-FFF2-40B4-BE49-F238E27FC236}">
              <a16:creationId xmlns:a16="http://schemas.microsoft.com/office/drawing/2014/main" id="{00000000-0008-0000-0200-00008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852" t="6766"/>
        <a:stretch/>
      </xdr:blipFill>
      <xdr:spPr bwMode="auto">
        <a:xfrm>
          <a:off x="12882562" y="46470093"/>
          <a:ext cx="2160000" cy="27186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83344</xdr:colOff>
      <xdr:row>259</xdr:row>
      <xdr:rowOff>71437</xdr:rowOff>
    </xdr:from>
    <xdr:to>
      <xdr:col>6</xdr:col>
      <xdr:colOff>719344</xdr:colOff>
      <xdr:row>273</xdr:row>
      <xdr:rowOff>2913</xdr:rowOff>
    </xdr:to>
    <xdr:pic>
      <xdr:nvPicPr>
        <xdr:cNvPr id="142" name="Imagen 141" descr="FeatureImage">
          <a:extLst>
            <a:ext uri="{FF2B5EF4-FFF2-40B4-BE49-F238E27FC236}">
              <a16:creationId xmlns:a16="http://schemas.microsoft.com/office/drawing/2014/main" id="{00000000-0008-0000-0200-00008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083" t="6766"/>
        <a:stretch/>
      </xdr:blipFill>
      <xdr:spPr bwMode="auto">
        <a:xfrm>
          <a:off x="3762375" y="49506187"/>
          <a:ext cx="2160000" cy="27318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71436</xdr:colOff>
      <xdr:row>259</xdr:row>
      <xdr:rowOff>107157</xdr:rowOff>
    </xdr:from>
    <xdr:to>
      <xdr:col>9</xdr:col>
      <xdr:colOff>707436</xdr:colOff>
      <xdr:row>272</xdr:row>
      <xdr:rowOff>167108</xdr:rowOff>
    </xdr:to>
    <xdr:pic>
      <xdr:nvPicPr>
        <xdr:cNvPr id="143" name="Imagen 142" descr="FeatureImage">
          <a:extLst>
            <a:ext uri="{FF2B5EF4-FFF2-40B4-BE49-F238E27FC236}">
              <a16:creationId xmlns:a16="http://schemas.microsoft.com/office/drawing/2014/main" id="{00000000-0008-0000-0200-00008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158" t="7122"/>
        <a:stretch/>
      </xdr:blipFill>
      <xdr:spPr bwMode="auto">
        <a:xfrm>
          <a:off x="6036467" y="49541907"/>
          <a:ext cx="2160000" cy="26698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83342</xdr:colOff>
      <xdr:row>259</xdr:row>
      <xdr:rowOff>59532</xdr:rowOff>
    </xdr:from>
    <xdr:to>
      <xdr:col>12</xdr:col>
      <xdr:colOff>719342</xdr:colOff>
      <xdr:row>272</xdr:row>
      <xdr:rowOff>168375</xdr:rowOff>
    </xdr:to>
    <xdr:pic>
      <xdr:nvPicPr>
        <xdr:cNvPr id="144" name="Imagen 143" descr="FeatureImage">
          <a:extLst>
            <a:ext uri="{FF2B5EF4-FFF2-40B4-BE49-F238E27FC236}">
              <a16:creationId xmlns:a16="http://schemas.microsoft.com/office/drawing/2014/main" id="{00000000-0008-0000-0200-00009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852" t="6766"/>
        <a:stretch/>
      </xdr:blipFill>
      <xdr:spPr bwMode="auto">
        <a:xfrm>
          <a:off x="8334373" y="49494282"/>
          <a:ext cx="2160000" cy="27186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83343</xdr:colOff>
      <xdr:row>259</xdr:row>
      <xdr:rowOff>83345</xdr:rowOff>
    </xdr:from>
    <xdr:to>
      <xdr:col>15</xdr:col>
      <xdr:colOff>719343</xdr:colOff>
      <xdr:row>272</xdr:row>
      <xdr:rowOff>181804</xdr:rowOff>
    </xdr:to>
    <xdr:pic>
      <xdr:nvPicPr>
        <xdr:cNvPr id="145" name="Imagen 144" descr="FeatureImage">
          <a:extLst>
            <a:ext uri="{FF2B5EF4-FFF2-40B4-BE49-F238E27FC236}">
              <a16:creationId xmlns:a16="http://schemas.microsoft.com/office/drawing/2014/main" id="{00000000-0008-0000-0200-00009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852" t="7122"/>
        <a:stretch/>
      </xdr:blipFill>
      <xdr:spPr bwMode="auto">
        <a:xfrm>
          <a:off x="10620374" y="49518095"/>
          <a:ext cx="2160000" cy="27083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71437</xdr:colOff>
      <xdr:row>259</xdr:row>
      <xdr:rowOff>47625</xdr:rowOff>
    </xdr:from>
    <xdr:to>
      <xdr:col>18</xdr:col>
      <xdr:colOff>707437</xdr:colOff>
      <xdr:row>273</xdr:row>
      <xdr:rowOff>13333</xdr:rowOff>
    </xdr:to>
    <xdr:pic>
      <xdr:nvPicPr>
        <xdr:cNvPr id="146" name="Imagen 145" descr="FeatureImage">
          <a:extLst>
            <a:ext uri="{FF2B5EF4-FFF2-40B4-BE49-F238E27FC236}">
              <a16:creationId xmlns:a16="http://schemas.microsoft.com/office/drawing/2014/main" id="{00000000-0008-0000-0200-00009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315" t="6054"/>
        <a:stretch/>
      </xdr:blipFill>
      <xdr:spPr bwMode="auto">
        <a:xfrm>
          <a:off x="12894468" y="49482375"/>
          <a:ext cx="2160000" cy="27660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71438</xdr:colOff>
      <xdr:row>275</xdr:row>
      <xdr:rowOff>71438</xdr:rowOff>
    </xdr:from>
    <xdr:to>
      <xdr:col>6</xdr:col>
      <xdr:colOff>707438</xdr:colOff>
      <xdr:row>289</xdr:row>
      <xdr:rowOff>2914</xdr:rowOff>
    </xdr:to>
    <xdr:pic>
      <xdr:nvPicPr>
        <xdr:cNvPr id="152" name="Imagen 151" descr="FeatureImage">
          <a:extLst>
            <a:ext uri="{FF2B5EF4-FFF2-40B4-BE49-F238E27FC236}">
              <a16:creationId xmlns:a16="http://schemas.microsoft.com/office/drawing/2014/main" id="{00000000-0008-0000-0200-00009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083" t="6766"/>
        <a:stretch/>
      </xdr:blipFill>
      <xdr:spPr bwMode="auto">
        <a:xfrm>
          <a:off x="3750469" y="52554188"/>
          <a:ext cx="2160000" cy="27318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71438</xdr:colOff>
      <xdr:row>275</xdr:row>
      <xdr:rowOff>71439</xdr:rowOff>
    </xdr:from>
    <xdr:to>
      <xdr:col>9</xdr:col>
      <xdr:colOff>707438</xdr:colOff>
      <xdr:row>288</xdr:row>
      <xdr:rowOff>169897</xdr:rowOff>
    </xdr:to>
    <xdr:pic>
      <xdr:nvPicPr>
        <xdr:cNvPr id="153" name="Imagen 152" descr="FeatureImage">
          <a:extLst>
            <a:ext uri="{FF2B5EF4-FFF2-40B4-BE49-F238E27FC236}">
              <a16:creationId xmlns:a16="http://schemas.microsoft.com/office/drawing/2014/main" id="{00000000-0008-0000-0200-00009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852" t="7122"/>
        <a:stretch/>
      </xdr:blipFill>
      <xdr:spPr bwMode="auto">
        <a:xfrm>
          <a:off x="6036469" y="52554189"/>
          <a:ext cx="2160000" cy="2708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71437</xdr:colOff>
      <xdr:row>275</xdr:row>
      <xdr:rowOff>59531</xdr:rowOff>
    </xdr:from>
    <xdr:to>
      <xdr:col>12</xdr:col>
      <xdr:colOff>707437</xdr:colOff>
      <xdr:row>289</xdr:row>
      <xdr:rowOff>14754</xdr:rowOff>
    </xdr:to>
    <xdr:pic>
      <xdr:nvPicPr>
        <xdr:cNvPr id="154" name="Imagen 153" descr="FeatureImage">
          <a:extLst>
            <a:ext uri="{FF2B5EF4-FFF2-40B4-BE49-F238E27FC236}">
              <a16:creationId xmlns:a16="http://schemas.microsoft.com/office/drawing/2014/main" id="{00000000-0008-0000-0200-00009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315" t="6410"/>
        <a:stretch/>
      </xdr:blipFill>
      <xdr:spPr bwMode="auto">
        <a:xfrm>
          <a:off x="8322468" y="52542281"/>
          <a:ext cx="2160000" cy="27555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71437</xdr:colOff>
      <xdr:row>275</xdr:row>
      <xdr:rowOff>47626</xdr:rowOff>
    </xdr:from>
    <xdr:to>
      <xdr:col>15</xdr:col>
      <xdr:colOff>707437</xdr:colOff>
      <xdr:row>288</xdr:row>
      <xdr:rowOff>182864</xdr:rowOff>
    </xdr:to>
    <xdr:pic>
      <xdr:nvPicPr>
        <xdr:cNvPr id="155" name="Imagen 154" descr="FeatureImage">
          <a:extLst>
            <a:ext uri="{FF2B5EF4-FFF2-40B4-BE49-F238E27FC236}">
              <a16:creationId xmlns:a16="http://schemas.microsoft.com/office/drawing/2014/main" id="{00000000-0008-0000-0200-00009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315" t="6766"/>
        <a:stretch/>
      </xdr:blipFill>
      <xdr:spPr bwMode="auto">
        <a:xfrm>
          <a:off x="10608468" y="52530376"/>
          <a:ext cx="2160000" cy="2745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71436</xdr:colOff>
      <xdr:row>275</xdr:row>
      <xdr:rowOff>71437</xdr:rowOff>
    </xdr:from>
    <xdr:to>
      <xdr:col>18</xdr:col>
      <xdr:colOff>707436</xdr:colOff>
      <xdr:row>289</xdr:row>
      <xdr:rowOff>5689</xdr:rowOff>
    </xdr:to>
    <xdr:pic>
      <xdr:nvPicPr>
        <xdr:cNvPr id="156" name="Imagen 155" descr="FeatureImage">
          <a:extLst>
            <a:ext uri="{FF2B5EF4-FFF2-40B4-BE49-F238E27FC236}">
              <a16:creationId xmlns:a16="http://schemas.microsoft.com/office/drawing/2014/main" id="{00000000-0008-0000-0200-00009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315" t="7122"/>
        <a:stretch/>
      </xdr:blipFill>
      <xdr:spPr bwMode="auto">
        <a:xfrm>
          <a:off x="12894467" y="52554187"/>
          <a:ext cx="2160000" cy="27346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83343</xdr:colOff>
      <xdr:row>291</xdr:row>
      <xdr:rowOff>59531</xdr:rowOff>
    </xdr:from>
    <xdr:to>
      <xdr:col>6</xdr:col>
      <xdr:colOff>719343</xdr:colOff>
      <xdr:row>305</xdr:row>
      <xdr:rowOff>1441</xdr:rowOff>
    </xdr:to>
    <xdr:pic>
      <xdr:nvPicPr>
        <xdr:cNvPr id="162" name="Imagen 161" descr="FeatureImage">
          <a:extLst>
            <a:ext uri="{FF2B5EF4-FFF2-40B4-BE49-F238E27FC236}">
              <a16:creationId xmlns:a16="http://schemas.microsoft.com/office/drawing/2014/main" id="{00000000-0008-0000-0200-0000A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083" t="6410"/>
        <a:stretch/>
      </xdr:blipFill>
      <xdr:spPr bwMode="auto">
        <a:xfrm>
          <a:off x="3762374" y="55590281"/>
          <a:ext cx="2160000" cy="2742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71437</xdr:colOff>
      <xdr:row>291</xdr:row>
      <xdr:rowOff>59532</xdr:rowOff>
    </xdr:from>
    <xdr:to>
      <xdr:col>9</xdr:col>
      <xdr:colOff>707437</xdr:colOff>
      <xdr:row>305</xdr:row>
      <xdr:rowOff>7124</xdr:rowOff>
    </xdr:to>
    <xdr:pic>
      <xdr:nvPicPr>
        <xdr:cNvPr id="163" name="Imagen 162" descr="FeatureImage">
          <a:extLst>
            <a:ext uri="{FF2B5EF4-FFF2-40B4-BE49-F238E27FC236}">
              <a16:creationId xmlns:a16="http://schemas.microsoft.com/office/drawing/2014/main" id="{00000000-0008-0000-0200-0000A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546" t="7122"/>
        <a:stretch/>
      </xdr:blipFill>
      <xdr:spPr bwMode="auto">
        <a:xfrm>
          <a:off x="6036468" y="55590282"/>
          <a:ext cx="2160000" cy="27479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71437</xdr:colOff>
      <xdr:row>291</xdr:row>
      <xdr:rowOff>59530</xdr:rowOff>
    </xdr:from>
    <xdr:to>
      <xdr:col>12</xdr:col>
      <xdr:colOff>707437</xdr:colOff>
      <xdr:row>305</xdr:row>
      <xdr:rowOff>4268</xdr:rowOff>
    </xdr:to>
    <xdr:pic>
      <xdr:nvPicPr>
        <xdr:cNvPr id="164" name="Imagen 163" descr="FeatureImage">
          <a:extLst>
            <a:ext uri="{FF2B5EF4-FFF2-40B4-BE49-F238E27FC236}">
              <a16:creationId xmlns:a16="http://schemas.microsoft.com/office/drawing/2014/main" id="{00000000-0008-0000-0200-0000A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315" t="6766"/>
        <a:stretch/>
      </xdr:blipFill>
      <xdr:spPr bwMode="auto">
        <a:xfrm>
          <a:off x="8322468" y="55590280"/>
          <a:ext cx="2160000" cy="2745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71438</xdr:colOff>
      <xdr:row>291</xdr:row>
      <xdr:rowOff>59532</xdr:rowOff>
    </xdr:from>
    <xdr:to>
      <xdr:col>15</xdr:col>
      <xdr:colOff>707438</xdr:colOff>
      <xdr:row>305</xdr:row>
      <xdr:rowOff>4269</xdr:rowOff>
    </xdr:to>
    <xdr:pic>
      <xdr:nvPicPr>
        <xdr:cNvPr id="165" name="Imagen 164" descr="FeatureImage">
          <a:extLst>
            <a:ext uri="{FF2B5EF4-FFF2-40B4-BE49-F238E27FC236}">
              <a16:creationId xmlns:a16="http://schemas.microsoft.com/office/drawing/2014/main" id="{00000000-0008-0000-0200-0000A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315" t="6766"/>
        <a:stretch/>
      </xdr:blipFill>
      <xdr:spPr bwMode="auto">
        <a:xfrm>
          <a:off x="10608469" y="55590282"/>
          <a:ext cx="2160000" cy="27450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71437</xdr:colOff>
      <xdr:row>291</xdr:row>
      <xdr:rowOff>71437</xdr:rowOff>
    </xdr:from>
    <xdr:to>
      <xdr:col>18</xdr:col>
      <xdr:colOff>707437</xdr:colOff>
      <xdr:row>305</xdr:row>
      <xdr:rowOff>13347</xdr:rowOff>
    </xdr:to>
    <xdr:pic>
      <xdr:nvPicPr>
        <xdr:cNvPr id="166" name="Imagen 165" descr="FeatureImage">
          <a:extLst>
            <a:ext uri="{FF2B5EF4-FFF2-40B4-BE49-F238E27FC236}">
              <a16:creationId xmlns:a16="http://schemas.microsoft.com/office/drawing/2014/main" id="{00000000-0008-0000-0200-0000A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083" t="6410"/>
        <a:stretch/>
      </xdr:blipFill>
      <xdr:spPr bwMode="auto">
        <a:xfrm>
          <a:off x="12894468" y="55602187"/>
          <a:ext cx="2160000" cy="2742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71438</xdr:colOff>
      <xdr:row>307</xdr:row>
      <xdr:rowOff>47625</xdr:rowOff>
    </xdr:from>
    <xdr:to>
      <xdr:col>6</xdr:col>
      <xdr:colOff>707438</xdr:colOff>
      <xdr:row>320</xdr:row>
      <xdr:rowOff>182863</xdr:rowOff>
    </xdr:to>
    <xdr:pic>
      <xdr:nvPicPr>
        <xdr:cNvPr id="172" name="Imagen 171" descr="FeatureImage">
          <a:extLst>
            <a:ext uri="{FF2B5EF4-FFF2-40B4-BE49-F238E27FC236}">
              <a16:creationId xmlns:a16="http://schemas.microsoft.com/office/drawing/2014/main" id="{00000000-0008-0000-0200-0000A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315" t="6766"/>
        <a:stretch/>
      </xdr:blipFill>
      <xdr:spPr bwMode="auto">
        <a:xfrm>
          <a:off x="3750469" y="58626375"/>
          <a:ext cx="2160000" cy="2745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59531</xdr:colOff>
      <xdr:row>307</xdr:row>
      <xdr:rowOff>71438</xdr:rowOff>
    </xdr:from>
    <xdr:to>
      <xdr:col>9</xdr:col>
      <xdr:colOff>695531</xdr:colOff>
      <xdr:row>320</xdr:row>
      <xdr:rowOff>167272</xdr:rowOff>
    </xdr:to>
    <xdr:pic>
      <xdr:nvPicPr>
        <xdr:cNvPr id="173" name="Imagen 172" descr="FeatureImage">
          <a:extLst>
            <a:ext uri="{FF2B5EF4-FFF2-40B4-BE49-F238E27FC236}">
              <a16:creationId xmlns:a16="http://schemas.microsoft.com/office/drawing/2014/main" id="{00000000-0008-0000-0200-0000A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620" t="6766"/>
        <a:stretch/>
      </xdr:blipFill>
      <xdr:spPr bwMode="auto">
        <a:xfrm>
          <a:off x="6024562" y="58650188"/>
          <a:ext cx="2160000" cy="27056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95250</xdr:colOff>
      <xdr:row>307</xdr:row>
      <xdr:rowOff>35721</xdr:rowOff>
    </xdr:from>
    <xdr:to>
      <xdr:col>12</xdr:col>
      <xdr:colOff>731250</xdr:colOff>
      <xdr:row>320</xdr:row>
      <xdr:rowOff>173814</xdr:rowOff>
    </xdr:to>
    <xdr:pic>
      <xdr:nvPicPr>
        <xdr:cNvPr id="174" name="Imagen 173" descr="FeatureImage">
          <a:extLst>
            <a:ext uri="{FF2B5EF4-FFF2-40B4-BE49-F238E27FC236}">
              <a16:creationId xmlns:a16="http://schemas.microsoft.com/office/drawing/2014/main" id="{00000000-0008-0000-0200-0000A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546" t="7122"/>
        <a:stretch/>
      </xdr:blipFill>
      <xdr:spPr bwMode="auto">
        <a:xfrm>
          <a:off x="8346281" y="58614471"/>
          <a:ext cx="2160000" cy="27479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71437</xdr:colOff>
      <xdr:row>307</xdr:row>
      <xdr:rowOff>71437</xdr:rowOff>
    </xdr:from>
    <xdr:to>
      <xdr:col>15</xdr:col>
      <xdr:colOff>707437</xdr:colOff>
      <xdr:row>321</xdr:row>
      <xdr:rowOff>19029</xdr:rowOff>
    </xdr:to>
    <xdr:pic>
      <xdr:nvPicPr>
        <xdr:cNvPr id="175" name="Imagen 174" descr="FeatureImage">
          <a:extLst>
            <a:ext uri="{FF2B5EF4-FFF2-40B4-BE49-F238E27FC236}">
              <a16:creationId xmlns:a16="http://schemas.microsoft.com/office/drawing/2014/main" id="{00000000-0008-0000-0200-0000A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546" t="7122"/>
        <a:stretch/>
      </xdr:blipFill>
      <xdr:spPr bwMode="auto">
        <a:xfrm>
          <a:off x="10608468" y="58650187"/>
          <a:ext cx="2160000" cy="27479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71438</xdr:colOff>
      <xdr:row>307</xdr:row>
      <xdr:rowOff>71438</xdr:rowOff>
    </xdr:from>
    <xdr:to>
      <xdr:col>18</xdr:col>
      <xdr:colOff>707438</xdr:colOff>
      <xdr:row>320</xdr:row>
      <xdr:rowOff>167273</xdr:rowOff>
    </xdr:to>
    <xdr:pic>
      <xdr:nvPicPr>
        <xdr:cNvPr id="176" name="Imagen 175" descr="FeatureImage">
          <a:extLst>
            <a:ext uri="{FF2B5EF4-FFF2-40B4-BE49-F238E27FC236}">
              <a16:creationId xmlns:a16="http://schemas.microsoft.com/office/drawing/2014/main" id="{00000000-0008-0000-0200-0000B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620" t="6766"/>
        <a:stretch/>
      </xdr:blipFill>
      <xdr:spPr bwMode="auto">
        <a:xfrm>
          <a:off x="12894469" y="58650188"/>
          <a:ext cx="2160000" cy="27056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83344</xdr:colOff>
      <xdr:row>323</xdr:row>
      <xdr:rowOff>47626</xdr:rowOff>
    </xdr:from>
    <xdr:to>
      <xdr:col>6</xdr:col>
      <xdr:colOff>719344</xdr:colOff>
      <xdr:row>336</xdr:row>
      <xdr:rowOff>182863</xdr:rowOff>
    </xdr:to>
    <xdr:pic>
      <xdr:nvPicPr>
        <xdr:cNvPr id="182" name="Imagen 181" descr="FeatureImage">
          <a:extLst>
            <a:ext uri="{FF2B5EF4-FFF2-40B4-BE49-F238E27FC236}">
              <a16:creationId xmlns:a16="http://schemas.microsoft.com/office/drawing/2014/main" id="{00000000-0008-0000-0200-0000B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315" t="6766"/>
        <a:stretch/>
      </xdr:blipFill>
      <xdr:spPr bwMode="auto">
        <a:xfrm>
          <a:off x="3762375" y="61674376"/>
          <a:ext cx="2160000" cy="27450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71437</xdr:colOff>
      <xdr:row>323</xdr:row>
      <xdr:rowOff>47625</xdr:rowOff>
    </xdr:from>
    <xdr:to>
      <xdr:col>9</xdr:col>
      <xdr:colOff>707437</xdr:colOff>
      <xdr:row>337</xdr:row>
      <xdr:rowOff>2847</xdr:rowOff>
    </xdr:to>
    <xdr:pic>
      <xdr:nvPicPr>
        <xdr:cNvPr id="183" name="Imagen 182" descr="FeatureImage">
          <a:extLst>
            <a:ext uri="{FF2B5EF4-FFF2-40B4-BE49-F238E27FC236}">
              <a16:creationId xmlns:a16="http://schemas.microsoft.com/office/drawing/2014/main" id="{00000000-0008-0000-0200-0000B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315" t="6410"/>
        <a:stretch/>
      </xdr:blipFill>
      <xdr:spPr bwMode="auto">
        <a:xfrm>
          <a:off x="6036468" y="61674375"/>
          <a:ext cx="2160000" cy="27555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83344</xdr:colOff>
      <xdr:row>323</xdr:row>
      <xdr:rowOff>59533</xdr:rowOff>
    </xdr:from>
    <xdr:to>
      <xdr:col>12</xdr:col>
      <xdr:colOff>719344</xdr:colOff>
      <xdr:row>337</xdr:row>
      <xdr:rowOff>4270</xdr:rowOff>
    </xdr:to>
    <xdr:pic>
      <xdr:nvPicPr>
        <xdr:cNvPr id="184" name="Imagen 183" descr="FeatureImage">
          <a:extLst>
            <a:ext uri="{FF2B5EF4-FFF2-40B4-BE49-F238E27FC236}">
              <a16:creationId xmlns:a16="http://schemas.microsoft.com/office/drawing/2014/main" id="{00000000-0008-0000-0200-0000B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315" t="6766"/>
        <a:stretch/>
      </xdr:blipFill>
      <xdr:spPr bwMode="auto">
        <a:xfrm>
          <a:off x="8334375" y="61686283"/>
          <a:ext cx="2160000" cy="27450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71436</xdr:colOff>
      <xdr:row>323</xdr:row>
      <xdr:rowOff>59531</xdr:rowOff>
    </xdr:from>
    <xdr:to>
      <xdr:col>15</xdr:col>
      <xdr:colOff>707436</xdr:colOff>
      <xdr:row>336</xdr:row>
      <xdr:rowOff>157989</xdr:rowOff>
    </xdr:to>
    <xdr:pic>
      <xdr:nvPicPr>
        <xdr:cNvPr id="185" name="Imagen 184" descr="FeatureImage">
          <a:extLst>
            <a:ext uri="{FF2B5EF4-FFF2-40B4-BE49-F238E27FC236}">
              <a16:creationId xmlns:a16="http://schemas.microsoft.com/office/drawing/2014/main" id="{00000000-0008-0000-0200-0000B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852" t="7122"/>
        <a:stretch/>
      </xdr:blipFill>
      <xdr:spPr bwMode="auto">
        <a:xfrm>
          <a:off x="10608467" y="61686281"/>
          <a:ext cx="2160000" cy="2708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71437</xdr:colOff>
      <xdr:row>323</xdr:row>
      <xdr:rowOff>71437</xdr:rowOff>
    </xdr:from>
    <xdr:to>
      <xdr:col>18</xdr:col>
      <xdr:colOff>707437</xdr:colOff>
      <xdr:row>337</xdr:row>
      <xdr:rowOff>2913</xdr:rowOff>
    </xdr:to>
    <xdr:pic>
      <xdr:nvPicPr>
        <xdr:cNvPr id="186" name="Imagen 185" descr="FeatureImage">
          <a:extLst>
            <a:ext uri="{FF2B5EF4-FFF2-40B4-BE49-F238E27FC236}">
              <a16:creationId xmlns:a16="http://schemas.microsoft.com/office/drawing/2014/main" id="{00000000-0008-0000-0200-0000B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083" t="6766"/>
        <a:stretch/>
      </xdr:blipFill>
      <xdr:spPr bwMode="auto">
        <a:xfrm>
          <a:off x="12894468" y="61698187"/>
          <a:ext cx="2160000" cy="27318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59533</xdr:colOff>
      <xdr:row>339</xdr:row>
      <xdr:rowOff>83343</xdr:rowOff>
    </xdr:from>
    <xdr:to>
      <xdr:col>6</xdr:col>
      <xdr:colOff>695533</xdr:colOff>
      <xdr:row>353</xdr:row>
      <xdr:rowOff>1685</xdr:rowOff>
    </xdr:to>
    <xdr:pic>
      <xdr:nvPicPr>
        <xdr:cNvPr id="192" name="Imagen 191" descr="FeatureImage">
          <a:extLst>
            <a:ext uri="{FF2B5EF4-FFF2-40B4-BE49-F238E27FC236}">
              <a16:creationId xmlns:a16="http://schemas.microsoft.com/office/drawing/2014/main" id="{00000000-0008-0000-0200-0000C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852" t="6766"/>
        <a:stretch/>
      </xdr:blipFill>
      <xdr:spPr bwMode="auto">
        <a:xfrm>
          <a:off x="3738564" y="64758093"/>
          <a:ext cx="2160000" cy="27186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83343</xdr:colOff>
      <xdr:row>339</xdr:row>
      <xdr:rowOff>35719</xdr:rowOff>
    </xdr:from>
    <xdr:to>
      <xdr:col>9</xdr:col>
      <xdr:colOff>719343</xdr:colOff>
      <xdr:row>352</xdr:row>
      <xdr:rowOff>181441</xdr:rowOff>
    </xdr:to>
    <xdr:pic>
      <xdr:nvPicPr>
        <xdr:cNvPr id="193" name="Imagen 192" descr="FeatureImage">
          <a:extLst>
            <a:ext uri="{FF2B5EF4-FFF2-40B4-BE49-F238E27FC236}">
              <a16:creationId xmlns:a16="http://schemas.microsoft.com/office/drawing/2014/main" id="{00000000-0008-0000-0200-0000C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315" t="6410"/>
        <a:stretch/>
      </xdr:blipFill>
      <xdr:spPr bwMode="auto">
        <a:xfrm>
          <a:off x="6048374" y="64710469"/>
          <a:ext cx="2160000" cy="27555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83343</xdr:colOff>
      <xdr:row>339</xdr:row>
      <xdr:rowOff>71437</xdr:rowOff>
    </xdr:from>
    <xdr:to>
      <xdr:col>12</xdr:col>
      <xdr:colOff>719343</xdr:colOff>
      <xdr:row>352</xdr:row>
      <xdr:rowOff>182980</xdr:rowOff>
    </xdr:to>
    <xdr:pic>
      <xdr:nvPicPr>
        <xdr:cNvPr id="194" name="Imagen 193" descr="FeatureImage">
          <a:extLst>
            <a:ext uri="{FF2B5EF4-FFF2-40B4-BE49-F238E27FC236}">
              <a16:creationId xmlns:a16="http://schemas.microsoft.com/office/drawing/2014/main" id="{00000000-0008-0000-0200-0000C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083" t="7122"/>
        <a:stretch/>
      </xdr:blipFill>
      <xdr:spPr bwMode="auto">
        <a:xfrm>
          <a:off x="8334374" y="64746187"/>
          <a:ext cx="2160000" cy="2721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59531</xdr:colOff>
      <xdr:row>339</xdr:row>
      <xdr:rowOff>71438</xdr:rowOff>
    </xdr:from>
    <xdr:to>
      <xdr:col>15</xdr:col>
      <xdr:colOff>695531</xdr:colOff>
      <xdr:row>352</xdr:row>
      <xdr:rowOff>180281</xdr:rowOff>
    </xdr:to>
    <xdr:pic>
      <xdr:nvPicPr>
        <xdr:cNvPr id="195" name="Imagen 194" descr="FeatureImage">
          <a:extLst>
            <a:ext uri="{FF2B5EF4-FFF2-40B4-BE49-F238E27FC236}">
              <a16:creationId xmlns:a16="http://schemas.microsoft.com/office/drawing/2014/main" id="{00000000-0008-0000-0200-0000C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852" t="6766"/>
        <a:stretch/>
      </xdr:blipFill>
      <xdr:spPr bwMode="auto">
        <a:xfrm>
          <a:off x="10596562" y="64746188"/>
          <a:ext cx="2160000" cy="27186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71436</xdr:colOff>
      <xdr:row>339</xdr:row>
      <xdr:rowOff>71437</xdr:rowOff>
    </xdr:from>
    <xdr:to>
      <xdr:col>18</xdr:col>
      <xdr:colOff>707436</xdr:colOff>
      <xdr:row>353</xdr:row>
      <xdr:rowOff>37146</xdr:rowOff>
    </xdr:to>
    <xdr:pic>
      <xdr:nvPicPr>
        <xdr:cNvPr id="196" name="Imagen 195" descr="FeatureImage">
          <a:extLst>
            <a:ext uri="{FF2B5EF4-FFF2-40B4-BE49-F238E27FC236}">
              <a16:creationId xmlns:a16="http://schemas.microsoft.com/office/drawing/2014/main" id="{00000000-0008-0000-0200-0000C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315" t="6054"/>
        <a:stretch/>
      </xdr:blipFill>
      <xdr:spPr bwMode="auto">
        <a:xfrm>
          <a:off x="12894467" y="64746187"/>
          <a:ext cx="2160000" cy="2766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71437</xdr:colOff>
      <xdr:row>355</xdr:row>
      <xdr:rowOff>71438</xdr:rowOff>
    </xdr:from>
    <xdr:to>
      <xdr:col>6</xdr:col>
      <xdr:colOff>707437</xdr:colOff>
      <xdr:row>369</xdr:row>
      <xdr:rowOff>13349</xdr:rowOff>
    </xdr:to>
    <xdr:pic>
      <xdr:nvPicPr>
        <xdr:cNvPr id="202" name="Imagen 201" descr="FeatureImage">
          <a:extLst>
            <a:ext uri="{FF2B5EF4-FFF2-40B4-BE49-F238E27FC236}">
              <a16:creationId xmlns:a16="http://schemas.microsoft.com/office/drawing/2014/main" id="{00000000-0008-0000-0200-0000C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083" t="6410"/>
        <a:stretch/>
      </xdr:blipFill>
      <xdr:spPr bwMode="auto">
        <a:xfrm>
          <a:off x="3750468" y="67794188"/>
          <a:ext cx="2160000" cy="27422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83342</xdr:colOff>
      <xdr:row>355</xdr:row>
      <xdr:rowOff>35719</xdr:rowOff>
    </xdr:from>
    <xdr:to>
      <xdr:col>9</xdr:col>
      <xdr:colOff>719342</xdr:colOff>
      <xdr:row>369</xdr:row>
      <xdr:rowOff>14921</xdr:rowOff>
    </xdr:to>
    <xdr:pic>
      <xdr:nvPicPr>
        <xdr:cNvPr id="203" name="Imagen 202" descr="FeatureImage">
          <a:extLst>
            <a:ext uri="{FF2B5EF4-FFF2-40B4-BE49-F238E27FC236}">
              <a16:creationId xmlns:a16="http://schemas.microsoft.com/office/drawing/2014/main" id="{00000000-0008-0000-0200-0000C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546" t="6054"/>
        <a:stretch/>
      </xdr:blipFill>
      <xdr:spPr bwMode="auto">
        <a:xfrm>
          <a:off x="6048373" y="67758469"/>
          <a:ext cx="2160000" cy="2779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71438</xdr:colOff>
      <xdr:row>355</xdr:row>
      <xdr:rowOff>47625</xdr:rowOff>
    </xdr:from>
    <xdr:to>
      <xdr:col>12</xdr:col>
      <xdr:colOff>707438</xdr:colOff>
      <xdr:row>368</xdr:row>
      <xdr:rowOff>180036</xdr:rowOff>
    </xdr:to>
    <xdr:pic>
      <xdr:nvPicPr>
        <xdr:cNvPr id="204" name="Imagen 203" descr="FeatureImage">
          <a:extLst>
            <a:ext uri="{FF2B5EF4-FFF2-40B4-BE49-F238E27FC236}">
              <a16:creationId xmlns:a16="http://schemas.microsoft.com/office/drawing/2014/main" id="{00000000-0008-0000-0200-0000C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083" t="6410"/>
        <a:stretch/>
      </xdr:blipFill>
      <xdr:spPr bwMode="auto">
        <a:xfrm>
          <a:off x="8322469" y="67770375"/>
          <a:ext cx="2160000" cy="27422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66674</xdr:colOff>
      <xdr:row>3</xdr:row>
      <xdr:rowOff>85725</xdr:rowOff>
    </xdr:from>
    <xdr:to>
      <xdr:col>6</xdr:col>
      <xdr:colOff>702674</xdr:colOff>
      <xdr:row>17</xdr:row>
      <xdr:rowOff>4139</xdr:rowOff>
    </xdr:to>
    <xdr:pic>
      <xdr:nvPicPr>
        <xdr:cNvPr id="7" name="Imagen 6" descr="FeatureImage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037" t="7122"/>
        <a:stretch/>
      </xdr:blipFill>
      <xdr:spPr bwMode="auto">
        <a:xfrm>
          <a:off x="3876674" y="704850"/>
          <a:ext cx="2160000" cy="27187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76198</xdr:colOff>
      <xdr:row>3</xdr:row>
      <xdr:rowOff>66675</xdr:rowOff>
    </xdr:from>
    <xdr:to>
      <xdr:col>9</xdr:col>
      <xdr:colOff>712198</xdr:colOff>
      <xdr:row>16</xdr:row>
      <xdr:rowOff>183929</xdr:rowOff>
    </xdr:to>
    <xdr:pic>
      <xdr:nvPicPr>
        <xdr:cNvPr id="8" name="Imagen 7" descr="FeatureImage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037" t="6838"/>
        <a:stretch/>
      </xdr:blipFill>
      <xdr:spPr bwMode="auto">
        <a:xfrm>
          <a:off x="6172198" y="685800"/>
          <a:ext cx="2160000" cy="27271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63498</xdr:colOff>
      <xdr:row>3</xdr:row>
      <xdr:rowOff>74083</xdr:rowOff>
    </xdr:from>
    <xdr:to>
      <xdr:col>12</xdr:col>
      <xdr:colOff>699498</xdr:colOff>
      <xdr:row>16</xdr:row>
      <xdr:rowOff>163318</xdr:rowOff>
    </xdr:to>
    <xdr:pic>
      <xdr:nvPicPr>
        <xdr:cNvPr id="9" name="Imagen 8" descr="FeatureImage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440" t="6648"/>
        <a:stretch/>
      </xdr:blipFill>
      <xdr:spPr bwMode="auto">
        <a:xfrm>
          <a:off x="8445498" y="698500"/>
          <a:ext cx="2160000" cy="2699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63499</xdr:colOff>
      <xdr:row>3</xdr:row>
      <xdr:rowOff>74084</xdr:rowOff>
    </xdr:from>
    <xdr:to>
      <xdr:col>15</xdr:col>
      <xdr:colOff>699499</xdr:colOff>
      <xdr:row>16</xdr:row>
      <xdr:rowOff>140637</xdr:rowOff>
    </xdr:to>
    <xdr:pic>
      <xdr:nvPicPr>
        <xdr:cNvPr id="10" name="Imagen 9" descr="FeatureImage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029" t="6648"/>
        <a:stretch/>
      </xdr:blipFill>
      <xdr:spPr bwMode="auto">
        <a:xfrm>
          <a:off x="10731499" y="698501"/>
          <a:ext cx="2160000" cy="26764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74083</xdr:colOff>
      <xdr:row>3</xdr:row>
      <xdr:rowOff>74086</xdr:rowOff>
    </xdr:from>
    <xdr:to>
      <xdr:col>18</xdr:col>
      <xdr:colOff>710083</xdr:colOff>
      <xdr:row>16</xdr:row>
      <xdr:rowOff>165615</xdr:rowOff>
    </xdr:to>
    <xdr:pic>
      <xdr:nvPicPr>
        <xdr:cNvPr id="11" name="Imagen 10" descr="FeatureImage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646" t="6965"/>
        <a:stretch/>
      </xdr:blipFill>
      <xdr:spPr bwMode="auto">
        <a:xfrm>
          <a:off x="13028083" y="698503"/>
          <a:ext cx="2160000" cy="27013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74083</xdr:colOff>
      <xdr:row>19</xdr:row>
      <xdr:rowOff>84668</xdr:rowOff>
    </xdr:from>
    <xdr:to>
      <xdr:col>6</xdr:col>
      <xdr:colOff>710083</xdr:colOff>
      <xdr:row>32</xdr:row>
      <xdr:rowOff>153401</xdr:rowOff>
    </xdr:to>
    <xdr:pic>
      <xdr:nvPicPr>
        <xdr:cNvPr id="17" name="Imagen 16" descr="FeatureImage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235" t="6965"/>
        <a:stretch/>
      </xdr:blipFill>
      <xdr:spPr bwMode="auto">
        <a:xfrm>
          <a:off x="3884083" y="3757085"/>
          <a:ext cx="2160000" cy="2678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84666</xdr:colOff>
      <xdr:row>19</xdr:row>
      <xdr:rowOff>63500</xdr:rowOff>
    </xdr:from>
    <xdr:to>
      <xdr:col>9</xdr:col>
      <xdr:colOff>720666</xdr:colOff>
      <xdr:row>33</xdr:row>
      <xdr:rowOff>15528</xdr:rowOff>
    </xdr:to>
    <xdr:pic>
      <xdr:nvPicPr>
        <xdr:cNvPr id="18" name="Imagen 17" descr="FeatureImage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058" t="6015"/>
        <a:stretch/>
      </xdr:blipFill>
      <xdr:spPr bwMode="auto">
        <a:xfrm>
          <a:off x="6180666" y="3735917"/>
          <a:ext cx="2160000" cy="27523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52915</xdr:colOff>
      <xdr:row>19</xdr:row>
      <xdr:rowOff>52916</xdr:rowOff>
    </xdr:from>
    <xdr:to>
      <xdr:col>12</xdr:col>
      <xdr:colOff>688915</xdr:colOff>
      <xdr:row>32</xdr:row>
      <xdr:rowOff>151304</xdr:rowOff>
    </xdr:to>
    <xdr:pic>
      <xdr:nvPicPr>
        <xdr:cNvPr id="19" name="Imagen 18" descr="FeatureImage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440" t="6332"/>
        <a:stretch/>
      </xdr:blipFill>
      <xdr:spPr bwMode="auto">
        <a:xfrm>
          <a:off x="8434915" y="3725333"/>
          <a:ext cx="2160000" cy="27082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95251</xdr:colOff>
      <xdr:row>19</xdr:row>
      <xdr:rowOff>63500</xdr:rowOff>
    </xdr:from>
    <xdr:to>
      <xdr:col>15</xdr:col>
      <xdr:colOff>731251</xdr:colOff>
      <xdr:row>32</xdr:row>
      <xdr:rowOff>166573</xdr:rowOff>
    </xdr:to>
    <xdr:pic>
      <xdr:nvPicPr>
        <xdr:cNvPr id="20" name="Imagen 19" descr="FeatureImage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852" t="6965"/>
        <a:stretch/>
      </xdr:blipFill>
      <xdr:spPr bwMode="auto">
        <a:xfrm>
          <a:off x="10763251" y="3735917"/>
          <a:ext cx="2160000" cy="27129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52916</xdr:colOff>
      <xdr:row>19</xdr:row>
      <xdr:rowOff>84667</xdr:rowOff>
    </xdr:from>
    <xdr:to>
      <xdr:col>18</xdr:col>
      <xdr:colOff>688916</xdr:colOff>
      <xdr:row>32</xdr:row>
      <xdr:rowOff>173901</xdr:rowOff>
    </xdr:to>
    <xdr:pic>
      <xdr:nvPicPr>
        <xdr:cNvPr id="21" name="Imagen 20" descr="FeatureImage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440" t="6648"/>
        <a:stretch/>
      </xdr:blipFill>
      <xdr:spPr bwMode="auto">
        <a:xfrm>
          <a:off x="13006916" y="3757084"/>
          <a:ext cx="2160000" cy="2699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52916</xdr:colOff>
      <xdr:row>35</xdr:row>
      <xdr:rowOff>95251</xdr:rowOff>
    </xdr:from>
    <xdr:to>
      <xdr:col>6</xdr:col>
      <xdr:colOff>688916</xdr:colOff>
      <xdr:row>49</xdr:row>
      <xdr:rowOff>17056</xdr:rowOff>
    </xdr:to>
    <xdr:pic>
      <xdr:nvPicPr>
        <xdr:cNvPr id="27" name="Imagen 26" descr="FeatureImage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852" t="6648"/>
        <a:stretch/>
      </xdr:blipFill>
      <xdr:spPr bwMode="auto">
        <a:xfrm>
          <a:off x="3862916" y="6815668"/>
          <a:ext cx="2160000" cy="27221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74082</xdr:colOff>
      <xdr:row>35</xdr:row>
      <xdr:rowOff>74081</xdr:rowOff>
    </xdr:from>
    <xdr:to>
      <xdr:col>9</xdr:col>
      <xdr:colOff>710082</xdr:colOff>
      <xdr:row>48</xdr:row>
      <xdr:rowOff>161042</xdr:rowOff>
    </xdr:to>
    <xdr:pic>
      <xdr:nvPicPr>
        <xdr:cNvPr id="28" name="Imagen 27" descr="FeatureImage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235" t="6332"/>
        <a:stretch/>
      </xdr:blipFill>
      <xdr:spPr bwMode="auto">
        <a:xfrm>
          <a:off x="6170082" y="6794498"/>
          <a:ext cx="2160000" cy="2696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63500</xdr:colOff>
      <xdr:row>35</xdr:row>
      <xdr:rowOff>63498</xdr:rowOff>
    </xdr:from>
    <xdr:to>
      <xdr:col>12</xdr:col>
      <xdr:colOff>699500</xdr:colOff>
      <xdr:row>48</xdr:row>
      <xdr:rowOff>161887</xdr:rowOff>
    </xdr:to>
    <xdr:pic>
      <xdr:nvPicPr>
        <xdr:cNvPr id="29" name="Imagen 28" descr="FeatureImage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440" t="6332"/>
        <a:stretch/>
      </xdr:blipFill>
      <xdr:spPr bwMode="auto">
        <a:xfrm>
          <a:off x="8445500" y="6783915"/>
          <a:ext cx="2160000" cy="27082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74083</xdr:colOff>
      <xdr:row>35</xdr:row>
      <xdr:rowOff>74083</xdr:rowOff>
    </xdr:from>
    <xdr:to>
      <xdr:col>15</xdr:col>
      <xdr:colOff>710083</xdr:colOff>
      <xdr:row>48</xdr:row>
      <xdr:rowOff>165612</xdr:rowOff>
    </xdr:to>
    <xdr:pic>
      <xdr:nvPicPr>
        <xdr:cNvPr id="30" name="Imagen 29" descr="FeatureImage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646" t="6965"/>
        <a:stretch/>
      </xdr:blipFill>
      <xdr:spPr bwMode="auto">
        <a:xfrm>
          <a:off x="10742083" y="6794500"/>
          <a:ext cx="2160000" cy="27013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63500</xdr:colOff>
      <xdr:row>35</xdr:row>
      <xdr:rowOff>84667</xdr:rowOff>
    </xdr:from>
    <xdr:to>
      <xdr:col>18</xdr:col>
      <xdr:colOff>699500</xdr:colOff>
      <xdr:row>48</xdr:row>
      <xdr:rowOff>155598</xdr:rowOff>
    </xdr:to>
    <xdr:pic>
      <xdr:nvPicPr>
        <xdr:cNvPr id="31" name="Imagen 30" descr="FeatureImage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440" t="7280"/>
        <a:stretch/>
      </xdr:blipFill>
      <xdr:spPr bwMode="auto">
        <a:xfrm>
          <a:off x="13017500" y="6805084"/>
          <a:ext cx="2160000" cy="26807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74083</xdr:colOff>
      <xdr:row>51</xdr:row>
      <xdr:rowOff>105831</xdr:rowOff>
    </xdr:from>
    <xdr:to>
      <xdr:col>6</xdr:col>
      <xdr:colOff>710083</xdr:colOff>
      <xdr:row>64</xdr:row>
      <xdr:rowOff>154233</xdr:rowOff>
    </xdr:to>
    <xdr:pic>
      <xdr:nvPicPr>
        <xdr:cNvPr id="37" name="Imagen 36" descr="FeatureImage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029" t="7280"/>
        <a:stretch/>
      </xdr:blipFill>
      <xdr:spPr bwMode="auto">
        <a:xfrm>
          <a:off x="3884083" y="9874248"/>
          <a:ext cx="2160000" cy="26582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74083</xdr:colOff>
      <xdr:row>51</xdr:row>
      <xdr:rowOff>95250</xdr:rowOff>
    </xdr:from>
    <xdr:to>
      <xdr:col>9</xdr:col>
      <xdr:colOff>710083</xdr:colOff>
      <xdr:row>64</xdr:row>
      <xdr:rowOff>177587</xdr:rowOff>
    </xdr:to>
    <xdr:pic>
      <xdr:nvPicPr>
        <xdr:cNvPr id="38" name="Imagen 37" descr="FeatureImage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646" t="7280"/>
        <a:stretch/>
      </xdr:blipFill>
      <xdr:spPr bwMode="auto">
        <a:xfrm>
          <a:off x="6170083" y="9863667"/>
          <a:ext cx="2160000" cy="2692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63500</xdr:colOff>
      <xdr:row>51</xdr:row>
      <xdr:rowOff>74083</xdr:rowOff>
    </xdr:from>
    <xdr:to>
      <xdr:col>12</xdr:col>
      <xdr:colOff>699500</xdr:colOff>
      <xdr:row>64</xdr:row>
      <xdr:rowOff>154165</xdr:rowOff>
    </xdr:to>
    <xdr:pic>
      <xdr:nvPicPr>
        <xdr:cNvPr id="39" name="Imagen 38" descr="FeatureImage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440" t="6965"/>
        <a:stretch/>
      </xdr:blipFill>
      <xdr:spPr bwMode="auto">
        <a:xfrm>
          <a:off x="8445500" y="9842500"/>
          <a:ext cx="2160000" cy="26899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63499</xdr:colOff>
      <xdr:row>51</xdr:row>
      <xdr:rowOff>95250</xdr:rowOff>
    </xdr:from>
    <xdr:to>
      <xdr:col>15</xdr:col>
      <xdr:colOff>699499</xdr:colOff>
      <xdr:row>64</xdr:row>
      <xdr:rowOff>177588</xdr:rowOff>
    </xdr:to>
    <xdr:pic>
      <xdr:nvPicPr>
        <xdr:cNvPr id="40" name="Imagen 39" descr="FeatureImage">
          <a:extLs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646" t="7280"/>
        <a:stretch/>
      </xdr:blipFill>
      <xdr:spPr bwMode="auto">
        <a:xfrm>
          <a:off x="10731499" y="9863667"/>
          <a:ext cx="2160000" cy="2692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31748</xdr:colOff>
      <xdr:row>51</xdr:row>
      <xdr:rowOff>74082</xdr:rowOff>
    </xdr:from>
    <xdr:to>
      <xdr:col>18</xdr:col>
      <xdr:colOff>667748</xdr:colOff>
      <xdr:row>64</xdr:row>
      <xdr:rowOff>174801</xdr:rowOff>
    </xdr:to>
    <xdr:pic>
      <xdr:nvPicPr>
        <xdr:cNvPr id="41" name="Imagen 40" descr="FeatureImage">
          <a:extLs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646" t="6648"/>
        <a:stretch/>
      </xdr:blipFill>
      <xdr:spPr bwMode="auto">
        <a:xfrm>
          <a:off x="12985748" y="9842499"/>
          <a:ext cx="2160000" cy="27105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42332</xdr:colOff>
      <xdr:row>67</xdr:row>
      <xdr:rowOff>84668</xdr:rowOff>
    </xdr:from>
    <xdr:to>
      <xdr:col>6</xdr:col>
      <xdr:colOff>678332</xdr:colOff>
      <xdr:row>80</xdr:row>
      <xdr:rowOff>151223</xdr:rowOff>
    </xdr:to>
    <xdr:pic>
      <xdr:nvPicPr>
        <xdr:cNvPr id="47" name="Imagen 46" descr="FeatureImage">
          <a:extLst>
            <a:ext uri="{FF2B5EF4-FFF2-40B4-BE49-F238E27FC236}">
              <a16:creationId xmlns:a16="http://schemas.microsoft.com/office/drawing/2014/main" id="{00000000-0008-0000-0300-00002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029" t="6648"/>
        <a:stretch/>
      </xdr:blipFill>
      <xdr:spPr bwMode="auto">
        <a:xfrm>
          <a:off x="3852332" y="12901085"/>
          <a:ext cx="2160000" cy="26764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63500</xdr:colOff>
      <xdr:row>67</xdr:row>
      <xdr:rowOff>42333</xdr:rowOff>
    </xdr:from>
    <xdr:to>
      <xdr:col>9</xdr:col>
      <xdr:colOff>699500</xdr:colOff>
      <xdr:row>80</xdr:row>
      <xdr:rowOff>157049</xdr:rowOff>
    </xdr:to>
    <xdr:pic>
      <xdr:nvPicPr>
        <xdr:cNvPr id="48" name="Imagen 47" descr="FeatureImage">
          <a:extLst>
            <a:ext uri="{FF2B5EF4-FFF2-40B4-BE49-F238E27FC236}">
              <a16:creationId xmlns:a16="http://schemas.microsoft.com/office/drawing/2014/main" id="{00000000-0008-0000-0300-00003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058" t="6965"/>
        <a:stretch/>
      </xdr:blipFill>
      <xdr:spPr bwMode="auto">
        <a:xfrm>
          <a:off x="6159500" y="12858750"/>
          <a:ext cx="2160000" cy="27245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74083</xdr:colOff>
      <xdr:row>67</xdr:row>
      <xdr:rowOff>84667</xdr:rowOff>
    </xdr:from>
    <xdr:to>
      <xdr:col>12</xdr:col>
      <xdr:colOff>710083</xdr:colOff>
      <xdr:row>80</xdr:row>
      <xdr:rowOff>153400</xdr:rowOff>
    </xdr:to>
    <xdr:pic>
      <xdr:nvPicPr>
        <xdr:cNvPr id="49" name="Imagen 48" descr="FeatureImage">
          <a:extLst>
            <a:ext uri="{FF2B5EF4-FFF2-40B4-BE49-F238E27FC236}">
              <a16:creationId xmlns:a16="http://schemas.microsoft.com/office/drawing/2014/main" id="{00000000-0008-0000-0300-00003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235" t="6965"/>
        <a:stretch/>
      </xdr:blipFill>
      <xdr:spPr bwMode="auto">
        <a:xfrm>
          <a:off x="8456083" y="12901084"/>
          <a:ext cx="2160000" cy="2678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63501</xdr:colOff>
      <xdr:row>67</xdr:row>
      <xdr:rowOff>74083</xdr:rowOff>
    </xdr:from>
    <xdr:to>
      <xdr:col>15</xdr:col>
      <xdr:colOff>699501</xdr:colOff>
      <xdr:row>80</xdr:row>
      <xdr:rowOff>179530</xdr:rowOff>
    </xdr:to>
    <xdr:pic>
      <xdr:nvPicPr>
        <xdr:cNvPr id="50" name="Imagen 49" descr="FeatureImage">
          <a:extLst>
            <a:ext uri="{FF2B5EF4-FFF2-40B4-BE49-F238E27FC236}">
              <a16:creationId xmlns:a16="http://schemas.microsoft.com/office/drawing/2014/main" id="{00000000-0008-0000-0300-00003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058" t="7280"/>
        <a:stretch/>
      </xdr:blipFill>
      <xdr:spPr bwMode="auto">
        <a:xfrm>
          <a:off x="10731501" y="12890500"/>
          <a:ext cx="2160000" cy="27152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63498</xdr:colOff>
      <xdr:row>67</xdr:row>
      <xdr:rowOff>84668</xdr:rowOff>
    </xdr:from>
    <xdr:to>
      <xdr:col>18</xdr:col>
      <xdr:colOff>699498</xdr:colOff>
      <xdr:row>80</xdr:row>
      <xdr:rowOff>164750</xdr:rowOff>
    </xdr:to>
    <xdr:pic>
      <xdr:nvPicPr>
        <xdr:cNvPr id="51" name="Imagen 50" descr="FeatureImage">
          <a:extLst>
            <a:ext uri="{FF2B5EF4-FFF2-40B4-BE49-F238E27FC236}">
              <a16:creationId xmlns:a16="http://schemas.microsoft.com/office/drawing/2014/main" id="{00000000-0008-0000-0300-00003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440" t="6965"/>
        <a:stretch/>
      </xdr:blipFill>
      <xdr:spPr bwMode="auto">
        <a:xfrm>
          <a:off x="13017498" y="12901085"/>
          <a:ext cx="2160000" cy="26899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84665</xdr:colOff>
      <xdr:row>83</xdr:row>
      <xdr:rowOff>42333</xdr:rowOff>
    </xdr:from>
    <xdr:to>
      <xdr:col>6</xdr:col>
      <xdr:colOff>720665</xdr:colOff>
      <xdr:row>96</xdr:row>
      <xdr:rowOff>173099</xdr:rowOff>
    </xdr:to>
    <xdr:pic>
      <xdr:nvPicPr>
        <xdr:cNvPr id="57" name="Imagen 56" descr="FeatureImage">
          <a:extLst>
            <a:ext uri="{FF2B5EF4-FFF2-40B4-BE49-F238E27FC236}">
              <a16:creationId xmlns:a16="http://schemas.microsoft.com/office/drawing/2014/main" id="{00000000-0008-0000-0300-00003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852" t="6015"/>
        <a:stretch/>
      </xdr:blipFill>
      <xdr:spPr bwMode="auto">
        <a:xfrm>
          <a:off x="3894665" y="15906750"/>
          <a:ext cx="2160000" cy="27406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52916</xdr:colOff>
      <xdr:row>83</xdr:row>
      <xdr:rowOff>116416</xdr:rowOff>
    </xdr:from>
    <xdr:to>
      <xdr:col>9</xdr:col>
      <xdr:colOff>688916</xdr:colOff>
      <xdr:row>96</xdr:row>
      <xdr:rowOff>187346</xdr:rowOff>
    </xdr:to>
    <xdr:pic>
      <xdr:nvPicPr>
        <xdr:cNvPr id="58" name="Imagen 57" descr="FeatureImage">
          <a:extLst>
            <a:ext uri="{FF2B5EF4-FFF2-40B4-BE49-F238E27FC236}">
              <a16:creationId xmlns:a16="http://schemas.microsoft.com/office/drawing/2014/main" id="{00000000-0008-0000-0300-00003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440" t="7280"/>
        <a:stretch/>
      </xdr:blipFill>
      <xdr:spPr bwMode="auto">
        <a:xfrm>
          <a:off x="6148916" y="15980833"/>
          <a:ext cx="2160000" cy="2680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52916</xdr:colOff>
      <xdr:row>83</xdr:row>
      <xdr:rowOff>74084</xdr:rowOff>
    </xdr:from>
    <xdr:to>
      <xdr:col>12</xdr:col>
      <xdr:colOff>688916</xdr:colOff>
      <xdr:row>96</xdr:row>
      <xdr:rowOff>151930</xdr:rowOff>
    </xdr:to>
    <xdr:pic>
      <xdr:nvPicPr>
        <xdr:cNvPr id="59" name="Imagen 58" descr="FeatureImage">
          <a:extLst>
            <a:ext uri="{FF2B5EF4-FFF2-40B4-BE49-F238E27FC236}">
              <a16:creationId xmlns:a16="http://schemas.microsoft.com/office/drawing/2014/main" id="{00000000-0008-0000-0300-00003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235" t="6648"/>
        <a:stretch/>
      </xdr:blipFill>
      <xdr:spPr bwMode="auto">
        <a:xfrm>
          <a:off x="8434916" y="15938501"/>
          <a:ext cx="2160000" cy="2687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74083</xdr:colOff>
      <xdr:row>83</xdr:row>
      <xdr:rowOff>74084</xdr:rowOff>
    </xdr:from>
    <xdr:to>
      <xdr:col>15</xdr:col>
      <xdr:colOff>710083</xdr:colOff>
      <xdr:row>97</xdr:row>
      <xdr:rowOff>2686</xdr:rowOff>
    </xdr:to>
    <xdr:pic>
      <xdr:nvPicPr>
        <xdr:cNvPr id="60" name="Imagen 59" descr="FeatureImage">
          <a:extLst>
            <a:ext uri="{FF2B5EF4-FFF2-40B4-BE49-F238E27FC236}">
              <a16:creationId xmlns:a16="http://schemas.microsoft.com/office/drawing/2014/main" id="{00000000-0008-0000-0300-00003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646" t="6015"/>
        <a:stretch/>
      </xdr:blipFill>
      <xdr:spPr bwMode="auto">
        <a:xfrm>
          <a:off x="10742083" y="15938501"/>
          <a:ext cx="2160000" cy="27289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74082</xdr:colOff>
      <xdr:row>83</xdr:row>
      <xdr:rowOff>74084</xdr:rowOff>
    </xdr:from>
    <xdr:to>
      <xdr:col>18</xdr:col>
      <xdr:colOff>710082</xdr:colOff>
      <xdr:row>96</xdr:row>
      <xdr:rowOff>120401</xdr:rowOff>
    </xdr:to>
    <xdr:pic>
      <xdr:nvPicPr>
        <xdr:cNvPr id="61" name="Imagen 60" descr="FeatureImage">
          <a:extLst>
            <a:ext uri="{FF2B5EF4-FFF2-40B4-BE49-F238E27FC236}">
              <a16:creationId xmlns:a16="http://schemas.microsoft.com/office/drawing/2014/main" id="{00000000-0008-0000-0300-00003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823" t="6965"/>
        <a:stretch/>
      </xdr:blipFill>
      <xdr:spPr bwMode="auto">
        <a:xfrm>
          <a:off x="13028082" y="15938501"/>
          <a:ext cx="2160000" cy="26561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63499</xdr:colOff>
      <xdr:row>99</xdr:row>
      <xdr:rowOff>95250</xdr:rowOff>
    </xdr:from>
    <xdr:to>
      <xdr:col>6</xdr:col>
      <xdr:colOff>699499</xdr:colOff>
      <xdr:row>112</xdr:row>
      <xdr:rowOff>186779</xdr:rowOff>
    </xdr:to>
    <xdr:pic>
      <xdr:nvPicPr>
        <xdr:cNvPr id="67" name="Imagen 66" descr="FeatureImage">
          <a:extLst>
            <a:ext uri="{FF2B5EF4-FFF2-40B4-BE49-F238E27FC236}">
              <a16:creationId xmlns:a16="http://schemas.microsoft.com/office/drawing/2014/main" id="{00000000-0008-0000-0300-00004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646" t="6965"/>
        <a:stretch/>
      </xdr:blipFill>
      <xdr:spPr bwMode="auto">
        <a:xfrm>
          <a:off x="3873499" y="19007667"/>
          <a:ext cx="2160000" cy="27013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42332</xdr:colOff>
      <xdr:row>99</xdr:row>
      <xdr:rowOff>74083</xdr:rowOff>
    </xdr:from>
    <xdr:to>
      <xdr:col>9</xdr:col>
      <xdr:colOff>678332</xdr:colOff>
      <xdr:row>112</xdr:row>
      <xdr:rowOff>163317</xdr:rowOff>
    </xdr:to>
    <xdr:pic>
      <xdr:nvPicPr>
        <xdr:cNvPr id="68" name="Imagen 67" descr="FeatureImage">
          <a:extLst>
            <a:ext uri="{FF2B5EF4-FFF2-40B4-BE49-F238E27FC236}">
              <a16:creationId xmlns:a16="http://schemas.microsoft.com/office/drawing/2014/main" id="{00000000-0008-0000-0300-00004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440" t="6648"/>
        <a:stretch/>
      </xdr:blipFill>
      <xdr:spPr bwMode="auto">
        <a:xfrm>
          <a:off x="6138332" y="18986500"/>
          <a:ext cx="2160000" cy="2699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42334</xdr:colOff>
      <xdr:row>99</xdr:row>
      <xdr:rowOff>74083</xdr:rowOff>
    </xdr:from>
    <xdr:to>
      <xdr:col>12</xdr:col>
      <xdr:colOff>678334</xdr:colOff>
      <xdr:row>112</xdr:row>
      <xdr:rowOff>186387</xdr:rowOff>
    </xdr:to>
    <xdr:pic>
      <xdr:nvPicPr>
        <xdr:cNvPr id="69" name="Imagen 68" descr="FeatureImage">
          <a:extLst>
            <a:ext uri="{FF2B5EF4-FFF2-40B4-BE49-F238E27FC236}">
              <a16:creationId xmlns:a16="http://schemas.microsoft.com/office/drawing/2014/main" id="{00000000-0008-0000-0300-00004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852" t="6648"/>
        <a:stretch/>
      </xdr:blipFill>
      <xdr:spPr bwMode="auto">
        <a:xfrm>
          <a:off x="8424334" y="18986500"/>
          <a:ext cx="2160000" cy="27221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74081</xdr:colOff>
      <xdr:row>99</xdr:row>
      <xdr:rowOff>95250</xdr:rowOff>
    </xdr:from>
    <xdr:to>
      <xdr:col>15</xdr:col>
      <xdr:colOff>710081</xdr:colOff>
      <xdr:row>112</xdr:row>
      <xdr:rowOff>173096</xdr:rowOff>
    </xdr:to>
    <xdr:pic>
      <xdr:nvPicPr>
        <xdr:cNvPr id="35" name="Imagen 34" descr="FeatureImage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235" t="6648"/>
        <a:stretch/>
      </xdr:blipFill>
      <xdr:spPr bwMode="auto">
        <a:xfrm>
          <a:off x="10742081" y="19007667"/>
          <a:ext cx="2160000" cy="2687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63501</xdr:colOff>
      <xdr:row>99</xdr:row>
      <xdr:rowOff>84666</xdr:rowOff>
    </xdr:from>
    <xdr:to>
      <xdr:col>18</xdr:col>
      <xdr:colOff>699501</xdr:colOff>
      <xdr:row>112</xdr:row>
      <xdr:rowOff>173902</xdr:rowOff>
    </xdr:to>
    <xdr:pic>
      <xdr:nvPicPr>
        <xdr:cNvPr id="36" name="Imagen 35" descr="FeatureImage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440" t="6648"/>
        <a:stretch/>
      </xdr:blipFill>
      <xdr:spPr bwMode="auto">
        <a:xfrm>
          <a:off x="13017501" y="18997083"/>
          <a:ext cx="2160000" cy="26990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63499</xdr:colOff>
      <xdr:row>115</xdr:row>
      <xdr:rowOff>84666</xdr:rowOff>
    </xdr:from>
    <xdr:to>
      <xdr:col>6</xdr:col>
      <xdr:colOff>699499</xdr:colOff>
      <xdr:row>128</xdr:row>
      <xdr:rowOff>185387</xdr:rowOff>
    </xdr:to>
    <xdr:pic>
      <xdr:nvPicPr>
        <xdr:cNvPr id="52" name="Imagen 51" descr="FeatureImage">
          <a:extLst>
            <a:ext uri="{FF2B5EF4-FFF2-40B4-BE49-F238E27FC236}">
              <a16:creationId xmlns:a16="http://schemas.microsoft.com/office/drawing/2014/main" id="{00000000-0008-0000-0300-00003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646" t="6648"/>
        <a:stretch/>
      </xdr:blipFill>
      <xdr:spPr bwMode="auto">
        <a:xfrm>
          <a:off x="3873499" y="22045083"/>
          <a:ext cx="2160000" cy="27105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63502</xdr:colOff>
      <xdr:row>115</xdr:row>
      <xdr:rowOff>74083</xdr:rowOff>
    </xdr:from>
    <xdr:to>
      <xdr:col>9</xdr:col>
      <xdr:colOff>699502</xdr:colOff>
      <xdr:row>129</xdr:row>
      <xdr:rowOff>5118</xdr:rowOff>
    </xdr:to>
    <xdr:pic>
      <xdr:nvPicPr>
        <xdr:cNvPr id="53" name="Imagen 52" descr="FeatureImage">
          <a:extLst>
            <a:ext uri="{FF2B5EF4-FFF2-40B4-BE49-F238E27FC236}">
              <a16:creationId xmlns:a16="http://schemas.microsoft.com/office/drawing/2014/main" id="{00000000-0008-0000-0300-00003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852" t="6332"/>
        <a:stretch/>
      </xdr:blipFill>
      <xdr:spPr bwMode="auto">
        <a:xfrm>
          <a:off x="6159502" y="22034500"/>
          <a:ext cx="2160000" cy="27313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74084</xdr:colOff>
      <xdr:row>115</xdr:row>
      <xdr:rowOff>84666</xdr:rowOff>
    </xdr:from>
    <xdr:to>
      <xdr:col>12</xdr:col>
      <xdr:colOff>710084</xdr:colOff>
      <xdr:row>128</xdr:row>
      <xdr:rowOff>176195</xdr:rowOff>
    </xdr:to>
    <xdr:pic>
      <xdr:nvPicPr>
        <xdr:cNvPr id="54" name="Imagen 53" descr="FeatureImage">
          <a:extLst>
            <a:ext uri="{FF2B5EF4-FFF2-40B4-BE49-F238E27FC236}">
              <a16:creationId xmlns:a16="http://schemas.microsoft.com/office/drawing/2014/main" id="{00000000-0008-0000-0300-00003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646" t="6965"/>
        <a:stretch/>
      </xdr:blipFill>
      <xdr:spPr bwMode="auto">
        <a:xfrm>
          <a:off x="8456084" y="22045083"/>
          <a:ext cx="2160000" cy="27013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74085</xdr:colOff>
      <xdr:row>115</xdr:row>
      <xdr:rowOff>74083</xdr:rowOff>
    </xdr:from>
    <xdr:to>
      <xdr:col>15</xdr:col>
      <xdr:colOff>710085</xdr:colOff>
      <xdr:row>128</xdr:row>
      <xdr:rowOff>138477</xdr:rowOff>
    </xdr:to>
    <xdr:pic>
      <xdr:nvPicPr>
        <xdr:cNvPr id="55" name="Imagen 54" descr="FeatureImage">
          <a:extLst>
            <a:ext uri="{FF2B5EF4-FFF2-40B4-BE49-F238E27FC236}">
              <a16:creationId xmlns:a16="http://schemas.microsoft.com/office/drawing/2014/main" id="{00000000-0008-0000-0300-00003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823" t="6332"/>
        <a:stretch/>
      </xdr:blipFill>
      <xdr:spPr bwMode="auto">
        <a:xfrm>
          <a:off x="10742085" y="22034500"/>
          <a:ext cx="2160000" cy="26742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52916</xdr:colOff>
      <xdr:row>115</xdr:row>
      <xdr:rowOff>95250</xdr:rowOff>
    </xdr:from>
    <xdr:to>
      <xdr:col>18</xdr:col>
      <xdr:colOff>688916</xdr:colOff>
      <xdr:row>128</xdr:row>
      <xdr:rowOff>184484</xdr:rowOff>
    </xdr:to>
    <xdr:pic>
      <xdr:nvPicPr>
        <xdr:cNvPr id="56" name="Imagen 55" descr="FeatureImage">
          <a:extLs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440" t="6648"/>
        <a:stretch/>
      </xdr:blipFill>
      <xdr:spPr bwMode="auto">
        <a:xfrm>
          <a:off x="13006916" y="22055667"/>
          <a:ext cx="2160000" cy="2699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63500</xdr:colOff>
      <xdr:row>131</xdr:row>
      <xdr:rowOff>84667</xdr:rowOff>
    </xdr:from>
    <xdr:to>
      <xdr:col>6</xdr:col>
      <xdr:colOff>699500</xdr:colOff>
      <xdr:row>144</xdr:row>
      <xdr:rowOff>173902</xdr:rowOff>
    </xdr:to>
    <xdr:pic>
      <xdr:nvPicPr>
        <xdr:cNvPr id="70" name="Imagen 69" descr="FeatureImage">
          <a:extLst>
            <a:ext uri="{FF2B5EF4-FFF2-40B4-BE49-F238E27FC236}">
              <a16:creationId xmlns:a16="http://schemas.microsoft.com/office/drawing/2014/main" id="{00000000-0008-0000-0300-00004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440" t="6648"/>
        <a:stretch/>
      </xdr:blipFill>
      <xdr:spPr bwMode="auto">
        <a:xfrm>
          <a:off x="3873500" y="25093084"/>
          <a:ext cx="2160000" cy="2699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74082</xdr:colOff>
      <xdr:row>131</xdr:row>
      <xdr:rowOff>95250</xdr:rowOff>
    </xdr:from>
    <xdr:to>
      <xdr:col>9</xdr:col>
      <xdr:colOff>710082</xdr:colOff>
      <xdr:row>144</xdr:row>
      <xdr:rowOff>189093</xdr:rowOff>
    </xdr:to>
    <xdr:pic>
      <xdr:nvPicPr>
        <xdr:cNvPr id="71" name="Imagen 70" descr="FeatureImage">
          <a:extLst>
            <a:ext uri="{FF2B5EF4-FFF2-40B4-BE49-F238E27FC236}">
              <a16:creationId xmlns:a16="http://schemas.microsoft.com/office/drawing/2014/main" id="{00000000-0008-0000-0300-00004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852" t="7280"/>
        <a:stretch/>
      </xdr:blipFill>
      <xdr:spPr bwMode="auto">
        <a:xfrm>
          <a:off x="6170082" y="25103667"/>
          <a:ext cx="2160000" cy="27036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84666</xdr:colOff>
      <xdr:row>131</xdr:row>
      <xdr:rowOff>84667</xdr:rowOff>
    </xdr:from>
    <xdr:to>
      <xdr:col>12</xdr:col>
      <xdr:colOff>720666</xdr:colOff>
      <xdr:row>145</xdr:row>
      <xdr:rowOff>15701</xdr:rowOff>
    </xdr:to>
    <xdr:pic>
      <xdr:nvPicPr>
        <xdr:cNvPr id="72" name="Imagen 71" descr="FeatureImage">
          <a:extLst>
            <a:ext uri="{FF2B5EF4-FFF2-40B4-BE49-F238E27FC236}">
              <a16:creationId xmlns:a16="http://schemas.microsoft.com/office/drawing/2014/main" id="{00000000-0008-0000-0300-00004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852" t="6332"/>
        <a:stretch/>
      </xdr:blipFill>
      <xdr:spPr bwMode="auto">
        <a:xfrm>
          <a:off x="8466666" y="25093084"/>
          <a:ext cx="2160000" cy="27313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63498</xdr:colOff>
      <xdr:row>131</xdr:row>
      <xdr:rowOff>74082</xdr:rowOff>
    </xdr:from>
    <xdr:to>
      <xdr:col>15</xdr:col>
      <xdr:colOff>699498</xdr:colOff>
      <xdr:row>144</xdr:row>
      <xdr:rowOff>181622</xdr:rowOff>
    </xdr:to>
    <xdr:pic>
      <xdr:nvPicPr>
        <xdr:cNvPr id="73" name="Imagen 72" descr="FeatureImage">
          <a:extLst>
            <a:ext uri="{FF2B5EF4-FFF2-40B4-BE49-F238E27FC236}">
              <a16:creationId xmlns:a16="http://schemas.microsoft.com/office/drawing/2014/main" id="{00000000-0008-0000-0300-00004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440" t="6015"/>
        <a:stretch/>
      </xdr:blipFill>
      <xdr:spPr bwMode="auto">
        <a:xfrm>
          <a:off x="10731498" y="25082499"/>
          <a:ext cx="2160000" cy="2717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63500</xdr:colOff>
      <xdr:row>131</xdr:row>
      <xdr:rowOff>95251</xdr:rowOff>
    </xdr:from>
    <xdr:to>
      <xdr:col>18</xdr:col>
      <xdr:colOff>699500</xdr:colOff>
      <xdr:row>144</xdr:row>
      <xdr:rowOff>186780</xdr:rowOff>
    </xdr:to>
    <xdr:pic>
      <xdr:nvPicPr>
        <xdr:cNvPr id="74" name="Imagen 73" descr="FeatureImage">
          <a:extLst>
            <a:ext uri="{FF2B5EF4-FFF2-40B4-BE49-F238E27FC236}">
              <a16:creationId xmlns:a16="http://schemas.microsoft.com/office/drawing/2014/main" id="{00000000-0008-0000-0300-00004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646" t="6965"/>
        <a:stretch/>
      </xdr:blipFill>
      <xdr:spPr bwMode="auto">
        <a:xfrm>
          <a:off x="13017500" y="25103668"/>
          <a:ext cx="2160000" cy="27013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74083</xdr:colOff>
      <xdr:row>147</xdr:row>
      <xdr:rowOff>84667</xdr:rowOff>
    </xdr:from>
    <xdr:to>
      <xdr:col>6</xdr:col>
      <xdr:colOff>710083</xdr:colOff>
      <xdr:row>161</xdr:row>
      <xdr:rowOff>6472</xdr:rowOff>
    </xdr:to>
    <xdr:pic>
      <xdr:nvPicPr>
        <xdr:cNvPr id="80" name="Imagen 79" descr="FeatureImage">
          <a:extLst>
            <a:ext uri="{FF2B5EF4-FFF2-40B4-BE49-F238E27FC236}">
              <a16:creationId xmlns:a16="http://schemas.microsoft.com/office/drawing/2014/main" id="{00000000-0008-0000-0300-00005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852" t="6648"/>
        <a:stretch/>
      </xdr:blipFill>
      <xdr:spPr bwMode="auto">
        <a:xfrm>
          <a:off x="3884083" y="28141084"/>
          <a:ext cx="2160000" cy="27221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74083</xdr:colOff>
      <xdr:row>147</xdr:row>
      <xdr:rowOff>95250</xdr:rowOff>
    </xdr:from>
    <xdr:to>
      <xdr:col>9</xdr:col>
      <xdr:colOff>710083</xdr:colOff>
      <xdr:row>160</xdr:row>
      <xdr:rowOff>175333</xdr:rowOff>
    </xdr:to>
    <xdr:pic>
      <xdr:nvPicPr>
        <xdr:cNvPr id="81" name="Imagen 80" descr="FeatureImage">
          <a:extLst>
            <a:ext uri="{FF2B5EF4-FFF2-40B4-BE49-F238E27FC236}">
              <a16:creationId xmlns:a16="http://schemas.microsoft.com/office/drawing/2014/main" id="{00000000-0008-0000-0300-00005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440" t="6965"/>
        <a:stretch/>
      </xdr:blipFill>
      <xdr:spPr bwMode="auto">
        <a:xfrm>
          <a:off x="6170083" y="28151667"/>
          <a:ext cx="2160000" cy="26899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63500</xdr:colOff>
      <xdr:row>147</xdr:row>
      <xdr:rowOff>63500</xdr:rowOff>
    </xdr:from>
    <xdr:to>
      <xdr:col>12</xdr:col>
      <xdr:colOff>699500</xdr:colOff>
      <xdr:row>160</xdr:row>
      <xdr:rowOff>175804</xdr:rowOff>
    </xdr:to>
    <xdr:pic>
      <xdr:nvPicPr>
        <xdr:cNvPr id="82" name="Imagen 81" descr="FeatureImage">
          <a:extLst>
            <a:ext uri="{FF2B5EF4-FFF2-40B4-BE49-F238E27FC236}">
              <a16:creationId xmlns:a16="http://schemas.microsoft.com/office/drawing/2014/main" id="{00000000-0008-0000-0300-00005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852" t="6648"/>
        <a:stretch/>
      </xdr:blipFill>
      <xdr:spPr bwMode="auto">
        <a:xfrm>
          <a:off x="8445500" y="28119917"/>
          <a:ext cx="2160000" cy="27221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74083</xdr:colOff>
      <xdr:row>147</xdr:row>
      <xdr:rowOff>84668</xdr:rowOff>
    </xdr:from>
    <xdr:to>
      <xdr:col>15</xdr:col>
      <xdr:colOff>710083</xdr:colOff>
      <xdr:row>160</xdr:row>
      <xdr:rowOff>187741</xdr:rowOff>
    </xdr:to>
    <xdr:pic>
      <xdr:nvPicPr>
        <xdr:cNvPr id="83" name="Imagen 82" descr="FeatureImage">
          <a:extLst>
            <a:ext uri="{FF2B5EF4-FFF2-40B4-BE49-F238E27FC236}">
              <a16:creationId xmlns:a16="http://schemas.microsoft.com/office/drawing/2014/main" id="{00000000-0008-0000-0300-00005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852" t="6965"/>
        <a:stretch/>
      </xdr:blipFill>
      <xdr:spPr bwMode="auto">
        <a:xfrm>
          <a:off x="10742083" y="28141085"/>
          <a:ext cx="2160000" cy="27129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52916</xdr:colOff>
      <xdr:row>147</xdr:row>
      <xdr:rowOff>116416</xdr:rowOff>
    </xdr:from>
    <xdr:to>
      <xdr:col>18</xdr:col>
      <xdr:colOff>688916</xdr:colOff>
      <xdr:row>160</xdr:row>
      <xdr:rowOff>153695</xdr:rowOff>
    </xdr:to>
    <xdr:pic>
      <xdr:nvPicPr>
        <xdr:cNvPr id="84" name="Imagen 83" descr="FeatureImage">
          <a:extLst>
            <a:ext uri="{FF2B5EF4-FFF2-40B4-BE49-F238E27FC236}">
              <a16:creationId xmlns:a16="http://schemas.microsoft.com/office/drawing/2014/main" id="{00000000-0008-0000-0300-00005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823" t="7281"/>
        <a:stretch/>
      </xdr:blipFill>
      <xdr:spPr bwMode="auto">
        <a:xfrm>
          <a:off x="13006916" y="28172833"/>
          <a:ext cx="2160000" cy="26471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63501</xdr:colOff>
      <xdr:row>163</xdr:row>
      <xdr:rowOff>63499</xdr:rowOff>
    </xdr:from>
    <xdr:to>
      <xdr:col>6</xdr:col>
      <xdr:colOff>699501</xdr:colOff>
      <xdr:row>176</xdr:row>
      <xdr:rowOff>161888</xdr:rowOff>
    </xdr:to>
    <xdr:pic>
      <xdr:nvPicPr>
        <xdr:cNvPr id="90" name="Imagen 89" descr="FeatureImage">
          <a:extLst>
            <a:ext uri="{FF2B5EF4-FFF2-40B4-BE49-F238E27FC236}">
              <a16:creationId xmlns:a16="http://schemas.microsoft.com/office/drawing/2014/main" id="{00000000-0008-0000-0300-00005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440" t="6332"/>
        <a:stretch/>
      </xdr:blipFill>
      <xdr:spPr bwMode="auto">
        <a:xfrm>
          <a:off x="3873501" y="31167916"/>
          <a:ext cx="2160000" cy="27082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63498</xdr:colOff>
      <xdr:row>163</xdr:row>
      <xdr:rowOff>116415</xdr:rowOff>
    </xdr:from>
    <xdr:to>
      <xdr:col>9</xdr:col>
      <xdr:colOff>699498</xdr:colOff>
      <xdr:row>177</xdr:row>
      <xdr:rowOff>15149</xdr:rowOff>
    </xdr:to>
    <xdr:pic>
      <xdr:nvPicPr>
        <xdr:cNvPr id="91" name="Imagen 90" descr="FeatureImage">
          <a:extLst>
            <a:ext uri="{FF2B5EF4-FFF2-40B4-BE49-F238E27FC236}">
              <a16:creationId xmlns:a16="http://schemas.microsoft.com/office/drawing/2014/main" id="{00000000-0008-0000-0300-00005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440" t="6648"/>
        <a:stretch/>
      </xdr:blipFill>
      <xdr:spPr bwMode="auto">
        <a:xfrm>
          <a:off x="6159498" y="31220832"/>
          <a:ext cx="2160000" cy="2699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74082</xdr:colOff>
      <xdr:row>163</xdr:row>
      <xdr:rowOff>95251</xdr:rowOff>
    </xdr:from>
    <xdr:to>
      <xdr:col>12</xdr:col>
      <xdr:colOff>710082</xdr:colOff>
      <xdr:row>177</xdr:row>
      <xdr:rowOff>7824</xdr:rowOff>
    </xdr:to>
    <xdr:pic>
      <xdr:nvPicPr>
        <xdr:cNvPr id="92" name="Imagen 91" descr="FeatureImage">
          <a:extLst>
            <a:ext uri="{FF2B5EF4-FFF2-40B4-BE49-F238E27FC236}">
              <a16:creationId xmlns:a16="http://schemas.microsoft.com/office/drawing/2014/main" id="{00000000-0008-0000-0300-00005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852" t="6965"/>
        <a:stretch/>
      </xdr:blipFill>
      <xdr:spPr bwMode="auto">
        <a:xfrm>
          <a:off x="8456082" y="31199668"/>
          <a:ext cx="2160000" cy="27129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74081</xdr:colOff>
      <xdr:row>163</xdr:row>
      <xdr:rowOff>105832</xdr:rowOff>
    </xdr:from>
    <xdr:to>
      <xdr:col>15</xdr:col>
      <xdr:colOff>710081</xdr:colOff>
      <xdr:row>176</xdr:row>
      <xdr:rowOff>172387</xdr:rowOff>
    </xdr:to>
    <xdr:pic>
      <xdr:nvPicPr>
        <xdr:cNvPr id="93" name="Imagen 92" descr="FeatureImage">
          <a:extLst>
            <a:ext uri="{FF2B5EF4-FFF2-40B4-BE49-F238E27FC236}">
              <a16:creationId xmlns:a16="http://schemas.microsoft.com/office/drawing/2014/main" id="{00000000-0008-0000-0300-00005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029" t="6648"/>
        <a:stretch/>
      </xdr:blipFill>
      <xdr:spPr bwMode="auto">
        <a:xfrm>
          <a:off x="10742081" y="31210249"/>
          <a:ext cx="2160000" cy="26764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74083</xdr:colOff>
      <xdr:row>163</xdr:row>
      <xdr:rowOff>63499</xdr:rowOff>
    </xdr:from>
    <xdr:to>
      <xdr:col>18</xdr:col>
      <xdr:colOff>710083</xdr:colOff>
      <xdr:row>176</xdr:row>
      <xdr:rowOff>164219</xdr:rowOff>
    </xdr:to>
    <xdr:pic>
      <xdr:nvPicPr>
        <xdr:cNvPr id="94" name="Imagen 93" descr="FeatureImage">
          <a:extLst>
            <a:ext uri="{FF2B5EF4-FFF2-40B4-BE49-F238E27FC236}">
              <a16:creationId xmlns:a16="http://schemas.microsoft.com/office/drawing/2014/main" id="{00000000-0008-0000-0300-00005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646" t="6648"/>
        <a:stretch/>
      </xdr:blipFill>
      <xdr:spPr bwMode="auto">
        <a:xfrm>
          <a:off x="13028083" y="31167916"/>
          <a:ext cx="2160000" cy="27105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74084</xdr:colOff>
      <xdr:row>179</xdr:row>
      <xdr:rowOff>84667</xdr:rowOff>
    </xdr:from>
    <xdr:to>
      <xdr:col>6</xdr:col>
      <xdr:colOff>710084</xdr:colOff>
      <xdr:row>192</xdr:row>
      <xdr:rowOff>187739</xdr:rowOff>
    </xdr:to>
    <xdr:pic>
      <xdr:nvPicPr>
        <xdr:cNvPr id="100" name="Imagen 99" descr="FeatureImage">
          <a:extLst>
            <a:ext uri="{FF2B5EF4-FFF2-40B4-BE49-F238E27FC236}">
              <a16:creationId xmlns:a16="http://schemas.microsoft.com/office/drawing/2014/main" id="{00000000-0008-0000-0300-00006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852" t="6965"/>
        <a:stretch/>
      </xdr:blipFill>
      <xdr:spPr bwMode="auto">
        <a:xfrm>
          <a:off x="3884084" y="34237084"/>
          <a:ext cx="2160000" cy="27129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67235</xdr:colOff>
      <xdr:row>179</xdr:row>
      <xdr:rowOff>89647</xdr:rowOff>
    </xdr:from>
    <xdr:to>
      <xdr:col>9</xdr:col>
      <xdr:colOff>703235</xdr:colOff>
      <xdr:row>193</xdr:row>
      <xdr:rowOff>9822</xdr:rowOff>
    </xdr:to>
    <xdr:pic>
      <xdr:nvPicPr>
        <xdr:cNvPr id="101" name="Imagen 100" descr="FeatureImage">
          <a:extLst>
            <a:ext uri="{FF2B5EF4-FFF2-40B4-BE49-F238E27FC236}">
              <a16:creationId xmlns:a16="http://schemas.microsoft.com/office/drawing/2014/main" id="{00000000-0008-0000-0300-00006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852" t="6704"/>
        <a:stretch/>
      </xdr:blipFill>
      <xdr:spPr bwMode="auto">
        <a:xfrm>
          <a:off x="6163235" y="34233971"/>
          <a:ext cx="2160000" cy="272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44824</xdr:colOff>
      <xdr:row>179</xdr:row>
      <xdr:rowOff>112058</xdr:rowOff>
    </xdr:from>
    <xdr:to>
      <xdr:col>12</xdr:col>
      <xdr:colOff>680824</xdr:colOff>
      <xdr:row>193</xdr:row>
      <xdr:rowOff>7834</xdr:rowOff>
    </xdr:to>
    <xdr:pic>
      <xdr:nvPicPr>
        <xdr:cNvPr id="102" name="Imagen 101" descr="FeatureImage">
          <a:extLst>
            <a:ext uri="{FF2B5EF4-FFF2-40B4-BE49-F238E27FC236}">
              <a16:creationId xmlns:a16="http://schemas.microsoft.com/office/drawing/2014/main" id="{00000000-0008-0000-0300-00006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416" t="6704"/>
        <a:stretch/>
      </xdr:blipFill>
      <xdr:spPr bwMode="auto">
        <a:xfrm>
          <a:off x="8426824" y="34256382"/>
          <a:ext cx="2160000" cy="2696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89648</xdr:colOff>
      <xdr:row>179</xdr:row>
      <xdr:rowOff>100853</xdr:rowOff>
    </xdr:from>
    <xdr:to>
      <xdr:col>15</xdr:col>
      <xdr:colOff>725648</xdr:colOff>
      <xdr:row>193</xdr:row>
      <xdr:rowOff>11255</xdr:rowOff>
    </xdr:to>
    <xdr:pic>
      <xdr:nvPicPr>
        <xdr:cNvPr id="103" name="Imagen 102" descr="FeatureImage">
          <a:extLst>
            <a:ext uri="{FF2B5EF4-FFF2-40B4-BE49-F238E27FC236}">
              <a16:creationId xmlns:a16="http://schemas.microsoft.com/office/drawing/2014/main" id="{00000000-0008-0000-0300-00006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852" t="7039"/>
        <a:stretch/>
      </xdr:blipFill>
      <xdr:spPr bwMode="auto">
        <a:xfrm>
          <a:off x="10757648" y="34245177"/>
          <a:ext cx="2160000" cy="27107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56029</xdr:colOff>
      <xdr:row>179</xdr:row>
      <xdr:rowOff>67236</xdr:rowOff>
    </xdr:from>
    <xdr:to>
      <xdr:col>18</xdr:col>
      <xdr:colOff>692029</xdr:colOff>
      <xdr:row>192</xdr:row>
      <xdr:rowOff>165657</xdr:rowOff>
    </xdr:to>
    <xdr:pic>
      <xdr:nvPicPr>
        <xdr:cNvPr id="104" name="Imagen 103" descr="FeatureImage">
          <a:extLst>
            <a:ext uri="{FF2B5EF4-FFF2-40B4-BE49-F238E27FC236}">
              <a16:creationId xmlns:a16="http://schemas.microsoft.com/office/drawing/2014/main" id="{00000000-0008-0000-0300-00006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634" t="6704"/>
        <a:stretch/>
      </xdr:blipFill>
      <xdr:spPr bwMode="auto">
        <a:xfrm>
          <a:off x="13010029" y="34211560"/>
          <a:ext cx="2160000" cy="27082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56029</xdr:colOff>
      <xdr:row>195</xdr:row>
      <xdr:rowOff>78441</xdr:rowOff>
    </xdr:from>
    <xdr:to>
      <xdr:col>6</xdr:col>
      <xdr:colOff>692029</xdr:colOff>
      <xdr:row>208</xdr:row>
      <xdr:rowOff>143038</xdr:rowOff>
    </xdr:to>
    <xdr:pic>
      <xdr:nvPicPr>
        <xdr:cNvPr id="110" name="Imagen 109" descr="FeatureImage">
          <a:extLst>
            <a:ext uri="{FF2B5EF4-FFF2-40B4-BE49-F238E27FC236}">
              <a16:creationId xmlns:a16="http://schemas.microsoft.com/office/drawing/2014/main" id="{00000000-0008-0000-0300-00006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198" t="7039"/>
        <a:stretch/>
      </xdr:blipFill>
      <xdr:spPr bwMode="auto">
        <a:xfrm>
          <a:off x="3866029" y="37270765"/>
          <a:ext cx="2160000" cy="2674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78442</xdr:colOff>
      <xdr:row>195</xdr:row>
      <xdr:rowOff>89647</xdr:rowOff>
    </xdr:from>
    <xdr:to>
      <xdr:col>9</xdr:col>
      <xdr:colOff>714442</xdr:colOff>
      <xdr:row>208</xdr:row>
      <xdr:rowOff>175923</xdr:rowOff>
    </xdr:to>
    <xdr:pic>
      <xdr:nvPicPr>
        <xdr:cNvPr id="111" name="Imagen 110" descr="FeatureImage">
          <a:extLst>
            <a:ext uri="{FF2B5EF4-FFF2-40B4-BE49-F238E27FC236}">
              <a16:creationId xmlns:a16="http://schemas.microsoft.com/office/drawing/2014/main" id="{00000000-0008-0000-0300-00006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416" t="6704"/>
        <a:stretch/>
      </xdr:blipFill>
      <xdr:spPr bwMode="auto">
        <a:xfrm>
          <a:off x="6174442" y="37281971"/>
          <a:ext cx="2160000" cy="2696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67236</xdr:colOff>
      <xdr:row>195</xdr:row>
      <xdr:rowOff>89647</xdr:rowOff>
    </xdr:from>
    <xdr:to>
      <xdr:col>12</xdr:col>
      <xdr:colOff>703236</xdr:colOff>
      <xdr:row>208</xdr:row>
      <xdr:rowOff>188068</xdr:rowOff>
    </xdr:to>
    <xdr:pic>
      <xdr:nvPicPr>
        <xdr:cNvPr id="112" name="Imagen 111" descr="FeatureImage">
          <a:extLst>
            <a:ext uri="{FF2B5EF4-FFF2-40B4-BE49-F238E27FC236}">
              <a16:creationId xmlns:a16="http://schemas.microsoft.com/office/drawing/2014/main" id="{00000000-0008-0000-0300-00007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634" t="6704"/>
        <a:stretch/>
      </xdr:blipFill>
      <xdr:spPr bwMode="auto">
        <a:xfrm>
          <a:off x="8449236" y="37281971"/>
          <a:ext cx="2160000" cy="27082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63501</xdr:colOff>
      <xdr:row>3</xdr:row>
      <xdr:rowOff>63500</xdr:rowOff>
    </xdr:from>
    <xdr:to>
      <xdr:col>6</xdr:col>
      <xdr:colOff>699501</xdr:colOff>
      <xdr:row>16</xdr:row>
      <xdr:rowOff>180651</xdr:rowOff>
    </xdr:to>
    <xdr:pic>
      <xdr:nvPicPr>
        <xdr:cNvPr id="3" name="Imagen 2" descr="FeatureImage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263" t="7280"/>
        <a:stretch/>
      </xdr:blipFill>
      <xdr:spPr bwMode="auto">
        <a:xfrm>
          <a:off x="3852334" y="878417"/>
          <a:ext cx="2160000" cy="27270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63501</xdr:colOff>
      <xdr:row>3</xdr:row>
      <xdr:rowOff>63500</xdr:rowOff>
    </xdr:from>
    <xdr:to>
      <xdr:col>9</xdr:col>
      <xdr:colOff>699501</xdr:colOff>
      <xdr:row>16</xdr:row>
      <xdr:rowOff>178218</xdr:rowOff>
    </xdr:to>
    <xdr:pic>
      <xdr:nvPicPr>
        <xdr:cNvPr id="4" name="Imagen 3" descr="FeatureImage">
          <a:extLst>
            <a:ext uri="{FF2B5EF4-FFF2-40B4-BE49-F238E27FC236}">
              <a16:creationId xmlns:a16="http://schemas.microsoft.com/office/drawing/2014/main" id="{00000000-0008-0000-0400-000004000000}"/>
            </a:ext>
            <a:ext uri="{147F2762-F138-4A5C-976F-8EAC2B608ADB}">
              <a16:predDERef xmlns:a16="http://schemas.microsoft.com/office/drawing/2014/main" pred="{00000000-0008-0000-04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058" t="6965"/>
        <a:stretch/>
      </xdr:blipFill>
      <xdr:spPr bwMode="auto">
        <a:xfrm>
          <a:off x="6138334" y="878417"/>
          <a:ext cx="2160000" cy="27245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74083</xdr:colOff>
      <xdr:row>3</xdr:row>
      <xdr:rowOff>63500</xdr:rowOff>
    </xdr:from>
    <xdr:to>
      <xdr:col>12</xdr:col>
      <xdr:colOff>710083</xdr:colOff>
      <xdr:row>17</xdr:row>
      <xdr:rowOff>1956</xdr:rowOff>
    </xdr:to>
    <xdr:pic>
      <xdr:nvPicPr>
        <xdr:cNvPr id="5" name="Imagen 4" descr="FeatureImage">
          <a:extLst>
            <a:ext uri="{FF2B5EF4-FFF2-40B4-BE49-F238E27FC236}">
              <a16:creationId xmlns:a16="http://schemas.microsoft.com/office/drawing/2014/main" id="{00000000-0008-0000-0400-000005000000}"/>
            </a:ext>
            <a:ext uri="{147F2762-F138-4A5C-976F-8EAC2B608ADB}">
              <a16:predDERef xmlns:a16="http://schemas.microsoft.com/office/drawing/2014/main" pred="{00000000-0008-0000-04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469" t="7281"/>
        <a:stretch/>
      </xdr:blipFill>
      <xdr:spPr bwMode="auto">
        <a:xfrm>
          <a:off x="8434916" y="878417"/>
          <a:ext cx="2160000" cy="27388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31750</xdr:colOff>
      <xdr:row>3</xdr:row>
      <xdr:rowOff>63499</xdr:rowOff>
    </xdr:from>
    <xdr:to>
      <xdr:col>15</xdr:col>
      <xdr:colOff>667750</xdr:colOff>
      <xdr:row>16</xdr:row>
      <xdr:rowOff>185035</xdr:rowOff>
    </xdr:to>
    <xdr:pic>
      <xdr:nvPicPr>
        <xdr:cNvPr id="6" name="Imagen 5" descr="FeatureImage">
          <a:extLst>
            <a:ext uri="{FF2B5EF4-FFF2-40B4-BE49-F238E27FC236}">
              <a16:creationId xmlns:a16="http://schemas.microsoft.com/office/drawing/2014/main" id="{00000000-0008-0000-0400-000006000000}"/>
            </a:ext>
            <a:ext uri="{147F2762-F138-4A5C-976F-8EAC2B608ADB}">
              <a16:predDERef xmlns:a16="http://schemas.microsoft.com/office/drawing/2014/main" pred="{00000000-0008-0000-04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852" t="6332"/>
        <a:stretch/>
      </xdr:blipFill>
      <xdr:spPr bwMode="auto">
        <a:xfrm>
          <a:off x="10678583" y="878416"/>
          <a:ext cx="2160000" cy="27313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84666</xdr:colOff>
      <xdr:row>3</xdr:row>
      <xdr:rowOff>42333</xdr:rowOff>
    </xdr:from>
    <xdr:to>
      <xdr:col>18</xdr:col>
      <xdr:colOff>720666</xdr:colOff>
      <xdr:row>17</xdr:row>
      <xdr:rowOff>33006</xdr:rowOff>
    </xdr:to>
    <xdr:pic>
      <xdr:nvPicPr>
        <xdr:cNvPr id="7" name="Imagen 6" descr="FeatureImage">
          <a:extLst>
            <a:ext uri="{FF2B5EF4-FFF2-40B4-BE49-F238E27FC236}">
              <a16:creationId xmlns:a16="http://schemas.microsoft.com/office/drawing/2014/main" id="{00000000-0008-0000-0400-000007000000}"/>
            </a:ext>
            <a:ext uri="{147F2762-F138-4A5C-976F-8EAC2B608ADB}">
              <a16:predDERef xmlns:a16="http://schemas.microsoft.com/office/drawing/2014/main" pred="{00000000-0008-0000-0400-00000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881" t="6332"/>
        <a:stretch/>
      </xdr:blipFill>
      <xdr:spPr bwMode="auto">
        <a:xfrm>
          <a:off x="13017499" y="857250"/>
          <a:ext cx="2160000" cy="27910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63499</xdr:colOff>
      <xdr:row>19</xdr:row>
      <xdr:rowOff>98425</xdr:rowOff>
    </xdr:from>
    <xdr:to>
      <xdr:col>6</xdr:col>
      <xdr:colOff>699499</xdr:colOff>
      <xdr:row>33</xdr:row>
      <xdr:rowOff>46231</xdr:rowOff>
    </xdr:to>
    <xdr:pic>
      <xdr:nvPicPr>
        <xdr:cNvPr id="13" name="Imagen 12" descr="FeatureImage">
          <a:extLst>
            <a:ext uri="{FF2B5EF4-FFF2-40B4-BE49-F238E27FC236}">
              <a16:creationId xmlns:a16="http://schemas.microsoft.com/office/drawing/2014/main" id="{00000000-0008-0000-0400-00000D000000}"/>
            </a:ext>
            <a:ext uri="{147F2762-F138-4A5C-976F-8EAC2B608ADB}">
              <a16:predDERef xmlns:a16="http://schemas.microsoft.com/office/drawing/2014/main" pred="{00000000-0008-0000-0400-00000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469" t="6965"/>
        <a:stretch/>
      </xdr:blipFill>
      <xdr:spPr bwMode="auto">
        <a:xfrm>
          <a:off x="4073524" y="3803650"/>
          <a:ext cx="2160000" cy="26148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35983</xdr:colOff>
      <xdr:row>19</xdr:row>
      <xdr:rowOff>91016</xdr:rowOff>
    </xdr:from>
    <xdr:to>
      <xdr:col>9</xdr:col>
      <xdr:colOff>671983</xdr:colOff>
      <xdr:row>33</xdr:row>
      <xdr:rowOff>48174</xdr:rowOff>
    </xdr:to>
    <xdr:pic>
      <xdr:nvPicPr>
        <xdr:cNvPr id="14" name="Imagen 13" descr="FeatureImage">
          <a:extLst>
            <a:ext uri="{FF2B5EF4-FFF2-40B4-BE49-F238E27FC236}">
              <a16:creationId xmlns:a16="http://schemas.microsoft.com/office/drawing/2014/main" id="{00000000-0008-0000-0400-00000E000000}"/>
            </a:ext>
            <a:ext uri="{147F2762-F138-4A5C-976F-8EAC2B608ADB}">
              <a16:predDERef xmlns:a16="http://schemas.microsoft.com/office/drawing/2014/main" pred="{00000000-0008-0000-0400-00000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469" t="6648"/>
        <a:stretch/>
      </xdr:blipFill>
      <xdr:spPr bwMode="auto">
        <a:xfrm>
          <a:off x="6332008" y="3796241"/>
          <a:ext cx="2160000" cy="26241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62442</xdr:colOff>
      <xdr:row>19</xdr:row>
      <xdr:rowOff>142875</xdr:rowOff>
    </xdr:from>
    <xdr:to>
      <xdr:col>12</xdr:col>
      <xdr:colOff>698442</xdr:colOff>
      <xdr:row>33</xdr:row>
      <xdr:rowOff>55449</xdr:rowOff>
    </xdr:to>
    <xdr:pic>
      <xdr:nvPicPr>
        <xdr:cNvPr id="15" name="Imagen 14" descr="FeatureImage">
          <a:extLst>
            <a:ext uri="{FF2B5EF4-FFF2-40B4-BE49-F238E27FC236}">
              <a16:creationId xmlns:a16="http://schemas.microsoft.com/office/drawing/2014/main" id="{00000000-0008-0000-0400-00000F000000}"/>
            </a:ext>
            <a:ext uri="{147F2762-F138-4A5C-976F-8EAC2B608ADB}">
              <a16:predDERef xmlns:a16="http://schemas.microsoft.com/office/drawing/2014/main" pred="{00000000-0008-0000-0400-00000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852" t="6965"/>
        <a:stretch/>
      </xdr:blipFill>
      <xdr:spPr bwMode="auto">
        <a:xfrm>
          <a:off x="8644467" y="3848100"/>
          <a:ext cx="2160000" cy="25795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52918</xdr:colOff>
      <xdr:row>19</xdr:row>
      <xdr:rowOff>74083</xdr:rowOff>
    </xdr:from>
    <xdr:to>
      <xdr:col>15</xdr:col>
      <xdr:colOff>688918</xdr:colOff>
      <xdr:row>33</xdr:row>
      <xdr:rowOff>33839</xdr:rowOff>
    </xdr:to>
    <xdr:pic>
      <xdr:nvPicPr>
        <xdr:cNvPr id="16" name="Imagen 15" descr="FeatureImage">
          <a:extLst>
            <a:ext uri="{FF2B5EF4-FFF2-40B4-BE49-F238E27FC236}">
              <a16:creationId xmlns:a16="http://schemas.microsoft.com/office/drawing/2014/main" id="{00000000-0008-0000-0400-000010000000}"/>
            </a:ext>
            <a:ext uri="{147F2762-F138-4A5C-976F-8EAC2B608ADB}">
              <a16:predDERef xmlns:a16="http://schemas.microsoft.com/office/drawing/2014/main" pred="{00000000-0008-0000-0400-00000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675" t="6964"/>
        <a:stretch/>
      </xdr:blipFill>
      <xdr:spPr bwMode="auto">
        <a:xfrm>
          <a:off x="10699751" y="3937000"/>
          <a:ext cx="2160000" cy="27601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45507</xdr:colOff>
      <xdr:row>19</xdr:row>
      <xdr:rowOff>99483</xdr:rowOff>
    </xdr:from>
    <xdr:to>
      <xdr:col>18</xdr:col>
      <xdr:colOff>681507</xdr:colOff>
      <xdr:row>33</xdr:row>
      <xdr:rowOff>9702</xdr:rowOff>
    </xdr:to>
    <xdr:pic>
      <xdr:nvPicPr>
        <xdr:cNvPr id="17" name="Imagen 16" descr="FeatureImage">
          <a:extLst>
            <a:ext uri="{FF2B5EF4-FFF2-40B4-BE49-F238E27FC236}">
              <a16:creationId xmlns:a16="http://schemas.microsoft.com/office/drawing/2014/main" id="{00000000-0008-0000-0400-000011000000}"/>
            </a:ext>
            <a:ext uri="{147F2762-F138-4A5C-976F-8EAC2B608ADB}">
              <a16:predDERef xmlns:a16="http://schemas.microsoft.com/office/drawing/2014/main" pred="{00000000-0008-0000-0400-00001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646" t="6648"/>
        <a:stretch/>
      </xdr:blipFill>
      <xdr:spPr bwMode="auto">
        <a:xfrm>
          <a:off x="13199532" y="3804708"/>
          <a:ext cx="2160000" cy="25772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52917</xdr:colOff>
      <xdr:row>35</xdr:row>
      <xdr:rowOff>52916</xdr:rowOff>
    </xdr:from>
    <xdr:to>
      <xdr:col>6</xdr:col>
      <xdr:colOff>688917</xdr:colOff>
      <xdr:row>49</xdr:row>
      <xdr:rowOff>2412</xdr:rowOff>
    </xdr:to>
    <xdr:pic>
      <xdr:nvPicPr>
        <xdr:cNvPr id="23" name="Imagen 22" descr="FeatureImage">
          <a:extLst>
            <a:ext uri="{FF2B5EF4-FFF2-40B4-BE49-F238E27FC236}">
              <a16:creationId xmlns:a16="http://schemas.microsoft.com/office/drawing/2014/main" id="{00000000-0008-0000-0400-000017000000}"/>
            </a:ext>
            <a:ext uri="{147F2762-F138-4A5C-976F-8EAC2B608ADB}">
              <a16:predDERef xmlns:a16="http://schemas.microsoft.com/office/drawing/2014/main" pred="{00000000-0008-0000-0400-00001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852" t="5698"/>
        <a:stretch/>
      </xdr:blipFill>
      <xdr:spPr bwMode="auto">
        <a:xfrm>
          <a:off x="3841750" y="6963833"/>
          <a:ext cx="2160000" cy="27498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26460</xdr:colOff>
      <xdr:row>35</xdr:row>
      <xdr:rowOff>71968</xdr:rowOff>
    </xdr:from>
    <xdr:to>
      <xdr:col>9</xdr:col>
      <xdr:colOff>662460</xdr:colOff>
      <xdr:row>49</xdr:row>
      <xdr:rowOff>31723</xdr:rowOff>
    </xdr:to>
    <xdr:pic>
      <xdr:nvPicPr>
        <xdr:cNvPr id="24" name="Imagen 23" descr="FeatureImage">
          <a:extLst>
            <a:ext uri="{FF2B5EF4-FFF2-40B4-BE49-F238E27FC236}">
              <a16:creationId xmlns:a16="http://schemas.microsoft.com/office/drawing/2014/main" id="{00000000-0008-0000-0400-000018000000}"/>
            </a:ext>
            <a:ext uri="{147F2762-F138-4A5C-976F-8EAC2B608ADB}">
              <a16:predDERef xmlns:a16="http://schemas.microsoft.com/office/drawing/2014/main" pred="{00000000-0008-0000-0400-00001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675" t="6965"/>
        <a:stretch/>
      </xdr:blipFill>
      <xdr:spPr bwMode="auto">
        <a:xfrm>
          <a:off x="6322485" y="6825193"/>
          <a:ext cx="2160000" cy="26267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63502</xdr:colOff>
      <xdr:row>35</xdr:row>
      <xdr:rowOff>42332</xdr:rowOff>
    </xdr:from>
    <xdr:to>
      <xdr:col>12</xdr:col>
      <xdr:colOff>699502</xdr:colOff>
      <xdr:row>48</xdr:row>
      <xdr:rowOff>189988</xdr:rowOff>
    </xdr:to>
    <xdr:pic>
      <xdr:nvPicPr>
        <xdr:cNvPr id="25" name="Imagen 24" descr="FeatureImage">
          <a:extLst>
            <a:ext uri="{FF2B5EF4-FFF2-40B4-BE49-F238E27FC236}">
              <a16:creationId xmlns:a16="http://schemas.microsoft.com/office/drawing/2014/main" id="{00000000-0008-0000-0400-000019000000}"/>
            </a:ext>
            <a:ext uri="{147F2762-F138-4A5C-976F-8EAC2B608ADB}">
              <a16:predDERef xmlns:a16="http://schemas.microsoft.com/office/drawing/2014/main" pred="{00000000-0008-0000-0400-00001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469" t="6648"/>
        <a:stretch/>
      </xdr:blipFill>
      <xdr:spPr bwMode="auto">
        <a:xfrm>
          <a:off x="8424335" y="6953249"/>
          <a:ext cx="2160000" cy="27575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74084</xdr:colOff>
      <xdr:row>35</xdr:row>
      <xdr:rowOff>82550</xdr:rowOff>
    </xdr:from>
    <xdr:to>
      <xdr:col>15</xdr:col>
      <xdr:colOff>710084</xdr:colOff>
      <xdr:row>49</xdr:row>
      <xdr:rowOff>23522</xdr:rowOff>
    </xdr:to>
    <xdr:pic>
      <xdr:nvPicPr>
        <xdr:cNvPr id="26" name="Imagen 25" descr="FeatureImage">
          <a:extLst>
            <a:ext uri="{FF2B5EF4-FFF2-40B4-BE49-F238E27FC236}">
              <a16:creationId xmlns:a16="http://schemas.microsoft.com/office/drawing/2014/main" id="{00000000-0008-0000-0400-00001A000000}"/>
            </a:ext>
            <a:ext uri="{147F2762-F138-4A5C-976F-8EAC2B608ADB}">
              <a16:predDERef xmlns:a16="http://schemas.microsoft.com/office/drawing/2014/main" pred="{00000000-0008-0000-0400-00001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675" t="7597"/>
        <a:stretch/>
      </xdr:blipFill>
      <xdr:spPr bwMode="auto">
        <a:xfrm>
          <a:off x="10942109" y="6835775"/>
          <a:ext cx="2160000" cy="26079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52916</xdr:colOff>
      <xdr:row>35</xdr:row>
      <xdr:rowOff>52916</xdr:rowOff>
    </xdr:from>
    <xdr:to>
      <xdr:col>18</xdr:col>
      <xdr:colOff>688916</xdr:colOff>
      <xdr:row>48</xdr:row>
      <xdr:rowOff>179375</xdr:rowOff>
    </xdr:to>
    <xdr:pic>
      <xdr:nvPicPr>
        <xdr:cNvPr id="27" name="Imagen 26" descr="FeatureImage">
          <a:extLst>
            <a:ext uri="{FF2B5EF4-FFF2-40B4-BE49-F238E27FC236}">
              <a16:creationId xmlns:a16="http://schemas.microsoft.com/office/drawing/2014/main" id="{00000000-0008-0000-0400-00001B000000}"/>
            </a:ext>
            <a:ext uri="{147F2762-F138-4A5C-976F-8EAC2B608ADB}">
              <a16:predDERef xmlns:a16="http://schemas.microsoft.com/office/drawing/2014/main" pred="{00000000-0008-0000-0400-00001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263" t="6965"/>
        <a:stretch/>
      </xdr:blipFill>
      <xdr:spPr bwMode="auto">
        <a:xfrm>
          <a:off x="12985749" y="6963833"/>
          <a:ext cx="2160000" cy="27363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74081</xdr:colOff>
      <xdr:row>51</xdr:row>
      <xdr:rowOff>42334</xdr:rowOff>
    </xdr:from>
    <xdr:to>
      <xdr:col>6</xdr:col>
      <xdr:colOff>710081</xdr:colOff>
      <xdr:row>64</xdr:row>
      <xdr:rowOff>168795</xdr:rowOff>
    </xdr:to>
    <xdr:pic>
      <xdr:nvPicPr>
        <xdr:cNvPr id="33" name="Imagen 32" descr="FeatureImage">
          <a:extLst>
            <a:ext uri="{FF2B5EF4-FFF2-40B4-BE49-F238E27FC236}">
              <a16:creationId xmlns:a16="http://schemas.microsoft.com/office/drawing/2014/main" id="{00000000-0008-0000-0400-000021000000}"/>
            </a:ext>
            <a:ext uri="{147F2762-F138-4A5C-976F-8EAC2B608ADB}">
              <a16:predDERef xmlns:a16="http://schemas.microsoft.com/office/drawing/2014/main" pred="{00000000-0008-0000-0400-00001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263" t="6965"/>
        <a:stretch/>
      </xdr:blipFill>
      <xdr:spPr bwMode="auto">
        <a:xfrm>
          <a:off x="3862914" y="10001251"/>
          <a:ext cx="2160000" cy="27363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74084</xdr:colOff>
      <xdr:row>51</xdr:row>
      <xdr:rowOff>63499</xdr:rowOff>
    </xdr:from>
    <xdr:to>
      <xdr:col>9</xdr:col>
      <xdr:colOff>710084</xdr:colOff>
      <xdr:row>65</xdr:row>
      <xdr:rowOff>1955</xdr:rowOff>
    </xdr:to>
    <xdr:pic>
      <xdr:nvPicPr>
        <xdr:cNvPr id="34" name="Imagen 33" descr="FeatureImage">
          <a:extLst>
            <a:ext uri="{FF2B5EF4-FFF2-40B4-BE49-F238E27FC236}">
              <a16:creationId xmlns:a16="http://schemas.microsoft.com/office/drawing/2014/main" id="{00000000-0008-0000-0400-000022000000}"/>
            </a:ext>
            <a:ext uri="{147F2762-F138-4A5C-976F-8EAC2B608ADB}">
              <a16:predDERef xmlns:a16="http://schemas.microsoft.com/office/drawing/2014/main" pred="{00000000-0008-0000-0400-00002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469" t="7280"/>
        <a:stretch/>
      </xdr:blipFill>
      <xdr:spPr bwMode="auto">
        <a:xfrm>
          <a:off x="6148917" y="10022416"/>
          <a:ext cx="2160000" cy="27388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74083</xdr:colOff>
      <xdr:row>51</xdr:row>
      <xdr:rowOff>74083</xdr:rowOff>
    </xdr:from>
    <xdr:to>
      <xdr:col>12</xdr:col>
      <xdr:colOff>710083</xdr:colOff>
      <xdr:row>65</xdr:row>
      <xdr:rowOff>733</xdr:rowOff>
    </xdr:to>
    <xdr:pic>
      <xdr:nvPicPr>
        <xdr:cNvPr id="35" name="Imagen 34" descr="FeatureImage">
          <a:extLst>
            <a:ext uri="{FF2B5EF4-FFF2-40B4-BE49-F238E27FC236}">
              <a16:creationId xmlns:a16="http://schemas.microsoft.com/office/drawing/2014/main" id="{00000000-0008-0000-0400-000023000000}"/>
            </a:ext>
            <a:ext uri="{147F2762-F138-4A5C-976F-8EAC2B608ADB}">
              <a16:predDERef xmlns:a16="http://schemas.microsoft.com/office/drawing/2014/main" pred="{00000000-0008-0000-0400-00002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263" t="7281"/>
        <a:stretch/>
      </xdr:blipFill>
      <xdr:spPr bwMode="auto">
        <a:xfrm>
          <a:off x="8434916" y="10033000"/>
          <a:ext cx="2160000" cy="27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63501</xdr:colOff>
      <xdr:row>51</xdr:row>
      <xdr:rowOff>63500</xdr:rowOff>
    </xdr:from>
    <xdr:to>
      <xdr:col>15</xdr:col>
      <xdr:colOff>699501</xdr:colOff>
      <xdr:row>65</xdr:row>
      <xdr:rowOff>1956</xdr:rowOff>
    </xdr:to>
    <xdr:pic>
      <xdr:nvPicPr>
        <xdr:cNvPr id="36" name="Imagen 35" descr="FeatureImage">
          <a:extLst>
            <a:ext uri="{FF2B5EF4-FFF2-40B4-BE49-F238E27FC236}">
              <a16:creationId xmlns:a16="http://schemas.microsoft.com/office/drawing/2014/main" id="{00000000-0008-0000-0400-000024000000}"/>
            </a:ext>
            <a:ext uri="{147F2762-F138-4A5C-976F-8EAC2B608ADB}">
              <a16:predDERef xmlns:a16="http://schemas.microsoft.com/office/drawing/2014/main" pred="{00000000-0008-0000-0400-00002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469" t="7280"/>
        <a:stretch/>
      </xdr:blipFill>
      <xdr:spPr bwMode="auto">
        <a:xfrm>
          <a:off x="10710334" y="10022417"/>
          <a:ext cx="2160000" cy="27388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63500</xdr:colOff>
      <xdr:row>51</xdr:row>
      <xdr:rowOff>42331</xdr:rowOff>
    </xdr:from>
    <xdr:to>
      <xdr:col>18</xdr:col>
      <xdr:colOff>699500</xdr:colOff>
      <xdr:row>64</xdr:row>
      <xdr:rowOff>180637</xdr:rowOff>
    </xdr:to>
    <xdr:pic>
      <xdr:nvPicPr>
        <xdr:cNvPr id="37" name="Imagen 36" descr="FeatureImage">
          <a:extLst>
            <a:ext uri="{FF2B5EF4-FFF2-40B4-BE49-F238E27FC236}">
              <a16:creationId xmlns:a16="http://schemas.microsoft.com/office/drawing/2014/main" id="{00000000-0008-0000-0400-000025000000}"/>
            </a:ext>
            <a:ext uri="{147F2762-F138-4A5C-976F-8EAC2B608ADB}">
              <a16:predDERef xmlns:a16="http://schemas.microsoft.com/office/drawing/2014/main" pred="{00000000-0008-0000-0400-00002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469" t="6965"/>
        <a:stretch/>
      </xdr:blipFill>
      <xdr:spPr bwMode="auto">
        <a:xfrm>
          <a:off x="12996333" y="10001248"/>
          <a:ext cx="2160000" cy="27481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64559</xdr:colOff>
      <xdr:row>67</xdr:row>
      <xdr:rowOff>101602</xdr:rowOff>
    </xdr:from>
    <xdr:to>
      <xdr:col>6</xdr:col>
      <xdr:colOff>700559</xdr:colOff>
      <xdr:row>81</xdr:row>
      <xdr:rowOff>23407</xdr:rowOff>
    </xdr:to>
    <xdr:pic>
      <xdr:nvPicPr>
        <xdr:cNvPr id="43" name="Imagen 42" descr="FeatureImage">
          <a:extLst>
            <a:ext uri="{FF2B5EF4-FFF2-40B4-BE49-F238E27FC236}">
              <a16:creationId xmlns:a16="http://schemas.microsoft.com/office/drawing/2014/main" id="{00000000-0008-0000-0400-00002B000000}"/>
            </a:ext>
            <a:ext uri="{147F2762-F138-4A5C-976F-8EAC2B608ADB}">
              <a16:predDERef xmlns:a16="http://schemas.microsoft.com/office/drawing/2014/main" pred="{00000000-0008-0000-0400-00002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852" t="6648"/>
        <a:stretch/>
      </xdr:blipFill>
      <xdr:spPr bwMode="auto">
        <a:xfrm>
          <a:off x="4074584" y="12950827"/>
          <a:ext cx="2160000" cy="25888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53976</xdr:colOff>
      <xdr:row>67</xdr:row>
      <xdr:rowOff>102658</xdr:rowOff>
    </xdr:from>
    <xdr:to>
      <xdr:col>9</xdr:col>
      <xdr:colOff>689976</xdr:colOff>
      <xdr:row>81</xdr:row>
      <xdr:rowOff>8334</xdr:rowOff>
    </xdr:to>
    <xdr:pic>
      <xdr:nvPicPr>
        <xdr:cNvPr id="44" name="Imagen 43" descr="FeatureImage">
          <a:extLst>
            <a:ext uri="{FF2B5EF4-FFF2-40B4-BE49-F238E27FC236}">
              <a16:creationId xmlns:a16="http://schemas.microsoft.com/office/drawing/2014/main" id="{00000000-0008-0000-0400-00002C000000}"/>
            </a:ext>
            <a:ext uri="{147F2762-F138-4A5C-976F-8EAC2B608ADB}">
              <a16:predDERef xmlns:a16="http://schemas.microsoft.com/office/drawing/2014/main" pred="{00000000-0008-0000-0400-00002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058" t="7597"/>
        <a:stretch/>
      </xdr:blipFill>
      <xdr:spPr bwMode="auto">
        <a:xfrm>
          <a:off x="6350001" y="12951883"/>
          <a:ext cx="2160000" cy="25726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63500</xdr:colOff>
      <xdr:row>67</xdr:row>
      <xdr:rowOff>52918</xdr:rowOff>
    </xdr:from>
    <xdr:to>
      <xdr:col>12</xdr:col>
      <xdr:colOff>699500</xdr:colOff>
      <xdr:row>80</xdr:row>
      <xdr:rowOff>179379</xdr:rowOff>
    </xdr:to>
    <xdr:pic>
      <xdr:nvPicPr>
        <xdr:cNvPr id="45" name="Imagen 44" descr="FeatureImage">
          <a:extLst>
            <a:ext uri="{FF2B5EF4-FFF2-40B4-BE49-F238E27FC236}">
              <a16:creationId xmlns:a16="http://schemas.microsoft.com/office/drawing/2014/main" id="{00000000-0008-0000-0400-00002D000000}"/>
            </a:ext>
            <a:ext uri="{147F2762-F138-4A5C-976F-8EAC2B608ADB}">
              <a16:predDERef xmlns:a16="http://schemas.microsoft.com/office/drawing/2014/main" pred="{00000000-0008-0000-0400-00002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263" t="6965"/>
        <a:stretch/>
      </xdr:blipFill>
      <xdr:spPr bwMode="auto">
        <a:xfrm>
          <a:off x="8424333" y="13059835"/>
          <a:ext cx="2160000" cy="27363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33865</xdr:colOff>
      <xdr:row>67</xdr:row>
      <xdr:rowOff>122766</xdr:rowOff>
    </xdr:from>
    <xdr:to>
      <xdr:col>15</xdr:col>
      <xdr:colOff>669865</xdr:colOff>
      <xdr:row>81</xdr:row>
      <xdr:rowOff>23796</xdr:rowOff>
    </xdr:to>
    <xdr:pic>
      <xdr:nvPicPr>
        <xdr:cNvPr id="46" name="Imagen 45" descr="FeatureImage">
          <a:extLst>
            <a:ext uri="{FF2B5EF4-FFF2-40B4-BE49-F238E27FC236}">
              <a16:creationId xmlns:a16="http://schemas.microsoft.com/office/drawing/2014/main" id="{00000000-0008-0000-0400-00002E000000}"/>
            </a:ext>
            <a:ext uri="{147F2762-F138-4A5C-976F-8EAC2B608ADB}">
              <a16:predDERef xmlns:a16="http://schemas.microsoft.com/office/drawing/2014/main" pred="{00000000-0008-0000-0400-00002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646" t="6964"/>
        <a:stretch/>
      </xdr:blipFill>
      <xdr:spPr bwMode="auto">
        <a:xfrm>
          <a:off x="10901890" y="12971991"/>
          <a:ext cx="2160000" cy="25680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55033</xdr:colOff>
      <xdr:row>67</xdr:row>
      <xdr:rowOff>92075</xdr:rowOff>
    </xdr:from>
    <xdr:to>
      <xdr:col>18</xdr:col>
      <xdr:colOff>691033</xdr:colOff>
      <xdr:row>81</xdr:row>
      <xdr:rowOff>49231</xdr:rowOff>
    </xdr:to>
    <xdr:pic>
      <xdr:nvPicPr>
        <xdr:cNvPr id="47" name="Imagen 46" descr="FeatureImage">
          <a:extLst>
            <a:ext uri="{FF2B5EF4-FFF2-40B4-BE49-F238E27FC236}">
              <a16:creationId xmlns:a16="http://schemas.microsoft.com/office/drawing/2014/main" id="{00000000-0008-0000-0400-00002F000000}"/>
            </a:ext>
            <a:ext uri="{147F2762-F138-4A5C-976F-8EAC2B608ADB}">
              <a16:predDERef xmlns:a16="http://schemas.microsoft.com/office/drawing/2014/main" pred="{00000000-0008-0000-0400-00002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469" t="6648"/>
        <a:stretch/>
      </xdr:blipFill>
      <xdr:spPr bwMode="auto">
        <a:xfrm>
          <a:off x="13209058" y="12941300"/>
          <a:ext cx="2160000" cy="26241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63500</xdr:colOff>
      <xdr:row>83</xdr:row>
      <xdr:rowOff>74082</xdr:rowOff>
    </xdr:from>
    <xdr:to>
      <xdr:col>6</xdr:col>
      <xdr:colOff>699500</xdr:colOff>
      <xdr:row>96</xdr:row>
      <xdr:rowOff>179529</xdr:rowOff>
    </xdr:to>
    <xdr:pic>
      <xdr:nvPicPr>
        <xdr:cNvPr id="53" name="Imagen 52" descr="FeatureImage">
          <a:extLst>
            <a:ext uri="{FF2B5EF4-FFF2-40B4-BE49-F238E27FC236}">
              <a16:creationId xmlns:a16="http://schemas.microsoft.com/office/drawing/2014/main" id="{00000000-0008-0000-0400-000035000000}"/>
            </a:ext>
            <a:ext uri="{147F2762-F138-4A5C-976F-8EAC2B608ADB}">
              <a16:predDERef xmlns:a16="http://schemas.microsoft.com/office/drawing/2014/main" pred="{00000000-0008-0000-0400-00002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058" t="7280"/>
        <a:stretch/>
      </xdr:blipFill>
      <xdr:spPr bwMode="auto">
        <a:xfrm>
          <a:off x="3852333" y="16128999"/>
          <a:ext cx="2160000" cy="27152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74084</xdr:colOff>
      <xdr:row>83</xdr:row>
      <xdr:rowOff>63500</xdr:rowOff>
    </xdr:from>
    <xdr:to>
      <xdr:col>9</xdr:col>
      <xdr:colOff>710084</xdr:colOff>
      <xdr:row>97</xdr:row>
      <xdr:rowOff>6259</xdr:rowOff>
    </xdr:to>
    <xdr:pic>
      <xdr:nvPicPr>
        <xdr:cNvPr id="54" name="Imagen 53" descr="FeatureImage">
          <a:extLst>
            <a:ext uri="{FF2B5EF4-FFF2-40B4-BE49-F238E27FC236}">
              <a16:creationId xmlns:a16="http://schemas.microsoft.com/office/drawing/2014/main" id="{00000000-0008-0000-0400-000036000000}"/>
            </a:ext>
            <a:ext uri="{147F2762-F138-4A5C-976F-8EAC2B608ADB}">
              <a16:predDERef xmlns:a16="http://schemas.microsoft.com/office/drawing/2014/main" pred="{00000000-0008-0000-0400-00003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058" t="6332"/>
        <a:stretch/>
      </xdr:blipFill>
      <xdr:spPr bwMode="auto">
        <a:xfrm>
          <a:off x="6148917" y="16118417"/>
          <a:ext cx="2160000" cy="27431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63497</xdr:colOff>
      <xdr:row>83</xdr:row>
      <xdr:rowOff>112184</xdr:rowOff>
    </xdr:from>
    <xdr:to>
      <xdr:col>12</xdr:col>
      <xdr:colOff>699497</xdr:colOff>
      <xdr:row>97</xdr:row>
      <xdr:rowOff>31596</xdr:rowOff>
    </xdr:to>
    <xdr:pic>
      <xdr:nvPicPr>
        <xdr:cNvPr id="55" name="Imagen 54" descr="FeatureImage">
          <a:extLst>
            <a:ext uri="{FF2B5EF4-FFF2-40B4-BE49-F238E27FC236}">
              <a16:creationId xmlns:a16="http://schemas.microsoft.com/office/drawing/2014/main" id="{00000000-0008-0000-0400-000037000000}"/>
            </a:ext>
            <a:ext uri="{147F2762-F138-4A5C-976F-8EAC2B608ADB}">
              <a16:predDERef xmlns:a16="http://schemas.microsoft.com/office/drawing/2014/main" pred="{00000000-0008-0000-0400-00003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646" t="6332"/>
        <a:stretch/>
      </xdr:blipFill>
      <xdr:spPr bwMode="auto">
        <a:xfrm>
          <a:off x="8645522" y="16009409"/>
          <a:ext cx="2160000" cy="25864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63499</xdr:colOff>
      <xdr:row>83</xdr:row>
      <xdr:rowOff>52917</xdr:rowOff>
    </xdr:from>
    <xdr:to>
      <xdr:col>15</xdr:col>
      <xdr:colOff>699499</xdr:colOff>
      <xdr:row>96</xdr:row>
      <xdr:rowOff>188688</xdr:rowOff>
    </xdr:to>
    <xdr:pic>
      <xdr:nvPicPr>
        <xdr:cNvPr id="56" name="Imagen 55" descr="FeatureImage">
          <a:extLst>
            <a:ext uri="{FF2B5EF4-FFF2-40B4-BE49-F238E27FC236}">
              <a16:creationId xmlns:a16="http://schemas.microsoft.com/office/drawing/2014/main" id="{00000000-0008-0000-0400-000038000000}"/>
            </a:ext>
            <a:ext uri="{147F2762-F138-4A5C-976F-8EAC2B608ADB}">
              <a16:predDERef xmlns:a16="http://schemas.microsoft.com/office/drawing/2014/main" pred="{00000000-0008-0000-0400-00003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263" t="6648"/>
        <a:stretch/>
      </xdr:blipFill>
      <xdr:spPr bwMode="auto">
        <a:xfrm>
          <a:off x="10710332" y="16107834"/>
          <a:ext cx="2160000" cy="27456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52916</xdr:colOff>
      <xdr:row>83</xdr:row>
      <xdr:rowOff>101600</xdr:rowOff>
    </xdr:from>
    <xdr:to>
      <xdr:col>18</xdr:col>
      <xdr:colOff>688916</xdr:colOff>
      <xdr:row>97</xdr:row>
      <xdr:rowOff>23404</xdr:rowOff>
    </xdr:to>
    <xdr:pic>
      <xdr:nvPicPr>
        <xdr:cNvPr id="57" name="Imagen 56" descr="FeatureImage">
          <a:extLst>
            <a:ext uri="{FF2B5EF4-FFF2-40B4-BE49-F238E27FC236}">
              <a16:creationId xmlns:a16="http://schemas.microsoft.com/office/drawing/2014/main" id="{00000000-0008-0000-0400-000039000000}"/>
            </a:ext>
            <a:ext uri="{147F2762-F138-4A5C-976F-8EAC2B608ADB}">
              <a16:predDERef xmlns:a16="http://schemas.microsoft.com/office/drawing/2014/main" pred="{00000000-0008-0000-0400-00003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852" t="6648"/>
        <a:stretch/>
      </xdr:blipFill>
      <xdr:spPr bwMode="auto">
        <a:xfrm>
          <a:off x="13206941" y="15998825"/>
          <a:ext cx="2160000" cy="25888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74084</xdr:colOff>
      <xdr:row>99</xdr:row>
      <xdr:rowOff>111125</xdr:rowOff>
    </xdr:from>
    <xdr:to>
      <xdr:col>6</xdr:col>
      <xdr:colOff>710084</xdr:colOff>
      <xdr:row>113</xdr:row>
      <xdr:rowOff>35343</xdr:rowOff>
    </xdr:to>
    <xdr:pic>
      <xdr:nvPicPr>
        <xdr:cNvPr id="63" name="Imagen 62" descr="FeatureImage">
          <a:extLst>
            <a:ext uri="{FF2B5EF4-FFF2-40B4-BE49-F238E27FC236}">
              <a16:creationId xmlns:a16="http://schemas.microsoft.com/office/drawing/2014/main" id="{00000000-0008-0000-0400-00003F000000}"/>
            </a:ext>
            <a:ext uri="{147F2762-F138-4A5C-976F-8EAC2B608ADB}">
              <a16:predDERef xmlns:a16="http://schemas.microsoft.com/office/drawing/2014/main" pred="{00000000-0008-0000-0400-00003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058" t="6965"/>
        <a:stretch/>
      </xdr:blipFill>
      <xdr:spPr bwMode="auto">
        <a:xfrm>
          <a:off x="4084109" y="19056350"/>
          <a:ext cx="2160000" cy="25912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45510</xdr:colOff>
      <xdr:row>99</xdr:row>
      <xdr:rowOff>102658</xdr:rowOff>
    </xdr:from>
    <xdr:to>
      <xdr:col>9</xdr:col>
      <xdr:colOff>681510</xdr:colOff>
      <xdr:row>113</xdr:row>
      <xdr:rowOff>1394</xdr:rowOff>
    </xdr:to>
    <xdr:pic>
      <xdr:nvPicPr>
        <xdr:cNvPr id="64" name="Imagen 63" descr="FeatureImage">
          <a:extLst>
            <a:ext uri="{FF2B5EF4-FFF2-40B4-BE49-F238E27FC236}">
              <a16:creationId xmlns:a16="http://schemas.microsoft.com/office/drawing/2014/main" id="{00000000-0008-0000-0400-000040000000}"/>
            </a:ext>
            <a:ext uri="{147F2762-F138-4A5C-976F-8EAC2B608ADB}">
              <a16:predDERef xmlns:a16="http://schemas.microsoft.com/office/drawing/2014/main" pred="{00000000-0008-0000-0400-00003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440" t="6648"/>
        <a:stretch/>
      </xdr:blipFill>
      <xdr:spPr bwMode="auto">
        <a:xfrm>
          <a:off x="6341535" y="19047883"/>
          <a:ext cx="2160000" cy="25657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64557</xdr:colOff>
      <xdr:row>99</xdr:row>
      <xdr:rowOff>99483</xdr:rowOff>
    </xdr:from>
    <xdr:to>
      <xdr:col>12</xdr:col>
      <xdr:colOff>700557</xdr:colOff>
      <xdr:row>113</xdr:row>
      <xdr:rowOff>51511</xdr:rowOff>
    </xdr:to>
    <xdr:pic>
      <xdr:nvPicPr>
        <xdr:cNvPr id="65" name="Imagen 64" descr="FeatureImage">
          <a:extLst>
            <a:ext uri="{FF2B5EF4-FFF2-40B4-BE49-F238E27FC236}">
              <a16:creationId xmlns:a16="http://schemas.microsoft.com/office/drawing/2014/main" id="{00000000-0008-0000-0400-000041000000}"/>
            </a:ext>
            <a:ext uri="{147F2762-F138-4A5C-976F-8EAC2B608ADB}">
              <a16:predDERef xmlns:a16="http://schemas.microsoft.com/office/drawing/2014/main" pred="{00000000-0008-0000-0400-00004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058" t="6015"/>
        <a:stretch/>
      </xdr:blipFill>
      <xdr:spPr bwMode="auto">
        <a:xfrm>
          <a:off x="8646582" y="19044708"/>
          <a:ext cx="2160000" cy="26190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63502</xdr:colOff>
      <xdr:row>99</xdr:row>
      <xdr:rowOff>63500</xdr:rowOff>
    </xdr:from>
    <xdr:to>
      <xdr:col>15</xdr:col>
      <xdr:colOff>699502</xdr:colOff>
      <xdr:row>112</xdr:row>
      <xdr:rowOff>143583</xdr:rowOff>
    </xdr:to>
    <xdr:pic>
      <xdr:nvPicPr>
        <xdr:cNvPr id="66" name="Imagen 65" descr="FeatureImage">
          <a:extLst>
            <a:ext uri="{FF2B5EF4-FFF2-40B4-BE49-F238E27FC236}">
              <a16:creationId xmlns:a16="http://schemas.microsoft.com/office/drawing/2014/main" id="{00000000-0008-0000-0400-000042000000}"/>
            </a:ext>
            <a:ext uri="{147F2762-F138-4A5C-976F-8EAC2B608ADB}">
              <a16:predDERef xmlns:a16="http://schemas.microsoft.com/office/drawing/2014/main" pred="{00000000-0008-0000-0400-00004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440" t="6965"/>
        <a:stretch/>
      </xdr:blipFill>
      <xdr:spPr bwMode="auto">
        <a:xfrm>
          <a:off x="10710335" y="19166417"/>
          <a:ext cx="2160000" cy="26899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63499</xdr:colOff>
      <xdr:row>99</xdr:row>
      <xdr:rowOff>74083</xdr:rowOff>
    </xdr:from>
    <xdr:to>
      <xdr:col>18</xdr:col>
      <xdr:colOff>699499</xdr:colOff>
      <xdr:row>112</xdr:row>
      <xdr:rowOff>177157</xdr:rowOff>
    </xdr:to>
    <xdr:pic>
      <xdr:nvPicPr>
        <xdr:cNvPr id="67" name="Imagen 66" descr="FeatureImage">
          <a:extLst>
            <a:ext uri="{FF2B5EF4-FFF2-40B4-BE49-F238E27FC236}">
              <a16:creationId xmlns:a16="http://schemas.microsoft.com/office/drawing/2014/main" id="{00000000-0008-0000-0400-000043000000}"/>
            </a:ext>
            <a:ext uri="{147F2762-F138-4A5C-976F-8EAC2B608ADB}">
              <a16:predDERef xmlns:a16="http://schemas.microsoft.com/office/drawing/2014/main" pred="{00000000-0008-0000-0400-00004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852" t="6965"/>
        <a:stretch/>
      </xdr:blipFill>
      <xdr:spPr bwMode="auto">
        <a:xfrm>
          <a:off x="12996332" y="19177000"/>
          <a:ext cx="2160000" cy="27129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63500</xdr:colOff>
      <xdr:row>115</xdr:row>
      <xdr:rowOff>52918</xdr:rowOff>
    </xdr:from>
    <xdr:to>
      <xdr:col>6</xdr:col>
      <xdr:colOff>699500</xdr:colOff>
      <xdr:row>128</xdr:row>
      <xdr:rowOff>155991</xdr:rowOff>
    </xdr:to>
    <xdr:pic>
      <xdr:nvPicPr>
        <xdr:cNvPr id="73" name="Imagen 72" descr="FeatureImage">
          <a:extLst>
            <a:ext uri="{FF2B5EF4-FFF2-40B4-BE49-F238E27FC236}">
              <a16:creationId xmlns:a16="http://schemas.microsoft.com/office/drawing/2014/main" id="{00000000-0008-0000-0400-000049000000}"/>
            </a:ext>
            <a:ext uri="{147F2762-F138-4A5C-976F-8EAC2B608ADB}">
              <a16:predDERef xmlns:a16="http://schemas.microsoft.com/office/drawing/2014/main" pred="{00000000-0008-0000-0400-00004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852" t="6965"/>
        <a:stretch/>
      </xdr:blipFill>
      <xdr:spPr bwMode="auto">
        <a:xfrm>
          <a:off x="3852333" y="22203835"/>
          <a:ext cx="2160000" cy="27129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63500</xdr:colOff>
      <xdr:row>115</xdr:row>
      <xdr:rowOff>52918</xdr:rowOff>
    </xdr:from>
    <xdr:to>
      <xdr:col>9</xdr:col>
      <xdr:colOff>699500</xdr:colOff>
      <xdr:row>128</xdr:row>
      <xdr:rowOff>179379</xdr:rowOff>
    </xdr:to>
    <xdr:pic>
      <xdr:nvPicPr>
        <xdr:cNvPr id="74" name="Imagen 73" descr="FeatureImage">
          <a:extLst>
            <a:ext uri="{FF2B5EF4-FFF2-40B4-BE49-F238E27FC236}">
              <a16:creationId xmlns:a16="http://schemas.microsoft.com/office/drawing/2014/main" id="{00000000-0008-0000-0400-00004A000000}"/>
            </a:ext>
            <a:ext uri="{147F2762-F138-4A5C-976F-8EAC2B608ADB}">
              <a16:predDERef xmlns:a16="http://schemas.microsoft.com/office/drawing/2014/main" pred="{00000000-0008-0000-0400-00004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263" t="6965"/>
        <a:stretch/>
      </xdr:blipFill>
      <xdr:spPr bwMode="auto">
        <a:xfrm>
          <a:off x="6138333" y="22203835"/>
          <a:ext cx="2160000" cy="27363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74082</xdr:colOff>
      <xdr:row>115</xdr:row>
      <xdr:rowOff>95249</xdr:rowOff>
    </xdr:from>
    <xdr:to>
      <xdr:col>12</xdr:col>
      <xdr:colOff>710082</xdr:colOff>
      <xdr:row>128</xdr:row>
      <xdr:rowOff>186778</xdr:rowOff>
    </xdr:to>
    <xdr:pic>
      <xdr:nvPicPr>
        <xdr:cNvPr id="75" name="Imagen 74" descr="FeatureImage">
          <a:extLst>
            <a:ext uri="{FF2B5EF4-FFF2-40B4-BE49-F238E27FC236}">
              <a16:creationId xmlns:a16="http://schemas.microsoft.com/office/drawing/2014/main" id="{00000000-0008-0000-0400-00004B000000}"/>
            </a:ext>
            <a:ext uri="{147F2762-F138-4A5C-976F-8EAC2B608ADB}">
              <a16:predDERef xmlns:a16="http://schemas.microsoft.com/office/drawing/2014/main" pred="{00000000-0008-0000-0400-00004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646" t="6965"/>
        <a:stretch/>
      </xdr:blipFill>
      <xdr:spPr bwMode="auto">
        <a:xfrm>
          <a:off x="8434915" y="22246166"/>
          <a:ext cx="2160000" cy="27013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84665</xdr:colOff>
      <xdr:row>115</xdr:row>
      <xdr:rowOff>74081</xdr:rowOff>
    </xdr:from>
    <xdr:to>
      <xdr:col>15</xdr:col>
      <xdr:colOff>720665</xdr:colOff>
      <xdr:row>128</xdr:row>
      <xdr:rowOff>188798</xdr:rowOff>
    </xdr:to>
    <xdr:pic>
      <xdr:nvPicPr>
        <xdr:cNvPr id="76" name="Imagen 75" descr="FeatureImage">
          <a:extLst>
            <a:ext uri="{FF2B5EF4-FFF2-40B4-BE49-F238E27FC236}">
              <a16:creationId xmlns:a16="http://schemas.microsoft.com/office/drawing/2014/main" id="{00000000-0008-0000-0400-00004C000000}"/>
            </a:ext>
            <a:ext uri="{147F2762-F138-4A5C-976F-8EAC2B608ADB}">
              <a16:predDERef xmlns:a16="http://schemas.microsoft.com/office/drawing/2014/main" pred="{00000000-0008-0000-0400-00004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058" t="6965"/>
        <a:stretch/>
      </xdr:blipFill>
      <xdr:spPr bwMode="auto">
        <a:xfrm>
          <a:off x="10731498" y="22224998"/>
          <a:ext cx="2160000" cy="27245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63502</xdr:colOff>
      <xdr:row>115</xdr:row>
      <xdr:rowOff>52915</xdr:rowOff>
    </xdr:from>
    <xdr:to>
      <xdr:col>18</xdr:col>
      <xdr:colOff>699502</xdr:colOff>
      <xdr:row>128</xdr:row>
      <xdr:rowOff>176903</xdr:rowOff>
    </xdr:to>
    <xdr:pic>
      <xdr:nvPicPr>
        <xdr:cNvPr id="77" name="Imagen 76" descr="FeatureImage">
          <a:extLst>
            <a:ext uri="{FF2B5EF4-FFF2-40B4-BE49-F238E27FC236}">
              <a16:creationId xmlns:a16="http://schemas.microsoft.com/office/drawing/2014/main" id="{00000000-0008-0000-0400-00004D000000}"/>
            </a:ext>
            <a:ext uri="{147F2762-F138-4A5C-976F-8EAC2B608ADB}">
              <a16:predDERef xmlns:a16="http://schemas.microsoft.com/office/drawing/2014/main" pred="{00000000-0008-0000-0400-00004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058" t="6648"/>
        <a:stretch/>
      </xdr:blipFill>
      <xdr:spPr bwMode="auto">
        <a:xfrm>
          <a:off x="12996335" y="22203832"/>
          <a:ext cx="2160000" cy="27338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63499</xdr:colOff>
      <xdr:row>131</xdr:row>
      <xdr:rowOff>74083</xdr:rowOff>
    </xdr:from>
    <xdr:to>
      <xdr:col>6</xdr:col>
      <xdr:colOff>699499</xdr:colOff>
      <xdr:row>144</xdr:row>
      <xdr:rowOff>186388</xdr:rowOff>
    </xdr:to>
    <xdr:pic>
      <xdr:nvPicPr>
        <xdr:cNvPr id="83" name="Imagen 82" descr="FeatureImage">
          <a:extLst>
            <a:ext uri="{FF2B5EF4-FFF2-40B4-BE49-F238E27FC236}">
              <a16:creationId xmlns:a16="http://schemas.microsoft.com/office/drawing/2014/main" id="{00000000-0008-0000-0400-000053000000}"/>
            </a:ext>
            <a:ext uri="{147F2762-F138-4A5C-976F-8EAC2B608ADB}">
              <a16:predDERef xmlns:a16="http://schemas.microsoft.com/office/drawing/2014/main" pred="{00000000-0008-0000-0400-00004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852" t="6648"/>
        <a:stretch/>
      </xdr:blipFill>
      <xdr:spPr bwMode="auto">
        <a:xfrm>
          <a:off x="3852332" y="25273000"/>
          <a:ext cx="2160000" cy="27221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74084</xdr:colOff>
      <xdr:row>131</xdr:row>
      <xdr:rowOff>84666</xdr:rowOff>
    </xdr:from>
    <xdr:to>
      <xdr:col>9</xdr:col>
      <xdr:colOff>710084</xdr:colOff>
      <xdr:row>144</xdr:row>
      <xdr:rowOff>155597</xdr:rowOff>
    </xdr:to>
    <xdr:pic>
      <xdr:nvPicPr>
        <xdr:cNvPr id="84" name="Imagen 83" descr="FeatureImage">
          <a:extLst>
            <a:ext uri="{FF2B5EF4-FFF2-40B4-BE49-F238E27FC236}">
              <a16:creationId xmlns:a16="http://schemas.microsoft.com/office/drawing/2014/main" id="{00000000-0008-0000-0400-000054000000}"/>
            </a:ext>
            <a:ext uri="{147F2762-F138-4A5C-976F-8EAC2B608ADB}">
              <a16:predDERef xmlns:a16="http://schemas.microsoft.com/office/drawing/2014/main" pred="{00000000-0008-0000-0400-00005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440" t="7280"/>
        <a:stretch/>
      </xdr:blipFill>
      <xdr:spPr bwMode="auto">
        <a:xfrm>
          <a:off x="6148917" y="25283583"/>
          <a:ext cx="2160000" cy="26807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63500</xdr:colOff>
      <xdr:row>131</xdr:row>
      <xdr:rowOff>63501</xdr:rowOff>
    </xdr:from>
    <xdr:to>
      <xdr:col>12</xdr:col>
      <xdr:colOff>699500</xdr:colOff>
      <xdr:row>144</xdr:row>
      <xdr:rowOff>166574</xdr:rowOff>
    </xdr:to>
    <xdr:pic>
      <xdr:nvPicPr>
        <xdr:cNvPr id="85" name="Imagen 84" descr="FeatureImage">
          <a:extLst>
            <a:ext uri="{FF2B5EF4-FFF2-40B4-BE49-F238E27FC236}">
              <a16:creationId xmlns:a16="http://schemas.microsoft.com/office/drawing/2014/main" id="{00000000-0008-0000-0400-000055000000}"/>
            </a:ext>
            <a:ext uri="{147F2762-F138-4A5C-976F-8EAC2B608ADB}">
              <a16:predDERef xmlns:a16="http://schemas.microsoft.com/office/drawing/2014/main" pred="{00000000-0008-0000-0400-00005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852" t="6965"/>
        <a:stretch/>
      </xdr:blipFill>
      <xdr:spPr bwMode="auto">
        <a:xfrm>
          <a:off x="8424333" y="25262418"/>
          <a:ext cx="2160000" cy="27129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74083</xdr:colOff>
      <xdr:row>131</xdr:row>
      <xdr:rowOff>63500</xdr:rowOff>
    </xdr:from>
    <xdr:to>
      <xdr:col>15</xdr:col>
      <xdr:colOff>710083</xdr:colOff>
      <xdr:row>144</xdr:row>
      <xdr:rowOff>189961</xdr:rowOff>
    </xdr:to>
    <xdr:pic>
      <xdr:nvPicPr>
        <xdr:cNvPr id="86" name="Imagen 85" descr="FeatureImage">
          <a:extLst>
            <a:ext uri="{FF2B5EF4-FFF2-40B4-BE49-F238E27FC236}">
              <a16:creationId xmlns:a16="http://schemas.microsoft.com/office/drawing/2014/main" id="{00000000-0008-0000-0400-000056000000}"/>
            </a:ext>
            <a:ext uri="{147F2762-F138-4A5C-976F-8EAC2B608ADB}">
              <a16:predDERef xmlns:a16="http://schemas.microsoft.com/office/drawing/2014/main" pred="{00000000-0008-0000-0400-00005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263" t="6965"/>
        <a:stretch/>
      </xdr:blipFill>
      <xdr:spPr bwMode="auto">
        <a:xfrm>
          <a:off x="10720916" y="25262417"/>
          <a:ext cx="2160000" cy="27363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63500</xdr:colOff>
      <xdr:row>131</xdr:row>
      <xdr:rowOff>42334</xdr:rowOff>
    </xdr:from>
    <xdr:to>
      <xdr:col>18</xdr:col>
      <xdr:colOff>699500</xdr:colOff>
      <xdr:row>144</xdr:row>
      <xdr:rowOff>189991</xdr:rowOff>
    </xdr:to>
    <xdr:pic>
      <xdr:nvPicPr>
        <xdr:cNvPr id="87" name="Imagen 86" descr="FeatureImage">
          <a:extLst>
            <a:ext uri="{FF2B5EF4-FFF2-40B4-BE49-F238E27FC236}">
              <a16:creationId xmlns:a16="http://schemas.microsoft.com/office/drawing/2014/main" id="{00000000-0008-0000-0400-000057000000}"/>
            </a:ext>
            <a:ext uri="{147F2762-F138-4A5C-976F-8EAC2B608ADB}">
              <a16:predDERef xmlns:a16="http://schemas.microsoft.com/office/drawing/2014/main" pred="{00000000-0008-0000-0400-00005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469" t="6648"/>
        <a:stretch/>
      </xdr:blipFill>
      <xdr:spPr bwMode="auto">
        <a:xfrm>
          <a:off x="12996333" y="25241251"/>
          <a:ext cx="2160000" cy="27575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63500</xdr:colOff>
      <xdr:row>147</xdr:row>
      <xdr:rowOff>120650</xdr:rowOff>
    </xdr:from>
    <xdr:to>
      <xdr:col>6</xdr:col>
      <xdr:colOff>699500</xdr:colOff>
      <xdr:row>161</xdr:row>
      <xdr:rowOff>33224</xdr:rowOff>
    </xdr:to>
    <xdr:pic>
      <xdr:nvPicPr>
        <xdr:cNvPr id="93" name="Imagen 92" descr="FeatureImage">
          <a:extLst>
            <a:ext uri="{FF2B5EF4-FFF2-40B4-BE49-F238E27FC236}">
              <a16:creationId xmlns:a16="http://schemas.microsoft.com/office/drawing/2014/main" id="{00000000-0008-0000-0400-00005D000000}"/>
            </a:ext>
            <a:ext uri="{147F2762-F138-4A5C-976F-8EAC2B608ADB}">
              <a16:predDERef xmlns:a16="http://schemas.microsoft.com/office/drawing/2014/main" pred="{00000000-0008-0000-0400-00005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852" t="6965"/>
        <a:stretch/>
      </xdr:blipFill>
      <xdr:spPr bwMode="auto">
        <a:xfrm>
          <a:off x="4073525" y="28209875"/>
          <a:ext cx="2160000" cy="25795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63499</xdr:colOff>
      <xdr:row>147</xdr:row>
      <xdr:rowOff>121708</xdr:rowOff>
    </xdr:from>
    <xdr:to>
      <xdr:col>9</xdr:col>
      <xdr:colOff>699499</xdr:colOff>
      <xdr:row>161</xdr:row>
      <xdr:rowOff>36654</xdr:rowOff>
    </xdr:to>
    <xdr:pic>
      <xdr:nvPicPr>
        <xdr:cNvPr id="94" name="Imagen 93" descr="FeatureImage">
          <a:extLst>
            <a:ext uri="{FF2B5EF4-FFF2-40B4-BE49-F238E27FC236}">
              <a16:creationId xmlns:a16="http://schemas.microsoft.com/office/drawing/2014/main" id="{00000000-0008-0000-0400-00005E000000}"/>
            </a:ext>
            <a:ext uri="{147F2762-F138-4A5C-976F-8EAC2B608ADB}">
              <a16:predDERef xmlns:a16="http://schemas.microsoft.com/office/drawing/2014/main" pred="{00000000-0008-0000-0400-00005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058" t="7280"/>
        <a:stretch/>
      </xdr:blipFill>
      <xdr:spPr bwMode="auto">
        <a:xfrm>
          <a:off x="6359524" y="28210933"/>
          <a:ext cx="2160000" cy="25819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84667</xdr:colOff>
      <xdr:row>147</xdr:row>
      <xdr:rowOff>31750</xdr:rowOff>
    </xdr:from>
    <xdr:to>
      <xdr:col>12</xdr:col>
      <xdr:colOff>720667</xdr:colOff>
      <xdr:row>161</xdr:row>
      <xdr:rowOff>19679</xdr:rowOff>
    </xdr:to>
    <xdr:pic>
      <xdr:nvPicPr>
        <xdr:cNvPr id="95" name="Imagen 94" descr="FeatureImage">
          <a:extLst>
            <a:ext uri="{FF2B5EF4-FFF2-40B4-BE49-F238E27FC236}">
              <a16:creationId xmlns:a16="http://schemas.microsoft.com/office/drawing/2014/main" id="{00000000-0008-0000-0400-00005F000000}"/>
            </a:ext>
            <a:ext uri="{147F2762-F138-4A5C-976F-8EAC2B608ADB}">
              <a16:predDERef xmlns:a16="http://schemas.microsoft.com/office/drawing/2014/main" pred="{00000000-0008-0000-0400-00005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675" t="6015"/>
        <a:stretch/>
      </xdr:blipFill>
      <xdr:spPr bwMode="auto">
        <a:xfrm>
          <a:off x="8445500" y="28278667"/>
          <a:ext cx="2160000" cy="27882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63500</xdr:colOff>
      <xdr:row>147</xdr:row>
      <xdr:rowOff>52916</xdr:rowOff>
    </xdr:from>
    <xdr:to>
      <xdr:col>15</xdr:col>
      <xdr:colOff>699500</xdr:colOff>
      <xdr:row>160</xdr:row>
      <xdr:rowOff>188687</xdr:rowOff>
    </xdr:to>
    <xdr:pic>
      <xdr:nvPicPr>
        <xdr:cNvPr id="96" name="Imagen 95" descr="FeatureImage">
          <a:extLst>
            <a:ext uri="{FF2B5EF4-FFF2-40B4-BE49-F238E27FC236}">
              <a16:creationId xmlns:a16="http://schemas.microsoft.com/office/drawing/2014/main" id="{00000000-0008-0000-0400-000060000000}"/>
            </a:ext>
            <a:ext uri="{147F2762-F138-4A5C-976F-8EAC2B608ADB}">
              <a16:predDERef xmlns:a16="http://schemas.microsoft.com/office/drawing/2014/main" pred="{00000000-0008-0000-0400-00005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263" t="6648"/>
        <a:stretch/>
      </xdr:blipFill>
      <xdr:spPr bwMode="auto">
        <a:xfrm>
          <a:off x="10710333" y="28299833"/>
          <a:ext cx="2160000" cy="27456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63498</xdr:colOff>
      <xdr:row>147</xdr:row>
      <xdr:rowOff>31750</xdr:rowOff>
    </xdr:from>
    <xdr:to>
      <xdr:col>18</xdr:col>
      <xdr:colOff>699498</xdr:colOff>
      <xdr:row>161</xdr:row>
      <xdr:rowOff>896</xdr:rowOff>
    </xdr:to>
    <xdr:pic>
      <xdr:nvPicPr>
        <xdr:cNvPr id="97" name="Imagen 96" descr="FeatureImage">
          <a:extLst>
            <a:ext uri="{FF2B5EF4-FFF2-40B4-BE49-F238E27FC236}">
              <a16:creationId xmlns:a16="http://schemas.microsoft.com/office/drawing/2014/main" id="{00000000-0008-0000-0400-000061000000}"/>
            </a:ext>
            <a:ext uri="{147F2762-F138-4A5C-976F-8EAC2B608ADB}">
              <a16:predDERef xmlns:a16="http://schemas.microsoft.com/office/drawing/2014/main" pred="{00000000-0008-0000-0400-00006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675" t="6648"/>
        <a:stretch/>
      </xdr:blipFill>
      <xdr:spPr bwMode="auto">
        <a:xfrm>
          <a:off x="12996331" y="28278667"/>
          <a:ext cx="2160000" cy="27694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52917</xdr:colOff>
      <xdr:row>163</xdr:row>
      <xdr:rowOff>63500</xdr:rowOff>
    </xdr:from>
    <xdr:to>
      <xdr:col>6</xdr:col>
      <xdr:colOff>688917</xdr:colOff>
      <xdr:row>176</xdr:row>
      <xdr:rowOff>178217</xdr:rowOff>
    </xdr:to>
    <xdr:pic>
      <xdr:nvPicPr>
        <xdr:cNvPr id="2" name="Imagen 102" descr="FeatureImage">
          <a:extLst>
            <a:ext uri="{FF2B5EF4-FFF2-40B4-BE49-F238E27FC236}">
              <a16:creationId xmlns:a16="http://schemas.microsoft.com/office/drawing/2014/main" id="{00000000-0008-0000-0400-000067000000}"/>
            </a:ext>
            <a:ext uri="{147F2762-F138-4A5C-976F-8EAC2B608ADB}">
              <a16:predDERef xmlns:a16="http://schemas.microsoft.com/office/drawing/2014/main" pred="{00000000-0008-0000-0400-00006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058" t="6965"/>
        <a:stretch/>
      </xdr:blipFill>
      <xdr:spPr bwMode="auto">
        <a:xfrm>
          <a:off x="3841750" y="31358417"/>
          <a:ext cx="2160000" cy="27245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74082</xdr:colOff>
      <xdr:row>163</xdr:row>
      <xdr:rowOff>63501</xdr:rowOff>
    </xdr:from>
    <xdr:to>
      <xdr:col>9</xdr:col>
      <xdr:colOff>710082</xdr:colOff>
      <xdr:row>176</xdr:row>
      <xdr:rowOff>157344</xdr:rowOff>
    </xdr:to>
    <xdr:pic>
      <xdr:nvPicPr>
        <xdr:cNvPr id="9" name="Imagen 103" descr="FeatureImage">
          <a:extLst>
            <a:ext uri="{FF2B5EF4-FFF2-40B4-BE49-F238E27FC236}">
              <a16:creationId xmlns:a16="http://schemas.microsoft.com/office/drawing/2014/main" id="{00000000-0008-0000-0400-000068000000}"/>
            </a:ext>
            <a:ext uri="{147F2762-F138-4A5C-976F-8EAC2B608ADB}">
              <a16:predDERef xmlns:a16="http://schemas.microsoft.com/office/drawing/2014/main" pred="{00000000-0008-0000-0400-00006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852" t="7281"/>
        <a:stretch/>
      </xdr:blipFill>
      <xdr:spPr bwMode="auto">
        <a:xfrm>
          <a:off x="6148915" y="31358418"/>
          <a:ext cx="2160000" cy="27036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74084</xdr:colOff>
      <xdr:row>163</xdr:row>
      <xdr:rowOff>42333</xdr:rowOff>
    </xdr:from>
    <xdr:to>
      <xdr:col>12</xdr:col>
      <xdr:colOff>710084</xdr:colOff>
      <xdr:row>177</xdr:row>
      <xdr:rowOff>26299</xdr:rowOff>
    </xdr:to>
    <xdr:pic>
      <xdr:nvPicPr>
        <xdr:cNvPr id="10" name="Imagen 104" descr="FeatureImage">
          <a:extLst>
            <a:ext uri="{FF2B5EF4-FFF2-40B4-BE49-F238E27FC236}">
              <a16:creationId xmlns:a16="http://schemas.microsoft.com/office/drawing/2014/main" id="{00000000-0008-0000-0400-000069000000}"/>
            </a:ext>
            <a:ext uri="{147F2762-F138-4A5C-976F-8EAC2B608ADB}">
              <a16:predDERef xmlns:a16="http://schemas.microsoft.com/office/drawing/2014/main" pred="{00000000-0008-0000-0400-00006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086" t="6965"/>
        <a:stretch/>
      </xdr:blipFill>
      <xdr:spPr bwMode="auto">
        <a:xfrm>
          <a:off x="8434917" y="31337250"/>
          <a:ext cx="2160000" cy="27843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63499</xdr:colOff>
      <xdr:row>163</xdr:row>
      <xdr:rowOff>42334</xdr:rowOff>
    </xdr:from>
    <xdr:to>
      <xdr:col>15</xdr:col>
      <xdr:colOff>699499</xdr:colOff>
      <xdr:row>176</xdr:row>
      <xdr:rowOff>189992</xdr:rowOff>
    </xdr:to>
    <xdr:pic>
      <xdr:nvPicPr>
        <xdr:cNvPr id="11" name="Imagen 105" descr="FeatureImage">
          <a:extLst>
            <a:ext uri="{FF2B5EF4-FFF2-40B4-BE49-F238E27FC236}">
              <a16:creationId xmlns:a16="http://schemas.microsoft.com/office/drawing/2014/main" id="{00000000-0008-0000-0400-00006A000000}"/>
            </a:ext>
            <a:ext uri="{147F2762-F138-4A5C-976F-8EAC2B608ADB}">
              <a16:predDERef xmlns:a16="http://schemas.microsoft.com/office/drawing/2014/main" pred="{00000000-0008-0000-0400-00006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469" t="6648"/>
        <a:stretch/>
      </xdr:blipFill>
      <xdr:spPr bwMode="auto">
        <a:xfrm>
          <a:off x="10710332" y="31337251"/>
          <a:ext cx="2160000" cy="27575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42334</xdr:colOff>
      <xdr:row>163</xdr:row>
      <xdr:rowOff>52917</xdr:rowOff>
    </xdr:from>
    <xdr:to>
      <xdr:col>18</xdr:col>
      <xdr:colOff>678334</xdr:colOff>
      <xdr:row>176</xdr:row>
      <xdr:rowOff>186176</xdr:rowOff>
    </xdr:to>
    <xdr:pic>
      <xdr:nvPicPr>
        <xdr:cNvPr id="8" name="Imagen 106" descr="FeatureImage">
          <a:extLst>
            <a:ext uri="{FF2B5EF4-FFF2-40B4-BE49-F238E27FC236}">
              <a16:creationId xmlns:a16="http://schemas.microsoft.com/office/drawing/2014/main" id="{00000000-0008-0000-0400-00006B000000}"/>
            </a:ext>
            <a:ext uri="{147F2762-F138-4A5C-976F-8EAC2B608ADB}">
              <a16:predDERef xmlns:a16="http://schemas.microsoft.com/office/drawing/2014/main" pred="{00000000-0008-0000-0400-00006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058" t="6332"/>
        <a:stretch/>
      </xdr:blipFill>
      <xdr:spPr bwMode="auto">
        <a:xfrm>
          <a:off x="12975167" y="31347834"/>
          <a:ext cx="2160000" cy="27431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74083</xdr:colOff>
      <xdr:row>195</xdr:row>
      <xdr:rowOff>42332</xdr:rowOff>
    </xdr:from>
    <xdr:to>
      <xdr:col>6</xdr:col>
      <xdr:colOff>710083</xdr:colOff>
      <xdr:row>208</xdr:row>
      <xdr:rowOff>187414</xdr:rowOff>
    </xdr:to>
    <xdr:pic>
      <xdr:nvPicPr>
        <xdr:cNvPr id="123" name="Imagen 122" descr="FeatureImage">
          <a:extLst>
            <a:ext uri="{FF2B5EF4-FFF2-40B4-BE49-F238E27FC236}">
              <a16:creationId xmlns:a16="http://schemas.microsoft.com/office/drawing/2014/main" id="{00000000-0008-0000-0400-00007B000000}"/>
            </a:ext>
            <a:ext uri="{147F2762-F138-4A5C-976F-8EAC2B608ADB}">
              <a16:predDERef xmlns:a16="http://schemas.microsoft.com/office/drawing/2014/main" pred="{00000000-0008-0000-0400-00006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263" t="6332"/>
        <a:stretch/>
      </xdr:blipFill>
      <xdr:spPr bwMode="auto">
        <a:xfrm>
          <a:off x="3862916" y="37433249"/>
          <a:ext cx="2160000" cy="27549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63500</xdr:colOff>
      <xdr:row>195</xdr:row>
      <xdr:rowOff>74083</xdr:rowOff>
    </xdr:from>
    <xdr:to>
      <xdr:col>9</xdr:col>
      <xdr:colOff>699500</xdr:colOff>
      <xdr:row>208</xdr:row>
      <xdr:rowOff>186389</xdr:rowOff>
    </xdr:to>
    <xdr:pic>
      <xdr:nvPicPr>
        <xdr:cNvPr id="124" name="Imagen 123" descr="FeatureImage">
          <a:extLst>
            <a:ext uri="{FF2B5EF4-FFF2-40B4-BE49-F238E27FC236}">
              <a16:creationId xmlns:a16="http://schemas.microsoft.com/office/drawing/2014/main" id="{00000000-0008-0000-0400-00007C000000}"/>
            </a:ext>
            <a:ext uri="{147F2762-F138-4A5C-976F-8EAC2B608ADB}">
              <a16:predDERef xmlns:a16="http://schemas.microsoft.com/office/drawing/2014/main" pred="{00000000-0008-0000-0400-00007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852" t="6648"/>
        <a:stretch/>
      </xdr:blipFill>
      <xdr:spPr bwMode="auto">
        <a:xfrm>
          <a:off x="6138333" y="37465000"/>
          <a:ext cx="2160000" cy="27221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52918</xdr:colOff>
      <xdr:row>195</xdr:row>
      <xdr:rowOff>63498</xdr:rowOff>
    </xdr:from>
    <xdr:to>
      <xdr:col>12</xdr:col>
      <xdr:colOff>688918</xdr:colOff>
      <xdr:row>209</xdr:row>
      <xdr:rowOff>6257</xdr:rowOff>
    </xdr:to>
    <xdr:pic>
      <xdr:nvPicPr>
        <xdr:cNvPr id="125" name="Imagen 124" descr="FeatureImage">
          <a:extLst>
            <a:ext uri="{FF2B5EF4-FFF2-40B4-BE49-F238E27FC236}">
              <a16:creationId xmlns:a16="http://schemas.microsoft.com/office/drawing/2014/main" id="{00000000-0008-0000-0400-00007D000000}"/>
            </a:ext>
            <a:ext uri="{147F2762-F138-4A5C-976F-8EAC2B608ADB}">
              <a16:predDERef xmlns:a16="http://schemas.microsoft.com/office/drawing/2014/main" pred="{00000000-0008-0000-0400-00007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058" t="6332"/>
        <a:stretch/>
      </xdr:blipFill>
      <xdr:spPr bwMode="auto">
        <a:xfrm>
          <a:off x="8413751" y="37454415"/>
          <a:ext cx="2160000" cy="27431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74082</xdr:colOff>
      <xdr:row>195</xdr:row>
      <xdr:rowOff>52916</xdr:rowOff>
    </xdr:from>
    <xdr:to>
      <xdr:col>15</xdr:col>
      <xdr:colOff>710082</xdr:colOff>
      <xdr:row>208</xdr:row>
      <xdr:rowOff>167634</xdr:rowOff>
    </xdr:to>
    <xdr:pic>
      <xdr:nvPicPr>
        <xdr:cNvPr id="126" name="Imagen 125" descr="FeatureImage">
          <a:extLst>
            <a:ext uri="{FF2B5EF4-FFF2-40B4-BE49-F238E27FC236}">
              <a16:creationId xmlns:a16="http://schemas.microsoft.com/office/drawing/2014/main" id="{00000000-0008-0000-0400-00007E000000}"/>
            </a:ext>
            <a:ext uri="{147F2762-F138-4A5C-976F-8EAC2B608ADB}">
              <a16:predDERef xmlns:a16="http://schemas.microsoft.com/office/drawing/2014/main" pred="{00000000-0008-0000-0400-00007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058" t="6965"/>
        <a:stretch/>
      </xdr:blipFill>
      <xdr:spPr bwMode="auto">
        <a:xfrm>
          <a:off x="10720915" y="37443833"/>
          <a:ext cx="2160000" cy="27245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74081</xdr:colOff>
      <xdr:row>195</xdr:row>
      <xdr:rowOff>84667</xdr:rowOff>
    </xdr:from>
    <xdr:to>
      <xdr:col>18</xdr:col>
      <xdr:colOff>710081</xdr:colOff>
      <xdr:row>209</xdr:row>
      <xdr:rowOff>8883</xdr:rowOff>
    </xdr:to>
    <xdr:pic>
      <xdr:nvPicPr>
        <xdr:cNvPr id="127" name="Imagen 126" descr="FeatureImage">
          <a:extLst>
            <a:ext uri="{FF2B5EF4-FFF2-40B4-BE49-F238E27FC236}">
              <a16:creationId xmlns:a16="http://schemas.microsoft.com/office/drawing/2014/main" id="{00000000-0008-0000-0400-00007F000000}"/>
            </a:ext>
            <a:ext uri="{147F2762-F138-4A5C-976F-8EAC2B608ADB}">
              <a16:predDERef xmlns:a16="http://schemas.microsoft.com/office/drawing/2014/main" pred="{00000000-0008-0000-0400-00007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058" t="6965"/>
        <a:stretch/>
      </xdr:blipFill>
      <xdr:spPr bwMode="auto">
        <a:xfrm>
          <a:off x="13006914" y="37475584"/>
          <a:ext cx="2160000" cy="27245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63501</xdr:colOff>
      <xdr:row>211</xdr:row>
      <xdr:rowOff>84668</xdr:rowOff>
    </xdr:from>
    <xdr:to>
      <xdr:col>6</xdr:col>
      <xdr:colOff>699501</xdr:colOff>
      <xdr:row>224</xdr:row>
      <xdr:rowOff>162516</xdr:rowOff>
    </xdr:to>
    <xdr:pic>
      <xdr:nvPicPr>
        <xdr:cNvPr id="133" name="Imagen 132" descr="FeatureImage">
          <a:extLst>
            <a:ext uri="{FF2B5EF4-FFF2-40B4-BE49-F238E27FC236}">
              <a16:creationId xmlns:a16="http://schemas.microsoft.com/office/drawing/2014/main" id="{00000000-0008-0000-0400-000085000000}"/>
            </a:ext>
            <a:ext uri="{147F2762-F138-4A5C-976F-8EAC2B608ADB}">
              <a16:predDERef xmlns:a16="http://schemas.microsoft.com/office/drawing/2014/main" pred="{00000000-0008-0000-0400-00007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235" t="6648"/>
        <a:stretch/>
      </xdr:blipFill>
      <xdr:spPr bwMode="auto">
        <a:xfrm>
          <a:off x="3852334" y="40523585"/>
          <a:ext cx="2160000" cy="26876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84666</xdr:colOff>
      <xdr:row>211</xdr:row>
      <xdr:rowOff>74084</xdr:rowOff>
    </xdr:from>
    <xdr:to>
      <xdr:col>9</xdr:col>
      <xdr:colOff>720666</xdr:colOff>
      <xdr:row>224</xdr:row>
      <xdr:rowOff>186389</xdr:rowOff>
    </xdr:to>
    <xdr:pic>
      <xdr:nvPicPr>
        <xdr:cNvPr id="134" name="Imagen 133" descr="FeatureImage">
          <a:extLst>
            <a:ext uri="{FF2B5EF4-FFF2-40B4-BE49-F238E27FC236}">
              <a16:creationId xmlns:a16="http://schemas.microsoft.com/office/drawing/2014/main" id="{00000000-0008-0000-0400-000086000000}"/>
            </a:ext>
            <a:ext uri="{147F2762-F138-4A5C-976F-8EAC2B608ADB}">
              <a16:predDERef xmlns:a16="http://schemas.microsoft.com/office/drawing/2014/main" pred="{00000000-0008-0000-0400-00008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852" t="6648"/>
        <a:stretch/>
      </xdr:blipFill>
      <xdr:spPr bwMode="auto">
        <a:xfrm>
          <a:off x="6159499" y="40513001"/>
          <a:ext cx="2160000" cy="27221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63503</xdr:colOff>
      <xdr:row>211</xdr:row>
      <xdr:rowOff>42332</xdr:rowOff>
    </xdr:from>
    <xdr:to>
      <xdr:col>12</xdr:col>
      <xdr:colOff>699503</xdr:colOff>
      <xdr:row>224</xdr:row>
      <xdr:rowOff>157050</xdr:rowOff>
    </xdr:to>
    <xdr:pic>
      <xdr:nvPicPr>
        <xdr:cNvPr id="135" name="Imagen 134" descr="FeatureImage">
          <a:extLst>
            <a:ext uri="{FF2B5EF4-FFF2-40B4-BE49-F238E27FC236}">
              <a16:creationId xmlns:a16="http://schemas.microsoft.com/office/drawing/2014/main" id="{00000000-0008-0000-0400-000087000000}"/>
            </a:ext>
            <a:ext uri="{147F2762-F138-4A5C-976F-8EAC2B608ADB}">
              <a16:predDERef xmlns:a16="http://schemas.microsoft.com/office/drawing/2014/main" pred="{00000000-0008-0000-0400-00008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058" t="6965"/>
        <a:stretch/>
      </xdr:blipFill>
      <xdr:spPr bwMode="auto">
        <a:xfrm>
          <a:off x="8424336" y="40481249"/>
          <a:ext cx="2160000" cy="27245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74083</xdr:colOff>
      <xdr:row>211</xdr:row>
      <xdr:rowOff>74085</xdr:rowOff>
    </xdr:from>
    <xdr:to>
      <xdr:col>15</xdr:col>
      <xdr:colOff>710083</xdr:colOff>
      <xdr:row>225</xdr:row>
      <xdr:rowOff>5120</xdr:rowOff>
    </xdr:to>
    <xdr:pic>
      <xdr:nvPicPr>
        <xdr:cNvPr id="136" name="Imagen 135" descr="FeatureImage">
          <a:extLst>
            <a:ext uri="{FF2B5EF4-FFF2-40B4-BE49-F238E27FC236}">
              <a16:creationId xmlns:a16="http://schemas.microsoft.com/office/drawing/2014/main" id="{00000000-0008-0000-0400-000088000000}"/>
            </a:ext>
            <a:ext uri="{147F2762-F138-4A5C-976F-8EAC2B608ADB}">
              <a16:predDERef xmlns:a16="http://schemas.microsoft.com/office/drawing/2014/main" pred="{00000000-0008-0000-0400-00008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852" t="6332"/>
        <a:stretch/>
      </xdr:blipFill>
      <xdr:spPr bwMode="auto">
        <a:xfrm>
          <a:off x="10720916" y="40513002"/>
          <a:ext cx="2160000" cy="27313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52915</xdr:colOff>
      <xdr:row>211</xdr:row>
      <xdr:rowOff>74083</xdr:rowOff>
    </xdr:from>
    <xdr:to>
      <xdr:col>18</xdr:col>
      <xdr:colOff>688915</xdr:colOff>
      <xdr:row>224</xdr:row>
      <xdr:rowOff>186389</xdr:rowOff>
    </xdr:to>
    <xdr:pic>
      <xdr:nvPicPr>
        <xdr:cNvPr id="137" name="Imagen 136" descr="FeatureImage">
          <a:extLst>
            <a:ext uri="{FF2B5EF4-FFF2-40B4-BE49-F238E27FC236}">
              <a16:creationId xmlns:a16="http://schemas.microsoft.com/office/drawing/2014/main" id="{00000000-0008-0000-0400-000089000000}"/>
            </a:ext>
            <a:ext uri="{147F2762-F138-4A5C-976F-8EAC2B608ADB}">
              <a16:predDERef xmlns:a16="http://schemas.microsoft.com/office/drawing/2014/main" pred="{00000000-0008-0000-0400-00008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852" t="6648"/>
        <a:stretch/>
      </xdr:blipFill>
      <xdr:spPr bwMode="auto">
        <a:xfrm>
          <a:off x="12985748" y="40513000"/>
          <a:ext cx="2160000" cy="27221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74082</xdr:colOff>
      <xdr:row>227</xdr:row>
      <xdr:rowOff>105833</xdr:rowOff>
    </xdr:from>
    <xdr:to>
      <xdr:col>6</xdr:col>
      <xdr:colOff>710082</xdr:colOff>
      <xdr:row>240</xdr:row>
      <xdr:rowOff>185915</xdr:rowOff>
    </xdr:to>
    <xdr:pic>
      <xdr:nvPicPr>
        <xdr:cNvPr id="143" name="Imagen 142" descr="FeatureImage">
          <a:extLst>
            <a:ext uri="{FF2B5EF4-FFF2-40B4-BE49-F238E27FC236}">
              <a16:creationId xmlns:a16="http://schemas.microsoft.com/office/drawing/2014/main" id="{00000000-0008-0000-0400-00008F000000}"/>
            </a:ext>
            <a:ext uri="{147F2762-F138-4A5C-976F-8EAC2B608ADB}">
              <a16:predDERef xmlns:a16="http://schemas.microsoft.com/office/drawing/2014/main" pred="{00000000-0008-0000-0400-00008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440" t="6965"/>
        <a:stretch/>
      </xdr:blipFill>
      <xdr:spPr bwMode="auto">
        <a:xfrm>
          <a:off x="3862915" y="43592750"/>
          <a:ext cx="2160000" cy="26899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74082</xdr:colOff>
      <xdr:row>227</xdr:row>
      <xdr:rowOff>95249</xdr:rowOff>
    </xdr:from>
    <xdr:to>
      <xdr:col>9</xdr:col>
      <xdr:colOff>710082</xdr:colOff>
      <xdr:row>240</xdr:row>
      <xdr:rowOff>154869</xdr:rowOff>
    </xdr:to>
    <xdr:pic>
      <xdr:nvPicPr>
        <xdr:cNvPr id="144" name="Imagen 143" descr="FeatureImage">
          <a:extLst>
            <a:ext uri="{FF2B5EF4-FFF2-40B4-BE49-F238E27FC236}">
              <a16:creationId xmlns:a16="http://schemas.microsoft.com/office/drawing/2014/main" id="{00000000-0008-0000-0400-000090000000}"/>
            </a:ext>
            <a:ext uri="{147F2762-F138-4A5C-976F-8EAC2B608ADB}">
              <a16:predDERef xmlns:a16="http://schemas.microsoft.com/office/drawing/2014/main" pred="{00000000-0008-0000-0400-00008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235" t="7280"/>
        <a:stretch/>
      </xdr:blipFill>
      <xdr:spPr bwMode="auto">
        <a:xfrm>
          <a:off x="6148915" y="43582166"/>
          <a:ext cx="2160000" cy="2669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74083</xdr:colOff>
      <xdr:row>227</xdr:row>
      <xdr:rowOff>84665</xdr:rowOff>
    </xdr:from>
    <xdr:to>
      <xdr:col>12</xdr:col>
      <xdr:colOff>710083</xdr:colOff>
      <xdr:row>240</xdr:row>
      <xdr:rowOff>162513</xdr:rowOff>
    </xdr:to>
    <xdr:pic>
      <xdr:nvPicPr>
        <xdr:cNvPr id="145" name="Imagen 144" descr="FeatureImage">
          <a:extLst>
            <a:ext uri="{FF2B5EF4-FFF2-40B4-BE49-F238E27FC236}">
              <a16:creationId xmlns:a16="http://schemas.microsoft.com/office/drawing/2014/main" id="{00000000-0008-0000-0400-000091000000}"/>
            </a:ext>
            <a:ext uri="{147F2762-F138-4A5C-976F-8EAC2B608ADB}">
              <a16:predDERef xmlns:a16="http://schemas.microsoft.com/office/drawing/2014/main" pred="{00000000-0008-0000-0400-00009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235" t="6648"/>
        <a:stretch/>
      </xdr:blipFill>
      <xdr:spPr bwMode="auto">
        <a:xfrm>
          <a:off x="8434916" y="43571582"/>
          <a:ext cx="2160000" cy="26876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74083</xdr:colOff>
      <xdr:row>227</xdr:row>
      <xdr:rowOff>74083</xdr:rowOff>
    </xdr:from>
    <xdr:to>
      <xdr:col>15</xdr:col>
      <xdr:colOff>710083</xdr:colOff>
      <xdr:row>241</xdr:row>
      <xdr:rowOff>5118</xdr:rowOff>
    </xdr:to>
    <xdr:pic>
      <xdr:nvPicPr>
        <xdr:cNvPr id="146" name="Imagen 145" descr="FeatureImage">
          <a:extLst>
            <a:ext uri="{FF2B5EF4-FFF2-40B4-BE49-F238E27FC236}">
              <a16:creationId xmlns:a16="http://schemas.microsoft.com/office/drawing/2014/main" id="{00000000-0008-0000-0400-000092000000}"/>
            </a:ext>
            <a:ext uri="{147F2762-F138-4A5C-976F-8EAC2B608ADB}">
              <a16:predDERef xmlns:a16="http://schemas.microsoft.com/office/drawing/2014/main" pred="{00000000-0008-0000-0400-00009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852" t="6332"/>
        <a:stretch/>
      </xdr:blipFill>
      <xdr:spPr bwMode="auto">
        <a:xfrm>
          <a:off x="10720916" y="43561000"/>
          <a:ext cx="2160000" cy="27313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74084</xdr:colOff>
      <xdr:row>227</xdr:row>
      <xdr:rowOff>95250</xdr:rowOff>
    </xdr:from>
    <xdr:to>
      <xdr:col>18</xdr:col>
      <xdr:colOff>710084</xdr:colOff>
      <xdr:row>240</xdr:row>
      <xdr:rowOff>189093</xdr:rowOff>
    </xdr:to>
    <xdr:pic>
      <xdr:nvPicPr>
        <xdr:cNvPr id="147" name="Imagen 146" descr="FeatureImage">
          <a:extLst>
            <a:ext uri="{FF2B5EF4-FFF2-40B4-BE49-F238E27FC236}">
              <a16:creationId xmlns:a16="http://schemas.microsoft.com/office/drawing/2014/main" id="{00000000-0008-0000-0400-000093000000}"/>
            </a:ext>
            <a:ext uri="{147F2762-F138-4A5C-976F-8EAC2B608ADB}">
              <a16:predDERef xmlns:a16="http://schemas.microsoft.com/office/drawing/2014/main" pred="{00000000-0008-0000-0400-00009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852" t="7280"/>
        <a:stretch/>
      </xdr:blipFill>
      <xdr:spPr bwMode="auto">
        <a:xfrm>
          <a:off x="13006917" y="43582167"/>
          <a:ext cx="2160000" cy="27036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64557</xdr:colOff>
      <xdr:row>243</xdr:row>
      <xdr:rowOff>100541</xdr:rowOff>
    </xdr:from>
    <xdr:to>
      <xdr:col>6</xdr:col>
      <xdr:colOff>700557</xdr:colOff>
      <xdr:row>257</xdr:row>
      <xdr:rowOff>10762</xdr:rowOff>
    </xdr:to>
    <xdr:pic>
      <xdr:nvPicPr>
        <xdr:cNvPr id="153" name="Imagen 152" descr="FeatureImage">
          <a:extLst>
            <a:ext uri="{FF2B5EF4-FFF2-40B4-BE49-F238E27FC236}">
              <a16:creationId xmlns:a16="http://schemas.microsoft.com/office/drawing/2014/main" id="{00000000-0008-0000-0400-000099000000}"/>
            </a:ext>
            <a:ext uri="{147F2762-F138-4A5C-976F-8EAC2B608ADB}">
              <a16:predDERef xmlns:a16="http://schemas.microsoft.com/office/drawing/2014/main" pred="{00000000-0008-0000-0400-00009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646" t="6648"/>
        <a:stretch/>
      </xdr:blipFill>
      <xdr:spPr bwMode="auto">
        <a:xfrm>
          <a:off x="4074582" y="46477766"/>
          <a:ext cx="2160000" cy="25772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45508</xdr:colOff>
      <xdr:row>243</xdr:row>
      <xdr:rowOff>80434</xdr:rowOff>
    </xdr:from>
    <xdr:to>
      <xdr:col>9</xdr:col>
      <xdr:colOff>681508</xdr:colOff>
      <xdr:row>257</xdr:row>
      <xdr:rowOff>44325</xdr:rowOff>
    </xdr:to>
    <xdr:pic>
      <xdr:nvPicPr>
        <xdr:cNvPr id="154" name="Imagen 153" descr="FeatureImage">
          <a:extLst>
            <a:ext uri="{FF2B5EF4-FFF2-40B4-BE49-F238E27FC236}">
              <a16:creationId xmlns:a16="http://schemas.microsoft.com/office/drawing/2014/main" id="{00000000-0008-0000-0400-00009A000000}"/>
            </a:ext>
            <a:ext uri="{147F2762-F138-4A5C-976F-8EAC2B608ADB}">
              <a16:predDERef xmlns:a16="http://schemas.microsoft.com/office/drawing/2014/main" pred="{00000000-0008-0000-0400-00009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263" t="6015"/>
        <a:stretch/>
      </xdr:blipFill>
      <xdr:spPr bwMode="auto">
        <a:xfrm>
          <a:off x="6341533" y="46457659"/>
          <a:ext cx="2160000" cy="26308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53976</xdr:colOff>
      <xdr:row>243</xdr:row>
      <xdr:rowOff>141817</xdr:rowOff>
    </xdr:from>
    <xdr:to>
      <xdr:col>12</xdr:col>
      <xdr:colOff>689976</xdr:colOff>
      <xdr:row>257</xdr:row>
      <xdr:rowOff>22248</xdr:rowOff>
    </xdr:to>
    <xdr:pic>
      <xdr:nvPicPr>
        <xdr:cNvPr id="155" name="Imagen 154" descr="FeatureImage">
          <a:extLst>
            <a:ext uri="{FF2B5EF4-FFF2-40B4-BE49-F238E27FC236}">
              <a16:creationId xmlns:a16="http://schemas.microsoft.com/office/drawing/2014/main" id="{00000000-0008-0000-0400-00009B000000}"/>
            </a:ext>
            <a:ext uri="{147F2762-F138-4A5C-976F-8EAC2B608ADB}">
              <a16:predDERef xmlns:a16="http://schemas.microsoft.com/office/drawing/2014/main" pred="{00000000-0008-0000-0400-00009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440" t="7280"/>
        <a:stretch/>
      </xdr:blipFill>
      <xdr:spPr bwMode="auto">
        <a:xfrm>
          <a:off x="8636001" y="46519042"/>
          <a:ext cx="2160000" cy="25474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65616</xdr:colOff>
      <xdr:row>243</xdr:row>
      <xdr:rowOff>121710</xdr:rowOff>
    </xdr:from>
    <xdr:to>
      <xdr:col>15</xdr:col>
      <xdr:colOff>701616</xdr:colOff>
      <xdr:row>257</xdr:row>
      <xdr:rowOff>34284</xdr:rowOff>
    </xdr:to>
    <xdr:pic>
      <xdr:nvPicPr>
        <xdr:cNvPr id="156" name="Imagen 155" descr="FeatureImage">
          <a:extLst>
            <a:ext uri="{FF2B5EF4-FFF2-40B4-BE49-F238E27FC236}">
              <a16:creationId xmlns:a16="http://schemas.microsoft.com/office/drawing/2014/main" id="{00000000-0008-0000-0400-00009C000000}"/>
            </a:ext>
            <a:ext uri="{147F2762-F138-4A5C-976F-8EAC2B608ADB}">
              <a16:predDERef xmlns:a16="http://schemas.microsoft.com/office/drawing/2014/main" pred="{00000000-0008-0000-0400-00009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852" t="6965"/>
        <a:stretch/>
      </xdr:blipFill>
      <xdr:spPr bwMode="auto">
        <a:xfrm>
          <a:off x="10933641" y="46498935"/>
          <a:ext cx="2160000" cy="25795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45507</xdr:colOff>
      <xdr:row>243</xdr:row>
      <xdr:rowOff>139699</xdr:rowOff>
    </xdr:from>
    <xdr:to>
      <xdr:col>18</xdr:col>
      <xdr:colOff>681507</xdr:colOff>
      <xdr:row>257</xdr:row>
      <xdr:rowOff>59112</xdr:rowOff>
    </xdr:to>
    <xdr:pic>
      <xdr:nvPicPr>
        <xdr:cNvPr id="157" name="Imagen 156" descr="FeatureImage">
          <a:extLst>
            <a:ext uri="{FF2B5EF4-FFF2-40B4-BE49-F238E27FC236}">
              <a16:creationId xmlns:a16="http://schemas.microsoft.com/office/drawing/2014/main" id="{00000000-0008-0000-0400-00009D000000}"/>
            </a:ext>
            <a:ext uri="{147F2762-F138-4A5C-976F-8EAC2B608ADB}">
              <a16:predDERef xmlns:a16="http://schemas.microsoft.com/office/drawing/2014/main" pred="{00000000-0008-0000-0400-00009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646" t="6332"/>
        <a:stretch/>
      </xdr:blipFill>
      <xdr:spPr bwMode="auto">
        <a:xfrm>
          <a:off x="13199532" y="46516924"/>
          <a:ext cx="2160000" cy="2586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63499</xdr:colOff>
      <xdr:row>243</xdr:row>
      <xdr:rowOff>74085</xdr:rowOff>
    </xdr:from>
    <xdr:to>
      <xdr:col>21</xdr:col>
      <xdr:colOff>699499</xdr:colOff>
      <xdr:row>256</xdr:row>
      <xdr:rowOff>163320</xdr:rowOff>
    </xdr:to>
    <xdr:pic>
      <xdr:nvPicPr>
        <xdr:cNvPr id="163" name="Imagen 162" descr="FeatureImage">
          <a:extLst>
            <a:ext uri="{FF2B5EF4-FFF2-40B4-BE49-F238E27FC236}">
              <a16:creationId xmlns:a16="http://schemas.microsoft.com/office/drawing/2014/main" id="{00000000-0008-0000-0400-0000A3000000}"/>
            </a:ext>
            <a:ext uri="{147F2762-F138-4A5C-976F-8EAC2B608ADB}">
              <a16:predDERef xmlns:a16="http://schemas.microsoft.com/office/drawing/2014/main" pred="{00000000-0008-0000-0400-00009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440" t="6648"/>
        <a:stretch/>
      </xdr:blipFill>
      <xdr:spPr bwMode="auto">
        <a:xfrm>
          <a:off x="3852332" y="49657002"/>
          <a:ext cx="2160000" cy="2699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63500</xdr:colOff>
      <xdr:row>179</xdr:row>
      <xdr:rowOff>74084</xdr:rowOff>
    </xdr:from>
    <xdr:to>
      <xdr:col>6</xdr:col>
      <xdr:colOff>699500</xdr:colOff>
      <xdr:row>193</xdr:row>
      <xdr:rowOff>10045</xdr:rowOff>
    </xdr:to>
    <xdr:pic>
      <xdr:nvPicPr>
        <xdr:cNvPr id="12" name="Imagen 112" descr="FeatureImage">
          <a:extLst>
            <a:ext uri="{FF2B5EF4-FFF2-40B4-BE49-F238E27FC236}">
              <a16:creationId xmlns:a16="http://schemas.microsoft.com/office/drawing/2014/main" id="{36A82607-8C92-4A5B-8818-5D4934F079EB}"/>
            </a:ext>
            <a:ext uri="{147F2762-F138-4A5C-976F-8EAC2B608ADB}">
              <a16:predDERef xmlns:a16="http://schemas.microsoft.com/office/drawing/2014/main" pred="{00000000-0008-0000-0400-0000A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263" t="6965"/>
        <a:stretch/>
      </xdr:blipFill>
      <xdr:spPr bwMode="auto">
        <a:xfrm>
          <a:off x="4073525" y="34259309"/>
          <a:ext cx="2160000" cy="26029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52917</xdr:colOff>
      <xdr:row>179</xdr:row>
      <xdr:rowOff>84667</xdr:rowOff>
    </xdr:from>
    <xdr:to>
      <xdr:col>9</xdr:col>
      <xdr:colOff>688917</xdr:colOff>
      <xdr:row>192</xdr:row>
      <xdr:rowOff>173902</xdr:rowOff>
    </xdr:to>
    <xdr:pic>
      <xdr:nvPicPr>
        <xdr:cNvPr id="18" name="Imagen 113" descr="FeatureImage">
          <a:extLst>
            <a:ext uri="{FF2B5EF4-FFF2-40B4-BE49-F238E27FC236}">
              <a16:creationId xmlns:a16="http://schemas.microsoft.com/office/drawing/2014/main" id="{B2CC6F56-4CDA-4062-B555-E516EB9AA3B6}"/>
            </a:ext>
            <a:ext uri="{147F2762-F138-4A5C-976F-8EAC2B608ADB}">
              <a16:predDERef xmlns:a16="http://schemas.microsoft.com/office/drawing/2014/main" pred="{36A82607-8C92-4A5B-8818-5D4934F079E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440" t="6648"/>
        <a:stretch/>
      </xdr:blipFill>
      <xdr:spPr bwMode="auto">
        <a:xfrm>
          <a:off x="6348942" y="34460392"/>
          <a:ext cx="2160000" cy="25657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74084</xdr:colOff>
      <xdr:row>179</xdr:row>
      <xdr:rowOff>52916</xdr:rowOff>
    </xdr:from>
    <xdr:to>
      <xdr:col>12</xdr:col>
      <xdr:colOff>710084</xdr:colOff>
      <xdr:row>192</xdr:row>
      <xdr:rowOff>188686</xdr:rowOff>
    </xdr:to>
    <xdr:pic>
      <xdr:nvPicPr>
        <xdr:cNvPr id="19" name="Imagen 114" descr="FeatureImage">
          <a:extLst>
            <a:ext uri="{FF2B5EF4-FFF2-40B4-BE49-F238E27FC236}">
              <a16:creationId xmlns:a16="http://schemas.microsoft.com/office/drawing/2014/main" id="{A29626F5-85EF-444F-B243-1BD75F6324E3}"/>
            </a:ext>
            <a:ext uri="{147F2762-F138-4A5C-976F-8EAC2B608ADB}">
              <a16:predDERef xmlns:a16="http://schemas.microsoft.com/office/drawing/2014/main" pred="{B2CC6F56-4CDA-4062-B555-E516EB9AA3B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263" t="6648"/>
        <a:stretch/>
      </xdr:blipFill>
      <xdr:spPr bwMode="auto">
        <a:xfrm>
          <a:off x="8656109" y="34428641"/>
          <a:ext cx="2160000" cy="26122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84666</xdr:colOff>
      <xdr:row>179</xdr:row>
      <xdr:rowOff>63500</xdr:rowOff>
    </xdr:from>
    <xdr:to>
      <xdr:col>15</xdr:col>
      <xdr:colOff>720666</xdr:colOff>
      <xdr:row>192</xdr:row>
      <xdr:rowOff>187487</xdr:rowOff>
    </xdr:to>
    <xdr:pic>
      <xdr:nvPicPr>
        <xdr:cNvPr id="20" name="Imagen 115" descr="FeatureImage">
          <a:extLst>
            <a:ext uri="{FF2B5EF4-FFF2-40B4-BE49-F238E27FC236}">
              <a16:creationId xmlns:a16="http://schemas.microsoft.com/office/drawing/2014/main" id="{7472DC5A-FCE9-435F-B74A-02CD47ECDC89}"/>
            </a:ext>
            <a:ext uri="{147F2762-F138-4A5C-976F-8EAC2B608ADB}">
              <a16:predDERef xmlns:a16="http://schemas.microsoft.com/office/drawing/2014/main" pred="{A29626F5-85EF-444F-B243-1BD75F6324E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058" t="6648"/>
        <a:stretch/>
      </xdr:blipFill>
      <xdr:spPr bwMode="auto">
        <a:xfrm>
          <a:off x="10952691" y="34439225"/>
          <a:ext cx="2160000" cy="26004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74083</xdr:colOff>
      <xdr:row>179</xdr:row>
      <xdr:rowOff>63500</xdr:rowOff>
    </xdr:from>
    <xdr:to>
      <xdr:col>18</xdr:col>
      <xdr:colOff>710083</xdr:colOff>
      <xdr:row>193</xdr:row>
      <xdr:rowOff>11306</xdr:rowOff>
    </xdr:to>
    <xdr:pic>
      <xdr:nvPicPr>
        <xdr:cNvPr id="21" name="Imagen 116" descr="FeatureImage">
          <a:extLst>
            <a:ext uri="{FF2B5EF4-FFF2-40B4-BE49-F238E27FC236}">
              <a16:creationId xmlns:a16="http://schemas.microsoft.com/office/drawing/2014/main" id="{77C855ED-7D56-447D-88E6-2FC34F88FFCE}"/>
            </a:ext>
            <a:ext uri="{147F2762-F138-4A5C-976F-8EAC2B608ADB}">
              <a16:predDERef xmlns:a16="http://schemas.microsoft.com/office/drawing/2014/main" pred="{7472DC5A-FCE9-435F-B74A-02CD47ECDC8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469" t="6965"/>
        <a:stretch/>
      </xdr:blipFill>
      <xdr:spPr bwMode="auto">
        <a:xfrm>
          <a:off x="13228108" y="34439225"/>
          <a:ext cx="2160000" cy="26148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</xdr:colOff>
      <xdr:row>3</xdr:row>
      <xdr:rowOff>104775</xdr:rowOff>
    </xdr:from>
    <xdr:to>
      <xdr:col>6</xdr:col>
      <xdr:colOff>693150</xdr:colOff>
      <xdr:row>16</xdr:row>
      <xdr:rowOff>142143</xdr:rowOff>
    </xdr:to>
    <xdr:pic>
      <xdr:nvPicPr>
        <xdr:cNvPr id="2" name="Imagen 1" descr="FeatureImag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741" t="7122"/>
        <a:stretch/>
      </xdr:blipFill>
      <xdr:spPr bwMode="auto">
        <a:xfrm>
          <a:off x="4000500" y="723900"/>
          <a:ext cx="2160000" cy="26472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</xdr:colOff>
      <xdr:row>3</xdr:row>
      <xdr:rowOff>85725</xdr:rowOff>
    </xdr:from>
    <xdr:to>
      <xdr:col>9</xdr:col>
      <xdr:colOff>693150</xdr:colOff>
      <xdr:row>16</xdr:row>
      <xdr:rowOff>163509</xdr:rowOff>
    </xdr:to>
    <xdr:pic>
      <xdr:nvPicPr>
        <xdr:cNvPr id="3" name="Imagen 2" descr="FeatureImage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481" t="7122"/>
        <a:stretch/>
      </xdr:blipFill>
      <xdr:spPr bwMode="auto">
        <a:xfrm>
          <a:off x="6286500" y="704850"/>
          <a:ext cx="2160000" cy="26876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66675</xdr:colOff>
      <xdr:row>3</xdr:row>
      <xdr:rowOff>85725</xdr:rowOff>
    </xdr:from>
    <xdr:to>
      <xdr:col>12</xdr:col>
      <xdr:colOff>702675</xdr:colOff>
      <xdr:row>16</xdr:row>
      <xdr:rowOff>171753</xdr:rowOff>
    </xdr:to>
    <xdr:pic>
      <xdr:nvPicPr>
        <xdr:cNvPr id="4" name="Imagen 3" descr="FeatureImage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481" t="6838"/>
        <a:stretch/>
      </xdr:blipFill>
      <xdr:spPr bwMode="auto">
        <a:xfrm>
          <a:off x="8582025" y="704850"/>
          <a:ext cx="2160000" cy="26958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76199</xdr:colOff>
      <xdr:row>3</xdr:row>
      <xdr:rowOff>95251</xdr:rowOff>
    </xdr:from>
    <xdr:to>
      <xdr:col>15</xdr:col>
      <xdr:colOff>712199</xdr:colOff>
      <xdr:row>16</xdr:row>
      <xdr:rowOff>166780</xdr:rowOff>
    </xdr:to>
    <xdr:pic>
      <xdr:nvPicPr>
        <xdr:cNvPr id="5" name="Imagen 4" descr="FeatureImage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667" t="7692"/>
        <a:stretch/>
      </xdr:blipFill>
      <xdr:spPr bwMode="auto">
        <a:xfrm>
          <a:off x="10877549" y="714376"/>
          <a:ext cx="2160000" cy="26813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66674</xdr:colOff>
      <xdr:row>3</xdr:row>
      <xdr:rowOff>85725</xdr:rowOff>
    </xdr:from>
    <xdr:to>
      <xdr:col>18</xdr:col>
      <xdr:colOff>702674</xdr:colOff>
      <xdr:row>16</xdr:row>
      <xdr:rowOff>182082</xdr:rowOff>
    </xdr:to>
    <xdr:pic>
      <xdr:nvPicPr>
        <xdr:cNvPr id="6" name="Imagen 5" descr="FeatureImage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667" t="6838"/>
        <a:stretch/>
      </xdr:blipFill>
      <xdr:spPr bwMode="auto">
        <a:xfrm>
          <a:off x="13154024" y="704850"/>
          <a:ext cx="2160000" cy="27062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76200</xdr:colOff>
      <xdr:row>19</xdr:row>
      <xdr:rowOff>47625</xdr:rowOff>
    </xdr:from>
    <xdr:to>
      <xdr:col>6</xdr:col>
      <xdr:colOff>712200</xdr:colOff>
      <xdr:row>32</xdr:row>
      <xdr:rowOff>181558</xdr:rowOff>
    </xdr:to>
    <xdr:pic>
      <xdr:nvPicPr>
        <xdr:cNvPr id="12" name="Imagen 11" descr="FeatureImage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667" t="6553" r="371" b="-285"/>
        <a:stretch/>
      </xdr:blipFill>
      <xdr:spPr bwMode="auto">
        <a:xfrm>
          <a:off x="4019550" y="3714750"/>
          <a:ext cx="2160000" cy="27437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66674</xdr:colOff>
      <xdr:row>19</xdr:row>
      <xdr:rowOff>85725</xdr:rowOff>
    </xdr:from>
    <xdr:to>
      <xdr:col>9</xdr:col>
      <xdr:colOff>702674</xdr:colOff>
      <xdr:row>32</xdr:row>
      <xdr:rowOff>182082</xdr:rowOff>
    </xdr:to>
    <xdr:pic>
      <xdr:nvPicPr>
        <xdr:cNvPr id="8" name="Imagen 7" descr="FeatureImage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667" t="6838"/>
        <a:stretch/>
      </xdr:blipFill>
      <xdr:spPr bwMode="auto">
        <a:xfrm>
          <a:off x="6296024" y="3752850"/>
          <a:ext cx="2160000" cy="27062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38099</xdr:colOff>
      <xdr:row>19</xdr:row>
      <xdr:rowOff>104775</xdr:rowOff>
    </xdr:from>
    <xdr:to>
      <xdr:col>12</xdr:col>
      <xdr:colOff>674099</xdr:colOff>
      <xdr:row>32</xdr:row>
      <xdr:rowOff>172339</xdr:rowOff>
    </xdr:to>
    <xdr:pic>
      <xdr:nvPicPr>
        <xdr:cNvPr id="9" name="Imagen 8" descr="FeatureImage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297" t="7122"/>
        <a:stretch/>
      </xdr:blipFill>
      <xdr:spPr bwMode="auto">
        <a:xfrm>
          <a:off x="8553449" y="3771900"/>
          <a:ext cx="2160000" cy="26774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57149</xdr:colOff>
      <xdr:row>19</xdr:row>
      <xdr:rowOff>76200</xdr:rowOff>
    </xdr:from>
    <xdr:to>
      <xdr:col>15</xdr:col>
      <xdr:colOff>693149</xdr:colOff>
      <xdr:row>32</xdr:row>
      <xdr:rowOff>176616</xdr:rowOff>
    </xdr:to>
    <xdr:pic>
      <xdr:nvPicPr>
        <xdr:cNvPr id="10" name="Imagen 9" descr="FeatureImage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297" t="5983"/>
        <a:stretch/>
      </xdr:blipFill>
      <xdr:spPr bwMode="auto">
        <a:xfrm>
          <a:off x="10858499" y="3743325"/>
          <a:ext cx="2160000" cy="27102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66675</xdr:colOff>
      <xdr:row>19</xdr:row>
      <xdr:rowOff>66676</xdr:rowOff>
    </xdr:from>
    <xdr:to>
      <xdr:col>18</xdr:col>
      <xdr:colOff>702675</xdr:colOff>
      <xdr:row>32</xdr:row>
      <xdr:rowOff>181749</xdr:rowOff>
    </xdr:to>
    <xdr:pic>
      <xdr:nvPicPr>
        <xdr:cNvPr id="11" name="Imagen 10" descr="FeatureImage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852" t="6553"/>
        <a:stretch/>
      </xdr:blipFill>
      <xdr:spPr bwMode="auto">
        <a:xfrm>
          <a:off x="13154025" y="3733801"/>
          <a:ext cx="2160000" cy="27249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66674</xdr:colOff>
      <xdr:row>35</xdr:row>
      <xdr:rowOff>95251</xdr:rowOff>
    </xdr:from>
    <xdr:to>
      <xdr:col>6</xdr:col>
      <xdr:colOff>702674</xdr:colOff>
      <xdr:row>48</xdr:row>
      <xdr:rowOff>183332</xdr:rowOff>
    </xdr:to>
    <xdr:pic>
      <xdr:nvPicPr>
        <xdr:cNvPr id="18" name="Imagen 17" descr="FeatureImage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667" t="7122"/>
        <a:stretch/>
      </xdr:blipFill>
      <xdr:spPr bwMode="auto">
        <a:xfrm>
          <a:off x="4010024" y="6810376"/>
          <a:ext cx="2160000" cy="26979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85724</xdr:colOff>
      <xdr:row>35</xdr:row>
      <xdr:rowOff>66675</xdr:rowOff>
    </xdr:from>
    <xdr:to>
      <xdr:col>9</xdr:col>
      <xdr:colOff>721724</xdr:colOff>
      <xdr:row>48</xdr:row>
      <xdr:rowOff>183929</xdr:rowOff>
    </xdr:to>
    <xdr:pic>
      <xdr:nvPicPr>
        <xdr:cNvPr id="19" name="Imagen 18" descr="FeatureImage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037" t="6838"/>
        <a:stretch/>
      </xdr:blipFill>
      <xdr:spPr bwMode="auto">
        <a:xfrm>
          <a:off x="6315074" y="6781800"/>
          <a:ext cx="2160000" cy="27271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57149</xdr:colOff>
      <xdr:row>35</xdr:row>
      <xdr:rowOff>76200</xdr:rowOff>
    </xdr:from>
    <xdr:to>
      <xdr:col>12</xdr:col>
      <xdr:colOff>693149</xdr:colOff>
      <xdr:row>48</xdr:row>
      <xdr:rowOff>172557</xdr:rowOff>
    </xdr:to>
    <xdr:pic>
      <xdr:nvPicPr>
        <xdr:cNvPr id="20" name="Imagen 19" descr="FeatureImage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667" t="6838"/>
        <a:stretch/>
      </xdr:blipFill>
      <xdr:spPr bwMode="auto">
        <a:xfrm>
          <a:off x="8572499" y="6791325"/>
          <a:ext cx="2160000" cy="27062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57149</xdr:colOff>
      <xdr:row>35</xdr:row>
      <xdr:rowOff>66675</xdr:rowOff>
    </xdr:from>
    <xdr:to>
      <xdr:col>15</xdr:col>
      <xdr:colOff>693149</xdr:colOff>
      <xdr:row>48</xdr:row>
      <xdr:rowOff>146480</xdr:rowOff>
    </xdr:to>
    <xdr:pic>
      <xdr:nvPicPr>
        <xdr:cNvPr id="21" name="Imagen 20" descr="FeatureImage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667" t="7407"/>
        <a:stretch/>
      </xdr:blipFill>
      <xdr:spPr bwMode="auto">
        <a:xfrm>
          <a:off x="10858499" y="6781800"/>
          <a:ext cx="2160000" cy="26896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66674</xdr:colOff>
      <xdr:row>35</xdr:row>
      <xdr:rowOff>66675</xdr:rowOff>
    </xdr:from>
    <xdr:to>
      <xdr:col>18</xdr:col>
      <xdr:colOff>702674</xdr:colOff>
      <xdr:row>48</xdr:row>
      <xdr:rowOff>158878</xdr:rowOff>
    </xdr:to>
    <xdr:pic>
      <xdr:nvPicPr>
        <xdr:cNvPr id="22" name="Imagen 21" descr="FeatureImage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297" t="6267"/>
        <a:stretch/>
      </xdr:blipFill>
      <xdr:spPr bwMode="auto">
        <a:xfrm>
          <a:off x="13154024" y="6781800"/>
          <a:ext cx="2160000" cy="27020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57150</xdr:colOff>
      <xdr:row>51</xdr:row>
      <xdr:rowOff>76200</xdr:rowOff>
    </xdr:from>
    <xdr:to>
      <xdr:col>6</xdr:col>
      <xdr:colOff>693150</xdr:colOff>
      <xdr:row>64</xdr:row>
      <xdr:rowOff>162228</xdr:rowOff>
    </xdr:to>
    <xdr:pic>
      <xdr:nvPicPr>
        <xdr:cNvPr id="28" name="Imagen 27" descr="FeatureImage"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481" t="6838"/>
        <a:stretch/>
      </xdr:blipFill>
      <xdr:spPr bwMode="auto">
        <a:xfrm>
          <a:off x="4000500" y="9839325"/>
          <a:ext cx="2160000" cy="26958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57149</xdr:colOff>
      <xdr:row>51</xdr:row>
      <xdr:rowOff>76200</xdr:rowOff>
    </xdr:from>
    <xdr:to>
      <xdr:col>9</xdr:col>
      <xdr:colOff>693149</xdr:colOff>
      <xdr:row>64</xdr:row>
      <xdr:rowOff>172557</xdr:rowOff>
    </xdr:to>
    <xdr:pic>
      <xdr:nvPicPr>
        <xdr:cNvPr id="29" name="Imagen 28" descr="FeatureImage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667" t="6838"/>
        <a:stretch/>
      </xdr:blipFill>
      <xdr:spPr bwMode="auto">
        <a:xfrm>
          <a:off x="6286499" y="9839325"/>
          <a:ext cx="2160000" cy="27062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57149</xdr:colOff>
      <xdr:row>51</xdr:row>
      <xdr:rowOff>76200</xdr:rowOff>
    </xdr:from>
    <xdr:to>
      <xdr:col>12</xdr:col>
      <xdr:colOff>693149</xdr:colOff>
      <xdr:row>64</xdr:row>
      <xdr:rowOff>151977</xdr:rowOff>
    </xdr:to>
    <xdr:pic>
      <xdr:nvPicPr>
        <xdr:cNvPr id="30" name="Imagen 29" descr="FeatureImage">
          <a:extLst>
            <a:ext uri="{FF2B5EF4-FFF2-40B4-BE49-F238E27FC236}">
              <a16:creationId xmlns:a16="http://schemas.microsoft.com/office/drawing/2014/main" id="{00000000-0008-0000-0500-00001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297" t="6838"/>
        <a:stretch/>
      </xdr:blipFill>
      <xdr:spPr bwMode="auto">
        <a:xfrm>
          <a:off x="8572499" y="9839325"/>
          <a:ext cx="2160000" cy="2685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76199</xdr:colOff>
      <xdr:row>51</xdr:row>
      <xdr:rowOff>66676</xdr:rowOff>
    </xdr:from>
    <xdr:to>
      <xdr:col>15</xdr:col>
      <xdr:colOff>712199</xdr:colOff>
      <xdr:row>64</xdr:row>
      <xdr:rowOff>171309</xdr:rowOff>
    </xdr:to>
    <xdr:pic>
      <xdr:nvPicPr>
        <xdr:cNvPr id="31" name="Imagen 30" descr="FeatureImage">
          <a:extLst>
            <a:ext uri="{FF2B5EF4-FFF2-40B4-BE49-F238E27FC236}">
              <a16:creationId xmlns:a16="http://schemas.microsoft.com/office/drawing/2014/main" id="{00000000-0008-0000-0500-00001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667" t="6553"/>
        <a:stretch/>
      </xdr:blipFill>
      <xdr:spPr bwMode="auto">
        <a:xfrm>
          <a:off x="10877549" y="9829801"/>
          <a:ext cx="2160000" cy="27144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66675</xdr:colOff>
      <xdr:row>51</xdr:row>
      <xdr:rowOff>104775</xdr:rowOff>
    </xdr:from>
    <xdr:to>
      <xdr:col>18</xdr:col>
      <xdr:colOff>702675</xdr:colOff>
      <xdr:row>64</xdr:row>
      <xdr:rowOff>142143</xdr:rowOff>
    </xdr:to>
    <xdr:pic>
      <xdr:nvPicPr>
        <xdr:cNvPr id="32" name="Imagen 31" descr="FeatureImage">
          <a:extLst>
            <a:ext uri="{FF2B5EF4-FFF2-40B4-BE49-F238E27FC236}">
              <a16:creationId xmlns:a16="http://schemas.microsoft.com/office/drawing/2014/main" id="{00000000-0008-0000-0500-00002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741" t="7122"/>
        <a:stretch/>
      </xdr:blipFill>
      <xdr:spPr bwMode="auto">
        <a:xfrm>
          <a:off x="13154025" y="9867900"/>
          <a:ext cx="2160000" cy="26472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66674</xdr:colOff>
      <xdr:row>67</xdr:row>
      <xdr:rowOff>66675</xdr:rowOff>
    </xdr:from>
    <xdr:to>
      <xdr:col>6</xdr:col>
      <xdr:colOff>702674</xdr:colOff>
      <xdr:row>80</xdr:row>
      <xdr:rowOff>179584</xdr:rowOff>
    </xdr:to>
    <xdr:pic>
      <xdr:nvPicPr>
        <xdr:cNvPr id="38" name="Imagen 37" descr="FeatureImage">
          <a:extLst>
            <a:ext uri="{FF2B5EF4-FFF2-40B4-BE49-F238E27FC236}">
              <a16:creationId xmlns:a16="http://schemas.microsoft.com/office/drawing/2014/main" id="{00000000-0008-0000-0500-00002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667" t="6267"/>
        <a:stretch/>
      </xdr:blipFill>
      <xdr:spPr bwMode="auto">
        <a:xfrm>
          <a:off x="4010024" y="12877800"/>
          <a:ext cx="2160000" cy="27227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66675</xdr:colOff>
      <xdr:row>67</xdr:row>
      <xdr:rowOff>95250</xdr:rowOff>
    </xdr:from>
    <xdr:to>
      <xdr:col>9</xdr:col>
      <xdr:colOff>702675</xdr:colOff>
      <xdr:row>81</xdr:row>
      <xdr:rowOff>3208</xdr:rowOff>
    </xdr:to>
    <xdr:pic>
      <xdr:nvPicPr>
        <xdr:cNvPr id="39" name="Imagen 38" descr="FeatureImage">
          <a:extLst>
            <a:ext uri="{FF2B5EF4-FFF2-40B4-BE49-F238E27FC236}">
              <a16:creationId xmlns:a16="http://schemas.microsoft.com/office/drawing/2014/main" id="{00000000-0008-0000-0500-00002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852" t="7122"/>
        <a:stretch/>
      </xdr:blipFill>
      <xdr:spPr bwMode="auto">
        <a:xfrm>
          <a:off x="6296025" y="12906375"/>
          <a:ext cx="2160000" cy="2708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66674</xdr:colOff>
      <xdr:row>67</xdr:row>
      <xdr:rowOff>104776</xdr:rowOff>
    </xdr:from>
    <xdr:to>
      <xdr:col>12</xdr:col>
      <xdr:colOff>702674</xdr:colOff>
      <xdr:row>81</xdr:row>
      <xdr:rowOff>2357</xdr:rowOff>
    </xdr:to>
    <xdr:pic>
      <xdr:nvPicPr>
        <xdr:cNvPr id="40" name="Imagen 39" descr="FeatureImage">
          <a:extLst>
            <a:ext uri="{FF2B5EF4-FFF2-40B4-BE49-F238E27FC236}">
              <a16:creationId xmlns:a16="http://schemas.microsoft.com/office/drawing/2014/main" id="{00000000-0008-0000-0500-00002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667" t="7122"/>
        <a:stretch/>
      </xdr:blipFill>
      <xdr:spPr bwMode="auto">
        <a:xfrm>
          <a:off x="8582024" y="12915901"/>
          <a:ext cx="2160000" cy="26979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66675</xdr:colOff>
      <xdr:row>67</xdr:row>
      <xdr:rowOff>114300</xdr:rowOff>
    </xdr:from>
    <xdr:to>
      <xdr:col>15</xdr:col>
      <xdr:colOff>702675</xdr:colOff>
      <xdr:row>81</xdr:row>
      <xdr:rowOff>13950</xdr:rowOff>
    </xdr:to>
    <xdr:pic>
      <xdr:nvPicPr>
        <xdr:cNvPr id="41" name="Imagen 40" descr="FeatureImage">
          <a:extLst>
            <a:ext uri="{FF2B5EF4-FFF2-40B4-BE49-F238E27FC236}">
              <a16:creationId xmlns:a16="http://schemas.microsoft.com/office/drawing/2014/main" id="{00000000-0008-0000-0500-00002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852" t="7407"/>
        <a:stretch/>
      </xdr:blipFill>
      <xdr:spPr bwMode="auto">
        <a:xfrm>
          <a:off x="10868025" y="12925425"/>
          <a:ext cx="2160000" cy="27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66674</xdr:colOff>
      <xdr:row>67</xdr:row>
      <xdr:rowOff>104775</xdr:rowOff>
    </xdr:from>
    <xdr:to>
      <xdr:col>18</xdr:col>
      <xdr:colOff>702674</xdr:colOff>
      <xdr:row>81</xdr:row>
      <xdr:rowOff>14850</xdr:rowOff>
    </xdr:to>
    <xdr:pic>
      <xdr:nvPicPr>
        <xdr:cNvPr id="42" name="Imagen 41" descr="FeatureImage">
          <a:extLst>
            <a:ext uri="{FF2B5EF4-FFF2-40B4-BE49-F238E27FC236}">
              <a16:creationId xmlns:a16="http://schemas.microsoft.com/office/drawing/2014/main" id="{00000000-0008-0000-0500-00002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037" t="7407"/>
        <a:stretch/>
      </xdr:blipFill>
      <xdr:spPr bwMode="auto">
        <a:xfrm>
          <a:off x="13154024" y="12915900"/>
          <a:ext cx="2160000" cy="2710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66675</xdr:colOff>
      <xdr:row>83</xdr:row>
      <xdr:rowOff>57150</xdr:rowOff>
    </xdr:from>
    <xdr:to>
      <xdr:col>6</xdr:col>
      <xdr:colOff>702675</xdr:colOff>
      <xdr:row>96</xdr:row>
      <xdr:rowOff>189488</xdr:rowOff>
    </xdr:to>
    <xdr:pic>
      <xdr:nvPicPr>
        <xdr:cNvPr id="48" name="Imagen 47" descr="FeatureImage">
          <a:extLst>
            <a:ext uri="{FF2B5EF4-FFF2-40B4-BE49-F238E27FC236}">
              <a16:creationId xmlns:a16="http://schemas.microsoft.com/office/drawing/2014/main" id="{00000000-0008-0000-0500-00003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593" t="7407"/>
        <a:stretch/>
      </xdr:blipFill>
      <xdr:spPr bwMode="auto">
        <a:xfrm>
          <a:off x="4010025" y="15916275"/>
          <a:ext cx="2160000" cy="2742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76200</xdr:colOff>
      <xdr:row>83</xdr:row>
      <xdr:rowOff>57150</xdr:rowOff>
    </xdr:from>
    <xdr:to>
      <xdr:col>9</xdr:col>
      <xdr:colOff>712200</xdr:colOff>
      <xdr:row>96</xdr:row>
      <xdr:rowOff>151422</xdr:rowOff>
    </xdr:to>
    <xdr:pic>
      <xdr:nvPicPr>
        <xdr:cNvPr id="49" name="Imagen 48" descr="FeatureImage">
          <a:extLst>
            <a:ext uri="{FF2B5EF4-FFF2-40B4-BE49-F238E27FC236}">
              <a16:creationId xmlns:a16="http://schemas.microsoft.com/office/drawing/2014/main" id="{00000000-0008-0000-0500-00003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481" t="6553"/>
        <a:stretch/>
      </xdr:blipFill>
      <xdr:spPr bwMode="auto">
        <a:xfrm>
          <a:off x="6305550" y="15916275"/>
          <a:ext cx="2160000" cy="27041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66675</xdr:colOff>
      <xdr:row>83</xdr:row>
      <xdr:rowOff>76200</xdr:rowOff>
    </xdr:from>
    <xdr:to>
      <xdr:col>12</xdr:col>
      <xdr:colOff>702675</xdr:colOff>
      <xdr:row>96</xdr:row>
      <xdr:rowOff>162228</xdr:rowOff>
    </xdr:to>
    <xdr:pic>
      <xdr:nvPicPr>
        <xdr:cNvPr id="50" name="Imagen 49" descr="FeatureImage">
          <a:extLst>
            <a:ext uri="{FF2B5EF4-FFF2-40B4-BE49-F238E27FC236}">
              <a16:creationId xmlns:a16="http://schemas.microsoft.com/office/drawing/2014/main" id="{00000000-0008-0000-0500-00003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481" t="6838"/>
        <a:stretch/>
      </xdr:blipFill>
      <xdr:spPr bwMode="auto">
        <a:xfrm>
          <a:off x="8582025" y="15935325"/>
          <a:ext cx="2160000" cy="26958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95249</xdr:colOff>
      <xdr:row>83</xdr:row>
      <xdr:rowOff>85725</xdr:rowOff>
    </xdr:from>
    <xdr:to>
      <xdr:col>15</xdr:col>
      <xdr:colOff>731249</xdr:colOff>
      <xdr:row>96</xdr:row>
      <xdr:rowOff>161502</xdr:rowOff>
    </xdr:to>
    <xdr:pic>
      <xdr:nvPicPr>
        <xdr:cNvPr id="51" name="Imagen 50" descr="FeatureImage">
          <a:extLst>
            <a:ext uri="{FF2B5EF4-FFF2-40B4-BE49-F238E27FC236}">
              <a16:creationId xmlns:a16="http://schemas.microsoft.com/office/drawing/2014/main" id="{00000000-0008-0000-0500-00003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297" t="6838"/>
        <a:stretch/>
      </xdr:blipFill>
      <xdr:spPr bwMode="auto">
        <a:xfrm>
          <a:off x="10896599" y="15944850"/>
          <a:ext cx="2160000" cy="2685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76200</xdr:colOff>
      <xdr:row>83</xdr:row>
      <xdr:rowOff>85725</xdr:rowOff>
    </xdr:from>
    <xdr:to>
      <xdr:col>18</xdr:col>
      <xdr:colOff>712200</xdr:colOff>
      <xdr:row>97</xdr:row>
      <xdr:rowOff>1990</xdr:rowOff>
    </xdr:to>
    <xdr:pic>
      <xdr:nvPicPr>
        <xdr:cNvPr id="52" name="Imagen 51" descr="FeatureImage">
          <a:extLst>
            <a:ext uri="{FF2B5EF4-FFF2-40B4-BE49-F238E27FC236}">
              <a16:creationId xmlns:a16="http://schemas.microsoft.com/office/drawing/2014/main" id="{00000000-0008-0000-0500-00003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852" t="6838"/>
        <a:stretch/>
      </xdr:blipFill>
      <xdr:spPr bwMode="auto">
        <a:xfrm>
          <a:off x="13163550" y="15944850"/>
          <a:ext cx="2160000" cy="27166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57149</xdr:colOff>
      <xdr:row>99</xdr:row>
      <xdr:rowOff>76200</xdr:rowOff>
    </xdr:from>
    <xdr:to>
      <xdr:col>6</xdr:col>
      <xdr:colOff>693149</xdr:colOff>
      <xdr:row>113</xdr:row>
      <xdr:rowOff>11294</xdr:rowOff>
    </xdr:to>
    <xdr:pic>
      <xdr:nvPicPr>
        <xdr:cNvPr id="58" name="Imagen 57" descr="FeatureImage">
          <a:extLst>
            <a:ext uri="{FF2B5EF4-FFF2-40B4-BE49-F238E27FC236}">
              <a16:creationId xmlns:a16="http://schemas.microsoft.com/office/drawing/2014/main" id="{00000000-0008-0000-0500-00003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037" t="6553"/>
        <a:stretch/>
      </xdr:blipFill>
      <xdr:spPr bwMode="auto">
        <a:xfrm>
          <a:off x="4000499" y="18983325"/>
          <a:ext cx="2160000" cy="27354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76200</xdr:colOff>
      <xdr:row>99</xdr:row>
      <xdr:rowOff>66675</xdr:rowOff>
    </xdr:from>
    <xdr:to>
      <xdr:col>9</xdr:col>
      <xdr:colOff>712200</xdr:colOff>
      <xdr:row>112</xdr:row>
      <xdr:rowOff>165133</xdr:rowOff>
    </xdr:to>
    <xdr:pic>
      <xdr:nvPicPr>
        <xdr:cNvPr id="59" name="Imagen 58" descr="FeatureImage">
          <a:extLst>
            <a:ext uri="{FF2B5EF4-FFF2-40B4-BE49-F238E27FC236}">
              <a16:creationId xmlns:a16="http://schemas.microsoft.com/office/drawing/2014/main" id="{00000000-0008-0000-0500-00003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852" t="7122"/>
        <a:stretch/>
      </xdr:blipFill>
      <xdr:spPr bwMode="auto">
        <a:xfrm>
          <a:off x="6305550" y="18973800"/>
          <a:ext cx="2160000" cy="2708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47624</xdr:colOff>
      <xdr:row>99</xdr:row>
      <xdr:rowOff>114300</xdr:rowOff>
    </xdr:from>
    <xdr:to>
      <xdr:col>12</xdr:col>
      <xdr:colOff>683624</xdr:colOff>
      <xdr:row>113</xdr:row>
      <xdr:rowOff>3605</xdr:rowOff>
    </xdr:to>
    <xdr:pic>
      <xdr:nvPicPr>
        <xdr:cNvPr id="60" name="Imagen 59" descr="FeatureImage">
          <a:extLst>
            <a:ext uri="{FF2B5EF4-FFF2-40B4-BE49-F238E27FC236}">
              <a16:creationId xmlns:a16="http://schemas.microsoft.com/office/drawing/2014/main" id="{00000000-0008-0000-0500-00003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667" t="7407"/>
        <a:stretch/>
      </xdr:blipFill>
      <xdr:spPr bwMode="auto">
        <a:xfrm>
          <a:off x="8562974" y="19021425"/>
          <a:ext cx="2160000" cy="26896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66675</xdr:colOff>
      <xdr:row>99</xdr:row>
      <xdr:rowOff>114301</xdr:rowOff>
    </xdr:from>
    <xdr:to>
      <xdr:col>15</xdr:col>
      <xdr:colOff>702675</xdr:colOff>
      <xdr:row>112</xdr:row>
      <xdr:rowOff>171724</xdr:rowOff>
    </xdr:to>
    <xdr:pic>
      <xdr:nvPicPr>
        <xdr:cNvPr id="61" name="Imagen 60" descr="FeatureImage">
          <a:extLst>
            <a:ext uri="{FF2B5EF4-FFF2-40B4-BE49-F238E27FC236}">
              <a16:creationId xmlns:a16="http://schemas.microsoft.com/office/drawing/2014/main" id="{00000000-0008-0000-0500-00003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111" t="7122"/>
        <a:stretch/>
      </xdr:blipFill>
      <xdr:spPr bwMode="auto">
        <a:xfrm>
          <a:off x="10868025" y="19021426"/>
          <a:ext cx="2160000" cy="26672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99</xdr:row>
      <xdr:rowOff>85725</xdr:rowOff>
    </xdr:from>
    <xdr:to>
      <xdr:col>18</xdr:col>
      <xdr:colOff>683625</xdr:colOff>
      <xdr:row>113</xdr:row>
      <xdr:rowOff>1990</xdr:rowOff>
    </xdr:to>
    <xdr:pic>
      <xdr:nvPicPr>
        <xdr:cNvPr id="62" name="Imagen 61" descr="FeatureImage">
          <a:extLst>
            <a:ext uri="{FF2B5EF4-FFF2-40B4-BE49-F238E27FC236}">
              <a16:creationId xmlns:a16="http://schemas.microsoft.com/office/drawing/2014/main" id="{00000000-0008-0000-0500-00003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852" t="6838"/>
        <a:stretch/>
      </xdr:blipFill>
      <xdr:spPr bwMode="auto">
        <a:xfrm>
          <a:off x="13134975" y="18992850"/>
          <a:ext cx="2160000" cy="27166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66675</xdr:colOff>
      <xdr:row>115</xdr:row>
      <xdr:rowOff>76201</xdr:rowOff>
    </xdr:from>
    <xdr:to>
      <xdr:col>6</xdr:col>
      <xdr:colOff>702675</xdr:colOff>
      <xdr:row>129</xdr:row>
      <xdr:rowOff>774</xdr:rowOff>
    </xdr:to>
    <xdr:pic>
      <xdr:nvPicPr>
        <xdr:cNvPr id="68" name="Imagen 67" descr="FeatureImage">
          <a:extLst>
            <a:ext uri="{FF2B5EF4-FFF2-40B4-BE49-F238E27FC236}">
              <a16:creationId xmlns:a16="http://schemas.microsoft.com/office/drawing/2014/main" id="{00000000-0008-0000-0500-00004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852" t="6553"/>
        <a:stretch/>
      </xdr:blipFill>
      <xdr:spPr bwMode="auto">
        <a:xfrm>
          <a:off x="4010025" y="22031326"/>
          <a:ext cx="2160000" cy="27249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57149</xdr:colOff>
      <xdr:row>115</xdr:row>
      <xdr:rowOff>76200</xdr:rowOff>
    </xdr:from>
    <xdr:to>
      <xdr:col>9</xdr:col>
      <xdr:colOff>693149</xdr:colOff>
      <xdr:row>129</xdr:row>
      <xdr:rowOff>11294</xdr:rowOff>
    </xdr:to>
    <xdr:pic>
      <xdr:nvPicPr>
        <xdr:cNvPr id="69" name="Imagen 68" descr="FeatureImage">
          <a:extLst>
            <a:ext uri="{FF2B5EF4-FFF2-40B4-BE49-F238E27FC236}">
              <a16:creationId xmlns:a16="http://schemas.microsoft.com/office/drawing/2014/main" id="{00000000-0008-0000-0500-00004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037" t="6553"/>
        <a:stretch/>
      </xdr:blipFill>
      <xdr:spPr bwMode="auto">
        <a:xfrm>
          <a:off x="6286499" y="22031325"/>
          <a:ext cx="2160000" cy="27354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57149</xdr:colOff>
      <xdr:row>115</xdr:row>
      <xdr:rowOff>38100</xdr:rowOff>
    </xdr:from>
    <xdr:to>
      <xdr:col>12</xdr:col>
      <xdr:colOff>693149</xdr:colOff>
      <xdr:row>128</xdr:row>
      <xdr:rowOff>180374</xdr:rowOff>
    </xdr:to>
    <xdr:pic>
      <xdr:nvPicPr>
        <xdr:cNvPr id="43" name="Imagen 42" descr="FeatureImage">
          <a:extLst>
            <a:ext uri="{FF2B5EF4-FFF2-40B4-BE49-F238E27FC236}">
              <a16:creationId xmlns:a16="http://schemas.microsoft.com/office/drawing/2014/main" id="{00000000-0008-0000-0500-00002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037" t="5983"/>
        <a:stretch/>
      </xdr:blipFill>
      <xdr:spPr bwMode="auto">
        <a:xfrm>
          <a:off x="8572499" y="21993225"/>
          <a:ext cx="2160000" cy="27521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57150</xdr:colOff>
      <xdr:row>115</xdr:row>
      <xdr:rowOff>66675</xdr:rowOff>
    </xdr:from>
    <xdr:to>
      <xdr:col>15</xdr:col>
      <xdr:colOff>693150</xdr:colOff>
      <xdr:row>128</xdr:row>
      <xdr:rowOff>186127</xdr:rowOff>
    </xdr:to>
    <xdr:pic>
      <xdr:nvPicPr>
        <xdr:cNvPr id="44" name="Imagen 43" descr="FeatureImage">
          <a:extLst>
            <a:ext uri="{FF2B5EF4-FFF2-40B4-BE49-F238E27FC236}">
              <a16:creationId xmlns:a16="http://schemas.microsoft.com/office/drawing/2014/main" id="{00000000-0008-0000-0500-00002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222" t="7122"/>
        <a:stretch/>
      </xdr:blipFill>
      <xdr:spPr bwMode="auto">
        <a:xfrm>
          <a:off x="10858500" y="22021800"/>
          <a:ext cx="2160000" cy="27293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115</xdr:row>
      <xdr:rowOff>95250</xdr:rowOff>
    </xdr:from>
    <xdr:to>
      <xdr:col>18</xdr:col>
      <xdr:colOff>683625</xdr:colOff>
      <xdr:row>128</xdr:row>
      <xdr:rowOff>173034</xdr:rowOff>
    </xdr:to>
    <xdr:pic>
      <xdr:nvPicPr>
        <xdr:cNvPr id="45" name="Imagen 44" descr="FeatureImage">
          <a:extLst>
            <a:ext uri="{FF2B5EF4-FFF2-40B4-BE49-F238E27FC236}">
              <a16:creationId xmlns:a16="http://schemas.microsoft.com/office/drawing/2014/main" id="{00000000-0008-0000-0500-00002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481" t="7122"/>
        <a:stretch/>
      </xdr:blipFill>
      <xdr:spPr bwMode="auto">
        <a:xfrm>
          <a:off x="13134975" y="22050375"/>
          <a:ext cx="2160000" cy="26876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66674</xdr:colOff>
      <xdr:row>131</xdr:row>
      <xdr:rowOff>85726</xdr:rowOff>
    </xdr:from>
    <xdr:to>
      <xdr:col>6</xdr:col>
      <xdr:colOff>702674</xdr:colOff>
      <xdr:row>144</xdr:row>
      <xdr:rowOff>190359</xdr:rowOff>
    </xdr:to>
    <xdr:pic>
      <xdr:nvPicPr>
        <xdr:cNvPr id="56" name="Imagen 55" descr="FeatureImage">
          <a:extLst>
            <a:ext uri="{FF2B5EF4-FFF2-40B4-BE49-F238E27FC236}">
              <a16:creationId xmlns:a16="http://schemas.microsoft.com/office/drawing/2014/main" id="{00000000-0008-0000-0500-00003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667" t="6553"/>
        <a:stretch/>
      </xdr:blipFill>
      <xdr:spPr bwMode="auto">
        <a:xfrm>
          <a:off x="4010024" y="25088851"/>
          <a:ext cx="2160000" cy="27144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76199</xdr:colOff>
      <xdr:row>131</xdr:row>
      <xdr:rowOff>38100</xdr:rowOff>
    </xdr:from>
    <xdr:to>
      <xdr:col>9</xdr:col>
      <xdr:colOff>712199</xdr:colOff>
      <xdr:row>144</xdr:row>
      <xdr:rowOff>163694</xdr:rowOff>
    </xdr:to>
    <xdr:pic>
      <xdr:nvPicPr>
        <xdr:cNvPr id="57" name="Imagen 56" descr="FeatureImage">
          <a:extLst>
            <a:ext uri="{FF2B5EF4-FFF2-40B4-BE49-F238E27FC236}">
              <a16:creationId xmlns:a16="http://schemas.microsoft.com/office/drawing/2014/main" id="{00000000-0008-0000-0500-00003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037" t="6553"/>
        <a:stretch/>
      </xdr:blipFill>
      <xdr:spPr bwMode="auto">
        <a:xfrm>
          <a:off x="6305549" y="25041225"/>
          <a:ext cx="2160000" cy="27354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66674</xdr:colOff>
      <xdr:row>131</xdr:row>
      <xdr:rowOff>76200</xdr:rowOff>
    </xdr:from>
    <xdr:to>
      <xdr:col>12</xdr:col>
      <xdr:colOff>702674</xdr:colOff>
      <xdr:row>144</xdr:row>
      <xdr:rowOff>172557</xdr:rowOff>
    </xdr:to>
    <xdr:pic>
      <xdr:nvPicPr>
        <xdr:cNvPr id="63" name="Imagen 62" descr="FeatureImage">
          <a:extLst>
            <a:ext uri="{FF2B5EF4-FFF2-40B4-BE49-F238E27FC236}">
              <a16:creationId xmlns:a16="http://schemas.microsoft.com/office/drawing/2014/main" id="{00000000-0008-0000-0500-00003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667" t="6838"/>
        <a:stretch/>
      </xdr:blipFill>
      <xdr:spPr bwMode="auto">
        <a:xfrm>
          <a:off x="8582024" y="25079325"/>
          <a:ext cx="2160000" cy="27062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66674</xdr:colOff>
      <xdr:row>131</xdr:row>
      <xdr:rowOff>104775</xdr:rowOff>
    </xdr:from>
    <xdr:to>
      <xdr:col>15</xdr:col>
      <xdr:colOff>702674</xdr:colOff>
      <xdr:row>144</xdr:row>
      <xdr:rowOff>172339</xdr:rowOff>
    </xdr:to>
    <xdr:pic>
      <xdr:nvPicPr>
        <xdr:cNvPr id="64" name="Imagen 63" descr="FeatureImage">
          <a:extLst>
            <a:ext uri="{FF2B5EF4-FFF2-40B4-BE49-F238E27FC236}">
              <a16:creationId xmlns:a16="http://schemas.microsoft.com/office/drawing/2014/main" id="{00000000-0008-0000-0500-00004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297" t="7122"/>
        <a:stretch/>
      </xdr:blipFill>
      <xdr:spPr bwMode="auto">
        <a:xfrm>
          <a:off x="10868024" y="25107900"/>
          <a:ext cx="2160000" cy="26774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66674</xdr:colOff>
      <xdr:row>131</xdr:row>
      <xdr:rowOff>104775</xdr:rowOff>
    </xdr:from>
    <xdr:to>
      <xdr:col>18</xdr:col>
      <xdr:colOff>702674</xdr:colOff>
      <xdr:row>144</xdr:row>
      <xdr:rowOff>180552</xdr:rowOff>
    </xdr:to>
    <xdr:pic>
      <xdr:nvPicPr>
        <xdr:cNvPr id="65" name="Imagen 64" descr="FeatureImage">
          <a:extLst>
            <a:ext uri="{FF2B5EF4-FFF2-40B4-BE49-F238E27FC236}">
              <a16:creationId xmlns:a16="http://schemas.microsoft.com/office/drawing/2014/main" id="{00000000-0008-0000-0500-00004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297" t="6838"/>
        <a:stretch/>
      </xdr:blipFill>
      <xdr:spPr bwMode="auto">
        <a:xfrm>
          <a:off x="13154024" y="25107900"/>
          <a:ext cx="2160000" cy="2685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57149</xdr:colOff>
      <xdr:row>147</xdr:row>
      <xdr:rowOff>57151</xdr:rowOff>
    </xdr:from>
    <xdr:to>
      <xdr:col>6</xdr:col>
      <xdr:colOff>693149</xdr:colOff>
      <xdr:row>160</xdr:row>
      <xdr:rowOff>161784</xdr:rowOff>
    </xdr:to>
    <xdr:pic>
      <xdr:nvPicPr>
        <xdr:cNvPr id="73" name="Imagen 72" descr="FeatureImage">
          <a:extLst>
            <a:ext uri="{FF2B5EF4-FFF2-40B4-BE49-F238E27FC236}">
              <a16:creationId xmlns:a16="http://schemas.microsoft.com/office/drawing/2014/main" id="{00000000-0008-0000-0500-00004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667" t="6553"/>
        <a:stretch/>
      </xdr:blipFill>
      <xdr:spPr bwMode="auto">
        <a:xfrm>
          <a:off x="4000499" y="28108276"/>
          <a:ext cx="2160000" cy="27144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76199</xdr:colOff>
      <xdr:row>147</xdr:row>
      <xdr:rowOff>104775</xdr:rowOff>
    </xdr:from>
    <xdr:to>
      <xdr:col>9</xdr:col>
      <xdr:colOff>712199</xdr:colOff>
      <xdr:row>160</xdr:row>
      <xdr:rowOff>180552</xdr:rowOff>
    </xdr:to>
    <xdr:pic>
      <xdr:nvPicPr>
        <xdr:cNvPr id="74" name="Imagen 73" descr="FeatureImage">
          <a:extLst>
            <a:ext uri="{FF2B5EF4-FFF2-40B4-BE49-F238E27FC236}">
              <a16:creationId xmlns:a16="http://schemas.microsoft.com/office/drawing/2014/main" id="{00000000-0008-0000-0500-00004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297" t="6838"/>
        <a:stretch/>
      </xdr:blipFill>
      <xdr:spPr bwMode="auto">
        <a:xfrm>
          <a:off x="6305549" y="28155900"/>
          <a:ext cx="2160000" cy="2685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en.wikipedia.org/wiki/Fatty_Acid_Metabolism" TargetMode="External"/><Relationship Id="rId2" Type="http://schemas.openxmlformats.org/officeDocument/2006/relationships/hyperlink" Target="https://en.wikipedia.org/wiki/Fatty_Acid_Metabolism" TargetMode="External"/><Relationship Id="rId1" Type="http://schemas.openxmlformats.org/officeDocument/2006/relationships/hyperlink" Target="https://en.wikipedia.org/wiki/Fatty_Acid_Metabolism" TargetMode="External"/><Relationship Id="rId6" Type="http://schemas.openxmlformats.org/officeDocument/2006/relationships/printerSettings" Target="../printerSettings/printerSettings3.bin"/><Relationship Id="rId5" Type="http://schemas.openxmlformats.org/officeDocument/2006/relationships/hyperlink" Target="https://en.wikipedia.org/wiki/Fatty_Acid_Metabolism" TargetMode="External"/><Relationship Id="rId4" Type="http://schemas.openxmlformats.org/officeDocument/2006/relationships/hyperlink" Target="https://en.wikipedia.org/wiki/Fatty_Acid_Metabol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44"/>
  <sheetViews>
    <sheetView zoomScaleNormal="100" workbookViewId="0">
      <selection activeCell="E3" sqref="E3:G3"/>
    </sheetView>
  </sheetViews>
  <sheetFormatPr baseColWidth="10" defaultColWidth="11.42578125" defaultRowHeight="15" customHeight="1" x14ac:dyDescent="0.25"/>
  <cols>
    <col min="1" max="1" width="9.85546875" customWidth="1"/>
    <col min="2" max="2" width="24.5703125" customWidth="1"/>
    <col min="3" max="3" width="14.7109375" customWidth="1"/>
    <col min="4" max="4" width="11.42578125" customWidth="1"/>
  </cols>
  <sheetData>
    <row r="1" spans="1:19" ht="18.75" x14ac:dyDescent="0.25">
      <c r="A1" s="100" t="s">
        <v>0</v>
      </c>
      <c r="B1" s="101"/>
      <c r="C1" s="100"/>
      <c r="D1" s="102"/>
      <c r="E1" s="29" t="s">
        <v>1</v>
      </c>
      <c r="F1" s="111" t="s">
        <v>2</v>
      </c>
      <c r="G1" s="111"/>
      <c r="H1" s="112" t="s">
        <v>3</v>
      </c>
      <c r="I1" s="112"/>
      <c r="J1" s="113" t="s">
        <v>4</v>
      </c>
      <c r="K1" s="114"/>
    </row>
    <row r="2" spans="1:19" ht="18.75" customHeight="1" x14ac:dyDescent="0.25">
      <c r="A2" s="105" t="s">
        <v>5</v>
      </c>
      <c r="B2" s="26" t="s">
        <v>6</v>
      </c>
      <c r="C2" s="106" t="s">
        <v>7</v>
      </c>
      <c r="D2" s="107"/>
      <c r="E2" s="108" t="s">
        <v>8</v>
      </c>
      <c r="F2" s="108"/>
      <c r="G2" s="108"/>
      <c r="H2" s="108"/>
      <c r="I2" s="108"/>
      <c r="J2" s="108"/>
      <c r="K2" s="108"/>
      <c r="L2" s="109"/>
      <c r="M2" s="109"/>
      <c r="N2" s="109"/>
      <c r="O2" s="109"/>
      <c r="P2" s="109"/>
      <c r="Q2" s="109"/>
      <c r="R2" s="109"/>
      <c r="S2" s="109"/>
    </row>
    <row r="3" spans="1:19" ht="15" customHeight="1" x14ac:dyDescent="0.25">
      <c r="A3" s="105"/>
      <c r="B3" s="27" t="s">
        <v>9</v>
      </c>
      <c r="C3" s="25" t="s">
        <v>9</v>
      </c>
      <c r="D3" s="25" t="s">
        <v>10</v>
      </c>
      <c r="E3" s="110">
        <v>191.17932500000001</v>
      </c>
      <c r="F3" s="110"/>
      <c r="G3" s="110"/>
      <c r="H3" s="110">
        <v>145.1335249</v>
      </c>
      <c r="I3" s="110"/>
      <c r="J3" s="110"/>
      <c r="K3" s="110">
        <v>159.11680949999999</v>
      </c>
      <c r="L3" s="110"/>
      <c r="M3" s="110"/>
      <c r="N3" s="110">
        <v>340.34794799999997</v>
      </c>
      <c r="O3" s="110"/>
      <c r="P3" s="110"/>
      <c r="Q3" s="110">
        <v>186.1489488</v>
      </c>
      <c r="R3" s="110"/>
      <c r="S3" s="110"/>
    </row>
    <row r="4" spans="1:19" x14ac:dyDescent="0.25">
      <c r="A4" s="12">
        <v>1</v>
      </c>
      <c r="B4" s="28">
        <v>298.02948420000001</v>
      </c>
      <c r="C4" s="6">
        <v>191.17932500000001</v>
      </c>
      <c r="D4" s="1">
        <v>2.3673000000000002</v>
      </c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</row>
    <row r="5" spans="1:19" x14ac:dyDescent="0.25">
      <c r="A5" s="12">
        <v>2</v>
      </c>
      <c r="B5" s="5">
        <v>301.96927069999998</v>
      </c>
      <c r="C5" s="6">
        <v>145.1335249</v>
      </c>
      <c r="D5" s="1">
        <v>2.3035000000000001</v>
      </c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</row>
    <row r="6" spans="1:19" x14ac:dyDescent="0.25">
      <c r="A6" s="12">
        <v>3</v>
      </c>
      <c r="B6" s="5">
        <v>688.08325309999998</v>
      </c>
      <c r="C6" s="6">
        <v>159.11680949999999</v>
      </c>
      <c r="D6" s="1">
        <v>2.2743000000000002</v>
      </c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</row>
    <row r="7" spans="1:19" x14ac:dyDescent="0.25">
      <c r="A7" s="12">
        <v>4</v>
      </c>
      <c r="B7" s="5">
        <v>720.58024980000005</v>
      </c>
      <c r="C7" s="6">
        <v>340.34794799999997</v>
      </c>
      <c r="D7" s="1">
        <v>2.2581000000000002</v>
      </c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</row>
    <row r="8" spans="1:19" x14ac:dyDescent="0.25">
      <c r="A8" s="12">
        <v>5</v>
      </c>
      <c r="B8" s="5">
        <v>553.16790800000001</v>
      </c>
      <c r="C8" s="6">
        <v>186.1489488</v>
      </c>
      <c r="D8" s="1">
        <v>2.2414000000000001</v>
      </c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</row>
    <row r="9" spans="1:19" x14ac:dyDescent="0.25">
      <c r="A9" s="12">
        <v>6</v>
      </c>
      <c r="B9" s="5">
        <v>667.10451760000001</v>
      </c>
      <c r="C9" s="6">
        <v>95.085857649999994</v>
      </c>
      <c r="D9" s="1">
        <v>2.2389999999999999</v>
      </c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</row>
    <row r="10" spans="1:19" x14ac:dyDescent="0.25">
      <c r="A10" s="12">
        <v>7</v>
      </c>
      <c r="B10" s="5">
        <v>687.0813435</v>
      </c>
      <c r="C10" s="1">
        <v>549.48740310000005</v>
      </c>
      <c r="D10" s="1">
        <v>2.2282000000000002</v>
      </c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4"/>
    </row>
    <row r="11" spans="1:19" x14ac:dyDescent="0.25">
      <c r="A11" s="12">
        <v>8</v>
      </c>
      <c r="B11" s="5">
        <v>84.285341560000006</v>
      </c>
      <c r="C11" s="6">
        <v>165.0908924</v>
      </c>
      <c r="D11" s="1">
        <v>2.2273999999999998</v>
      </c>
      <c r="E11" s="104"/>
      <c r="F11" s="104"/>
      <c r="G11" s="104"/>
      <c r="H11" s="104"/>
      <c r="I11" s="104"/>
      <c r="J11" s="104"/>
      <c r="K11" s="104"/>
      <c r="L11" s="104"/>
      <c r="M11" s="104"/>
      <c r="N11" s="104"/>
      <c r="O11" s="104"/>
      <c r="P11" s="104"/>
      <c r="Q11" s="104"/>
      <c r="R11" s="104"/>
      <c r="S11" s="104"/>
    </row>
    <row r="12" spans="1:19" x14ac:dyDescent="0.25">
      <c r="A12" s="12">
        <v>9</v>
      </c>
      <c r="B12" s="5">
        <v>84.396858159999994</v>
      </c>
      <c r="C12" s="6">
        <v>225.19597490000001</v>
      </c>
      <c r="D12" s="1">
        <v>2.2195</v>
      </c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4"/>
    </row>
    <row r="13" spans="1:19" x14ac:dyDescent="0.25">
      <c r="A13" s="12">
        <v>10</v>
      </c>
      <c r="B13" s="5">
        <v>84.509307239999998</v>
      </c>
      <c r="C13" s="6">
        <v>339.34463399999999</v>
      </c>
      <c r="D13" s="1">
        <v>2.2174999999999998</v>
      </c>
      <c r="E13" s="104"/>
      <c r="F13" s="104"/>
      <c r="G13" s="104"/>
      <c r="H13" s="104"/>
      <c r="I13" s="104"/>
      <c r="J13" s="104"/>
      <c r="K13" s="104"/>
      <c r="L13" s="104"/>
      <c r="M13" s="104"/>
      <c r="N13" s="104"/>
      <c r="O13" s="104"/>
      <c r="P13" s="104"/>
      <c r="Q13" s="104"/>
      <c r="R13" s="104"/>
      <c r="S13" s="104"/>
    </row>
    <row r="14" spans="1:19" x14ac:dyDescent="0.25">
      <c r="A14" s="12">
        <v>11</v>
      </c>
      <c r="B14" s="5">
        <v>339.05334729999998</v>
      </c>
      <c r="C14" s="1">
        <v>135.0553228</v>
      </c>
      <c r="D14" s="1">
        <v>2.2138</v>
      </c>
      <c r="E14" s="104"/>
      <c r="F14" s="104"/>
      <c r="G14" s="104"/>
      <c r="H14" s="104"/>
      <c r="I14" s="104"/>
      <c r="J14" s="104"/>
      <c r="K14" s="104"/>
      <c r="L14" s="104"/>
      <c r="M14" s="104"/>
      <c r="N14" s="104"/>
      <c r="O14" s="104"/>
      <c r="P14" s="104"/>
      <c r="Q14" s="104"/>
      <c r="R14" s="104"/>
      <c r="S14" s="104"/>
    </row>
    <row r="15" spans="1:19" x14ac:dyDescent="0.25">
      <c r="A15" s="12">
        <v>12</v>
      </c>
      <c r="B15" s="5">
        <v>421.13155990000001</v>
      </c>
      <c r="C15" s="6">
        <v>138.06617660000001</v>
      </c>
      <c r="D15" s="1">
        <v>2.2012</v>
      </c>
      <c r="E15" s="104"/>
      <c r="F15" s="104"/>
      <c r="G15" s="104"/>
      <c r="H15" s="104"/>
      <c r="I15" s="104"/>
      <c r="J15" s="104"/>
      <c r="K15" s="104"/>
      <c r="L15" s="104"/>
      <c r="M15" s="104"/>
      <c r="N15" s="104"/>
      <c r="O15" s="104"/>
      <c r="P15" s="104"/>
      <c r="Q15" s="104"/>
      <c r="R15" s="104"/>
      <c r="S15" s="104"/>
    </row>
    <row r="16" spans="1:19" x14ac:dyDescent="0.25">
      <c r="A16" s="12">
        <v>13</v>
      </c>
      <c r="B16" s="5">
        <v>431.11594359999998</v>
      </c>
      <c r="C16" s="6">
        <v>366.37259940000001</v>
      </c>
      <c r="D16" s="1">
        <v>2.1890999999999998</v>
      </c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4"/>
      <c r="P16" s="104"/>
      <c r="Q16" s="104"/>
      <c r="R16" s="104"/>
      <c r="S16" s="104"/>
    </row>
    <row r="17" spans="1:19" x14ac:dyDescent="0.25">
      <c r="A17" s="12">
        <v>14</v>
      </c>
      <c r="B17" s="5">
        <v>702.50620060000006</v>
      </c>
      <c r="C17" s="6">
        <v>109.1014029</v>
      </c>
      <c r="D17" s="1">
        <v>2.1795</v>
      </c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/>
    </row>
    <row r="18" spans="1:19" x14ac:dyDescent="0.25">
      <c r="A18" s="12">
        <v>15</v>
      </c>
      <c r="B18" s="5">
        <v>710.51052140000002</v>
      </c>
      <c r="C18" s="6">
        <v>186.22157050000001</v>
      </c>
      <c r="D18" s="1">
        <v>2.1778</v>
      </c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4"/>
      <c r="P18" s="104"/>
      <c r="Q18" s="104"/>
      <c r="R18" s="104"/>
      <c r="S18" s="104"/>
    </row>
    <row r="19" spans="1:19" x14ac:dyDescent="0.25">
      <c r="A19" s="12">
        <v>16</v>
      </c>
      <c r="B19" s="5">
        <v>711.51426730000003</v>
      </c>
      <c r="C19" s="6">
        <v>147.1167552</v>
      </c>
      <c r="D19" s="1">
        <v>2.1766000000000001</v>
      </c>
      <c r="E19" s="103">
        <v>95.085857649999994</v>
      </c>
      <c r="F19" s="103"/>
      <c r="G19" s="103"/>
      <c r="H19" s="103">
        <v>165.0908924</v>
      </c>
      <c r="I19" s="103"/>
      <c r="J19" s="103"/>
      <c r="K19" s="103">
        <v>225.19597490000001</v>
      </c>
      <c r="L19" s="103"/>
      <c r="M19" s="103"/>
      <c r="N19" s="103">
        <v>339.34463399999999</v>
      </c>
      <c r="O19" s="103"/>
      <c r="P19" s="103"/>
      <c r="Q19" s="103">
        <v>138.06617660000001</v>
      </c>
      <c r="R19" s="103"/>
      <c r="S19" s="103"/>
    </row>
    <row r="20" spans="1:19" x14ac:dyDescent="0.25">
      <c r="A20" s="12">
        <v>17</v>
      </c>
      <c r="B20" s="5">
        <v>636.1426166</v>
      </c>
      <c r="C20" s="1">
        <v>473.31982110000001</v>
      </c>
      <c r="D20" s="1">
        <v>2.1737000000000002</v>
      </c>
      <c r="E20" s="104"/>
      <c r="F20" s="104"/>
      <c r="G20" s="104"/>
      <c r="H20" s="104"/>
      <c r="I20" s="104"/>
      <c r="J20" s="104"/>
      <c r="K20" s="104"/>
      <c r="L20" s="104"/>
      <c r="M20" s="104"/>
      <c r="N20" s="104"/>
      <c r="O20" s="104"/>
      <c r="P20" s="104"/>
      <c r="Q20" s="104"/>
      <c r="R20" s="104"/>
      <c r="S20" s="104"/>
    </row>
    <row r="21" spans="1:19" x14ac:dyDescent="0.25">
      <c r="A21" s="12">
        <v>18</v>
      </c>
      <c r="B21" s="5">
        <v>686.09755659999996</v>
      </c>
      <c r="C21" s="6">
        <v>245.22618349999999</v>
      </c>
      <c r="D21" s="1">
        <v>2.1722999999999999</v>
      </c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4"/>
      <c r="P21" s="104"/>
      <c r="Q21" s="104"/>
      <c r="R21" s="104"/>
      <c r="S21" s="104"/>
    </row>
    <row r="22" spans="1:19" x14ac:dyDescent="0.25">
      <c r="A22" s="12">
        <v>19</v>
      </c>
      <c r="B22" s="5">
        <v>344.05812070000002</v>
      </c>
      <c r="C22" s="1">
        <v>58.07378594</v>
      </c>
      <c r="D22" s="1">
        <v>2.1705999999999999</v>
      </c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</row>
    <row r="23" spans="1:19" x14ac:dyDescent="0.25">
      <c r="A23" s="12">
        <v>20</v>
      </c>
      <c r="B23" s="5">
        <v>416.06626729999999</v>
      </c>
      <c r="C23" s="6">
        <v>175.1480712</v>
      </c>
      <c r="D23" s="1">
        <v>2.1621999999999999</v>
      </c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104"/>
      <c r="P23" s="104"/>
      <c r="Q23" s="104"/>
      <c r="R23" s="104"/>
      <c r="S23" s="104"/>
    </row>
    <row r="24" spans="1:19" x14ac:dyDescent="0.25">
      <c r="A24" s="12">
        <v>21</v>
      </c>
      <c r="B24" s="5">
        <v>636.14302439999994</v>
      </c>
      <c r="C24" s="1">
        <v>720.58024980000005</v>
      </c>
      <c r="D24" s="1">
        <v>2.1594000000000002</v>
      </c>
      <c r="E24" s="104"/>
      <c r="F24" s="104"/>
      <c r="G24" s="104"/>
      <c r="H24" s="104"/>
      <c r="I24" s="104"/>
      <c r="J24" s="104"/>
      <c r="K24" s="104"/>
      <c r="L24" s="104"/>
      <c r="M24" s="104"/>
      <c r="N24" s="104"/>
      <c r="O24" s="104"/>
      <c r="P24" s="104"/>
      <c r="Q24" s="104"/>
      <c r="R24" s="104"/>
      <c r="S24" s="104"/>
    </row>
    <row r="25" spans="1:19" x14ac:dyDescent="0.25">
      <c r="A25" s="12">
        <v>22</v>
      </c>
      <c r="B25" s="5">
        <v>392.10503039999998</v>
      </c>
      <c r="C25" s="1">
        <v>169.0945285</v>
      </c>
      <c r="D25" s="1">
        <v>2.1435</v>
      </c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104"/>
    </row>
    <row r="26" spans="1:19" x14ac:dyDescent="0.25">
      <c r="A26" s="12">
        <v>23</v>
      </c>
      <c r="B26" s="5">
        <v>407.11592510000003</v>
      </c>
      <c r="C26" s="6">
        <v>57.034059730000003</v>
      </c>
      <c r="D26" s="1">
        <v>2.1322000000000001</v>
      </c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4"/>
    </row>
    <row r="27" spans="1:19" x14ac:dyDescent="0.25">
      <c r="A27" s="12">
        <v>24</v>
      </c>
      <c r="B27" s="5">
        <v>537.41038289999995</v>
      </c>
      <c r="C27" s="6">
        <v>268.27132499999999</v>
      </c>
      <c r="D27" s="1">
        <v>2.1261999999999999</v>
      </c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04"/>
      <c r="P27" s="104"/>
      <c r="Q27" s="104"/>
      <c r="R27" s="104"/>
      <c r="S27" s="104"/>
    </row>
    <row r="28" spans="1:19" x14ac:dyDescent="0.25">
      <c r="A28" s="12">
        <v>25</v>
      </c>
      <c r="B28" s="5">
        <v>747.57189789999995</v>
      </c>
      <c r="C28" s="6">
        <v>297.20323020000001</v>
      </c>
      <c r="D28" s="1">
        <v>2.1168999999999998</v>
      </c>
      <c r="E28" s="104"/>
      <c r="F28" s="104"/>
      <c r="G28" s="104"/>
      <c r="H28" s="104"/>
      <c r="I28" s="104"/>
      <c r="J28" s="104"/>
      <c r="K28" s="104"/>
      <c r="L28" s="104"/>
      <c r="M28" s="104"/>
      <c r="N28" s="104"/>
      <c r="O28" s="104"/>
      <c r="P28" s="104"/>
      <c r="Q28" s="104"/>
      <c r="R28" s="104"/>
      <c r="S28" s="104"/>
    </row>
    <row r="29" spans="1:19" x14ac:dyDescent="0.25">
      <c r="A29" s="12">
        <v>26</v>
      </c>
      <c r="B29" s="5">
        <v>748.58351029999994</v>
      </c>
      <c r="C29" s="6">
        <v>278.24752810000001</v>
      </c>
      <c r="D29" s="1">
        <v>2.1135000000000002</v>
      </c>
      <c r="E29" s="104"/>
      <c r="F29" s="104"/>
      <c r="G29" s="104"/>
      <c r="H29" s="104"/>
      <c r="I29" s="104"/>
      <c r="J29" s="104"/>
      <c r="K29" s="104"/>
      <c r="L29" s="104"/>
      <c r="M29" s="104"/>
      <c r="N29" s="104"/>
      <c r="O29" s="104"/>
      <c r="P29" s="104"/>
      <c r="Q29" s="104"/>
      <c r="R29" s="104"/>
      <c r="S29" s="104"/>
    </row>
    <row r="30" spans="1:19" x14ac:dyDescent="0.25">
      <c r="A30" s="12">
        <v>27</v>
      </c>
      <c r="B30" s="5">
        <v>270.9772974</v>
      </c>
      <c r="C30" s="6">
        <v>142.12265120000001</v>
      </c>
      <c r="D30" s="1">
        <v>2.1097000000000001</v>
      </c>
      <c r="E30" s="104"/>
      <c r="F30" s="104"/>
      <c r="G30" s="104"/>
      <c r="H30" s="104"/>
      <c r="I30" s="104"/>
      <c r="J30" s="104"/>
      <c r="K30" s="104"/>
      <c r="L30" s="104"/>
      <c r="M30" s="104"/>
      <c r="N30" s="104"/>
      <c r="O30" s="104"/>
      <c r="P30" s="104"/>
      <c r="Q30" s="104"/>
      <c r="R30" s="104"/>
      <c r="S30" s="104"/>
    </row>
    <row r="31" spans="1:19" x14ac:dyDescent="0.25">
      <c r="A31" s="12">
        <v>28</v>
      </c>
      <c r="B31" s="5">
        <v>362.9258835</v>
      </c>
      <c r="C31" s="6">
        <v>71.049624199999997</v>
      </c>
      <c r="D31" s="1">
        <v>2.1051000000000002</v>
      </c>
      <c r="E31" s="104"/>
      <c r="F31" s="104"/>
      <c r="G31" s="104"/>
      <c r="H31" s="104"/>
      <c r="I31" s="104"/>
      <c r="J31" s="104"/>
      <c r="K31" s="104"/>
      <c r="L31" s="104"/>
      <c r="M31" s="104"/>
      <c r="N31" s="104"/>
      <c r="O31" s="104"/>
      <c r="P31" s="104"/>
      <c r="Q31" s="104"/>
      <c r="R31" s="104"/>
      <c r="S31" s="104"/>
    </row>
    <row r="32" spans="1:19" x14ac:dyDescent="0.25">
      <c r="A32" s="12">
        <v>29</v>
      </c>
      <c r="B32" s="5">
        <v>660.55561560000001</v>
      </c>
      <c r="C32" s="6">
        <v>226.21647060000001</v>
      </c>
      <c r="D32" s="1">
        <v>2.0964999999999998</v>
      </c>
      <c r="E32" s="104"/>
      <c r="F32" s="104"/>
      <c r="G32" s="104"/>
      <c r="H32" s="104"/>
      <c r="I32" s="104"/>
      <c r="J32" s="104"/>
      <c r="K32" s="104"/>
      <c r="L32" s="104"/>
      <c r="M32" s="104"/>
      <c r="N32" s="104"/>
      <c r="O32" s="104"/>
      <c r="P32" s="104"/>
      <c r="Q32" s="104"/>
      <c r="R32" s="104"/>
      <c r="S32" s="104"/>
    </row>
    <row r="33" spans="1:19" x14ac:dyDescent="0.25">
      <c r="A33" s="12">
        <v>30</v>
      </c>
      <c r="B33" s="5">
        <v>395.00364619999999</v>
      </c>
      <c r="C33" s="1">
        <v>575.50295540000002</v>
      </c>
      <c r="D33" s="1">
        <v>2.0956999999999999</v>
      </c>
      <c r="E33" s="104"/>
      <c r="F33" s="104"/>
      <c r="G33" s="104"/>
      <c r="H33" s="104"/>
      <c r="I33" s="104"/>
      <c r="J33" s="104"/>
      <c r="K33" s="104"/>
      <c r="L33" s="104"/>
      <c r="M33" s="104"/>
      <c r="N33" s="104"/>
      <c r="O33" s="104"/>
      <c r="P33" s="104"/>
      <c r="Q33" s="104"/>
      <c r="R33" s="104"/>
      <c r="S33" s="104"/>
    </row>
    <row r="34" spans="1:19" x14ac:dyDescent="0.25">
      <c r="A34" s="12">
        <v>31</v>
      </c>
      <c r="B34" s="5">
        <v>430.69592299999999</v>
      </c>
      <c r="C34" s="6">
        <v>268.2631892</v>
      </c>
      <c r="D34" s="1">
        <v>2.0849000000000002</v>
      </c>
      <c r="E34" s="104"/>
      <c r="F34" s="104"/>
      <c r="G34" s="104"/>
      <c r="H34" s="104"/>
      <c r="I34" s="104"/>
      <c r="J34" s="104"/>
      <c r="K34" s="104"/>
      <c r="L34" s="104"/>
      <c r="M34" s="104"/>
      <c r="N34" s="104"/>
      <c r="O34" s="104"/>
      <c r="P34" s="104"/>
      <c r="Q34" s="104"/>
      <c r="R34" s="104"/>
      <c r="S34" s="104"/>
    </row>
    <row r="35" spans="1:19" x14ac:dyDescent="0.25">
      <c r="A35" s="12">
        <v>32</v>
      </c>
      <c r="B35" s="5">
        <v>296.04812270000002</v>
      </c>
      <c r="C35" s="1">
        <v>158.9642867</v>
      </c>
      <c r="D35" s="1">
        <v>2.0829</v>
      </c>
      <c r="E35" s="103">
        <v>366.37259940000001</v>
      </c>
      <c r="F35" s="103"/>
      <c r="G35" s="103"/>
      <c r="H35" s="103">
        <v>109.1014029</v>
      </c>
      <c r="I35" s="103"/>
      <c r="J35" s="103"/>
      <c r="K35" s="103">
        <v>186.22157050000001</v>
      </c>
      <c r="L35" s="103"/>
      <c r="M35" s="103"/>
      <c r="N35" s="103">
        <v>147.1167552</v>
      </c>
      <c r="O35" s="103"/>
      <c r="P35" s="103"/>
      <c r="Q35" s="103">
        <v>245.22618349999999</v>
      </c>
      <c r="R35" s="103"/>
      <c r="S35" s="103"/>
    </row>
    <row r="36" spans="1:19" x14ac:dyDescent="0.25">
      <c r="A36" s="12">
        <v>33</v>
      </c>
      <c r="B36" s="5">
        <v>484.27587249999999</v>
      </c>
      <c r="C36" s="6">
        <v>322.31832159999999</v>
      </c>
      <c r="D36" s="1">
        <v>2.0809000000000002</v>
      </c>
      <c r="E36" s="104"/>
      <c r="F36" s="104"/>
      <c r="G36" s="104"/>
      <c r="H36" s="104"/>
      <c r="I36" s="104"/>
      <c r="J36" s="104"/>
      <c r="K36" s="104"/>
      <c r="L36" s="104"/>
      <c r="M36" s="104"/>
      <c r="N36" s="104"/>
      <c r="O36" s="104"/>
      <c r="P36" s="104"/>
      <c r="Q36" s="104"/>
      <c r="R36" s="104"/>
      <c r="S36" s="104"/>
    </row>
    <row r="37" spans="1:19" x14ac:dyDescent="0.25">
      <c r="A37" s="12">
        <v>34</v>
      </c>
      <c r="B37" s="5">
        <v>516.42501470000002</v>
      </c>
      <c r="C37" s="6">
        <v>241.19080159999999</v>
      </c>
      <c r="D37" s="1">
        <v>2.0638000000000001</v>
      </c>
      <c r="E37" s="104"/>
      <c r="F37" s="104"/>
      <c r="G37" s="104"/>
      <c r="H37" s="104"/>
      <c r="I37" s="104"/>
      <c r="J37" s="104"/>
      <c r="K37" s="104"/>
      <c r="L37" s="104"/>
      <c r="M37" s="104"/>
      <c r="N37" s="104"/>
      <c r="O37" s="104"/>
      <c r="P37" s="104"/>
      <c r="Q37" s="104"/>
      <c r="R37" s="104"/>
      <c r="S37" s="104"/>
    </row>
    <row r="38" spans="1:19" x14ac:dyDescent="0.25">
      <c r="A38" s="12">
        <v>35</v>
      </c>
      <c r="B38" s="5">
        <v>615.15557260000003</v>
      </c>
      <c r="C38" s="6">
        <v>225.22127570000001</v>
      </c>
      <c r="D38" s="1">
        <v>2.0617999999999999</v>
      </c>
      <c r="E38" s="104"/>
      <c r="F38" s="104"/>
      <c r="G38" s="104"/>
      <c r="H38" s="104"/>
      <c r="I38" s="104"/>
      <c r="J38" s="104"/>
      <c r="K38" s="104"/>
      <c r="L38" s="104"/>
      <c r="M38" s="104"/>
      <c r="N38" s="104"/>
      <c r="O38" s="104"/>
      <c r="P38" s="104"/>
      <c r="Q38" s="104"/>
      <c r="R38" s="104"/>
      <c r="S38" s="104"/>
    </row>
    <row r="39" spans="1:19" x14ac:dyDescent="0.25">
      <c r="A39" s="12">
        <v>36</v>
      </c>
      <c r="B39" s="5">
        <v>350.22850390000002</v>
      </c>
      <c r="C39" s="6">
        <v>173.16495380000001</v>
      </c>
      <c r="D39" s="1">
        <v>2.0541999999999998</v>
      </c>
      <c r="E39" s="104"/>
      <c r="F39" s="104"/>
      <c r="G39" s="104"/>
      <c r="H39" s="104"/>
      <c r="I39" s="104"/>
      <c r="J39" s="104"/>
      <c r="K39" s="104"/>
      <c r="L39" s="104"/>
      <c r="M39" s="104"/>
      <c r="N39" s="104"/>
      <c r="O39" s="104"/>
      <c r="P39" s="104"/>
      <c r="Q39" s="104"/>
      <c r="R39" s="104"/>
      <c r="S39" s="104"/>
    </row>
    <row r="40" spans="1:19" x14ac:dyDescent="0.25">
      <c r="A40" s="12">
        <v>37</v>
      </c>
      <c r="B40" s="5">
        <v>653.05442189999997</v>
      </c>
      <c r="C40" s="6">
        <v>137.13251959999999</v>
      </c>
      <c r="D40" s="1">
        <v>2.0470000000000002</v>
      </c>
      <c r="E40" s="104"/>
      <c r="F40" s="104"/>
      <c r="G40" s="104"/>
      <c r="H40" s="104"/>
      <c r="I40" s="104"/>
      <c r="J40" s="104"/>
      <c r="K40" s="104"/>
      <c r="L40" s="104"/>
      <c r="M40" s="104"/>
      <c r="N40" s="104"/>
      <c r="O40" s="104"/>
      <c r="P40" s="104"/>
      <c r="Q40" s="104"/>
      <c r="R40" s="104"/>
      <c r="S40" s="104"/>
    </row>
    <row r="41" spans="1:19" x14ac:dyDescent="0.25">
      <c r="A41" s="12">
        <v>38</v>
      </c>
      <c r="B41" s="5">
        <v>84.285222149999996</v>
      </c>
      <c r="C41" s="6">
        <v>240.23201349999999</v>
      </c>
      <c r="D41" s="1">
        <v>2.0398999999999998</v>
      </c>
      <c r="E41" s="104"/>
      <c r="F41" s="104"/>
      <c r="G41" s="104"/>
      <c r="H41" s="104"/>
      <c r="I41" s="104"/>
      <c r="J41" s="104"/>
      <c r="K41" s="104"/>
      <c r="L41" s="104"/>
      <c r="M41" s="104"/>
      <c r="N41" s="104"/>
      <c r="O41" s="104"/>
      <c r="P41" s="104"/>
      <c r="Q41" s="104"/>
      <c r="R41" s="104"/>
      <c r="S41" s="104"/>
    </row>
    <row r="42" spans="1:19" x14ac:dyDescent="0.25">
      <c r="A42" s="12">
        <v>39</v>
      </c>
      <c r="B42" s="5">
        <v>216.0491389</v>
      </c>
      <c r="C42" s="6">
        <v>658.50891260000003</v>
      </c>
      <c r="D42" s="1">
        <v>2.0388999999999999</v>
      </c>
      <c r="E42" s="104"/>
      <c r="F42" s="104"/>
      <c r="G42" s="104"/>
      <c r="H42" s="104"/>
      <c r="I42" s="104"/>
      <c r="J42" s="104"/>
      <c r="K42" s="104"/>
      <c r="L42" s="104"/>
      <c r="M42" s="104"/>
      <c r="N42" s="104"/>
      <c r="O42" s="104"/>
      <c r="P42" s="104"/>
      <c r="Q42" s="104"/>
      <c r="R42" s="104"/>
      <c r="S42" s="104"/>
    </row>
    <row r="43" spans="1:19" x14ac:dyDescent="0.25">
      <c r="A43" s="12">
        <v>40</v>
      </c>
      <c r="B43" s="5">
        <v>256.82039939999999</v>
      </c>
      <c r="C43" s="1">
        <v>247.2419577</v>
      </c>
      <c r="D43" s="1">
        <v>2.0354000000000001</v>
      </c>
      <c r="E43" s="104"/>
      <c r="F43" s="104"/>
      <c r="G43" s="104"/>
      <c r="H43" s="104"/>
      <c r="I43" s="104"/>
      <c r="J43" s="104"/>
      <c r="K43" s="104"/>
      <c r="L43" s="104"/>
      <c r="M43" s="104"/>
      <c r="N43" s="104"/>
      <c r="O43" s="104"/>
      <c r="P43" s="104"/>
      <c r="Q43" s="104"/>
      <c r="R43" s="104"/>
      <c r="S43" s="104"/>
    </row>
    <row r="44" spans="1:19" x14ac:dyDescent="0.25">
      <c r="A44" s="12">
        <v>41</v>
      </c>
      <c r="B44" s="5">
        <v>258.8175354</v>
      </c>
      <c r="C44" s="6">
        <v>257.24736189999999</v>
      </c>
      <c r="D44" s="1">
        <v>2.0354000000000001</v>
      </c>
      <c r="E44" s="104"/>
      <c r="F44" s="104"/>
      <c r="G44" s="104"/>
      <c r="H44" s="104"/>
      <c r="I44" s="104"/>
      <c r="J44" s="104"/>
      <c r="K44" s="104"/>
      <c r="L44" s="104"/>
      <c r="M44" s="104"/>
      <c r="N44" s="104"/>
      <c r="O44" s="104"/>
      <c r="P44" s="104"/>
      <c r="Q44" s="104"/>
      <c r="R44" s="104"/>
      <c r="S44" s="104"/>
    </row>
    <row r="45" spans="1:19" x14ac:dyDescent="0.25">
      <c r="A45" s="12">
        <v>42</v>
      </c>
      <c r="B45" s="5">
        <v>674.03361070000005</v>
      </c>
      <c r="C45" s="6">
        <v>394.35219480000001</v>
      </c>
      <c r="D45" s="1">
        <v>2.0293000000000001</v>
      </c>
      <c r="E45" s="104"/>
      <c r="F45" s="104"/>
      <c r="G45" s="104"/>
      <c r="H45" s="104"/>
      <c r="I45" s="104"/>
      <c r="J45" s="104"/>
      <c r="K45" s="104"/>
      <c r="L45" s="104"/>
      <c r="M45" s="104"/>
      <c r="N45" s="104"/>
      <c r="O45" s="104"/>
      <c r="P45" s="104"/>
      <c r="Q45" s="104"/>
      <c r="R45" s="104"/>
      <c r="S45" s="104"/>
    </row>
    <row r="46" spans="1:19" x14ac:dyDescent="0.25">
      <c r="A46" s="12">
        <v>43</v>
      </c>
      <c r="B46" s="5">
        <v>553.16803270000003</v>
      </c>
      <c r="C46" s="6">
        <v>205.19503789999999</v>
      </c>
      <c r="D46" s="1">
        <v>2.0144000000000002</v>
      </c>
      <c r="E46" s="104"/>
      <c r="F46" s="104"/>
      <c r="G46" s="104"/>
      <c r="H46" s="104"/>
      <c r="I46" s="104"/>
      <c r="J46" s="104"/>
      <c r="K46" s="104"/>
      <c r="L46" s="104"/>
      <c r="M46" s="104"/>
      <c r="N46" s="104"/>
      <c r="O46" s="104"/>
      <c r="P46" s="104"/>
      <c r="Q46" s="104"/>
      <c r="R46" s="104"/>
      <c r="S46" s="104"/>
    </row>
    <row r="47" spans="1:19" x14ac:dyDescent="0.25">
      <c r="A47" s="12">
        <v>44</v>
      </c>
      <c r="B47" s="5">
        <v>65.039002359999998</v>
      </c>
      <c r="C47" s="6">
        <v>200.1643971</v>
      </c>
      <c r="D47" s="1">
        <v>2.0142000000000002</v>
      </c>
      <c r="E47" s="104"/>
      <c r="F47" s="104"/>
      <c r="G47" s="104"/>
      <c r="H47" s="104"/>
      <c r="I47" s="104"/>
      <c r="J47" s="104"/>
      <c r="K47" s="104"/>
      <c r="L47" s="104"/>
      <c r="M47" s="104"/>
      <c r="N47" s="104"/>
      <c r="O47" s="104"/>
      <c r="P47" s="104"/>
      <c r="Q47" s="104"/>
      <c r="R47" s="104"/>
      <c r="S47" s="104"/>
    </row>
    <row r="48" spans="1:19" x14ac:dyDescent="0.25">
      <c r="A48" s="12">
        <v>45</v>
      </c>
      <c r="B48" s="5">
        <v>79.956133210000004</v>
      </c>
      <c r="C48" s="6">
        <v>325.3098056</v>
      </c>
      <c r="D48" s="1">
        <v>2.0038</v>
      </c>
      <c r="E48" s="104"/>
      <c r="F48" s="104"/>
      <c r="G48" s="104"/>
      <c r="H48" s="104"/>
      <c r="I48" s="104"/>
      <c r="J48" s="104"/>
      <c r="K48" s="104"/>
      <c r="L48" s="104"/>
      <c r="M48" s="104"/>
      <c r="N48" s="104"/>
      <c r="O48" s="104"/>
      <c r="P48" s="104"/>
      <c r="Q48" s="104"/>
      <c r="R48" s="104"/>
      <c r="S48" s="104"/>
    </row>
    <row r="49" spans="1:19" x14ac:dyDescent="0.25">
      <c r="A49" s="12">
        <v>46</v>
      </c>
      <c r="B49" s="5">
        <v>137.07091790000001</v>
      </c>
      <c r="C49" s="6">
        <v>172.16943689999999</v>
      </c>
      <c r="D49" s="1">
        <v>1.9786999999999999</v>
      </c>
      <c r="E49" s="104"/>
      <c r="F49" s="104"/>
      <c r="G49" s="104"/>
      <c r="H49" s="104"/>
      <c r="I49" s="104"/>
      <c r="J49" s="104"/>
      <c r="K49" s="104"/>
      <c r="L49" s="104"/>
      <c r="M49" s="104"/>
      <c r="N49" s="104"/>
      <c r="O49" s="104"/>
      <c r="P49" s="104"/>
      <c r="Q49" s="104"/>
      <c r="R49" s="104"/>
      <c r="S49" s="104"/>
    </row>
    <row r="50" spans="1:19" x14ac:dyDescent="0.25">
      <c r="A50" s="12">
        <v>47</v>
      </c>
      <c r="B50" s="5">
        <v>149.0233154</v>
      </c>
      <c r="C50" s="6">
        <v>156.13830129999999</v>
      </c>
      <c r="D50" s="1">
        <v>1.9708000000000001</v>
      </c>
      <c r="E50" s="104"/>
      <c r="F50" s="104"/>
      <c r="G50" s="104"/>
      <c r="H50" s="104"/>
      <c r="I50" s="104"/>
      <c r="J50" s="104"/>
      <c r="K50" s="104"/>
      <c r="L50" s="104"/>
      <c r="M50" s="104"/>
      <c r="N50" s="104"/>
      <c r="O50" s="104"/>
      <c r="P50" s="104"/>
      <c r="Q50" s="104"/>
      <c r="R50" s="104"/>
      <c r="S50" s="104"/>
    </row>
    <row r="51" spans="1:19" x14ac:dyDescent="0.25">
      <c r="A51" s="12">
        <v>48</v>
      </c>
      <c r="B51" s="5">
        <v>150.02660900000001</v>
      </c>
      <c r="C51" s="1">
        <v>359.05012190000002</v>
      </c>
      <c r="D51" s="1">
        <v>1.9702</v>
      </c>
      <c r="E51" s="103">
        <v>175.1480712</v>
      </c>
      <c r="F51" s="103"/>
      <c r="G51" s="103"/>
      <c r="H51" s="103">
        <v>57.034059730000003</v>
      </c>
      <c r="I51" s="103"/>
      <c r="J51" s="103"/>
      <c r="K51" s="103">
        <v>268.27132499999999</v>
      </c>
      <c r="L51" s="103"/>
      <c r="M51" s="103"/>
      <c r="N51" s="103">
        <v>297.20323020000001</v>
      </c>
      <c r="O51" s="103"/>
      <c r="P51" s="103"/>
      <c r="Q51" s="103">
        <v>278.24752810000001</v>
      </c>
      <c r="R51" s="103"/>
      <c r="S51" s="103"/>
    </row>
    <row r="52" spans="1:19" x14ac:dyDescent="0.25">
      <c r="A52" s="12">
        <v>49</v>
      </c>
      <c r="B52" s="5">
        <v>163.03897240000001</v>
      </c>
      <c r="C52" s="6">
        <v>147.0651751</v>
      </c>
      <c r="D52" s="1">
        <v>1.9701</v>
      </c>
      <c r="E52" s="104"/>
      <c r="F52" s="104"/>
      <c r="G52" s="104"/>
      <c r="H52" s="104"/>
      <c r="I52" s="104"/>
      <c r="J52" s="104"/>
      <c r="K52" s="104"/>
      <c r="L52" s="104"/>
      <c r="M52" s="104"/>
      <c r="N52" s="104"/>
      <c r="O52" s="104"/>
      <c r="P52" s="104"/>
      <c r="Q52" s="104"/>
      <c r="R52" s="104"/>
      <c r="S52" s="104"/>
    </row>
    <row r="53" spans="1:19" x14ac:dyDescent="0.25">
      <c r="A53" s="12">
        <v>50</v>
      </c>
      <c r="B53" s="5">
        <v>164.04228269999999</v>
      </c>
      <c r="C53" s="1">
        <v>254.0189359</v>
      </c>
      <c r="D53" s="1">
        <v>1.9671000000000001</v>
      </c>
      <c r="E53" s="104"/>
      <c r="F53" s="104"/>
      <c r="G53" s="104"/>
      <c r="H53" s="104"/>
      <c r="I53" s="104"/>
      <c r="J53" s="104"/>
      <c r="K53" s="104"/>
      <c r="L53" s="104"/>
      <c r="M53" s="104"/>
      <c r="N53" s="104"/>
      <c r="O53" s="104"/>
      <c r="P53" s="104"/>
      <c r="Q53" s="104"/>
      <c r="R53" s="104"/>
      <c r="S53" s="104"/>
    </row>
    <row r="54" spans="1:19" x14ac:dyDescent="0.25">
      <c r="A54" s="12">
        <v>51</v>
      </c>
      <c r="B54" s="5">
        <v>185.07655980000001</v>
      </c>
      <c r="C54" s="6">
        <v>303.30439580000001</v>
      </c>
      <c r="D54" s="1">
        <v>1.9654</v>
      </c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104"/>
      <c r="R54" s="104"/>
      <c r="S54" s="104"/>
    </row>
    <row r="55" spans="1:19" x14ac:dyDescent="0.25">
      <c r="A55" s="12">
        <v>52</v>
      </c>
      <c r="B55" s="5">
        <v>257.26657449999999</v>
      </c>
      <c r="C55" s="1">
        <v>273.04812399999997</v>
      </c>
      <c r="D55" s="1">
        <v>1.9646999999999999</v>
      </c>
      <c r="E55" s="104"/>
      <c r="F55" s="104"/>
      <c r="G55" s="104"/>
      <c r="H55" s="104"/>
      <c r="I55" s="104"/>
      <c r="J55" s="104"/>
      <c r="K55" s="104"/>
      <c r="L55" s="104"/>
      <c r="M55" s="104"/>
      <c r="N55" s="104"/>
      <c r="O55" s="104"/>
      <c r="P55" s="104"/>
      <c r="Q55" s="104"/>
      <c r="R55" s="104"/>
      <c r="S55" s="104"/>
    </row>
    <row r="56" spans="1:19" x14ac:dyDescent="0.25">
      <c r="A56" s="12">
        <v>53</v>
      </c>
      <c r="B56" s="5">
        <v>313.27342290000001</v>
      </c>
      <c r="C56" s="6">
        <v>167.14308460000001</v>
      </c>
      <c r="D56" s="1">
        <v>1.9619</v>
      </c>
      <c r="E56" s="104"/>
      <c r="F56" s="104"/>
      <c r="G56" s="104"/>
      <c r="H56" s="104"/>
      <c r="I56" s="104"/>
      <c r="J56" s="104"/>
      <c r="K56" s="104"/>
      <c r="L56" s="104"/>
      <c r="M56" s="104"/>
      <c r="N56" s="104"/>
      <c r="O56" s="104"/>
      <c r="P56" s="104"/>
      <c r="Q56" s="104"/>
      <c r="R56" s="104"/>
      <c r="S56" s="104"/>
    </row>
    <row r="57" spans="1:19" x14ac:dyDescent="0.25">
      <c r="A57" s="12">
        <v>54</v>
      </c>
      <c r="B57" s="5">
        <v>361.27326829999998</v>
      </c>
      <c r="C57" s="6">
        <v>483.40804159999999</v>
      </c>
      <c r="D57" s="1">
        <v>1.9609000000000001</v>
      </c>
      <c r="E57" s="104"/>
      <c r="F57" s="104"/>
      <c r="G57" s="104"/>
      <c r="H57" s="104"/>
      <c r="I57" s="104"/>
      <c r="J57" s="104"/>
      <c r="K57" s="104"/>
      <c r="L57" s="104"/>
      <c r="M57" s="104"/>
      <c r="N57" s="104"/>
      <c r="O57" s="104"/>
      <c r="P57" s="104"/>
      <c r="Q57" s="104"/>
      <c r="R57" s="104"/>
      <c r="S57" s="104"/>
    </row>
    <row r="58" spans="1:19" x14ac:dyDescent="0.25">
      <c r="A58" s="12">
        <v>55</v>
      </c>
      <c r="B58" s="5">
        <v>559.51684239999997</v>
      </c>
      <c r="C58" s="1">
        <v>392.10503039999998</v>
      </c>
      <c r="D58" s="1">
        <v>1.9588000000000001</v>
      </c>
      <c r="E58" s="104"/>
      <c r="F58" s="104"/>
      <c r="G58" s="104"/>
      <c r="H58" s="104"/>
      <c r="I58" s="104"/>
      <c r="J58" s="104"/>
      <c r="K58" s="104"/>
      <c r="L58" s="104"/>
      <c r="M58" s="104"/>
      <c r="N58" s="104"/>
      <c r="O58" s="104"/>
      <c r="P58" s="104"/>
      <c r="Q58" s="104"/>
      <c r="R58" s="104"/>
      <c r="S58" s="104"/>
    </row>
    <row r="59" spans="1:19" x14ac:dyDescent="0.25">
      <c r="A59" s="12">
        <v>56</v>
      </c>
      <c r="B59" s="5">
        <v>240.83862769999999</v>
      </c>
      <c r="C59" s="6">
        <v>167.08549529999999</v>
      </c>
      <c r="D59" s="1">
        <v>1.9584999999999999</v>
      </c>
      <c r="E59" s="104"/>
      <c r="F59" s="104"/>
      <c r="G59" s="104"/>
      <c r="H59" s="104"/>
      <c r="I59" s="104"/>
      <c r="J59" s="104"/>
      <c r="K59" s="104"/>
      <c r="L59" s="104"/>
      <c r="M59" s="104"/>
      <c r="N59" s="104"/>
      <c r="O59" s="104"/>
      <c r="P59" s="104"/>
      <c r="Q59" s="104"/>
      <c r="R59" s="104"/>
      <c r="S59" s="104"/>
    </row>
    <row r="60" spans="1:19" x14ac:dyDescent="0.25">
      <c r="A60" s="12">
        <v>57</v>
      </c>
      <c r="B60" s="5">
        <v>319.27402380000001</v>
      </c>
      <c r="C60" s="6">
        <v>85.10158706</v>
      </c>
      <c r="D60" s="1">
        <v>1.9549000000000001</v>
      </c>
      <c r="E60" s="104"/>
      <c r="F60" s="104"/>
      <c r="G60" s="104"/>
      <c r="H60" s="104"/>
      <c r="I60" s="104"/>
      <c r="J60" s="104"/>
      <c r="K60" s="104"/>
      <c r="L60" s="104"/>
      <c r="M60" s="104"/>
      <c r="N60" s="104"/>
      <c r="O60" s="104"/>
      <c r="P60" s="104"/>
      <c r="Q60" s="104"/>
      <c r="R60" s="104"/>
      <c r="S60" s="104"/>
    </row>
    <row r="61" spans="1:19" x14ac:dyDescent="0.25">
      <c r="A61" s="12">
        <v>58</v>
      </c>
      <c r="B61" s="5">
        <v>447.08968140000002</v>
      </c>
      <c r="C61" s="6">
        <v>341.3604042</v>
      </c>
      <c r="D61" s="1">
        <v>1.9545999999999999</v>
      </c>
      <c r="E61" s="104"/>
      <c r="F61" s="104"/>
      <c r="G61" s="104"/>
      <c r="H61" s="104"/>
      <c r="I61" s="104"/>
      <c r="J61" s="104"/>
      <c r="K61" s="104"/>
      <c r="L61" s="104"/>
      <c r="M61" s="104"/>
      <c r="N61" s="104"/>
      <c r="O61" s="104"/>
      <c r="P61" s="104"/>
      <c r="Q61" s="104"/>
      <c r="R61" s="104"/>
      <c r="S61" s="104"/>
    </row>
    <row r="62" spans="1:19" x14ac:dyDescent="0.25">
      <c r="A62" s="12">
        <v>59</v>
      </c>
      <c r="B62" s="5">
        <v>622.48005860000001</v>
      </c>
      <c r="C62" s="1">
        <v>266.13843400000002</v>
      </c>
      <c r="D62" s="1">
        <v>1.9541999999999999</v>
      </c>
      <c r="E62" s="104"/>
      <c r="F62" s="104"/>
      <c r="G62" s="104"/>
      <c r="H62" s="104"/>
      <c r="I62" s="104"/>
      <c r="J62" s="104"/>
      <c r="K62" s="104"/>
      <c r="L62" s="104"/>
      <c r="M62" s="104"/>
      <c r="N62" s="104"/>
      <c r="O62" s="104"/>
      <c r="P62" s="104"/>
      <c r="Q62" s="104"/>
      <c r="R62" s="104"/>
      <c r="S62" s="104"/>
    </row>
    <row r="63" spans="1:19" x14ac:dyDescent="0.25">
      <c r="A63" s="12">
        <v>60</v>
      </c>
      <c r="B63" s="5">
        <v>660.55430390000004</v>
      </c>
      <c r="C63" s="6">
        <v>226.1992041</v>
      </c>
      <c r="D63" s="1">
        <v>1.9535</v>
      </c>
      <c r="E63" s="104"/>
      <c r="F63" s="104"/>
      <c r="G63" s="104"/>
      <c r="H63" s="104"/>
      <c r="I63" s="104"/>
      <c r="J63" s="104"/>
      <c r="K63" s="104"/>
      <c r="L63" s="104"/>
      <c r="M63" s="104"/>
      <c r="N63" s="104"/>
      <c r="O63" s="104"/>
      <c r="P63" s="104"/>
      <c r="Q63" s="104"/>
      <c r="R63" s="104"/>
      <c r="S63" s="104"/>
    </row>
    <row r="64" spans="1:19" x14ac:dyDescent="0.25">
      <c r="A64" s="12">
        <v>61</v>
      </c>
      <c r="B64" s="5">
        <v>334.04249199999998</v>
      </c>
      <c r="C64" s="6">
        <v>153.1021882</v>
      </c>
      <c r="D64" s="1">
        <v>1.9520999999999999</v>
      </c>
      <c r="E64" s="104"/>
      <c r="F64" s="104"/>
      <c r="G64" s="104"/>
      <c r="H64" s="104"/>
      <c r="I64" s="104"/>
      <c r="J64" s="104"/>
      <c r="K64" s="104"/>
      <c r="L64" s="104"/>
      <c r="M64" s="104"/>
      <c r="N64" s="104"/>
      <c r="O64" s="104"/>
      <c r="P64" s="104"/>
      <c r="Q64" s="104"/>
      <c r="R64" s="104"/>
      <c r="S64" s="104"/>
    </row>
    <row r="65" spans="1:19" x14ac:dyDescent="0.25">
      <c r="A65" s="12">
        <v>62</v>
      </c>
      <c r="B65" s="5">
        <v>733.54687760000002</v>
      </c>
      <c r="C65" s="6">
        <v>614.48286129999997</v>
      </c>
      <c r="D65" s="1">
        <v>1.9491000000000001</v>
      </c>
      <c r="E65" s="104"/>
      <c r="F65" s="104"/>
      <c r="G65" s="104"/>
      <c r="H65" s="104"/>
      <c r="I65" s="104"/>
      <c r="J65" s="104"/>
      <c r="K65" s="104"/>
      <c r="L65" s="104"/>
      <c r="M65" s="104"/>
      <c r="N65" s="104"/>
      <c r="O65" s="104"/>
      <c r="P65" s="104"/>
      <c r="Q65" s="104"/>
      <c r="R65" s="104"/>
      <c r="S65" s="104"/>
    </row>
    <row r="66" spans="1:19" x14ac:dyDescent="0.25">
      <c r="A66" s="12">
        <v>63</v>
      </c>
      <c r="B66" s="5">
        <v>448.1425188</v>
      </c>
      <c r="C66" s="6">
        <v>221.18968630000001</v>
      </c>
      <c r="D66" s="1">
        <v>1.9436</v>
      </c>
      <c r="E66" s="104"/>
      <c r="F66" s="104"/>
      <c r="G66" s="104"/>
      <c r="H66" s="104"/>
      <c r="I66" s="104"/>
      <c r="J66" s="104"/>
      <c r="K66" s="104"/>
      <c r="L66" s="104"/>
      <c r="M66" s="104"/>
      <c r="N66" s="104"/>
      <c r="O66" s="104"/>
      <c r="P66" s="104"/>
      <c r="Q66" s="104"/>
      <c r="R66" s="104"/>
      <c r="S66" s="104"/>
    </row>
    <row r="67" spans="1:19" x14ac:dyDescent="0.25">
      <c r="A67" s="12">
        <v>64</v>
      </c>
      <c r="B67" s="5">
        <v>667.07706919999998</v>
      </c>
      <c r="C67" s="1">
        <v>214.05866739999999</v>
      </c>
      <c r="D67" s="1">
        <v>1.9397</v>
      </c>
      <c r="E67" s="103">
        <v>142.12265120000001</v>
      </c>
      <c r="F67" s="103"/>
      <c r="G67" s="103"/>
      <c r="H67" s="103">
        <v>71.049624199999997</v>
      </c>
      <c r="I67" s="103"/>
      <c r="J67" s="103"/>
      <c r="K67" s="103">
        <v>226.21647060000001</v>
      </c>
      <c r="L67" s="103"/>
      <c r="M67" s="103"/>
      <c r="N67" s="103">
        <v>268.2631892</v>
      </c>
      <c r="O67" s="103"/>
      <c r="P67" s="103"/>
      <c r="Q67" s="103">
        <v>322.31832159999999</v>
      </c>
      <c r="R67" s="103"/>
      <c r="S67" s="103"/>
    </row>
    <row r="68" spans="1:19" x14ac:dyDescent="0.25">
      <c r="A68" s="12">
        <v>65</v>
      </c>
      <c r="B68" s="5">
        <v>272.79453360000002</v>
      </c>
      <c r="C68" s="6">
        <v>181.04946720000001</v>
      </c>
      <c r="D68" s="1">
        <v>1.9351</v>
      </c>
      <c r="E68" s="104"/>
      <c r="F68" s="104"/>
      <c r="G68" s="104"/>
      <c r="H68" s="104"/>
      <c r="I68" s="104"/>
      <c r="J68" s="104"/>
      <c r="K68" s="104"/>
      <c r="L68" s="104"/>
      <c r="M68" s="104"/>
      <c r="N68" s="104"/>
      <c r="O68" s="104"/>
      <c r="P68" s="104"/>
      <c r="Q68" s="104"/>
      <c r="R68" s="104"/>
      <c r="S68" s="104"/>
    </row>
    <row r="69" spans="1:19" x14ac:dyDescent="0.25">
      <c r="A69" s="12">
        <v>66</v>
      </c>
      <c r="B69" s="5">
        <v>392.03343569999998</v>
      </c>
      <c r="C69" s="1">
        <v>101.1076942</v>
      </c>
      <c r="D69" s="1">
        <v>1.9276</v>
      </c>
      <c r="E69" s="104"/>
      <c r="F69" s="104"/>
      <c r="G69" s="104"/>
      <c r="H69" s="104"/>
      <c r="I69" s="104"/>
      <c r="J69" s="104"/>
      <c r="K69" s="104"/>
      <c r="L69" s="104"/>
      <c r="M69" s="104"/>
      <c r="N69" s="104"/>
      <c r="O69" s="104"/>
      <c r="P69" s="104"/>
      <c r="Q69" s="104"/>
      <c r="R69" s="104"/>
      <c r="S69" s="104"/>
    </row>
    <row r="70" spans="1:19" x14ac:dyDescent="0.25">
      <c r="A70" s="12">
        <v>67</v>
      </c>
      <c r="B70" s="5">
        <v>615.15479730000004</v>
      </c>
      <c r="C70" s="6">
        <v>128.1070584</v>
      </c>
      <c r="D70" s="1">
        <v>1.9255</v>
      </c>
      <c r="E70" s="104"/>
      <c r="F70" s="104"/>
      <c r="G70" s="104"/>
      <c r="H70" s="104"/>
      <c r="I70" s="104"/>
      <c r="J70" s="104"/>
      <c r="K70" s="104"/>
      <c r="L70" s="104"/>
      <c r="M70" s="104"/>
      <c r="N70" s="104"/>
      <c r="O70" s="104"/>
      <c r="P70" s="104"/>
      <c r="Q70" s="104"/>
      <c r="R70" s="104"/>
      <c r="S70" s="104"/>
    </row>
    <row r="71" spans="1:19" x14ac:dyDescent="0.25">
      <c r="A71" s="12">
        <v>68</v>
      </c>
      <c r="B71" s="5">
        <v>212.94549269999999</v>
      </c>
      <c r="C71" s="6">
        <v>111.044259</v>
      </c>
      <c r="D71" s="1">
        <v>1.9212</v>
      </c>
      <c r="E71" s="104"/>
      <c r="F71" s="104"/>
      <c r="G71" s="104"/>
      <c r="H71" s="104"/>
      <c r="I71" s="104"/>
      <c r="J71" s="104"/>
      <c r="K71" s="104"/>
      <c r="L71" s="104"/>
      <c r="M71" s="104"/>
      <c r="N71" s="104"/>
      <c r="O71" s="104"/>
      <c r="P71" s="104"/>
      <c r="Q71" s="104"/>
      <c r="R71" s="104"/>
      <c r="S71" s="104"/>
    </row>
    <row r="72" spans="1:19" x14ac:dyDescent="0.25">
      <c r="A72" s="12">
        <v>69</v>
      </c>
      <c r="B72" s="5">
        <v>238.84155179999999</v>
      </c>
      <c r="C72" s="6">
        <v>150.09130500000001</v>
      </c>
      <c r="D72" s="1">
        <v>1.9209000000000001</v>
      </c>
      <c r="E72" s="104"/>
      <c r="F72" s="104"/>
      <c r="G72" s="104"/>
      <c r="H72" s="104"/>
      <c r="I72" s="104"/>
      <c r="J72" s="104"/>
      <c r="K72" s="104"/>
      <c r="L72" s="104"/>
      <c r="M72" s="104"/>
      <c r="N72" s="104"/>
      <c r="O72" s="104"/>
      <c r="P72" s="104"/>
      <c r="Q72" s="104"/>
      <c r="R72" s="104"/>
      <c r="S72" s="104"/>
    </row>
    <row r="73" spans="1:19" x14ac:dyDescent="0.25">
      <c r="A73" s="12">
        <v>70</v>
      </c>
      <c r="B73" s="5">
        <v>260.81462579999999</v>
      </c>
      <c r="C73" s="6">
        <v>217.19491199999999</v>
      </c>
      <c r="D73" s="1">
        <v>1.9093</v>
      </c>
      <c r="E73" s="104"/>
      <c r="F73" s="104"/>
      <c r="G73" s="104"/>
      <c r="H73" s="104"/>
      <c r="I73" s="104"/>
      <c r="J73" s="104"/>
      <c r="K73" s="104"/>
      <c r="L73" s="104"/>
      <c r="M73" s="104"/>
      <c r="N73" s="104"/>
      <c r="O73" s="104"/>
      <c r="P73" s="104"/>
      <c r="Q73" s="104"/>
      <c r="R73" s="104"/>
      <c r="S73" s="104"/>
    </row>
    <row r="74" spans="1:19" x14ac:dyDescent="0.25">
      <c r="A74" s="12">
        <v>71</v>
      </c>
      <c r="B74" s="5">
        <v>296.04808639999999</v>
      </c>
      <c r="C74" s="1">
        <v>318.9694179</v>
      </c>
      <c r="D74" s="1">
        <v>1.9087000000000001</v>
      </c>
      <c r="E74" s="104"/>
      <c r="F74" s="104"/>
      <c r="G74" s="104"/>
      <c r="H74" s="104"/>
      <c r="I74" s="104"/>
      <c r="J74" s="104"/>
      <c r="K74" s="104"/>
      <c r="L74" s="104"/>
      <c r="M74" s="104"/>
      <c r="N74" s="104"/>
      <c r="O74" s="104"/>
      <c r="P74" s="104"/>
      <c r="Q74" s="104"/>
      <c r="R74" s="104"/>
      <c r="S74" s="104"/>
    </row>
    <row r="75" spans="1:19" x14ac:dyDescent="0.25">
      <c r="A75" s="12">
        <v>72</v>
      </c>
      <c r="B75" s="5">
        <v>359.31518130000001</v>
      </c>
      <c r="C75" s="6">
        <v>167.1431657</v>
      </c>
      <c r="D75" s="1">
        <v>1.9044000000000001</v>
      </c>
      <c r="E75" s="104"/>
      <c r="F75" s="104"/>
      <c r="G75" s="104"/>
      <c r="H75" s="104"/>
      <c r="I75" s="104"/>
      <c r="J75" s="104"/>
      <c r="K75" s="104"/>
      <c r="L75" s="104"/>
      <c r="M75" s="104"/>
      <c r="N75" s="104"/>
      <c r="O75" s="104"/>
      <c r="P75" s="104"/>
      <c r="Q75" s="104"/>
      <c r="R75" s="104"/>
      <c r="S75" s="104"/>
    </row>
    <row r="76" spans="1:19" x14ac:dyDescent="0.25">
      <c r="A76" s="12">
        <v>73</v>
      </c>
      <c r="B76" s="5">
        <v>286.0269528</v>
      </c>
      <c r="C76" s="1">
        <v>230.86793800000001</v>
      </c>
      <c r="D76" s="1">
        <v>1.8951</v>
      </c>
      <c r="E76" s="104"/>
      <c r="F76" s="104"/>
      <c r="G76" s="104"/>
      <c r="H76" s="104"/>
      <c r="I76" s="104"/>
      <c r="J76" s="104"/>
      <c r="K76" s="104"/>
      <c r="L76" s="104"/>
      <c r="M76" s="104"/>
      <c r="N76" s="104"/>
      <c r="O76" s="104"/>
      <c r="P76" s="104"/>
      <c r="Q76" s="104"/>
      <c r="R76" s="104"/>
      <c r="S76" s="104"/>
    </row>
    <row r="77" spans="1:19" x14ac:dyDescent="0.25">
      <c r="A77" s="12">
        <v>74</v>
      </c>
      <c r="B77" s="5">
        <v>304.97433059999997</v>
      </c>
      <c r="C77" s="1">
        <v>107.08577270000001</v>
      </c>
      <c r="D77" s="1">
        <v>1.8934</v>
      </c>
      <c r="E77" s="104"/>
      <c r="F77" s="104"/>
      <c r="G77" s="104"/>
      <c r="H77" s="104"/>
      <c r="I77" s="104"/>
      <c r="J77" s="104"/>
      <c r="K77" s="104"/>
      <c r="L77" s="104"/>
      <c r="M77" s="104"/>
      <c r="N77" s="104"/>
      <c r="O77" s="104"/>
      <c r="P77" s="104"/>
      <c r="Q77" s="104"/>
      <c r="R77" s="104"/>
      <c r="S77" s="104"/>
    </row>
    <row r="78" spans="1:19" x14ac:dyDescent="0.25">
      <c r="A78" s="12">
        <v>75</v>
      </c>
      <c r="B78" s="5">
        <v>431.11578370000001</v>
      </c>
      <c r="C78" s="1">
        <v>688.08325309999998</v>
      </c>
      <c r="D78" s="1">
        <v>1.8855999999999999</v>
      </c>
      <c r="E78" s="104"/>
      <c r="F78" s="104"/>
      <c r="G78" s="104"/>
      <c r="H78" s="104"/>
      <c r="I78" s="104"/>
      <c r="J78" s="104"/>
      <c r="K78" s="104"/>
      <c r="L78" s="104"/>
      <c r="M78" s="104"/>
      <c r="N78" s="104"/>
      <c r="O78" s="104"/>
      <c r="P78" s="104"/>
      <c r="Q78" s="104"/>
      <c r="R78" s="104"/>
      <c r="S78" s="104"/>
    </row>
    <row r="79" spans="1:19" x14ac:dyDescent="0.25">
      <c r="A79" s="12">
        <v>76</v>
      </c>
      <c r="B79" s="5">
        <v>194.91944599999999</v>
      </c>
      <c r="C79" s="6">
        <v>226.2164521</v>
      </c>
      <c r="D79" s="1">
        <v>1.8801000000000001</v>
      </c>
      <c r="E79" s="104"/>
      <c r="F79" s="104"/>
      <c r="G79" s="104"/>
      <c r="H79" s="104"/>
      <c r="I79" s="104"/>
      <c r="J79" s="104"/>
      <c r="K79" s="104"/>
      <c r="L79" s="104"/>
      <c r="M79" s="104"/>
      <c r="N79" s="104"/>
      <c r="O79" s="104"/>
      <c r="P79" s="104"/>
      <c r="Q79" s="104"/>
      <c r="R79" s="104"/>
      <c r="S79" s="104"/>
    </row>
    <row r="80" spans="1:19" x14ac:dyDescent="0.25">
      <c r="A80" s="12">
        <v>77</v>
      </c>
      <c r="B80" s="5">
        <v>387.28884440000002</v>
      </c>
      <c r="C80" s="6">
        <v>198.94539979999999</v>
      </c>
      <c r="D80" s="1">
        <v>1.8751</v>
      </c>
      <c r="E80" s="104"/>
      <c r="F80" s="104"/>
      <c r="G80" s="104"/>
      <c r="H80" s="104"/>
      <c r="I80" s="104"/>
      <c r="J80" s="104"/>
      <c r="K80" s="104"/>
      <c r="L80" s="104"/>
      <c r="M80" s="104"/>
      <c r="N80" s="104"/>
      <c r="O80" s="104"/>
      <c r="P80" s="104"/>
      <c r="Q80" s="104"/>
      <c r="R80" s="104"/>
      <c r="S80" s="104"/>
    </row>
    <row r="81" spans="1:19" x14ac:dyDescent="0.25">
      <c r="A81" s="12">
        <v>78</v>
      </c>
      <c r="B81" s="5">
        <v>471.99952919999998</v>
      </c>
      <c r="C81" s="6">
        <v>170.11749270000001</v>
      </c>
      <c r="D81" s="1">
        <v>1.8626</v>
      </c>
      <c r="E81" s="104"/>
      <c r="F81" s="104"/>
      <c r="G81" s="104"/>
      <c r="H81" s="104"/>
      <c r="I81" s="104"/>
      <c r="J81" s="104"/>
      <c r="K81" s="104"/>
      <c r="L81" s="104"/>
      <c r="M81" s="104"/>
      <c r="N81" s="104"/>
      <c r="O81" s="104"/>
      <c r="P81" s="104"/>
      <c r="Q81" s="104"/>
      <c r="R81" s="104"/>
      <c r="S81" s="104"/>
    </row>
    <row r="82" spans="1:19" x14ac:dyDescent="0.25">
      <c r="A82" s="12">
        <v>79</v>
      </c>
      <c r="B82" s="5">
        <v>79.956132719999999</v>
      </c>
      <c r="C82" s="1">
        <v>283.26276899999999</v>
      </c>
      <c r="D82" s="1">
        <v>1.8614999999999999</v>
      </c>
      <c r="E82" s="104"/>
      <c r="F82" s="104"/>
      <c r="G82" s="104"/>
      <c r="H82" s="104"/>
      <c r="I82" s="104"/>
      <c r="J82" s="104"/>
      <c r="K82" s="104"/>
      <c r="L82" s="104"/>
      <c r="M82" s="104"/>
      <c r="N82" s="104"/>
      <c r="O82" s="104"/>
      <c r="P82" s="104"/>
      <c r="Q82" s="104"/>
      <c r="R82" s="104"/>
      <c r="S82" s="104"/>
    </row>
    <row r="83" spans="1:19" x14ac:dyDescent="0.25">
      <c r="A83" s="12">
        <v>80</v>
      </c>
      <c r="B83" s="5">
        <v>97.076370990000001</v>
      </c>
      <c r="C83" s="1">
        <v>221.095955</v>
      </c>
      <c r="D83" s="1">
        <v>1.8573999999999999</v>
      </c>
      <c r="E83" s="103">
        <v>241.19080159999999</v>
      </c>
      <c r="F83" s="103"/>
      <c r="G83" s="103"/>
      <c r="H83" s="103">
        <v>225.22127570000001</v>
      </c>
      <c r="I83" s="103"/>
      <c r="J83" s="103"/>
      <c r="K83" s="103">
        <v>173.16495380000001</v>
      </c>
      <c r="L83" s="103"/>
      <c r="M83" s="103"/>
      <c r="N83" s="103">
        <v>137.13251959999999</v>
      </c>
      <c r="O83" s="103"/>
      <c r="P83" s="103"/>
      <c r="Q83" s="103">
        <v>240.23201349999999</v>
      </c>
      <c r="R83" s="103"/>
      <c r="S83" s="103"/>
    </row>
    <row r="84" spans="1:19" x14ac:dyDescent="0.25">
      <c r="A84" s="12">
        <v>81</v>
      </c>
      <c r="B84" s="5">
        <v>135.11682490000001</v>
      </c>
      <c r="C84" s="1">
        <v>154.12257719999999</v>
      </c>
      <c r="D84" s="1">
        <v>1.8537999999999999</v>
      </c>
      <c r="E84" s="104"/>
      <c r="F84" s="104"/>
      <c r="G84" s="104"/>
      <c r="H84" s="104"/>
      <c r="I84" s="104"/>
      <c r="J84" s="104"/>
      <c r="K84" s="104"/>
      <c r="L84" s="104"/>
      <c r="M84" s="104"/>
      <c r="N84" s="104"/>
      <c r="O84" s="104"/>
      <c r="P84" s="104"/>
      <c r="Q84" s="104"/>
      <c r="R84" s="104"/>
      <c r="S84" s="104"/>
    </row>
    <row r="85" spans="1:19" x14ac:dyDescent="0.25">
      <c r="A85" s="12">
        <v>82</v>
      </c>
      <c r="B85" s="5">
        <v>137.0596941</v>
      </c>
      <c r="C85" s="6">
        <v>173.09601889999999</v>
      </c>
      <c r="D85" s="1">
        <v>1.8523000000000001</v>
      </c>
      <c r="E85" s="104"/>
      <c r="F85" s="104"/>
      <c r="G85" s="104"/>
      <c r="H85" s="104"/>
      <c r="I85" s="104"/>
      <c r="J85" s="104"/>
      <c r="K85" s="104"/>
      <c r="L85" s="104"/>
      <c r="M85" s="104"/>
      <c r="N85" s="104"/>
      <c r="O85" s="104"/>
      <c r="P85" s="104"/>
      <c r="Q85" s="104"/>
      <c r="R85" s="104"/>
      <c r="S85" s="104"/>
    </row>
    <row r="86" spans="1:19" x14ac:dyDescent="0.25">
      <c r="A86" s="12">
        <v>83</v>
      </c>
      <c r="B86" s="5">
        <v>144.0477636</v>
      </c>
      <c r="C86" s="1">
        <v>136.04823150000001</v>
      </c>
      <c r="D86" s="1">
        <v>1.8482000000000001</v>
      </c>
      <c r="E86" s="104"/>
      <c r="F86" s="104"/>
      <c r="G86" s="104"/>
      <c r="H86" s="104"/>
      <c r="I86" s="104"/>
      <c r="J86" s="104"/>
      <c r="K86" s="104"/>
      <c r="L86" s="104"/>
      <c r="M86" s="104"/>
      <c r="N86" s="104"/>
      <c r="O86" s="104"/>
      <c r="P86" s="104"/>
      <c r="Q86" s="104"/>
      <c r="R86" s="104"/>
      <c r="S86" s="104"/>
    </row>
    <row r="87" spans="1:19" x14ac:dyDescent="0.25">
      <c r="A87" s="12">
        <v>84</v>
      </c>
      <c r="B87" s="5">
        <v>162.96874990000001</v>
      </c>
      <c r="C87" s="6">
        <v>123.1169745</v>
      </c>
      <c r="D87" s="1">
        <v>1.8475999999999999</v>
      </c>
      <c r="E87" s="104"/>
      <c r="F87" s="104"/>
      <c r="G87" s="104"/>
      <c r="H87" s="104"/>
      <c r="I87" s="104"/>
      <c r="J87" s="104"/>
      <c r="K87" s="104"/>
      <c r="L87" s="104"/>
      <c r="M87" s="104"/>
      <c r="N87" s="104"/>
      <c r="O87" s="104"/>
      <c r="P87" s="104"/>
      <c r="Q87" s="104"/>
      <c r="R87" s="104"/>
      <c r="S87" s="104"/>
    </row>
    <row r="88" spans="1:19" x14ac:dyDescent="0.25">
      <c r="A88" s="12">
        <v>85</v>
      </c>
      <c r="B88" s="5">
        <v>234.13336380000001</v>
      </c>
      <c r="C88" s="1">
        <v>194.91944599999999</v>
      </c>
      <c r="D88" s="1">
        <v>1.8408</v>
      </c>
      <c r="E88" s="104"/>
      <c r="F88" s="104"/>
      <c r="G88" s="104"/>
      <c r="H88" s="104"/>
      <c r="I88" s="104"/>
      <c r="J88" s="104"/>
      <c r="K88" s="104"/>
      <c r="L88" s="104"/>
      <c r="M88" s="104"/>
      <c r="N88" s="104"/>
      <c r="O88" s="104"/>
      <c r="P88" s="104"/>
      <c r="Q88" s="104"/>
      <c r="R88" s="104"/>
      <c r="S88" s="104"/>
    </row>
    <row r="89" spans="1:19" x14ac:dyDescent="0.25">
      <c r="A89" s="12">
        <v>86</v>
      </c>
      <c r="B89" s="5">
        <v>234.14863790000001</v>
      </c>
      <c r="C89" s="6">
        <v>195.08761000000001</v>
      </c>
      <c r="D89" s="1">
        <v>1.8399000000000001</v>
      </c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</row>
    <row r="90" spans="1:19" x14ac:dyDescent="0.25">
      <c r="A90" s="12">
        <v>87</v>
      </c>
      <c r="B90" s="5">
        <v>293.28354660000002</v>
      </c>
      <c r="C90" s="6">
        <v>553.16790800000001</v>
      </c>
      <c r="D90" s="1">
        <v>1.8372999999999999</v>
      </c>
      <c r="E90" s="104"/>
      <c r="F90" s="104"/>
      <c r="G90" s="104"/>
      <c r="H90" s="104"/>
      <c r="I90" s="104"/>
      <c r="J90" s="104"/>
      <c r="K90" s="104"/>
      <c r="L90" s="104"/>
      <c r="M90" s="104"/>
      <c r="N90" s="104"/>
      <c r="O90" s="104"/>
      <c r="P90" s="104"/>
      <c r="Q90" s="104"/>
      <c r="R90" s="104"/>
      <c r="S90" s="104"/>
    </row>
    <row r="91" spans="1:19" x14ac:dyDescent="0.25">
      <c r="A91" s="12">
        <v>88</v>
      </c>
      <c r="B91" s="5">
        <v>463.37758609999997</v>
      </c>
      <c r="C91" s="6">
        <v>428.3838634</v>
      </c>
      <c r="D91" s="1">
        <v>1.8342000000000001</v>
      </c>
      <c r="E91" s="104"/>
      <c r="F91" s="104"/>
      <c r="G91" s="104"/>
      <c r="H91" s="104"/>
      <c r="I91" s="104"/>
      <c r="J91" s="104"/>
      <c r="K91" s="104"/>
      <c r="L91" s="104"/>
      <c r="M91" s="104"/>
      <c r="N91" s="104"/>
      <c r="O91" s="104"/>
      <c r="P91" s="104"/>
      <c r="Q91" s="104"/>
      <c r="R91" s="104"/>
      <c r="S91" s="104"/>
    </row>
    <row r="92" spans="1:19" x14ac:dyDescent="0.25">
      <c r="A92" s="12">
        <v>89</v>
      </c>
      <c r="B92" s="5">
        <v>610.53986989999999</v>
      </c>
      <c r="C92" s="1">
        <v>128.96385509999999</v>
      </c>
      <c r="D92" s="1">
        <v>1.8297000000000001</v>
      </c>
      <c r="E92" s="104"/>
      <c r="F92" s="104"/>
      <c r="G92" s="104"/>
      <c r="H92" s="104"/>
      <c r="I92" s="104"/>
      <c r="J92" s="104"/>
      <c r="K92" s="104"/>
      <c r="L92" s="104"/>
      <c r="M92" s="104"/>
      <c r="N92" s="104"/>
      <c r="O92" s="104"/>
      <c r="P92" s="104"/>
      <c r="Q92" s="104"/>
      <c r="R92" s="104"/>
      <c r="S92" s="104"/>
    </row>
    <row r="93" spans="1:19" x14ac:dyDescent="0.25">
      <c r="A93" s="12">
        <v>90</v>
      </c>
      <c r="B93" s="5">
        <v>663.45295280000005</v>
      </c>
      <c r="C93" s="6">
        <v>316.22430220000001</v>
      </c>
      <c r="D93" s="1">
        <v>1.8292999999999999</v>
      </c>
      <c r="E93" s="104"/>
      <c r="F93" s="104"/>
      <c r="G93" s="104"/>
      <c r="H93" s="104"/>
      <c r="I93" s="104"/>
      <c r="J93" s="104"/>
      <c r="K93" s="104"/>
      <c r="L93" s="104"/>
      <c r="M93" s="104"/>
      <c r="N93" s="104"/>
      <c r="O93" s="104"/>
      <c r="P93" s="104"/>
      <c r="Q93" s="104"/>
      <c r="R93" s="104"/>
      <c r="S93" s="104"/>
    </row>
    <row r="94" spans="1:19" x14ac:dyDescent="0.25">
      <c r="A94" s="12">
        <v>91</v>
      </c>
      <c r="B94" s="5">
        <v>664.45637610000006</v>
      </c>
      <c r="C94" s="6">
        <v>351.25015980000001</v>
      </c>
      <c r="D94" s="1">
        <v>1.8266</v>
      </c>
      <c r="E94" s="104"/>
      <c r="F94" s="104"/>
      <c r="G94" s="104"/>
      <c r="H94" s="104"/>
      <c r="I94" s="104"/>
      <c r="J94" s="104"/>
      <c r="K94" s="104"/>
      <c r="L94" s="104"/>
      <c r="M94" s="104"/>
      <c r="N94" s="104"/>
      <c r="O94" s="104"/>
      <c r="P94" s="104"/>
      <c r="Q94" s="104"/>
      <c r="R94" s="104"/>
      <c r="S94" s="104"/>
    </row>
    <row r="95" spans="1:19" x14ac:dyDescent="0.25">
      <c r="A95" s="12">
        <v>92</v>
      </c>
      <c r="B95" s="5">
        <v>320.9666747</v>
      </c>
      <c r="C95" s="1">
        <v>183.13792029999999</v>
      </c>
      <c r="D95" s="1">
        <v>1.8225</v>
      </c>
      <c r="E95" s="104"/>
      <c r="F95" s="104"/>
      <c r="G95" s="104"/>
      <c r="H95" s="104"/>
      <c r="I95" s="104"/>
      <c r="J95" s="104"/>
      <c r="K95" s="104"/>
      <c r="L95" s="104"/>
      <c r="M95" s="104"/>
      <c r="N95" s="104"/>
      <c r="O95" s="104"/>
      <c r="P95" s="104"/>
      <c r="Q95" s="104"/>
      <c r="R95" s="104"/>
      <c r="S95" s="104"/>
    </row>
    <row r="96" spans="1:19" x14ac:dyDescent="0.25">
      <c r="A96" s="12">
        <v>93</v>
      </c>
      <c r="B96" s="5">
        <v>719.56872299999998</v>
      </c>
      <c r="C96" s="1">
        <v>200.164421</v>
      </c>
      <c r="D96" s="1">
        <v>1.8218000000000001</v>
      </c>
      <c r="E96" s="104"/>
      <c r="F96" s="104"/>
      <c r="G96" s="104"/>
      <c r="H96" s="104"/>
      <c r="I96" s="104"/>
      <c r="J96" s="104"/>
      <c r="K96" s="104"/>
      <c r="L96" s="104"/>
      <c r="M96" s="104"/>
      <c r="N96" s="104"/>
      <c r="O96" s="104"/>
      <c r="P96" s="104"/>
      <c r="Q96" s="104"/>
      <c r="R96" s="104"/>
      <c r="S96" s="104"/>
    </row>
    <row r="97" spans="1:19" x14ac:dyDescent="0.25">
      <c r="A97" s="12">
        <v>94</v>
      </c>
      <c r="B97" s="5">
        <v>324.80770080000002</v>
      </c>
      <c r="C97" s="1">
        <v>360.03805729999999</v>
      </c>
      <c r="D97" s="1">
        <v>1.8141</v>
      </c>
      <c r="E97" s="104"/>
      <c r="F97" s="104"/>
      <c r="G97" s="104"/>
      <c r="H97" s="104"/>
      <c r="I97" s="104"/>
      <c r="J97" s="104"/>
      <c r="K97" s="104"/>
      <c r="L97" s="104"/>
      <c r="M97" s="104"/>
      <c r="N97" s="104"/>
      <c r="O97" s="104"/>
      <c r="P97" s="104"/>
      <c r="Q97" s="104"/>
      <c r="R97" s="104"/>
      <c r="S97" s="104"/>
    </row>
    <row r="98" spans="1:19" x14ac:dyDescent="0.25">
      <c r="A98" s="12">
        <v>95</v>
      </c>
      <c r="B98" s="5">
        <v>308.58223329999998</v>
      </c>
      <c r="C98" s="1">
        <v>148.07566019999999</v>
      </c>
      <c r="D98" s="1">
        <v>1.8096000000000001</v>
      </c>
      <c r="E98" s="104"/>
      <c r="F98" s="104"/>
      <c r="G98" s="104"/>
      <c r="H98" s="104"/>
      <c r="I98" s="104"/>
      <c r="J98" s="104"/>
      <c r="K98" s="104"/>
      <c r="L98" s="104"/>
      <c r="M98" s="104"/>
      <c r="N98" s="104"/>
      <c r="O98" s="104"/>
      <c r="P98" s="104"/>
      <c r="Q98" s="104"/>
      <c r="R98" s="104"/>
      <c r="S98" s="104"/>
    </row>
    <row r="99" spans="1:19" x14ac:dyDescent="0.25">
      <c r="A99" s="12">
        <v>96</v>
      </c>
      <c r="B99" s="5">
        <v>450.01793129999999</v>
      </c>
      <c r="C99" s="6">
        <v>115.0948039</v>
      </c>
      <c r="D99" s="1">
        <v>1.8011999999999999</v>
      </c>
      <c r="E99" s="103">
        <v>658.50891260000003</v>
      </c>
      <c r="F99" s="103"/>
      <c r="G99" s="103"/>
      <c r="H99" s="103">
        <v>257.24736189999999</v>
      </c>
      <c r="I99" s="103"/>
      <c r="J99" s="103"/>
      <c r="K99" s="103">
        <v>394.35219480000001</v>
      </c>
      <c r="L99" s="103"/>
      <c r="M99" s="103"/>
      <c r="N99" s="103">
        <v>205.19503789999999</v>
      </c>
      <c r="O99" s="103"/>
      <c r="P99" s="103"/>
      <c r="Q99" s="103">
        <v>200.1643971</v>
      </c>
      <c r="R99" s="103"/>
      <c r="S99" s="103"/>
    </row>
    <row r="100" spans="1:19" x14ac:dyDescent="0.25">
      <c r="A100" s="12">
        <v>97</v>
      </c>
      <c r="B100" s="5">
        <v>484.1159419</v>
      </c>
      <c r="C100" s="1">
        <v>240.10893999999999</v>
      </c>
      <c r="D100" s="1">
        <v>1.7995000000000001</v>
      </c>
      <c r="E100" s="104"/>
      <c r="F100" s="104"/>
      <c r="G100" s="104"/>
      <c r="H100" s="104"/>
      <c r="I100" s="104"/>
      <c r="J100" s="104"/>
      <c r="K100" s="104"/>
      <c r="L100" s="104"/>
      <c r="M100" s="104"/>
      <c r="N100" s="104"/>
      <c r="O100" s="104"/>
      <c r="P100" s="104"/>
      <c r="Q100" s="104"/>
      <c r="R100" s="104"/>
      <c r="S100" s="104"/>
    </row>
    <row r="101" spans="1:19" x14ac:dyDescent="0.25">
      <c r="A101" s="12">
        <v>98</v>
      </c>
      <c r="B101" s="5">
        <v>241.1543404</v>
      </c>
      <c r="C101" s="6">
        <v>174.11243289999999</v>
      </c>
      <c r="D101" s="1">
        <v>1.7957000000000001</v>
      </c>
      <c r="E101" s="104"/>
      <c r="F101" s="104"/>
      <c r="G101" s="104"/>
      <c r="H101" s="104"/>
      <c r="I101" s="104"/>
      <c r="J101" s="104"/>
      <c r="K101" s="104"/>
      <c r="L101" s="104"/>
      <c r="M101" s="104"/>
      <c r="N101" s="104"/>
      <c r="O101" s="104"/>
      <c r="P101" s="104"/>
      <c r="Q101" s="104"/>
      <c r="R101" s="104"/>
      <c r="S101" s="104"/>
    </row>
    <row r="102" spans="1:19" x14ac:dyDescent="0.25">
      <c r="A102" s="12">
        <v>99</v>
      </c>
      <c r="B102" s="5">
        <v>282.2786117</v>
      </c>
      <c r="C102" s="6">
        <v>276.19560940000002</v>
      </c>
      <c r="D102" s="1">
        <v>1.7884</v>
      </c>
      <c r="E102" s="104"/>
      <c r="F102" s="104"/>
      <c r="G102" s="104"/>
      <c r="H102" s="104"/>
      <c r="I102" s="104"/>
      <c r="J102" s="104"/>
      <c r="K102" s="104"/>
      <c r="L102" s="104"/>
      <c r="M102" s="104"/>
      <c r="N102" s="104"/>
      <c r="O102" s="104"/>
      <c r="P102" s="104"/>
      <c r="Q102" s="104"/>
      <c r="R102" s="104"/>
      <c r="S102" s="104"/>
    </row>
    <row r="103" spans="1:19" x14ac:dyDescent="0.25">
      <c r="A103" s="12">
        <v>100</v>
      </c>
      <c r="B103" s="5">
        <v>305.9491069</v>
      </c>
      <c r="C103" s="1">
        <v>251.04652970000001</v>
      </c>
      <c r="D103" s="1">
        <v>1.7871999999999999</v>
      </c>
      <c r="E103" s="104"/>
      <c r="F103" s="104"/>
      <c r="G103" s="104"/>
      <c r="H103" s="104"/>
      <c r="I103" s="104"/>
      <c r="J103" s="104"/>
      <c r="K103" s="104"/>
      <c r="L103" s="104"/>
      <c r="M103" s="104"/>
      <c r="N103" s="104"/>
      <c r="O103" s="104"/>
      <c r="P103" s="104"/>
      <c r="Q103" s="104"/>
      <c r="R103" s="104"/>
      <c r="S103" s="104"/>
    </row>
    <row r="104" spans="1:19" x14ac:dyDescent="0.25">
      <c r="A104" s="12">
        <v>101</v>
      </c>
      <c r="B104" s="5">
        <v>78.504098600000006</v>
      </c>
      <c r="C104" s="1">
        <v>212.1644076</v>
      </c>
      <c r="D104" s="1">
        <v>1.7851999999999999</v>
      </c>
      <c r="E104" s="104"/>
      <c r="F104" s="104"/>
      <c r="G104" s="104"/>
      <c r="H104" s="104"/>
      <c r="I104" s="104"/>
      <c r="J104" s="104"/>
      <c r="K104" s="104"/>
      <c r="L104" s="104"/>
      <c r="M104" s="104"/>
      <c r="N104" s="104"/>
      <c r="O104" s="104"/>
      <c r="P104" s="104"/>
      <c r="Q104" s="104"/>
      <c r="R104" s="104"/>
      <c r="S104" s="104"/>
    </row>
    <row r="105" spans="1:19" x14ac:dyDescent="0.25">
      <c r="A105" s="12">
        <v>102</v>
      </c>
      <c r="B105" s="5">
        <v>278.03339840000001</v>
      </c>
      <c r="C105" s="6">
        <v>392.31284099999999</v>
      </c>
      <c r="D105" s="1">
        <v>1.7837000000000001</v>
      </c>
      <c r="E105" s="104"/>
      <c r="F105" s="104"/>
      <c r="G105" s="104"/>
      <c r="H105" s="104"/>
      <c r="I105" s="104"/>
      <c r="J105" s="104"/>
      <c r="K105" s="104"/>
      <c r="L105" s="104"/>
      <c r="M105" s="104"/>
      <c r="N105" s="104"/>
      <c r="O105" s="104"/>
      <c r="P105" s="104"/>
      <c r="Q105" s="104"/>
      <c r="R105" s="104"/>
      <c r="S105" s="104"/>
    </row>
    <row r="106" spans="1:19" x14ac:dyDescent="0.25">
      <c r="A106" s="12">
        <v>103</v>
      </c>
      <c r="B106" s="5">
        <v>113.0347732</v>
      </c>
      <c r="C106" s="6">
        <v>125.0962028</v>
      </c>
      <c r="D106" s="1">
        <v>1.7778</v>
      </c>
      <c r="E106" s="104"/>
      <c r="F106" s="104"/>
      <c r="G106" s="104"/>
      <c r="H106" s="104"/>
      <c r="I106" s="104"/>
      <c r="J106" s="104"/>
      <c r="K106" s="104"/>
      <c r="L106" s="104"/>
      <c r="M106" s="104"/>
      <c r="N106" s="104"/>
      <c r="O106" s="104"/>
      <c r="P106" s="104"/>
      <c r="Q106" s="104"/>
      <c r="R106" s="104"/>
      <c r="S106" s="104"/>
    </row>
    <row r="107" spans="1:19" x14ac:dyDescent="0.25">
      <c r="A107" s="12">
        <v>104</v>
      </c>
      <c r="B107" s="5">
        <v>137.04578749999999</v>
      </c>
      <c r="C107" s="1">
        <v>179.0484002</v>
      </c>
      <c r="D107" s="1">
        <v>1.7773000000000001</v>
      </c>
      <c r="E107" s="104"/>
      <c r="F107" s="104"/>
      <c r="G107" s="104"/>
      <c r="H107" s="104"/>
      <c r="I107" s="104"/>
      <c r="J107" s="104"/>
      <c r="K107" s="104"/>
      <c r="L107" s="104"/>
      <c r="M107" s="104"/>
      <c r="N107" s="104"/>
      <c r="O107" s="104"/>
      <c r="P107" s="104"/>
      <c r="Q107" s="104"/>
      <c r="R107" s="104"/>
      <c r="S107" s="104"/>
    </row>
    <row r="108" spans="1:19" x14ac:dyDescent="0.25">
      <c r="A108" s="12">
        <v>105</v>
      </c>
      <c r="B108" s="5">
        <v>139.11176209999999</v>
      </c>
      <c r="C108" s="1">
        <v>376.31815990000001</v>
      </c>
      <c r="D108" s="1">
        <v>1.7713000000000001</v>
      </c>
      <c r="E108" s="104"/>
      <c r="F108" s="104"/>
      <c r="G108" s="104"/>
      <c r="H108" s="104"/>
      <c r="I108" s="104"/>
      <c r="J108" s="104"/>
      <c r="K108" s="104"/>
      <c r="L108" s="104"/>
      <c r="M108" s="104"/>
      <c r="N108" s="104"/>
      <c r="O108" s="104"/>
      <c r="P108" s="104"/>
      <c r="Q108" s="104"/>
      <c r="R108" s="104"/>
      <c r="S108" s="104"/>
    </row>
    <row r="109" spans="1:19" x14ac:dyDescent="0.25">
      <c r="A109" s="12">
        <v>106</v>
      </c>
      <c r="B109" s="5">
        <v>171.12401489999999</v>
      </c>
      <c r="C109" s="6">
        <v>354.33619160000001</v>
      </c>
      <c r="D109" s="1">
        <v>1.7690999999999999</v>
      </c>
      <c r="E109" s="104"/>
      <c r="F109" s="104"/>
      <c r="G109" s="104"/>
      <c r="H109" s="104"/>
      <c r="I109" s="104"/>
      <c r="J109" s="104"/>
      <c r="K109" s="104"/>
      <c r="L109" s="104"/>
      <c r="M109" s="104"/>
      <c r="N109" s="104"/>
      <c r="O109" s="104"/>
      <c r="P109" s="104"/>
      <c r="Q109" s="104"/>
      <c r="R109" s="104"/>
      <c r="S109" s="104"/>
    </row>
    <row r="110" spans="1:19" x14ac:dyDescent="0.25">
      <c r="A110" s="12">
        <v>107</v>
      </c>
      <c r="B110" s="5">
        <v>185.0765754</v>
      </c>
      <c r="C110" s="1">
        <v>127.01558199999999</v>
      </c>
      <c r="D110" s="1">
        <v>1.7689999999999999</v>
      </c>
      <c r="E110" s="104"/>
      <c r="F110" s="104"/>
      <c r="G110" s="104"/>
      <c r="H110" s="104"/>
      <c r="I110" s="104"/>
      <c r="J110" s="104"/>
      <c r="K110" s="104"/>
      <c r="L110" s="104"/>
      <c r="M110" s="104"/>
      <c r="N110" s="104"/>
      <c r="O110" s="104"/>
      <c r="P110" s="104"/>
      <c r="Q110" s="104"/>
      <c r="R110" s="104"/>
      <c r="S110" s="104"/>
    </row>
    <row r="111" spans="1:19" x14ac:dyDescent="0.25">
      <c r="A111" s="12">
        <v>108</v>
      </c>
      <c r="B111" s="5">
        <v>204.08659510000001</v>
      </c>
      <c r="C111" s="6">
        <v>337.32909769999998</v>
      </c>
      <c r="D111" s="1">
        <v>1.7683</v>
      </c>
      <c r="E111" s="104"/>
      <c r="F111" s="104"/>
      <c r="G111" s="104"/>
      <c r="H111" s="104"/>
      <c r="I111" s="104"/>
      <c r="J111" s="104"/>
      <c r="K111" s="104"/>
      <c r="L111" s="104"/>
      <c r="M111" s="104"/>
      <c r="N111" s="104"/>
      <c r="O111" s="104"/>
      <c r="P111" s="104"/>
      <c r="Q111" s="104"/>
      <c r="R111" s="104"/>
      <c r="S111" s="104"/>
    </row>
    <row r="112" spans="1:19" x14ac:dyDescent="0.25">
      <c r="A112" s="12">
        <v>109</v>
      </c>
      <c r="B112" s="5">
        <v>280.18745589999997</v>
      </c>
      <c r="C112" s="1">
        <v>97.076370990000001</v>
      </c>
      <c r="D112" s="1">
        <v>1.7675000000000001</v>
      </c>
      <c r="E112" s="104"/>
      <c r="F112" s="104"/>
      <c r="G112" s="104"/>
      <c r="H112" s="104"/>
      <c r="I112" s="104"/>
      <c r="J112" s="104"/>
      <c r="K112" s="104"/>
      <c r="L112" s="104"/>
      <c r="M112" s="104"/>
      <c r="N112" s="104"/>
      <c r="O112" s="104"/>
      <c r="P112" s="104"/>
      <c r="Q112" s="104"/>
      <c r="R112" s="104"/>
      <c r="S112" s="104"/>
    </row>
    <row r="113" spans="1:19" x14ac:dyDescent="0.25">
      <c r="A113" s="12">
        <v>110</v>
      </c>
      <c r="B113" s="5">
        <v>286.20090759999999</v>
      </c>
      <c r="C113" s="6">
        <v>237.22108850000001</v>
      </c>
      <c r="D113" s="1">
        <v>1.7625999999999999</v>
      </c>
      <c r="E113" s="104"/>
      <c r="F113" s="104"/>
      <c r="G113" s="104"/>
      <c r="H113" s="104"/>
      <c r="I113" s="104"/>
      <c r="J113" s="104"/>
      <c r="K113" s="104"/>
      <c r="L113" s="104"/>
      <c r="M113" s="104"/>
      <c r="N113" s="104"/>
      <c r="O113" s="104"/>
      <c r="P113" s="104"/>
      <c r="Q113" s="104"/>
      <c r="R113" s="104"/>
      <c r="S113" s="104"/>
    </row>
    <row r="114" spans="1:19" x14ac:dyDescent="0.25">
      <c r="A114" s="12">
        <v>111</v>
      </c>
      <c r="B114" s="5">
        <v>374.3024815</v>
      </c>
      <c r="C114" s="1">
        <v>204.08659510000001</v>
      </c>
      <c r="D114" s="1">
        <v>1.7617</v>
      </c>
      <c r="E114" s="104"/>
      <c r="F114" s="104"/>
      <c r="G114" s="104"/>
      <c r="H114" s="104"/>
      <c r="I114" s="104"/>
      <c r="J114" s="104"/>
      <c r="K114" s="104"/>
      <c r="L114" s="104"/>
      <c r="M114" s="104"/>
      <c r="N114" s="104"/>
      <c r="O114" s="104"/>
      <c r="P114" s="104"/>
      <c r="Q114" s="104"/>
      <c r="R114" s="104"/>
      <c r="S114" s="104"/>
    </row>
    <row r="115" spans="1:19" x14ac:dyDescent="0.25">
      <c r="A115" s="12">
        <v>112</v>
      </c>
      <c r="B115" s="5">
        <v>429.38747189999998</v>
      </c>
      <c r="C115" s="1">
        <v>408.3316451</v>
      </c>
      <c r="D115" s="1">
        <v>1.7582</v>
      </c>
      <c r="E115" s="103">
        <v>325.3098056</v>
      </c>
      <c r="F115" s="103"/>
      <c r="G115" s="103"/>
      <c r="H115" s="103">
        <v>172.16943689999999</v>
      </c>
      <c r="I115" s="103"/>
      <c r="J115" s="103"/>
      <c r="K115" s="103">
        <v>156.13830129999999</v>
      </c>
      <c r="L115" s="103"/>
      <c r="M115" s="103"/>
      <c r="N115" s="103">
        <v>147.0651751</v>
      </c>
      <c r="O115" s="103"/>
      <c r="P115" s="103"/>
      <c r="Q115" s="103">
        <v>303.30439580000001</v>
      </c>
      <c r="R115" s="103"/>
      <c r="S115" s="103"/>
    </row>
    <row r="116" spans="1:19" x14ac:dyDescent="0.25">
      <c r="A116" s="12">
        <v>113</v>
      </c>
      <c r="B116" s="5">
        <v>380.09481590000001</v>
      </c>
      <c r="C116" s="1">
        <v>216.833099</v>
      </c>
      <c r="D116" s="1">
        <v>1.7563</v>
      </c>
      <c r="E116" s="104"/>
      <c r="F116" s="104"/>
      <c r="G116" s="104"/>
      <c r="H116" s="104"/>
      <c r="I116" s="104"/>
      <c r="J116" s="104"/>
      <c r="K116" s="104"/>
      <c r="L116" s="104"/>
      <c r="M116" s="104"/>
      <c r="N116" s="104"/>
      <c r="O116" s="104"/>
      <c r="P116" s="104"/>
      <c r="Q116" s="104"/>
      <c r="R116" s="104"/>
      <c r="S116" s="104"/>
    </row>
    <row r="117" spans="1:19" x14ac:dyDescent="0.25">
      <c r="A117" s="12">
        <v>114</v>
      </c>
      <c r="B117" s="5">
        <v>383.11546629999998</v>
      </c>
      <c r="C117" s="6">
        <v>404.31298779999997</v>
      </c>
      <c r="D117" s="1">
        <v>1.7496</v>
      </c>
      <c r="E117" s="104"/>
      <c r="F117" s="104"/>
      <c r="G117" s="104"/>
      <c r="H117" s="104"/>
      <c r="I117" s="104"/>
      <c r="J117" s="104"/>
      <c r="K117" s="104"/>
      <c r="L117" s="104"/>
      <c r="M117" s="104"/>
      <c r="N117" s="104"/>
      <c r="O117" s="104"/>
      <c r="P117" s="104"/>
      <c r="Q117" s="104"/>
      <c r="R117" s="104"/>
      <c r="S117" s="104"/>
    </row>
    <row r="118" spans="1:19" x14ac:dyDescent="0.25">
      <c r="A118" s="12">
        <v>115</v>
      </c>
      <c r="B118" s="5">
        <v>635.14066260000004</v>
      </c>
      <c r="C118" s="1">
        <v>174.11239449999999</v>
      </c>
      <c r="D118" s="1">
        <v>1.7471000000000001</v>
      </c>
      <c r="E118" s="104"/>
      <c r="F118" s="104"/>
      <c r="G118" s="104"/>
      <c r="H118" s="104"/>
      <c r="I118" s="104"/>
      <c r="J118" s="104"/>
      <c r="K118" s="104"/>
      <c r="L118" s="104"/>
      <c r="M118" s="104"/>
      <c r="N118" s="104"/>
      <c r="O118" s="104"/>
      <c r="P118" s="104"/>
      <c r="Q118" s="104"/>
      <c r="R118" s="104"/>
      <c r="S118" s="104"/>
    </row>
    <row r="119" spans="1:19" x14ac:dyDescent="0.25">
      <c r="A119" s="12">
        <v>116</v>
      </c>
      <c r="B119" s="5">
        <v>174.11239449999999</v>
      </c>
      <c r="C119" s="1">
        <v>177.06907319999999</v>
      </c>
      <c r="D119" s="1">
        <v>1.742</v>
      </c>
      <c r="E119" s="104"/>
      <c r="F119" s="104"/>
      <c r="G119" s="104"/>
      <c r="H119" s="104"/>
      <c r="I119" s="104"/>
      <c r="J119" s="104"/>
      <c r="K119" s="104"/>
      <c r="L119" s="104"/>
      <c r="M119" s="104"/>
      <c r="N119" s="104"/>
      <c r="O119" s="104"/>
      <c r="P119" s="104"/>
      <c r="Q119" s="104"/>
      <c r="R119" s="104"/>
      <c r="S119" s="104"/>
    </row>
    <row r="120" spans="1:19" x14ac:dyDescent="0.25">
      <c r="A120" s="12">
        <v>117</v>
      </c>
      <c r="B120" s="5">
        <v>180.08785019999999</v>
      </c>
      <c r="C120" s="6">
        <v>240.19563149999999</v>
      </c>
      <c r="D120" s="1">
        <v>1.7411000000000001</v>
      </c>
      <c r="E120" s="104"/>
      <c r="F120" s="104"/>
      <c r="G120" s="104"/>
      <c r="H120" s="104"/>
      <c r="I120" s="104"/>
      <c r="J120" s="104"/>
      <c r="K120" s="104"/>
      <c r="L120" s="104"/>
      <c r="M120" s="104"/>
      <c r="N120" s="104"/>
      <c r="O120" s="104"/>
      <c r="P120" s="104"/>
      <c r="Q120" s="104"/>
      <c r="R120" s="104"/>
      <c r="S120" s="104"/>
    </row>
    <row r="121" spans="1:19" x14ac:dyDescent="0.25">
      <c r="A121" s="12">
        <v>118</v>
      </c>
      <c r="B121" s="5">
        <v>254.13866340000001</v>
      </c>
      <c r="C121" s="6">
        <v>283.26289009999999</v>
      </c>
      <c r="D121" s="1">
        <v>1.7399</v>
      </c>
      <c r="E121" s="104"/>
      <c r="F121" s="104"/>
      <c r="G121" s="104"/>
      <c r="H121" s="104"/>
      <c r="I121" s="104"/>
      <c r="J121" s="104"/>
      <c r="K121" s="104"/>
      <c r="L121" s="104"/>
      <c r="M121" s="104"/>
      <c r="N121" s="104"/>
      <c r="O121" s="104"/>
      <c r="P121" s="104"/>
      <c r="Q121" s="104"/>
      <c r="R121" s="104"/>
      <c r="S121" s="104"/>
    </row>
    <row r="122" spans="1:19" x14ac:dyDescent="0.25">
      <c r="A122" s="12">
        <v>119</v>
      </c>
      <c r="B122" s="5">
        <v>313.27335419999997</v>
      </c>
      <c r="C122" s="6">
        <v>91.054526069999994</v>
      </c>
      <c r="D122" s="1">
        <v>1.7311000000000001</v>
      </c>
      <c r="E122" s="104"/>
      <c r="F122" s="104"/>
      <c r="G122" s="104"/>
      <c r="H122" s="104"/>
      <c r="I122" s="104"/>
      <c r="J122" s="104"/>
      <c r="K122" s="104"/>
      <c r="L122" s="104"/>
      <c r="M122" s="104"/>
      <c r="N122" s="104"/>
      <c r="O122" s="104"/>
      <c r="P122" s="104"/>
      <c r="Q122" s="104"/>
      <c r="R122" s="104"/>
      <c r="S122" s="104"/>
    </row>
    <row r="123" spans="1:19" x14ac:dyDescent="0.25">
      <c r="A123" s="12">
        <v>120</v>
      </c>
      <c r="B123" s="5">
        <v>274.79158289999998</v>
      </c>
      <c r="C123" s="1">
        <v>139.9650542</v>
      </c>
      <c r="D123" s="1">
        <v>1.7286999999999999</v>
      </c>
      <c r="E123" s="104"/>
      <c r="F123" s="104"/>
      <c r="G123" s="104"/>
      <c r="H123" s="104"/>
      <c r="I123" s="104"/>
      <c r="J123" s="104"/>
      <c r="K123" s="104"/>
      <c r="L123" s="104"/>
      <c r="M123" s="104"/>
      <c r="N123" s="104"/>
      <c r="O123" s="104"/>
      <c r="P123" s="104"/>
      <c r="Q123" s="104"/>
      <c r="R123" s="104"/>
      <c r="S123" s="104"/>
    </row>
    <row r="124" spans="1:19" x14ac:dyDescent="0.25">
      <c r="A124" s="12">
        <v>121</v>
      </c>
      <c r="B124" s="5">
        <v>360.83911699999999</v>
      </c>
      <c r="C124" s="1">
        <v>102.0997263</v>
      </c>
      <c r="D124" s="1">
        <v>1.7281</v>
      </c>
      <c r="E124" s="104"/>
      <c r="F124" s="104"/>
      <c r="G124" s="104"/>
      <c r="H124" s="104"/>
      <c r="I124" s="104"/>
      <c r="J124" s="104"/>
      <c r="K124" s="104"/>
      <c r="L124" s="104"/>
      <c r="M124" s="104"/>
      <c r="N124" s="104"/>
      <c r="O124" s="104"/>
      <c r="P124" s="104"/>
      <c r="Q124" s="104"/>
      <c r="R124" s="104"/>
      <c r="S124" s="104"/>
    </row>
    <row r="125" spans="1:19" x14ac:dyDescent="0.25">
      <c r="A125" s="12">
        <v>122</v>
      </c>
      <c r="B125" s="5">
        <v>410.85548039999998</v>
      </c>
      <c r="C125" s="1">
        <v>153.03516210000001</v>
      </c>
      <c r="D125" s="1">
        <v>1.7270000000000001</v>
      </c>
      <c r="E125" s="104"/>
      <c r="F125" s="104"/>
      <c r="G125" s="104"/>
      <c r="H125" s="104"/>
      <c r="I125" s="104"/>
      <c r="J125" s="104"/>
      <c r="K125" s="104"/>
      <c r="L125" s="104"/>
      <c r="M125" s="104"/>
      <c r="N125" s="104"/>
      <c r="O125" s="104"/>
      <c r="P125" s="104"/>
      <c r="Q125" s="104"/>
      <c r="R125" s="104"/>
      <c r="S125" s="104"/>
    </row>
    <row r="126" spans="1:19" x14ac:dyDescent="0.25">
      <c r="A126" s="12">
        <v>123</v>
      </c>
      <c r="B126" s="5">
        <v>412.85241500000001</v>
      </c>
      <c r="C126" s="6">
        <v>125.0962086</v>
      </c>
      <c r="D126" s="1">
        <v>1.7241</v>
      </c>
      <c r="E126" s="104"/>
      <c r="F126" s="104"/>
      <c r="G126" s="104"/>
      <c r="H126" s="104"/>
      <c r="I126" s="104"/>
      <c r="J126" s="104"/>
      <c r="K126" s="104"/>
      <c r="L126" s="104"/>
      <c r="M126" s="104"/>
      <c r="N126" s="104"/>
      <c r="O126" s="104"/>
      <c r="P126" s="104"/>
      <c r="Q126" s="104"/>
      <c r="R126" s="104"/>
      <c r="S126" s="104"/>
    </row>
    <row r="127" spans="1:19" x14ac:dyDescent="0.25">
      <c r="A127" s="12">
        <v>124</v>
      </c>
      <c r="B127" s="5">
        <v>490.12118880000003</v>
      </c>
      <c r="C127" s="1">
        <v>266.87281639999998</v>
      </c>
      <c r="D127" s="1">
        <v>1.722</v>
      </c>
      <c r="E127" s="104"/>
      <c r="F127" s="104"/>
      <c r="G127" s="104"/>
      <c r="H127" s="104"/>
      <c r="I127" s="104"/>
      <c r="J127" s="104"/>
      <c r="K127" s="104"/>
      <c r="L127" s="104"/>
      <c r="M127" s="104"/>
      <c r="N127" s="104"/>
      <c r="O127" s="104"/>
      <c r="P127" s="104"/>
      <c r="Q127" s="104"/>
      <c r="R127" s="104"/>
      <c r="S127" s="104"/>
    </row>
    <row r="128" spans="1:19" x14ac:dyDescent="0.25">
      <c r="A128" s="12">
        <v>125</v>
      </c>
      <c r="B128" s="5">
        <v>285.99516299999999</v>
      </c>
      <c r="C128" s="1">
        <v>350.26744439999999</v>
      </c>
      <c r="D128" s="1">
        <v>1.7184999999999999</v>
      </c>
      <c r="E128" s="104"/>
      <c r="F128" s="104"/>
      <c r="G128" s="104"/>
      <c r="H128" s="104"/>
      <c r="I128" s="104"/>
      <c r="J128" s="104"/>
      <c r="K128" s="104"/>
      <c r="L128" s="104"/>
      <c r="M128" s="104"/>
      <c r="N128" s="104"/>
      <c r="O128" s="104"/>
      <c r="P128" s="104"/>
      <c r="Q128" s="104"/>
      <c r="R128" s="104"/>
      <c r="S128" s="104"/>
    </row>
    <row r="129" spans="1:19" x14ac:dyDescent="0.25">
      <c r="A129" s="12">
        <v>126</v>
      </c>
      <c r="B129" s="5">
        <v>692.55729059999999</v>
      </c>
      <c r="C129" s="1">
        <v>175.14806010000001</v>
      </c>
      <c r="D129" s="1">
        <v>1.7158</v>
      </c>
      <c r="E129" s="104"/>
      <c r="F129" s="104"/>
      <c r="G129" s="104"/>
      <c r="H129" s="104"/>
      <c r="I129" s="104"/>
      <c r="J129" s="104"/>
      <c r="K129" s="104"/>
      <c r="L129" s="104"/>
      <c r="M129" s="104"/>
      <c r="N129" s="104"/>
      <c r="O129" s="104"/>
      <c r="P129" s="104"/>
      <c r="Q129" s="104"/>
      <c r="R129" s="104"/>
      <c r="S129" s="104"/>
    </row>
    <row r="130" spans="1:19" x14ac:dyDescent="0.25">
      <c r="A130" s="12">
        <v>127</v>
      </c>
      <c r="B130" s="5">
        <v>120.04459</v>
      </c>
      <c r="C130" s="1">
        <v>172.07559850000001</v>
      </c>
      <c r="D130" s="1">
        <v>1.7139</v>
      </c>
      <c r="E130" s="104"/>
      <c r="F130" s="104"/>
      <c r="G130" s="104"/>
      <c r="H130" s="104"/>
      <c r="I130" s="104"/>
      <c r="J130" s="104"/>
      <c r="K130" s="104"/>
      <c r="L130" s="104"/>
      <c r="M130" s="104"/>
      <c r="N130" s="104"/>
      <c r="O130" s="104"/>
      <c r="P130" s="104"/>
      <c r="Q130" s="104"/>
      <c r="R130" s="104"/>
      <c r="S130" s="104"/>
    </row>
    <row r="131" spans="1:19" x14ac:dyDescent="0.25">
      <c r="A131" s="12">
        <v>128</v>
      </c>
      <c r="B131" s="5">
        <v>125.09620339999999</v>
      </c>
      <c r="C131" s="1">
        <v>274.79158289999998</v>
      </c>
      <c r="D131" s="1">
        <v>1.6991000000000001</v>
      </c>
      <c r="E131" s="103">
        <v>167.14308460000001</v>
      </c>
      <c r="F131" s="103"/>
      <c r="G131" s="103"/>
      <c r="H131" s="103">
        <v>483.40804159999999</v>
      </c>
      <c r="I131" s="103"/>
      <c r="J131" s="103"/>
      <c r="K131" s="103">
        <v>167.08549529999999</v>
      </c>
      <c r="L131" s="103"/>
      <c r="M131" s="103"/>
      <c r="N131" s="103">
        <v>85.10158706</v>
      </c>
      <c r="O131" s="103"/>
      <c r="P131" s="103"/>
      <c r="Q131" s="103">
        <v>341.3604042</v>
      </c>
      <c r="R131" s="103"/>
      <c r="S131" s="103"/>
    </row>
    <row r="132" spans="1:19" x14ac:dyDescent="0.25">
      <c r="A132" s="12">
        <v>129</v>
      </c>
      <c r="B132" s="5">
        <v>165.0908924</v>
      </c>
      <c r="C132" s="1">
        <v>395.00364619999999</v>
      </c>
      <c r="D132" s="1">
        <v>1.6966000000000001</v>
      </c>
      <c r="E132" s="104"/>
      <c r="F132" s="104"/>
      <c r="G132" s="104"/>
      <c r="H132" s="104"/>
      <c r="I132" s="104"/>
      <c r="J132" s="104"/>
      <c r="K132" s="104"/>
      <c r="L132" s="104"/>
      <c r="M132" s="104"/>
      <c r="N132" s="104"/>
      <c r="O132" s="104"/>
      <c r="P132" s="104"/>
      <c r="Q132" s="104"/>
      <c r="R132" s="104"/>
      <c r="S132" s="104"/>
    </row>
    <row r="133" spans="1:19" x14ac:dyDescent="0.25">
      <c r="A133" s="12">
        <v>130</v>
      </c>
      <c r="B133" s="5">
        <v>192.1017526</v>
      </c>
      <c r="C133" s="1">
        <v>351.17141529999998</v>
      </c>
      <c r="D133" s="1">
        <v>1.694</v>
      </c>
      <c r="E133" s="104"/>
      <c r="F133" s="104"/>
      <c r="G133" s="104"/>
      <c r="H133" s="104"/>
      <c r="I133" s="104"/>
      <c r="J133" s="104"/>
      <c r="K133" s="104"/>
      <c r="L133" s="104"/>
      <c r="M133" s="104"/>
      <c r="N133" s="104"/>
      <c r="O133" s="104"/>
      <c r="P133" s="104"/>
      <c r="Q133" s="104"/>
      <c r="R133" s="104"/>
      <c r="S133" s="104"/>
    </row>
    <row r="134" spans="1:19" x14ac:dyDescent="0.25">
      <c r="A134" s="12">
        <v>131</v>
      </c>
      <c r="B134" s="5">
        <v>224.1641578</v>
      </c>
      <c r="C134" s="6">
        <v>239.2367509</v>
      </c>
      <c r="D134" s="1">
        <v>1.6904999999999999</v>
      </c>
      <c r="E134" s="104"/>
      <c r="F134" s="104"/>
      <c r="G134" s="104"/>
      <c r="H134" s="104"/>
      <c r="I134" s="104"/>
      <c r="J134" s="104"/>
      <c r="K134" s="104"/>
      <c r="L134" s="104"/>
      <c r="M134" s="104"/>
      <c r="N134" s="104"/>
      <c r="O134" s="104"/>
      <c r="P134" s="104"/>
      <c r="Q134" s="104"/>
      <c r="R134" s="104"/>
      <c r="S134" s="104"/>
    </row>
    <row r="135" spans="1:19" x14ac:dyDescent="0.25">
      <c r="A135" s="12">
        <v>132</v>
      </c>
      <c r="B135" s="5">
        <v>261.22100460000001</v>
      </c>
      <c r="C135" s="1">
        <v>356.02156020000001</v>
      </c>
      <c r="D135" s="1">
        <v>1.6855</v>
      </c>
      <c r="E135" s="104"/>
      <c r="F135" s="104"/>
      <c r="G135" s="104"/>
      <c r="H135" s="104"/>
      <c r="I135" s="104"/>
      <c r="J135" s="104"/>
      <c r="K135" s="104"/>
      <c r="L135" s="104"/>
      <c r="M135" s="104"/>
      <c r="N135" s="104"/>
      <c r="O135" s="104"/>
      <c r="P135" s="104"/>
      <c r="Q135" s="104"/>
      <c r="R135" s="104"/>
      <c r="S135" s="104"/>
    </row>
    <row r="136" spans="1:19" x14ac:dyDescent="0.25">
      <c r="A136" s="12">
        <v>133</v>
      </c>
      <c r="B136" s="5">
        <v>268.27132499999999</v>
      </c>
      <c r="C136" s="1">
        <v>398.32586320000001</v>
      </c>
      <c r="D136" s="1">
        <v>1.68</v>
      </c>
      <c r="E136" s="104"/>
      <c r="F136" s="104"/>
      <c r="G136" s="104"/>
      <c r="H136" s="104"/>
      <c r="I136" s="104"/>
      <c r="J136" s="104"/>
      <c r="K136" s="104"/>
      <c r="L136" s="104"/>
      <c r="M136" s="104"/>
      <c r="N136" s="104"/>
      <c r="O136" s="104"/>
      <c r="P136" s="104"/>
      <c r="Q136" s="104"/>
      <c r="R136" s="104"/>
      <c r="S136" s="104"/>
    </row>
    <row r="137" spans="1:19" x14ac:dyDescent="0.25">
      <c r="A137" s="12">
        <v>134</v>
      </c>
      <c r="B137" s="5">
        <v>286.27369650000003</v>
      </c>
      <c r="C137" s="1">
        <v>226.216522</v>
      </c>
      <c r="D137" s="1">
        <v>1.6786000000000001</v>
      </c>
      <c r="E137" s="104"/>
      <c r="F137" s="104"/>
      <c r="G137" s="104"/>
      <c r="H137" s="104"/>
      <c r="I137" s="104"/>
      <c r="J137" s="104"/>
      <c r="K137" s="104"/>
      <c r="L137" s="104"/>
      <c r="M137" s="104"/>
      <c r="N137" s="104"/>
      <c r="O137" s="104"/>
      <c r="P137" s="104"/>
      <c r="Q137" s="104"/>
      <c r="R137" s="104"/>
      <c r="S137" s="104"/>
    </row>
    <row r="138" spans="1:19" x14ac:dyDescent="0.25">
      <c r="A138" s="12">
        <v>135</v>
      </c>
      <c r="B138" s="5">
        <v>305.24716239999998</v>
      </c>
      <c r="C138" s="6">
        <v>150.0266598</v>
      </c>
      <c r="D138" s="1">
        <v>1.6654</v>
      </c>
      <c r="E138" s="104"/>
      <c r="F138" s="104"/>
      <c r="G138" s="104"/>
      <c r="H138" s="104"/>
      <c r="I138" s="104"/>
      <c r="J138" s="104"/>
      <c r="K138" s="104"/>
      <c r="L138" s="104"/>
      <c r="M138" s="104"/>
      <c r="N138" s="104"/>
      <c r="O138" s="104"/>
      <c r="P138" s="104"/>
      <c r="Q138" s="104"/>
      <c r="R138" s="104"/>
      <c r="S138" s="104"/>
    </row>
    <row r="139" spans="1:19" x14ac:dyDescent="0.25">
      <c r="A139" s="12">
        <v>136</v>
      </c>
      <c r="B139" s="5">
        <v>352.32056749999998</v>
      </c>
      <c r="C139" s="6">
        <v>107.08577</v>
      </c>
      <c r="D139" s="1">
        <v>1.6600999999999999</v>
      </c>
      <c r="E139" s="104"/>
      <c r="F139" s="104"/>
      <c r="G139" s="104"/>
      <c r="H139" s="104"/>
      <c r="I139" s="104"/>
      <c r="J139" s="104"/>
      <c r="K139" s="104"/>
      <c r="L139" s="104"/>
      <c r="M139" s="104"/>
      <c r="N139" s="104"/>
      <c r="O139" s="104"/>
      <c r="P139" s="104"/>
      <c r="Q139" s="104"/>
      <c r="R139" s="104"/>
      <c r="S139" s="104"/>
    </row>
    <row r="140" spans="1:19" x14ac:dyDescent="0.25">
      <c r="A140" s="12">
        <v>137</v>
      </c>
      <c r="B140" s="5">
        <v>376.29703719999998</v>
      </c>
      <c r="C140" s="6">
        <v>314.27678839999999</v>
      </c>
      <c r="D140" s="1">
        <v>1.6546000000000001</v>
      </c>
      <c r="E140" s="104"/>
      <c r="F140" s="104"/>
      <c r="G140" s="104"/>
      <c r="H140" s="104"/>
      <c r="I140" s="104"/>
      <c r="J140" s="104"/>
      <c r="K140" s="104"/>
      <c r="L140" s="104"/>
      <c r="M140" s="104"/>
      <c r="N140" s="104"/>
      <c r="O140" s="104"/>
      <c r="P140" s="104"/>
      <c r="Q140" s="104"/>
      <c r="R140" s="104"/>
      <c r="S140" s="104"/>
    </row>
    <row r="141" spans="1:19" x14ac:dyDescent="0.25">
      <c r="A141" s="12">
        <v>138</v>
      </c>
      <c r="B141" s="5">
        <v>352.89687759999998</v>
      </c>
      <c r="C141" s="6">
        <v>313.27342290000001</v>
      </c>
      <c r="D141" s="1">
        <v>1.6508</v>
      </c>
      <c r="E141" s="104"/>
      <c r="F141" s="104"/>
      <c r="G141" s="104"/>
      <c r="H141" s="104"/>
      <c r="I141" s="104"/>
      <c r="J141" s="104"/>
      <c r="K141" s="104"/>
      <c r="L141" s="104"/>
      <c r="M141" s="104"/>
      <c r="N141" s="104"/>
      <c r="O141" s="104"/>
      <c r="P141" s="104"/>
      <c r="Q141" s="104"/>
      <c r="R141" s="104"/>
      <c r="S141" s="104"/>
    </row>
    <row r="142" spans="1:19" x14ac:dyDescent="0.25">
      <c r="A142" s="12">
        <v>139</v>
      </c>
      <c r="B142" s="5">
        <v>136.006213</v>
      </c>
      <c r="C142" s="1">
        <v>176.0405849</v>
      </c>
      <c r="D142" s="1">
        <v>1.6435999999999999</v>
      </c>
      <c r="E142" s="104"/>
      <c r="F142" s="104"/>
      <c r="G142" s="104"/>
      <c r="H142" s="104"/>
      <c r="I142" s="104"/>
      <c r="J142" s="104"/>
      <c r="K142" s="104"/>
      <c r="L142" s="104"/>
      <c r="M142" s="104"/>
      <c r="N142" s="104"/>
      <c r="O142" s="104"/>
      <c r="P142" s="104"/>
      <c r="Q142" s="104"/>
      <c r="R142" s="104"/>
      <c r="S142" s="104"/>
    </row>
    <row r="143" spans="1:19" x14ac:dyDescent="0.25">
      <c r="A143" s="12">
        <v>140</v>
      </c>
      <c r="B143" s="5">
        <v>245.95409480000001</v>
      </c>
      <c r="C143" s="1">
        <v>256.22678589999998</v>
      </c>
      <c r="D143" s="1">
        <v>1.643</v>
      </c>
      <c r="E143" s="104"/>
      <c r="F143" s="104"/>
      <c r="G143" s="104"/>
      <c r="H143" s="104"/>
      <c r="I143" s="104"/>
      <c r="J143" s="104"/>
      <c r="K143" s="104"/>
      <c r="L143" s="104"/>
      <c r="M143" s="104"/>
      <c r="N143" s="104"/>
      <c r="O143" s="104"/>
      <c r="P143" s="104"/>
      <c r="Q143" s="104"/>
      <c r="R143" s="104"/>
      <c r="S143" s="104"/>
    </row>
    <row r="144" spans="1:19" x14ac:dyDescent="0.25">
      <c r="A144" s="12">
        <v>141</v>
      </c>
      <c r="B144" s="5">
        <v>270.79736100000002</v>
      </c>
      <c r="C144" s="1">
        <v>113.05996469999999</v>
      </c>
      <c r="D144" s="1">
        <v>1.6331</v>
      </c>
      <c r="E144" s="104"/>
      <c r="F144" s="104"/>
      <c r="G144" s="104"/>
      <c r="H144" s="104"/>
      <c r="I144" s="104"/>
      <c r="J144" s="104"/>
      <c r="K144" s="104"/>
      <c r="L144" s="104"/>
      <c r="M144" s="104"/>
      <c r="N144" s="104"/>
      <c r="O144" s="104"/>
      <c r="P144" s="104"/>
      <c r="Q144" s="104"/>
      <c r="R144" s="104"/>
      <c r="S144" s="104"/>
    </row>
    <row r="145" spans="1:19" x14ac:dyDescent="0.25">
      <c r="A145" s="12">
        <v>142</v>
      </c>
      <c r="B145" s="5">
        <v>356.02156020000001</v>
      </c>
      <c r="C145" s="1">
        <v>148.07965899999999</v>
      </c>
      <c r="D145" s="1">
        <v>1.6312</v>
      </c>
      <c r="E145" s="104"/>
      <c r="F145" s="104"/>
      <c r="G145" s="104"/>
      <c r="H145" s="104"/>
      <c r="I145" s="104"/>
      <c r="J145" s="104"/>
      <c r="K145" s="104"/>
      <c r="L145" s="104"/>
      <c r="M145" s="104"/>
      <c r="N145" s="104"/>
      <c r="O145" s="104"/>
      <c r="P145" s="104"/>
      <c r="Q145" s="104"/>
      <c r="R145" s="104"/>
      <c r="S145" s="104"/>
    </row>
    <row r="146" spans="1:19" x14ac:dyDescent="0.25">
      <c r="A146" s="12">
        <v>143</v>
      </c>
      <c r="B146" s="5">
        <v>609.09117670000001</v>
      </c>
      <c r="C146" s="1">
        <v>223.1158331</v>
      </c>
      <c r="D146" s="1">
        <v>1.6276999999999999</v>
      </c>
      <c r="E146" s="104"/>
      <c r="F146" s="104"/>
      <c r="G146" s="104"/>
      <c r="H146" s="104"/>
      <c r="I146" s="104"/>
      <c r="J146" s="104"/>
      <c r="K146" s="104"/>
      <c r="L146" s="104"/>
      <c r="M146" s="104"/>
      <c r="N146" s="104"/>
      <c r="O146" s="104"/>
      <c r="P146" s="104"/>
      <c r="Q146" s="104"/>
      <c r="R146" s="104"/>
      <c r="S146" s="104"/>
    </row>
    <row r="147" spans="1:19" x14ac:dyDescent="0.25">
      <c r="A147" s="12">
        <v>144</v>
      </c>
      <c r="B147" s="5">
        <v>668.02554450000002</v>
      </c>
      <c r="C147" s="1">
        <v>559.51684239999997</v>
      </c>
      <c r="D147" s="1">
        <v>1.6263000000000001</v>
      </c>
      <c r="E147" s="103">
        <v>226.1992041</v>
      </c>
      <c r="F147" s="103"/>
      <c r="G147" s="103"/>
      <c r="H147" s="103">
        <v>153.1021882</v>
      </c>
      <c r="I147" s="103"/>
      <c r="J147" s="103"/>
      <c r="K147" s="103">
        <v>614.48286129999997</v>
      </c>
      <c r="L147" s="103"/>
      <c r="M147" s="103"/>
      <c r="N147" s="103">
        <v>221.18968630000001</v>
      </c>
      <c r="O147" s="103"/>
      <c r="P147" s="103"/>
      <c r="Q147" s="103">
        <v>181.04946720000001</v>
      </c>
      <c r="R147" s="103"/>
      <c r="S147" s="103"/>
    </row>
    <row r="148" spans="1:19" x14ac:dyDescent="0.25">
      <c r="A148" s="12">
        <v>145</v>
      </c>
      <c r="B148" s="5">
        <v>668.02573129999996</v>
      </c>
      <c r="C148" s="1">
        <v>651.11445790000005</v>
      </c>
      <c r="D148" s="1">
        <v>1.6235999999999999</v>
      </c>
      <c r="E148" s="104"/>
      <c r="F148" s="104"/>
      <c r="G148" s="104"/>
      <c r="H148" s="104"/>
      <c r="I148" s="104"/>
      <c r="J148" s="104"/>
      <c r="K148" s="104"/>
      <c r="L148" s="104"/>
      <c r="M148" s="104"/>
      <c r="N148" s="104"/>
      <c r="O148" s="104"/>
      <c r="P148" s="104"/>
      <c r="Q148" s="104"/>
      <c r="R148" s="104"/>
      <c r="S148" s="104"/>
    </row>
    <row r="149" spans="1:19" x14ac:dyDescent="0.25">
      <c r="A149" s="12">
        <v>146</v>
      </c>
      <c r="B149" s="5">
        <v>690.00707880000004</v>
      </c>
      <c r="C149" s="1">
        <v>324.80770080000002</v>
      </c>
      <c r="D149" s="1">
        <v>1.6234999999999999</v>
      </c>
      <c r="E149" s="104"/>
      <c r="F149" s="104"/>
      <c r="G149" s="104"/>
      <c r="H149" s="104"/>
      <c r="I149" s="104"/>
      <c r="J149" s="104"/>
      <c r="K149" s="104"/>
      <c r="L149" s="104"/>
      <c r="M149" s="104"/>
      <c r="N149" s="104"/>
      <c r="O149" s="104"/>
      <c r="P149" s="104"/>
      <c r="Q149" s="104"/>
      <c r="R149" s="104"/>
      <c r="S149" s="104"/>
    </row>
    <row r="150" spans="1:19" x14ac:dyDescent="0.25">
      <c r="A150" s="12">
        <v>147</v>
      </c>
      <c r="B150" s="5">
        <v>93.070243419999997</v>
      </c>
      <c r="C150" s="1">
        <v>643.52646800000002</v>
      </c>
      <c r="D150" s="1">
        <v>1.6222000000000001</v>
      </c>
      <c r="E150" s="104"/>
      <c r="F150" s="104"/>
      <c r="G150" s="104"/>
      <c r="H150" s="104"/>
      <c r="I150" s="104"/>
      <c r="J150" s="104"/>
      <c r="K150" s="104"/>
      <c r="L150" s="104"/>
      <c r="M150" s="104"/>
      <c r="N150" s="104"/>
      <c r="O150" s="104"/>
      <c r="P150" s="104"/>
      <c r="Q150" s="104"/>
      <c r="R150" s="104"/>
      <c r="S150" s="104"/>
    </row>
    <row r="151" spans="1:19" x14ac:dyDescent="0.25">
      <c r="A151" s="12">
        <v>148</v>
      </c>
      <c r="B151" s="5">
        <v>107.0493963</v>
      </c>
      <c r="C151" s="6">
        <v>65.039002359999998</v>
      </c>
      <c r="D151" s="1">
        <v>1.6198999999999999</v>
      </c>
      <c r="E151" s="104"/>
      <c r="F151" s="104"/>
      <c r="G151" s="104"/>
      <c r="H151" s="104"/>
      <c r="I151" s="104"/>
      <c r="J151" s="104"/>
      <c r="K151" s="104"/>
      <c r="L151" s="104"/>
      <c r="M151" s="104"/>
      <c r="N151" s="104"/>
      <c r="O151" s="104"/>
      <c r="P151" s="104"/>
      <c r="Q151" s="104"/>
      <c r="R151" s="104"/>
      <c r="S151" s="104"/>
    </row>
    <row r="152" spans="1:19" x14ac:dyDescent="0.25">
      <c r="A152" s="12">
        <v>149</v>
      </c>
      <c r="B152" s="5">
        <v>107.08577270000001</v>
      </c>
      <c r="C152" s="6">
        <v>339.28912050000002</v>
      </c>
      <c r="D152" s="1">
        <v>1.6091</v>
      </c>
      <c r="E152" s="104"/>
      <c r="F152" s="104"/>
      <c r="G152" s="104"/>
      <c r="H152" s="104"/>
      <c r="I152" s="104"/>
      <c r="J152" s="104"/>
      <c r="K152" s="104"/>
      <c r="L152" s="104"/>
      <c r="M152" s="104"/>
      <c r="N152" s="104"/>
      <c r="O152" s="104"/>
      <c r="P152" s="104"/>
      <c r="Q152" s="104"/>
      <c r="R152" s="104"/>
      <c r="S152" s="104"/>
    </row>
    <row r="153" spans="1:19" x14ac:dyDescent="0.25">
      <c r="A153" s="12">
        <v>150</v>
      </c>
      <c r="B153" s="5">
        <v>111.0442819</v>
      </c>
      <c r="C153" s="1">
        <v>209.08078309999999</v>
      </c>
      <c r="D153" s="1">
        <v>1.5995999999999999</v>
      </c>
      <c r="E153" s="104"/>
      <c r="F153" s="104"/>
      <c r="G153" s="104"/>
      <c r="H153" s="104"/>
      <c r="I153" s="104"/>
      <c r="J153" s="104"/>
      <c r="K153" s="104"/>
      <c r="L153" s="104"/>
      <c r="M153" s="104"/>
      <c r="N153" s="104"/>
      <c r="O153" s="104"/>
      <c r="P153" s="104"/>
      <c r="Q153" s="104"/>
      <c r="R153" s="104"/>
      <c r="S153" s="104"/>
    </row>
    <row r="154" spans="1:19" x14ac:dyDescent="0.25">
      <c r="A154" s="12">
        <v>151</v>
      </c>
      <c r="B154" s="5">
        <v>139.11174879999999</v>
      </c>
      <c r="C154" s="1">
        <v>180.06537700000001</v>
      </c>
      <c r="D154" s="1">
        <v>1.5987</v>
      </c>
      <c r="E154" s="104"/>
      <c r="F154" s="104"/>
      <c r="G154" s="104"/>
      <c r="H154" s="104"/>
      <c r="I154" s="104"/>
      <c r="J154" s="104"/>
      <c r="K154" s="104"/>
      <c r="L154" s="104"/>
      <c r="M154" s="104"/>
      <c r="N154" s="104"/>
      <c r="O154" s="104"/>
      <c r="P154" s="104"/>
      <c r="Q154" s="104"/>
      <c r="R154" s="104"/>
      <c r="S154" s="104"/>
    </row>
    <row r="155" spans="1:19" x14ac:dyDescent="0.25">
      <c r="A155" s="12">
        <v>152</v>
      </c>
      <c r="B155" s="5">
        <v>156.13830129999999</v>
      </c>
      <c r="C155" s="6">
        <v>242.89032090000001</v>
      </c>
      <c r="D155" s="1">
        <v>1.5982000000000001</v>
      </c>
      <c r="E155" s="104"/>
      <c r="F155" s="104"/>
      <c r="G155" s="104"/>
      <c r="H155" s="104"/>
      <c r="I155" s="104"/>
      <c r="J155" s="104"/>
      <c r="K155" s="104"/>
      <c r="L155" s="104"/>
      <c r="M155" s="104"/>
      <c r="N155" s="104"/>
      <c r="O155" s="104"/>
      <c r="P155" s="104"/>
      <c r="Q155" s="104"/>
      <c r="R155" s="104"/>
      <c r="S155" s="104"/>
    </row>
    <row r="156" spans="1:19" x14ac:dyDescent="0.25">
      <c r="A156" s="12">
        <v>153</v>
      </c>
      <c r="B156" s="5">
        <v>161.13239340000001</v>
      </c>
      <c r="C156" s="6">
        <v>222.14851479999999</v>
      </c>
      <c r="D156" s="1">
        <v>1.5973999999999999</v>
      </c>
      <c r="E156" s="104"/>
      <c r="F156" s="104"/>
      <c r="G156" s="104"/>
      <c r="H156" s="104"/>
      <c r="I156" s="104"/>
      <c r="J156" s="104"/>
      <c r="K156" s="104"/>
      <c r="L156" s="104"/>
      <c r="M156" s="104"/>
      <c r="N156" s="104"/>
      <c r="O156" s="104"/>
      <c r="P156" s="104"/>
      <c r="Q156" s="104"/>
      <c r="R156" s="104"/>
      <c r="S156" s="104"/>
    </row>
    <row r="157" spans="1:19" x14ac:dyDescent="0.25">
      <c r="A157" s="12">
        <v>154</v>
      </c>
      <c r="B157" s="5">
        <v>163.03892590000001</v>
      </c>
      <c r="C157" s="6">
        <v>165.16378209999999</v>
      </c>
      <c r="D157" s="1">
        <v>1.5964</v>
      </c>
      <c r="E157" s="104"/>
      <c r="F157" s="104"/>
      <c r="G157" s="104"/>
      <c r="H157" s="104"/>
      <c r="I157" s="104"/>
      <c r="J157" s="104"/>
      <c r="K157" s="104"/>
      <c r="L157" s="104"/>
      <c r="M157" s="104"/>
      <c r="N157" s="104"/>
      <c r="O157" s="104"/>
      <c r="P157" s="104"/>
      <c r="Q157" s="104"/>
      <c r="R157" s="104"/>
      <c r="S157" s="104"/>
    </row>
    <row r="158" spans="1:19" x14ac:dyDescent="0.25">
      <c r="A158" s="12">
        <v>155</v>
      </c>
      <c r="B158" s="5">
        <v>177.99268839999999</v>
      </c>
      <c r="C158" s="1">
        <v>133.09361620000001</v>
      </c>
      <c r="D158" s="1">
        <v>1.5960000000000001</v>
      </c>
      <c r="E158" s="104"/>
      <c r="F158" s="104"/>
      <c r="G158" s="104"/>
      <c r="H158" s="104"/>
      <c r="I158" s="104"/>
      <c r="J158" s="104"/>
      <c r="K158" s="104"/>
      <c r="L158" s="104"/>
      <c r="M158" s="104"/>
      <c r="N158" s="104"/>
      <c r="O158" s="104"/>
      <c r="P158" s="104"/>
      <c r="Q158" s="104"/>
      <c r="R158" s="104"/>
      <c r="S158" s="104"/>
    </row>
    <row r="159" spans="1:19" x14ac:dyDescent="0.25">
      <c r="A159" s="12">
        <v>156</v>
      </c>
      <c r="B159" s="5">
        <v>191.17940490000001</v>
      </c>
      <c r="C159" s="1">
        <v>416.81541479999999</v>
      </c>
      <c r="D159" s="1">
        <v>1.5934999999999999</v>
      </c>
      <c r="E159" s="104"/>
      <c r="F159" s="104"/>
      <c r="G159" s="104"/>
      <c r="H159" s="104"/>
      <c r="I159" s="104"/>
      <c r="J159" s="104"/>
      <c r="K159" s="104"/>
      <c r="L159" s="104"/>
      <c r="M159" s="104"/>
      <c r="N159" s="104"/>
      <c r="O159" s="104"/>
      <c r="P159" s="104"/>
      <c r="Q159" s="104"/>
      <c r="R159" s="104"/>
      <c r="S159" s="104"/>
    </row>
    <row r="160" spans="1:19" x14ac:dyDescent="0.25">
      <c r="A160" s="12">
        <v>157</v>
      </c>
      <c r="B160" s="5">
        <v>220.1330385</v>
      </c>
      <c r="C160" s="1">
        <v>119.993775</v>
      </c>
      <c r="D160" s="1">
        <v>1.5920000000000001</v>
      </c>
      <c r="E160" s="104"/>
      <c r="F160" s="104"/>
      <c r="G160" s="104"/>
      <c r="H160" s="104"/>
      <c r="I160" s="104"/>
      <c r="J160" s="104"/>
      <c r="K160" s="104"/>
      <c r="L160" s="104"/>
      <c r="M160" s="104"/>
      <c r="N160" s="104"/>
      <c r="O160" s="104"/>
      <c r="P160" s="104"/>
      <c r="Q160" s="104"/>
      <c r="R160" s="104"/>
      <c r="S160" s="104"/>
    </row>
    <row r="161" spans="1:19" x14ac:dyDescent="0.25">
      <c r="A161" s="12">
        <v>158</v>
      </c>
      <c r="B161" s="5">
        <v>247.2419577</v>
      </c>
      <c r="C161" s="6">
        <v>329.92327760000001</v>
      </c>
      <c r="D161" s="1">
        <v>1.5871</v>
      </c>
      <c r="E161" s="104"/>
      <c r="F161" s="104"/>
      <c r="G161" s="104"/>
      <c r="H161" s="104"/>
      <c r="I161" s="104"/>
      <c r="J161" s="104"/>
      <c r="K161" s="104"/>
      <c r="L161" s="104"/>
      <c r="M161" s="104"/>
      <c r="N161" s="104"/>
      <c r="O161" s="104"/>
      <c r="P161" s="104"/>
      <c r="Q161" s="104"/>
      <c r="R161" s="104"/>
      <c r="S161" s="104"/>
    </row>
    <row r="162" spans="1:19" x14ac:dyDescent="0.25">
      <c r="A162" s="12">
        <v>159</v>
      </c>
      <c r="B162" s="5">
        <v>251.04653909999999</v>
      </c>
      <c r="C162" s="1">
        <v>124.99963700000001</v>
      </c>
      <c r="D162" s="1">
        <v>1.5837000000000001</v>
      </c>
      <c r="E162" s="104"/>
      <c r="F162" s="104"/>
      <c r="G162" s="104"/>
      <c r="H162" s="104"/>
      <c r="I162" s="104"/>
      <c r="J162" s="104"/>
      <c r="K162" s="104"/>
      <c r="L162" s="104"/>
      <c r="M162" s="104"/>
      <c r="N162" s="104"/>
      <c r="O162" s="104"/>
      <c r="P162" s="104"/>
      <c r="Q162" s="104"/>
      <c r="R162" s="104"/>
      <c r="S162" s="104"/>
    </row>
    <row r="163" spans="1:19" x14ac:dyDescent="0.25">
      <c r="A163" s="12">
        <v>160</v>
      </c>
      <c r="B163" s="5">
        <v>266.13843400000002</v>
      </c>
      <c r="C163" s="1">
        <v>145.96656139999999</v>
      </c>
      <c r="D163" s="1">
        <v>1.583</v>
      </c>
      <c r="E163" s="103">
        <v>128.1070584</v>
      </c>
      <c r="F163" s="103"/>
      <c r="G163" s="103"/>
      <c r="H163" s="103">
        <v>111.044259</v>
      </c>
      <c r="I163" s="103"/>
      <c r="J163" s="103"/>
      <c r="K163" s="103">
        <v>150.09130500000001</v>
      </c>
      <c r="L163" s="103"/>
      <c r="M163" s="103"/>
      <c r="N163" s="103">
        <v>217.19491199999999</v>
      </c>
      <c r="O163" s="103"/>
      <c r="P163" s="103"/>
      <c r="Q163" s="103">
        <v>167.1431657</v>
      </c>
      <c r="R163" s="103"/>
      <c r="S163" s="103"/>
    </row>
    <row r="164" spans="1:19" x14ac:dyDescent="0.25">
      <c r="A164" s="12">
        <v>161</v>
      </c>
      <c r="B164" s="5">
        <v>351.25015980000001</v>
      </c>
      <c r="C164" s="6">
        <v>138.1358558</v>
      </c>
      <c r="D164" s="1">
        <v>1.5799000000000001</v>
      </c>
      <c r="E164" s="104"/>
      <c r="F164" s="104"/>
      <c r="G164" s="104"/>
      <c r="H164" s="104"/>
      <c r="I164" s="104"/>
      <c r="J164" s="104"/>
      <c r="K164" s="104"/>
      <c r="L164" s="104"/>
      <c r="M164" s="104"/>
      <c r="N164" s="104"/>
      <c r="O164" s="104"/>
      <c r="P164" s="104"/>
      <c r="Q164" s="104"/>
      <c r="R164" s="104"/>
      <c r="S164" s="104"/>
    </row>
    <row r="165" spans="1:19" x14ac:dyDescent="0.25">
      <c r="A165" s="12">
        <v>162</v>
      </c>
      <c r="B165" s="5">
        <v>353.32398089999998</v>
      </c>
      <c r="C165" s="1">
        <v>109.1014192</v>
      </c>
      <c r="D165" s="1">
        <v>1.5740000000000001</v>
      </c>
      <c r="E165" s="104"/>
      <c r="F165" s="104"/>
      <c r="G165" s="104"/>
      <c r="H165" s="104"/>
      <c r="I165" s="104"/>
      <c r="J165" s="104"/>
      <c r="K165" s="104"/>
      <c r="L165" s="104"/>
      <c r="M165" s="104"/>
      <c r="N165" s="104"/>
      <c r="O165" s="104"/>
      <c r="P165" s="104"/>
      <c r="Q165" s="104"/>
      <c r="R165" s="104"/>
      <c r="S165" s="104"/>
    </row>
    <row r="166" spans="1:19" x14ac:dyDescent="0.25">
      <c r="A166" s="12">
        <v>163</v>
      </c>
      <c r="B166" s="5">
        <v>353.34108279999998</v>
      </c>
      <c r="C166" s="6">
        <v>57.03401874</v>
      </c>
      <c r="D166" s="1">
        <v>1.5692999999999999</v>
      </c>
      <c r="E166" s="104"/>
      <c r="F166" s="104"/>
      <c r="G166" s="104"/>
      <c r="H166" s="104"/>
      <c r="I166" s="104"/>
      <c r="J166" s="104"/>
      <c r="K166" s="104"/>
      <c r="L166" s="104"/>
      <c r="M166" s="104"/>
      <c r="N166" s="104"/>
      <c r="O166" s="104"/>
      <c r="P166" s="104"/>
      <c r="Q166" s="104"/>
      <c r="R166" s="104"/>
      <c r="S166" s="104"/>
    </row>
    <row r="167" spans="1:19" x14ac:dyDescent="0.25">
      <c r="A167" s="12">
        <v>164</v>
      </c>
      <c r="B167" s="5">
        <v>370.33130130000001</v>
      </c>
      <c r="C167" s="8">
        <v>321.31500039999997</v>
      </c>
      <c r="D167" s="1">
        <v>1.5666</v>
      </c>
      <c r="E167" s="104"/>
      <c r="F167" s="104"/>
      <c r="G167" s="104"/>
      <c r="H167" s="104"/>
      <c r="I167" s="104"/>
      <c r="J167" s="104"/>
      <c r="K167" s="104"/>
      <c r="L167" s="104"/>
      <c r="M167" s="104"/>
      <c r="N167" s="104"/>
      <c r="O167" s="104"/>
      <c r="P167" s="104"/>
      <c r="Q167" s="104"/>
      <c r="R167" s="104"/>
      <c r="S167" s="104"/>
    </row>
    <row r="168" spans="1:19" x14ac:dyDescent="0.25">
      <c r="A168" s="12">
        <v>165</v>
      </c>
      <c r="B168" s="5">
        <v>376.31815990000001</v>
      </c>
      <c r="C168" s="1">
        <v>117.0700532</v>
      </c>
      <c r="D168" s="1">
        <v>1.5645</v>
      </c>
      <c r="E168" s="104"/>
      <c r="F168" s="104"/>
      <c r="G168" s="104"/>
      <c r="H168" s="104"/>
      <c r="I168" s="104"/>
      <c r="J168" s="104"/>
      <c r="K168" s="104"/>
      <c r="L168" s="104"/>
      <c r="M168" s="104"/>
      <c r="N168" s="104"/>
      <c r="O168" s="104"/>
      <c r="P168" s="104"/>
      <c r="Q168" s="104"/>
      <c r="R168" s="104"/>
      <c r="S168" s="104"/>
    </row>
    <row r="169" spans="1:19" x14ac:dyDescent="0.25">
      <c r="A169" s="12">
        <v>166</v>
      </c>
      <c r="B169" s="5">
        <v>429.37223060000002</v>
      </c>
      <c r="C169" s="6">
        <v>212.94549269999999</v>
      </c>
      <c r="D169" s="1">
        <v>1.5634999999999999</v>
      </c>
      <c r="E169" s="104"/>
      <c r="F169" s="104"/>
      <c r="G169" s="104"/>
      <c r="H169" s="104"/>
      <c r="I169" s="104"/>
      <c r="J169" s="104"/>
      <c r="K169" s="104"/>
      <c r="L169" s="104"/>
      <c r="M169" s="104"/>
      <c r="N169" s="104"/>
      <c r="O169" s="104"/>
      <c r="P169" s="104"/>
      <c r="Q169" s="104"/>
      <c r="R169" s="104"/>
      <c r="S169" s="104"/>
    </row>
    <row r="170" spans="1:19" x14ac:dyDescent="0.25">
      <c r="A170" s="12">
        <v>167</v>
      </c>
      <c r="B170" s="5">
        <v>482.404721</v>
      </c>
      <c r="C170" s="6">
        <v>212.2008146</v>
      </c>
      <c r="D170" s="1">
        <v>1.5629</v>
      </c>
      <c r="E170" s="104"/>
      <c r="F170" s="104"/>
      <c r="G170" s="104"/>
      <c r="H170" s="104"/>
      <c r="I170" s="104"/>
      <c r="J170" s="104"/>
      <c r="K170" s="104"/>
      <c r="L170" s="104"/>
      <c r="M170" s="104"/>
      <c r="N170" s="104"/>
      <c r="O170" s="104"/>
      <c r="P170" s="104"/>
      <c r="Q170" s="104"/>
      <c r="R170" s="104"/>
      <c r="S170" s="104"/>
    </row>
    <row r="171" spans="1:19" x14ac:dyDescent="0.25">
      <c r="A171" s="12">
        <v>168</v>
      </c>
      <c r="B171" s="5">
        <v>549.48740310000005</v>
      </c>
      <c r="C171" s="6">
        <v>173.0808542</v>
      </c>
      <c r="D171" s="1">
        <v>1.5625</v>
      </c>
      <c r="E171" s="104"/>
      <c r="F171" s="104"/>
      <c r="G171" s="104"/>
      <c r="H171" s="104"/>
      <c r="I171" s="104"/>
      <c r="J171" s="104"/>
      <c r="K171" s="104"/>
      <c r="L171" s="104"/>
      <c r="M171" s="104"/>
      <c r="N171" s="104"/>
      <c r="O171" s="104"/>
      <c r="P171" s="104"/>
      <c r="Q171" s="104"/>
      <c r="R171" s="104"/>
      <c r="S171" s="104"/>
    </row>
    <row r="172" spans="1:19" x14ac:dyDescent="0.25">
      <c r="A172" s="12">
        <v>169</v>
      </c>
      <c r="B172" s="5">
        <v>614.48286129999997</v>
      </c>
      <c r="C172" s="6">
        <v>210.06070800000001</v>
      </c>
      <c r="D172" s="1">
        <v>1.5605</v>
      </c>
      <c r="E172" s="104"/>
      <c r="F172" s="104"/>
      <c r="G172" s="104"/>
      <c r="H172" s="104"/>
      <c r="I172" s="104"/>
      <c r="J172" s="104"/>
      <c r="K172" s="104"/>
      <c r="L172" s="104"/>
      <c r="M172" s="104"/>
      <c r="N172" s="104"/>
      <c r="O172" s="104"/>
      <c r="P172" s="104"/>
      <c r="Q172" s="104"/>
      <c r="R172" s="104"/>
      <c r="S172" s="104"/>
    </row>
    <row r="173" spans="1:19" x14ac:dyDescent="0.25">
      <c r="A173" s="12">
        <v>170</v>
      </c>
      <c r="B173" s="5">
        <v>635.14028240000005</v>
      </c>
      <c r="C173" s="1">
        <v>290.92506909999997</v>
      </c>
      <c r="D173" s="1">
        <v>1.5601</v>
      </c>
      <c r="E173" s="104"/>
      <c r="F173" s="104"/>
      <c r="G173" s="104"/>
      <c r="H173" s="104"/>
      <c r="I173" s="104"/>
      <c r="J173" s="104"/>
      <c r="K173" s="104"/>
      <c r="L173" s="104"/>
      <c r="M173" s="104"/>
      <c r="N173" s="104"/>
      <c r="O173" s="104"/>
      <c r="P173" s="104"/>
      <c r="Q173" s="104"/>
      <c r="R173" s="104"/>
      <c r="S173" s="104"/>
    </row>
    <row r="174" spans="1:19" x14ac:dyDescent="0.25">
      <c r="A174" s="12">
        <v>171</v>
      </c>
      <c r="B174" s="5">
        <v>449.11628919999998</v>
      </c>
      <c r="C174" s="6">
        <v>139.11176209999999</v>
      </c>
      <c r="D174" s="1">
        <v>1.5506</v>
      </c>
      <c r="E174" s="104"/>
      <c r="F174" s="104"/>
      <c r="G174" s="104"/>
      <c r="H174" s="104"/>
      <c r="I174" s="104"/>
      <c r="J174" s="104"/>
      <c r="K174" s="104"/>
      <c r="L174" s="104"/>
      <c r="M174" s="104"/>
      <c r="N174" s="104"/>
      <c r="O174" s="104"/>
      <c r="P174" s="104"/>
      <c r="Q174" s="104"/>
      <c r="R174" s="104"/>
      <c r="S174" s="104"/>
    </row>
    <row r="175" spans="1:19" x14ac:dyDescent="0.25">
      <c r="A175" s="12">
        <v>172</v>
      </c>
      <c r="B175" s="5">
        <v>69.034036970000002</v>
      </c>
      <c r="C175" s="6">
        <v>149.13243750000001</v>
      </c>
      <c r="D175" s="1">
        <v>1.5496000000000001</v>
      </c>
      <c r="E175" s="104"/>
      <c r="F175" s="104"/>
      <c r="G175" s="104"/>
      <c r="H175" s="104"/>
      <c r="I175" s="104"/>
      <c r="J175" s="104"/>
      <c r="K175" s="104"/>
      <c r="L175" s="104"/>
      <c r="M175" s="104"/>
      <c r="N175" s="104"/>
      <c r="O175" s="104"/>
      <c r="P175" s="104"/>
      <c r="Q175" s="104"/>
      <c r="R175" s="104"/>
      <c r="S175" s="104"/>
    </row>
    <row r="176" spans="1:19" x14ac:dyDescent="0.25">
      <c r="A176" s="12">
        <v>173</v>
      </c>
      <c r="B176" s="5">
        <v>103.03921440000001</v>
      </c>
      <c r="C176" s="6">
        <v>171.12401489999999</v>
      </c>
      <c r="D176" s="1">
        <v>1.5495000000000001</v>
      </c>
      <c r="E176" s="104"/>
      <c r="F176" s="104"/>
      <c r="G176" s="104"/>
      <c r="H176" s="104"/>
      <c r="I176" s="104"/>
      <c r="J176" s="104"/>
      <c r="K176" s="104"/>
      <c r="L176" s="104"/>
      <c r="M176" s="104"/>
      <c r="N176" s="104"/>
      <c r="O176" s="104"/>
      <c r="P176" s="104"/>
      <c r="Q176" s="104"/>
      <c r="R176" s="104"/>
      <c r="S176" s="104"/>
    </row>
    <row r="177" spans="1:19" x14ac:dyDescent="0.25">
      <c r="A177" s="12">
        <v>174</v>
      </c>
      <c r="B177" s="5">
        <v>144.13829039999999</v>
      </c>
      <c r="C177" s="6">
        <v>193.15862419999999</v>
      </c>
      <c r="D177" s="1">
        <v>1.5490999999999999</v>
      </c>
      <c r="E177" s="104"/>
      <c r="F177" s="104"/>
      <c r="G177" s="104"/>
      <c r="H177" s="104"/>
      <c r="I177" s="104"/>
      <c r="J177" s="104"/>
      <c r="K177" s="104"/>
      <c r="L177" s="104"/>
      <c r="M177" s="104"/>
      <c r="N177" s="104"/>
      <c r="O177" s="104"/>
      <c r="P177" s="104"/>
      <c r="Q177" s="104"/>
      <c r="R177" s="104"/>
      <c r="S177" s="104"/>
    </row>
    <row r="178" spans="1:19" x14ac:dyDescent="0.25">
      <c r="A178" s="12">
        <v>175</v>
      </c>
      <c r="B178" s="5">
        <v>147.11671129999999</v>
      </c>
      <c r="C178" s="1">
        <v>416.81523190000001</v>
      </c>
      <c r="D178" s="1">
        <v>1.5477000000000001</v>
      </c>
      <c r="E178" s="104"/>
      <c r="F178" s="104"/>
      <c r="G178" s="104"/>
      <c r="H178" s="104"/>
      <c r="I178" s="104"/>
      <c r="J178" s="104"/>
      <c r="K178" s="104"/>
      <c r="L178" s="104"/>
      <c r="M178" s="104"/>
      <c r="N178" s="104"/>
      <c r="O178" s="104"/>
      <c r="P178" s="104"/>
      <c r="Q178" s="104"/>
      <c r="R178" s="104"/>
      <c r="S178" s="104"/>
    </row>
    <row r="179" spans="1:19" x14ac:dyDescent="0.25">
      <c r="A179" s="12">
        <v>176</v>
      </c>
      <c r="B179" s="5">
        <v>156.138271</v>
      </c>
      <c r="C179" s="6">
        <v>129.06992199999999</v>
      </c>
      <c r="D179" s="1">
        <v>1.5462</v>
      </c>
      <c r="E179" s="103">
        <v>226.2164521</v>
      </c>
      <c r="F179" s="103"/>
      <c r="G179" s="103"/>
      <c r="H179" s="103">
        <v>198.94539979999999</v>
      </c>
      <c r="I179" s="103"/>
      <c r="J179" s="103"/>
      <c r="K179" s="103">
        <v>170.11749270000001</v>
      </c>
      <c r="L179" s="103"/>
      <c r="M179" s="103"/>
      <c r="N179" s="103">
        <v>173.09601889999999</v>
      </c>
      <c r="O179" s="103"/>
      <c r="P179" s="103"/>
      <c r="Q179" s="103">
        <v>123.1169745</v>
      </c>
      <c r="R179" s="103"/>
      <c r="S179" s="103"/>
    </row>
    <row r="180" spans="1:19" x14ac:dyDescent="0.25">
      <c r="A180" s="12">
        <v>177</v>
      </c>
      <c r="B180" s="5">
        <v>170.15385470000001</v>
      </c>
      <c r="C180" s="1">
        <v>164.9844243</v>
      </c>
      <c r="D180" s="1">
        <v>1.54</v>
      </c>
      <c r="E180" s="104"/>
      <c r="F180" s="104"/>
      <c r="G180" s="104"/>
      <c r="H180" s="104"/>
      <c r="I180" s="104"/>
      <c r="J180" s="104"/>
      <c r="K180" s="104"/>
      <c r="L180" s="104"/>
      <c r="M180" s="104"/>
      <c r="N180" s="104"/>
      <c r="O180" s="104"/>
      <c r="P180" s="104"/>
      <c r="Q180" s="104"/>
      <c r="R180" s="104"/>
      <c r="S180" s="104"/>
    </row>
    <row r="181" spans="1:19" x14ac:dyDescent="0.25">
      <c r="A181" s="12">
        <v>178</v>
      </c>
      <c r="B181" s="5">
        <v>181.1586374</v>
      </c>
      <c r="C181" s="6">
        <v>139.1481368</v>
      </c>
      <c r="D181" s="1">
        <v>1.5386</v>
      </c>
      <c r="E181" s="104"/>
      <c r="F181" s="104"/>
      <c r="G181" s="104"/>
      <c r="H181" s="104"/>
      <c r="I181" s="104"/>
      <c r="J181" s="104"/>
      <c r="K181" s="104"/>
      <c r="L181" s="104"/>
      <c r="M181" s="104"/>
      <c r="N181" s="104"/>
      <c r="O181" s="104"/>
      <c r="P181" s="104"/>
      <c r="Q181" s="104"/>
      <c r="R181" s="104"/>
      <c r="S181" s="104"/>
    </row>
    <row r="182" spans="1:19" x14ac:dyDescent="0.25">
      <c r="A182" s="12">
        <v>179</v>
      </c>
      <c r="B182" s="5">
        <v>189.16376159999999</v>
      </c>
      <c r="C182" s="1">
        <v>90.97703113</v>
      </c>
      <c r="D182" s="1">
        <v>1.5371999999999999</v>
      </c>
      <c r="E182" s="104"/>
      <c r="F182" s="104"/>
      <c r="G182" s="104"/>
      <c r="H182" s="104"/>
      <c r="I182" s="104"/>
      <c r="J182" s="104"/>
      <c r="K182" s="104"/>
      <c r="L182" s="104"/>
      <c r="M182" s="104"/>
      <c r="N182" s="104"/>
      <c r="O182" s="104"/>
      <c r="P182" s="104"/>
      <c r="Q182" s="104"/>
      <c r="R182" s="104"/>
      <c r="S182" s="104"/>
    </row>
    <row r="183" spans="1:19" x14ac:dyDescent="0.25">
      <c r="A183" s="12">
        <v>180</v>
      </c>
      <c r="B183" s="5">
        <v>210.06070800000001</v>
      </c>
      <c r="C183" s="1">
        <v>133.0800764</v>
      </c>
      <c r="D183" s="1">
        <v>1.5228999999999999</v>
      </c>
      <c r="E183" s="104"/>
      <c r="F183" s="104"/>
      <c r="G183" s="104"/>
      <c r="H183" s="104"/>
      <c r="I183" s="104"/>
      <c r="J183" s="104"/>
      <c r="K183" s="104"/>
      <c r="L183" s="104"/>
      <c r="M183" s="104"/>
      <c r="N183" s="104"/>
      <c r="O183" s="104"/>
      <c r="P183" s="104"/>
      <c r="Q183" s="104"/>
      <c r="R183" s="104"/>
      <c r="S183" s="104"/>
    </row>
    <row r="184" spans="1:19" x14ac:dyDescent="0.25">
      <c r="A184" s="12">
        <v>181</v>
      </c>
      <c r="B184" s="5">
        <v>212.2008146</v>
      </c>
      <c r="C184" s="6">
        <v>140.06821249999999</v>
      </c>
      <c r="D184" s="1">
        <v>1.5223</v>
      </c>
      <c r="E184" s="104"/>
      <c r="F184" s="104"/>
      <c r="G184" s="104"/>
      <c r="H184" s="104"/>
      <c r="I184" s="104"/>
      <c r="J184" s="104"/>
      <c r="K184" s="104"/>
      <c r="L184" s="104"/>
      <c r="M184" s="104"/>
      <c r="N184" s="104"/>
      <c r="O184" s="104"/>
      <c r="P184" s="104"/>
      <c r="Q184" s="104"/>
      <c r="R184" s="104"/>
      <c r="S184" s="104"/>
    </row>
    <row r="185" spans="1:19" x14ac:dyDescent="0.25">
      <c r="A185" s="12">
        <v>182</v>
      </c>
      <c r="B185" s="5">
        <v>226.2164521</v>
      </c>
      <c r="C185" s="6">
        <v>228.19563590000001</v>
      </c>
      <c r="D185" s="1">
        <v>1.5192000000000001</v>
      </c>
      <c r="E185" s="104"/>
      <c r="F185" s="104"/>
      <c r="G185" s="104"/>
      <c r="H185" s="104"/>
      <c r="I185" s="104"/>
      <c r="J185" s="104"/>
      <c r="K185" s="104"/>
      <c r="L185" s="104"/>
      <c r="M185" s="104"/>
      <c r="N185" s="104"/>
      <c r="O185" s="104"/>
      <c r="P185" s="104"/>
      <c r="Q185" s="104"/>
      <c r="R185" s="104"/>
      <c r="S185" s="104"/>
    </row>
    <row r="186" spans="1:19" x14ac:dyDescent="0.25">
      <c r="A186" s="12">
        <v>183</v>
      </c>
      <c r="B186" s="5">
        <v>268.2631892</v>
      </c>
      <c r="C186" s="1">
        <v>313.2733455</v>
      </c>
      <c r="D186" s="1">
        <v>1.5108999999999999</v>
      </c>
      <c r="E186" s="104"/>
      <c r="F186" s="104"/>
      <c r="G186" s="104"/>
      <c r="H186" s="104"/>
      <c r="I186" s="104"/>
      <c r="J186" s="104"/>
      <c r="K186" s="104"/>
      <c r="L186" s="104"/>
      <c r="M186" s="104"/>
      <c r="N186" s="104"/>
      <c r="O186" s="104"/>
      <c r="P186" s="104"/>
      <c r="Q186" s="104"/>
      <c r="R186" s="104"/>
      <c r="S186" s="104"/>
    </row>
    <row r="187" spans="1:19" x14ac:dyDescent="0.25">
      <c r="A187" s="12">
        <v>184</v>
      </c>
      <c r="B187" s="5">
        <v>294.24235490000001</v>
      </c>
      <c r="C187" s="1">
        <v>268.22680930000001</v>
      </c>
      <c r="D187" s="1">
        <v>1.5107999999999999</v>
      </c>
      <c r="E187" s="104"/>
      <c r="F187" s="104"/>
      <c r="G187" s="104"/>
      <c r="H187" s="104"/>
      <c r="I187" s="104"/>
      <c r="J187" s="104"/>
      <c r="K187" s="104"/>
      <c r="L187" s="104"/>
      <c r="M187" s="104"/>
      <c r="N187" s="104"/>
      <c r="O187" s="104"/>
      <c r="P187" s="104"/>
      <c r="Q187" s="104"/>
      <c r="R187" s="104"/>
      <c r="S187" s="104"/>
    </row>
    <row r="188" spans="1:19" x14ac:dyDescent="0.25">
      <c r="A188" s="12">
        <v>185</v>
      </c>
      <c r="B188" s="5">
        <v>303.30439580000001</v>
      </c>
      <c r="C188" s="6">
        <v>406.78450149999998</v>
      </c>
      <c r="D188" s="1">
        <v>1.5095000000000001</v>
      </c>
      <c r="E188" s="104"/>
      <c r="F188" s="104"/>
      <c r="G188" s="104"/>
      <c r="H188" s="104"/>
      <c r="I188" s="104"/>
      <c r="J188" s="104"/>
      <c r="K188" s="104"/>
      <c r="L188" s="104"/>
      <c r="M188" s="104"/>
      <c r="N188" s="104"/>
      <c r="O188" s="104"/>
      <c r="P188" s="104"/>
      <c r="Q188" s="104"/>
      <c r="R188" s="104"/>
      <c r="S188" s="104"/>
    </row>
    <row r="189" spans="1:19" x14ac:dyDescent="0.25">
      <c r="A189" s="12">
        <v>186</v>
      </c>
      <c r="B189" s="5">
        <v>316.22430220000001</v>
      </c>
      <c r="C189" s="1">
        <v>159.98216669999999</v>
      </c>
      <c r="D189" s="1">
        <v>1.5074000000000001</v>
      </c>
      <c r="E189" s="104"/>
      <c r="F189" s="104"/>
      <c r="G189" s="104"/>
      <c r="H189" s="104"/>
      <c r="I189" s="104"/>
      <c r="J189" s="104"/>
      <c r="K189" s="104"/>
      <c r="L189" s="104"/>
      <c r="M189" s="104"/>
      <c r="N189" s="104"/>
      <c r="O189" s="104"/>
      <c r="P189" s="104"/>
      <c r="Q189" s="104"/>
      <c r="R189" s="104"/>
      <c r="S189" s="104"/>
    </row>
    <row r="190" spans="1:19" x14ac:dyDescent="0.25">
      <c r="A190" s="12">
        <v>187</v>
      </c>
      <c r="B190" s="5">
        <v>336.32567089999998</v>
      </c>
      <c r="C190" s="1">
        <v>136.96958710000001</v>
      </c>
      <c r="D190" s="1">
        <v>1.5028999999999999</v>
      </c>
      <c r="E190" s="104"/>
      <c r="F190" s="104"/>
      <c r="G190" s="104"/>
      <c r="H190" s="104"/>
      <c r="I190" s="104"/>
      <c r="J190" s="104"/>
      <c r="K190" s="104"/>
      <c r="L190" s="104"/>
      <c r="M190" s="104"/>
      <c r="N190" s="104"/>
      <c r="O190" s="104"/>
      <c r="P190" s="104"/>
      <c r="Q190" s="104"/>
      <c r="R190" s="104"/>
      <c r="S190" s="104"/>
    </row>
    <row r="191" spans="1:19" x14ac:dyDescent="0.25">
      <c r="A191" s="12">
        <v>188</v>
      </c>
      <c r="B191" s="5">
        <v>337.32909769999998</v>
      </c>
      <c r="C191" s="6">
        <v>242.21119089999999</v>
      </c>
      <c r="D191" s="1">
        <v>1.5009999999999999</v>
      </c>
      <c r="E191" s="104"/>
      <c r="F191" s="104"/>
      <c r="G191" s="104"/>
      <c r="H191" s="104"/>
      <c r="I191" s="104"/>
      <c r="J191" s="104"/>
      <c r="K191" s="104"/>
      <c r="L191" s="104"/>
      <c r="M191" s="104"/>
      <c r="N191" s="104"/>
      <c r="O191" s="104"/>
      <c r="P191" s="104"/>
      <c r="Q191" s="104"/>
      <c r="R191" s="104"/>
      <c r="S191" s="104"/>
    </row>
    <row r="192" spans="1:19" x14ac:dyDescent="0.25">
      <c r="A192" s="12">
        <v>189</v>
      </c>
      <c r="B192" s="5">
        <v>341.3604042</v>
      </c>
      <c r="C192" s="6">
        <v>418.81044910000003</v>
      </c>
      <c r="D192" s="1">
        <v>1.4986999999999999</v>
      </c>
      <c r="E192" s="104"/>
      <c r="F192" s="104"/>
      <c r="G192" s="104"/>
      <c r="H192" s="104"/>
      <c r="I192" s="104"/>
      <c r="J192" s="104"/>
      <c r="K192" s="104"/>
      <c r="L192" s="104"/>
      <c r="M192" s="104"/>
      <c r="N192" s="104"/>
      <c r="O192" s="104"/>
      <c r="P192" s="104"/>
      <c r="Q192" s="104"/>
      <c r="R192" s="104"/>
      <c r="S192" s="104"/>
    </row>
    <row r="193" spans="1:19" x14ac:dyDescent="0.25">
      <c r="A193" s="12">
        <v>190</v>
      </c>
      <c r="B193" s="5">
        <v>360.32320340000001</v>
      </c>
      <c r="C193" s="6">
        <v>141.95863299999999</v>
      </c>
      <c r="D193" s="1">
        <v>1.4959</v>
      </c>
      <c r="E193" s="104"/>
      <c r="F193" s="104"/>
      <c r="G193" s="104"/>
      <c r="H193" s="104"/>
      <c r="I193" s="104"/>
      <c r="J193" s="104"/>
      <c r="K193" s="104"/>
      <c r="L193" s="104"/>
      <c r="M193" s="104"/>
      <c r="N193" s="104"/>
      <c r="O193" s="104"/>
      <c r="P193" s="104"/>
      <c r="Q193" s="104"/>
      <c r="R193" s="104"/>
      <c r="S193" s="104"/>
    </row>
    <row r="194" spans="1:19" x14ac:dyDescent="0.25">
      <c r="A194" s="12">
        <v>191</v>
      </c>
      <c r="B194" s="5">
        <v>475.31735170000002</v>
      </c>
      <c r="C194" s="1">
        <v>55.05484027</v>
      </c>
      <c r="D194" s="1">
        <v>1.4947999999999999</v>
      </c>
      <c r="E194" s="104"/>
      <c r="F194" s="104"/>
      <c r="G194" s="104"/>
      <c r="H194" s="104"/>
      <c r="I194" s="104"/>
      <c r="J194" s="104"/>
      <c r="K194" s="104"/>
      <c r="L194" s="104"/>
      <c r="M194" s="104"/>
      <c r="N194" s="104"/>
      <c r="O194" s="104"/>
      <c r="P194" s="104"/>
      <c r="Q194" s="104"/>
      <c r="R194" s="104"/>
      <c r="S194" s="104"/>
    </row>
    <row r="195" spans="1:19" x14ac:dyDescent="0.25">
      <c r="A195" s="12">
        <v>192</v>
      </c>
      <c r="B195" s="5">
        <v>707.54066090000003</v>
      </c>
      <c r="C195" s="6">
        <v>254.24759330000001</v>
      </c>
      <c r="D195" s="1">
        <v>1.4945999999999999</v>
      </c>
      <c r="E195" s="103">
        <v>195.08761000000001</v>
      </c>
      <c r="F195" s="103"/>
      <c r="G195" s="103"/>
      <c r="H195" s="103">
        <v>553.16790800000001</v>
      </c>
      <c r="I195" s="103"/>
      <c r="J195" s="103"/>
      <c r="K195" s="103">
        <v>428.3838634</v>
      </c>
      <c r="L195" s="103"/>
      <c r="M195" s="103"/>
      <c r="N195" s="103">
        <v>316.22430220000001</v>
      </c>
      <c r="O195" s="103"/>
      <c r="P195" s="103"/>
      <c r="Q195" s="103">
        <v>351.25015980000001</v>
      </c>
      <c r="R195" s="103"/>
      <c r="S195" s="103"/>
    </row>
    <row r="196" spans="1:19" x14ac:dyDescent="0.25">
      <c r="A196" s="12">
        <v>193</v>
      </c>
      <c r="B196" s="5">
        <v>214.83593870000001</v>
      </c>
      <c r="C196" s="6">
        <v>398.04036889999998</v>
      </c>
      <c r="D196" s="1">
        <v>1.4942</v>
      </c>
      <c r="E196" s="104"/>
      <c r="F196" s="104"/>
      <c r="G196" s="104"/>
      <c r="H196" s="104"/>
      <c r="I196" s="104"/>
      <c r="J196" s="104"/>
      <c r="K196" s="104"/>
      <c r="L196" s="104"/>
      <c r="M196" s="104"/>
      <c r="N196" s="104"/>
      <c r="O196" s="104"/>
      <c r="P196" s="104"/>
      <c r="Q196" s="104"/>
      <c r="R196" s="104"/>
      <c r="S196" s="104"/>
    </row>
    <row r="197" spans="1:19" x14ac:dyDescent="0.25">
      <c r="A197" s="12">
        <v>194</v>
      </c>
      <c r="B197" s="5">
        <v>289.97547659999998</v>
      </c>
      <c r="C197" s="1">
        <v>204.9671908</v>
      </c>
      <c r="D197" s="1">
        <v>1.4941</v>
      </c>
      <c r="E197" s="104"/>
      <c r="F197" s="104"/>
      <c r="G197" s="104"/>
      <c r="H197" s="104"/>
      <c r="I197" s="104"/>
      <c r="J197" s="104"/>
      <c r="K197" s="104"/>
      <c r="L197" s="104"/>
      <c r="M197" s="104"/>
      <c r="N197" s="104"/>
      <c r="O197" s="104"/>
      <c r="P197" s="104"/>
      <c r="Q197" s="104"/>
      <c r="R197" s="104"/>
      <c r="S197" s="104"/>
    </row>
    <row r="198" spans="1:19" x14ac:dyDescent="0.25">
      <c r="A198" s="12">
        <v>195</v>
      </c>
      <c r="B198" s="5">
        <v>214.83585199999999</v>
      </c>
      <c r="C198" s="1">
        <v>164.04228269999999</v>
      </c>
      <c r="D198" s="1">
        <v>1.4907999999999999</v>
      </c>
      <c r="E198" s="104"/>
      <c r="F198" s="104"/>
      <c r="G198" s="104"/>
      <c r="H198" s="104"/>
      <c r="I198" s="104"/>
      <c r="J198" s="104"/>
      <c r="K198" s="104"/>
      <c r="L198" s="104"/>
      <c r="M198" s="104"/>
      <c r="N198" s="104"/>
      <c r="O198" s="104"/>
      <c r="P198" s="104"/>
      <c r="Q198" s="104"/>
      <c r="R198" s="104"/>
      <c r="S198" s="104"/>
    </row>
    <row r="199" spans="1:19" x14ac:dyDescent="0.25">
      <c r="A199" s="12">
        <v>196</v>
      </c>
      <c r="B199" s="5">
        <v>312.78197779999999</v>
      </c>
      <c r="C199" s="6">
        <v>329.14912870000001</v>
      </c>
      <c r="D199" s="1">
        <v>1.4894000000000001</v>
      </c>
      <c r="E199" s="104"/>
      <c r="F199" s="104"/>
      <c r="G199" s="104"/>
      <c r="H199" s="104"/>
      <c r="I199" s="104"/>
      <c r="J199" s="104"/>
      <c r="K199" s="104"/>
      <c r="L199" s="104"/>
      <c r="M199" s="104"/>
      <c r="N199" s="104"/>
      <c r="O199" s="104"/>
      <c r="P199" s="104"/>
      <c r="Q199" s="104"/>
      <c r="R199" s="104"/>
      <c r="S199" s="104"/>
    </row>
    <row r="200" spans="1:19" x14ac:dyDescent="0.25">
      <c r="A200" s="12">
        <v>197</v>
      </c>
      <c r="B200" s="5">
        <v>368.87091140000001</v>
      </c>
      <c r="C200" s="1">
        <v>422.80452109999999</v>
      </c>
      <c r="D200" s="1">
        <v>1.4869000000000001</v>
      </c>
      <c r="E200" s="104"/>
      <c r="F200" s="104"/>
      <c r="G200" s="104"/>
      <c r="H200" s="104"/>
      <c r="I200" s="104"/>
      <c r="J200" s="104"/>
      <c r="K200" s="104"/>
      <c r="L200" s="104"/>
      <c r="M200" s="104"/>
      <c r="N200" s="104"/>
      <c r="O200" s="104"/>
      <c r="P200" s="104"/>
      <c r="Q200" s="104"/>
      <c r="R200" s="104"/>
      <c r="S200" s="104"/>
    </row>
    <row r="201" spans="1:19" x14ac:dyDescent="0.25">
      <c r="A201" s="12">
        <v>198</v>
      </c>
      <c r="B201" s="5">
        <v>359.31499489999999</v>
      </c>
      <c r="C201" s="6">
        <v>69.070402970000004</v>
      </c>
      <c r="D201" s="1">
        <v>1.4856</v>
      </c>
      <c r="E201" s="104"/>
      <c r="F201" s="104"/>
      <c r="G201" s="104"/>
      <c r="H201" s="104"/>
      <c r="I201" s="104"/>
      <c r="J201" s="104"/>
      <c r="K201" s="104"/>
      <c r="L201" s="104"/>
      <c r="M201" s="104"/>
      <c r="N201" s="104"/>
      <c r="O201" s="104"/>
      <c r="P201" s="104"/>
      <c r="Q201" s="104"/>
      <c r="R201" s="104"/>
      <c r="S201" s="104"/>
    </row>
    <row r="202" spans="1:19" x14ac:dyDescent="0.25">
      <c r="A202" s="12">
        <v>199</v>
      </c>
      <c r="B202" s="5">
        <v>90.977010129999996</v>
      </c>
      <c r="C202" s="1">
        <v>301.96927069999998</v>
      </c>
      <c r="D202" s="1">
        <v>1.4770000000000001</v>
      </c>
      <c r="E202" s="104"/>
      <c r="F202" s="104"/>
      <c r="G202" s="104"/>
      <c r="H202" s="104"/>
      <c r="I202" s="104"/>
      <c r="J202" s="104"/>
      <c r="K202" s="104"/>
      <c r="L202" s="104"/>
      <c r="M202" s="104"/>
      <c r="N202" s="104"/>
      <c r="O202" s="104"/>
      <c r="P202" s="104"/>
      <c r="Q202" s="104"/>
      <c r="R202" s="104"/>
      <c r="S202" s="104"/>
    </row>
    <row r="203" spans="1:19" x14ac:dyDescent="0.25">
      <c r="A203" s="12">
        <v>200</v>
      </c>
      <c r="B203" s="5">
        <v>337.04550860000001</v>
      </c>
      <c r="C203" s="1">
        <v>185.0765754</v>
      </c>
      <c r="D203" s="1">
        <v>1.4764999999999999</v>
      </c>
      <c r="E203" s="104"/>
      <c r="F203" s="104"/>
      <c r="G203" s="104"/>
      <c r="H203" s="104"/>
      <c r="I203" s="104"/>
      <c r="J203" s="104"/>
      <c r="K203" s="104"/>
      <c r="L203" s="104"/>
      <c r="M203" s="104"/>
      <c r="N203" s="104"/>
      <c r="O203" s="104"/>
      <c r="P203" s="104"/>
      <c r="Q203" s="104"/>
      <c r="R203" s="104"/>
      <c r="S203" s="104"/>
    </row>
    <row r="204" spans="1:19" x14ac:dyDescent="0.25">
      <c r="A204" s="12">
        <v>201</v>
      </c>
      <c r="B204" s="5">
        <v>332.83941240000001</v>
      </c>
      <c r="C204" s="6">
        <v>132.98719550000001</v>
      </c>
      <c r="D204" s="1">
        <v>1.4750000000000001</v>
      </c>
      <c r="E204" s="104"/>
      <c r="F204" s="104"/>
      <c r="G204" s="104"/>
      <c r="H204" s="104"/>
      <c r="I204" s="104"/>
      <c r="J204" s="104"/>
      <c r="K204" s="104"/>
      <c r="L204" s="104"/>
      <c r="M204" s="104"/>
      <c r="N204" s="104"/>
      <c r="O204" s="104"/>
      <c r="P204" s="104"/>
      <c r="Q204" s="104"/>
      <c r="R204" s="104"/>
      <c r="S204" s="104"/>
    </row>
    <row r="205" spans="1:19" x14ac:dyDescent="0.25">
      <c r="A205" s="12">
        <v>202</v>
      </c>
      <c r="B205" s="5">
        <v>354.893869</v>
      </c>
      <c r="C205" s="1">
        <v>177.12336529999999</v>
      </c>
      <c r="D205" s="1">
        <v>1.4648000000000001</v>
      </c>
      <c r="E205" s="104"/>
      <c r="F205" s="104"/>
      <c r="G205" s="104"/>
      <c r="H205" s="104"/>
      <c r="I205" s="104"/>
      <c r="J205" s="104"/>
      <c r="K205" s="104"/>
      <c r="L205" s="104"/>
      <c r="M205" s="104"/>
      <c r="N205" s="104"/>
      <c r="O205" s="104"/>
      <c r="P205" s="104"/>
      <c r="Q205" s="104"/>
      <c r="R205" s="104"/>
      <c r="S205" s="104"/>
    </row>
    <row r="206" spans="1:19" x14ac:dyDescent="0.25">
      <c r="A206" s="12">
        <v>203</v>
      </c>
      <c r="B206" s="5">
        <v>144.1018966</v>
      </c>
      <c r="C206" s="5">
        <v>100.07590449999999</v>
      </c>
      <c r="D206" s="1">
        <v>1.4571000000000001</v>
      </c>
      <c r="E206" s="104"/>
      <c r="F206" s="104"/>
      <c r="G206" s="104"/>
      <c r="H206" s="104"/>
      <c r="I206" s="104"/>
      <c r="J206" s="104"/>
      <c r="K206" s="104"/>
      <c r="L206" s="104"/>
      <c r="M206" s="104"/>
      <c r="N206" s="104"/>
      <c r="O206" s="104"/>
      <c r="P206" s="104"/>
      <c r="Q206" s="104"/>
      <c r="R206" s="104"/>
      <c r="S206" s="104"/>
    </row>
    <row r="207" spans="1:19" x14ac:dyDescent="0.25">
      <c r="A207" s="12">
        <v>204</v>
      </c>
      <c r="B207" s="5">
        <v>280.8465918</v>
      </c>
      <c r="C207" s="3"/>
      <c r="D207" s="3"/>
      <c r="E207" s="104"/>
      <c r="F207" s="104"/>
      <c r="G207" s="104"/>
      <c r="H207" s="104"/>
      <c r="I207" s="104"/>
      <c r="J207" s="104"/>
      <c r="K207" s="104"/>
      <c r="L207" s="104"/>
      <c r="M207" s="104"/>
      <c r="N207" s="104"/>
      <c r="O207" s="104"/>
      <c r="P207" s="104"/>
      <c r="Q207" s="104"/>
      <c r="R207" s="104"/>
      <c r="S207" s="104"/>
    </row>
    <row r="208" spans="1:19" x14ac:dyDescent="0.25">
      <c r="A208" s="12">
        <v>205</v>
      </c>
      <c r="B208" s="5">
        <v>730.57262600000001</v>
      </c>
      <c r="C208" s="3"/>
      <c r="D208" s="3"/>
      <c r="E208" s="104"/>
      <c r="F208" s="104"/>
      <c r="G208" s="104"/>
      <c r="H208" s="104"/>
      <c r="I208" s="104"/>
      <c r="J208" s="104"/>
      <c r="K208" s="104"/>
      <c r="L208" s="104"/>
      <c r="M208" s="104"/>
      <c r="N208" s="104"/>
      <c r="O208" s="104"/>
      <c r="P208" s="104"/>
      <c r="Q208" s="104"/>
      <c r="R208" s="104"/>
      <c r="S208" s="104"/>
    </row>
    <row r="209" spans="1:19" x14ac:dyDescent="0.25">
      <c r="A209" s="12">
        <v>206</v>
      </c>
      <c r="B209" s="5">
        <v>67.054774190000003</v>
      </c>
      <c r="C209" s="3"/>
      <c r="D209" s="3"/>
      <c r="E209" s="104"/>
      <c r="F209" s="104"/>
      <c r="G209" s="104"/>
      <c r="H209" s="104"/>
      <c r="I209" s="104"/>
      <c r="J209" s="104"/>
      <c r="K209" s="104"/>
      <c r="L209" s="104"/>
      <c r="M209" s="104"/>
      <c r="N209" s="104"/>
      <c r="O209" s="104"/>
      <c r="P209" s="104"/>
      <c r="Q209" s="104"/>
      <c r="R209" s="104"/>
      <c r="S209" s="104"/>
    </row>
    <row r="210" spans="1:19" x14ac:dyDescent="0.25">
      <c r="A210" s="12">
        <v>207</v>
      </c>
      <c r="B210" s="5">
        <v>84.584818970000001</v>
      </c>
      <c r="C210" s="3"/>
      <c r="D210" s="3"/>
      <c r="E210" s="104"/>
      <c r="F210" s="104"/>
      <c r="G210" s="104"/>
      <c r="H210" s="104"/>
      <c r="I210" s="104"/>
      <c r="J210" s="104"/>
      <c r="K210" s="104"/>
      <c r="L210" s="104"/>
      <c r="M210" s="104"/>
      <c r="N210" s="104"/>
      <c r="O210" s="104"/>
      <c r="P210" s="104"/>
      <c r="Q210" s="104"/>
      <c r="R210" s="104"/>
      <c r="S210" s="104"/>
    </row>
    <row r="211" spans="1:19" x14ac:dyDescent="0.25">
      <c r="A211" s="12">
        <v>208</v>
      </c>
      <c r="B211" s="5">
        <v>95.085889440000003</v>
      </c>
      <c r="C211" s="3"/>
      <c r="D211" s="3"/>
      <c r="E211" s="103">
        <v>115.0948039</v>
      </c>
      <c r="F211" s="103"/>
      <c r="G211" s="103"/>
      <c r="H211" s="103">
        <v>174.11243289999999</v>
      </c>
      <c r="I211" s="103"/>
      <c r="J211" s="103"/>
      <c r="K211" s="103">
        <v>276.19560940000002</v>
      </c>
      <c r="L211" s="103"/>
      <c r="M211" s="103"/>
      <c r="N211" s="103">
        <v>392.31284099999999</v>
      </c>
      <c r="O211" s="103"/>
      <c r="P211" s="103"/>
      <c r="Q211" s="103">
        <v>125.0962028</v>
      </c>
      <c r="R211" s="103"/>
      <c r="S211" s="103"/>
    </row>
    <row r="212" spans="1:19" x14ac:dyDescent="0.25">
      <c r="A212" s="12">
        <v>209</v>
      </c>
      <c r="B212" s="5">
        <v>107.08577</v>
      </c>
      <c r="C212" s="3"/>
      <c r="D212" s="3"/>
      <c r="E212" s="104"/>
      <c r="F212" s="104"/>
      <c r="G212" s="104"/>
      <c r="H212" s="104"/>
      <c r="I212" s="104"/>
      <c r="J212" s="104"/>
      <c r="K212" s="104"/>
      <c r="L212" s="104"/>
      <c r="M212" s="104"/>
      <c r="N212" s="104"/>
      <c r="O212" s="104"/>
      <c r="P212" s="104"/>
      <c r="Q212" s="104"/>
      <c r="R212" s="104"/>
      <c r="S212" s="104"/>
    </row>
    <row r="213" spans="1:19" x14ac:dyDescent="0.25">
      <c r="A213" s="12">
        <v>210</v>
      </c>
      <c r="B213" s="5">
        <v>108.08911759999999</v>
      </c>
      <c r="C213" s="3"/>
      <c r="D213" s="3"/>
      <c r="E213" s="104"/>
      <c r="F213" s="104"/>
      <c r="G213" s="104"/>
      <c r="H213" s="104"/>
      <c r="I213" s="104"/>
      <c r="J213" s="104"/>
      <c r="K213" s="104"/>
      <c r="L213" s="104"/>
      <c r="M213" s="104"/>
      <c r="N213" s="104"/>
      <c r="O213" s="104"/>
      <c r="P213" s="104"/>
      <c r="Q213" s="104"/>
      <c r="R213" s="104"/>
      <c r="S213" s="104"/>
    </row>
    <row r="214" spans="1:19" x14ac:dyDescent="0.25">
      <c r="A214" s="12">
        <v>211</v>
      </c>
      <c r="B214" s="5">
        <v>111.044259</v>
      </c>
      <c r="C214" s="3"/>
      <c r="D214" s="3"/>
      <c r="E214" s="104"/>
      <c r="F214" s="104"/>
      <c r="G214" s="104"/>
      <c r="H214" s="104"/>
      <c r="I214" s="104"/>
      <c r="J214" s="104"/>
      <c r="K214" s="104"/>
      <c r="L214" s="104"/>
      <c r="M214" s="104"/>
      <c r="N214" s="104"/>
      <c r="O214" s="104"/>
      <c r="P214" s="104"/>
      <c r="Q214" s="104"/>
      <c r="R214" s="104"/>
      <c r="S214" s="104"/>
    </row>
    <row r="215" spans="1:19" x14ac:dyDescent="0.25">
      <c r="A215" s="12">
        <v>212</v>
      </c>
      <c r="B215" s="5">
        <v>125.0962427</v>
      </c>
      <c r="C215" s="3"/>
      <c r="D215" s="3"/>
      <c r="E215" s="104"/>
      <c r="F215" s="104"/>
      <c r="G215" s="104"/>
      <c r="H215" s="104"/>
      <c r="I215" s="104"/>
      <c r="J215" s="104"/>
      <c r="K215" s="104"/>
      <c r="L215" s="104"/>
      <c r="M215" s="104"/>
      <c r="N215" s="104"/>
      <c r="O215" s="104"/>
      <c r="P215" s="104"/>
      <c r="Q215" s="104"/>
      <c r="R215" s="104"/>
      <c r="S215" s="104"/>
    </row>
    <row r="216" spans="1:19" x14ac:dyDescent="0.25">
      <c r="A216" s="12">
        <v>213</v>
      </c>
      <c r="B216" s="5">
        <v>126.06386809999999</v>
      </c>
      <c r="C216" s="3"/>
      <c r="D216" s="3"/>
      <c r="E216" s="104"/>
      <c r="F216" s="104"/>
      <c r="G216" s="104"/>
      <c r="H216" s="104"/>
      <c r="I216" s="104"/>
      <c r="J216" s="104"/>
      <c r="K216" s="104"/>
      <c r="L216" s="104"/>
      <c r="M216" s="104"/>
      <c r="N216" s="104"/>
      <c r="O216" s="104"/>
      <c r="P216" s="104"/>
      <c r="Q216" s="104"/>
      <c r="R216" s="104"/>
      <c r="S216" s="104"/>
    </row>
    <row r="217" spans="1:19" x14ac:dyDescent="0.25">
      <c r="A217" s="12">
        <v>214</v>
      </c>
      <c r="B217" s="5">
        <v>135.10160279999999</v>
      </c>
      <c r="C217" s="3"/>
      <c r="D217" s="3"/>
      <c r="E217" s="104"/>
      <c r="F217" s="104"/>
      <c r="G217" s="104"/>
      <c r="H217" s="104"/>
      <c r="I217" s="104"/>
      <c r="J217" s="104"/>
      <c r="K217" s="104"/>
      <c r="L217" s="104"/>
      <c r="M217" s="104"/>
      <c r="N217" s="104"/>
      <c r="O217" s="104"/>
      <c r="P217" s="104"/>
      <c r="Q217" s="104"/>
      <c r="R217" s="104"/>
      <c r="S217" s="104"/>
    </row>
    <row r="218" spans="1:19" x14ac:dyDescent="0.25">
      <c r="A218" s="12">
        <v>215</v>
      </c>
      <c r="B218" s="5">
        <v>137.13251959999999</v>
      </c>
      <c r="C218" s="3"/>
      <c r="D218" s="3"/>
      <c r="E218" s="104"/>
      <c r="F218" s="104"/>
      <c r="G218" s="104"/>
      <c r="H218" s="104"/>
      <c r="I218" s="104"/>
      <c r="J218" s="104"/>
      <c r="K218" s="104"/>
      <c r="L218" s="104"/>
      <c r="M218" s="104"/>
      <c r="N218" s="104"/>
      <c r="O218" s="104"/>
      <c r="P218" s="104"/>
      <c r="Q218" s="104"/>
      <c r="R218" s="104"/>
      <c r="S218" s="104"/>
    </row>
    <row r="219" spans="1:19" x14ac:dyDescent="0.25">
      <c r="A219" s="12">
        <v>216</v>
      </c>
      <c r="B219" s="5">
        <v>147.06517969999999</v>
      </c>
      <c r="C219" s="3"/>
      <c r="D219" s="3"/>
      <c r="E219" s="104"/>
      <c r="F219" s="104"/>
      <c r="G219" s="104"/>
      <c r="H219" s="104"/>
      <c r="I219" s="104"/>
      <c r="J219" s="104"/>
      <c r="K219" s="104"/>
      <c r="L219" s="104"/>
      <c r="M219" s="104"/>
      <c r="N219" s="104"/>
      <c r="O219" s="104"/>
      <c r="P219" s="104"/>
      <c r="Q219" s="104"/>
      <c r="R219" s="104"/>
      <c r="S219" s="104"/>
    </row>
    <row r="220" spans="1:19" x14ac:dyDescent="0.25">
      <c r="A220" s="12">
        <v>217</v>
      </c>
      <c r="B220" s="5">
        <v>147.1167552</v>
      </c>
      <c r="C220" s="3"/>
      <c r="D220" s="3"/>
      <c r="E220" s="104"/>
      <c r="F220" s="104"/>
      <c r="G220" s="104"/>
      <c r="H220" s="104"/>
      <c r="I220" s="104"/>
      <c r="J220" s="104"/>
      <c r="K220" s="104"/>
      <c r="L220" s="104"/>
      <c r="M220" s="104"/>
      <c r="N220" s="104"/>
      <c r="O220" s="104"/>
      <c r="P220" s="104"/>
      <c r="Q220" s="104"/>
      <c r="R220" s="104"/>
      <c r="S220" s="104"/>
    </row>
    <row r="221" spans="1:19" x14ac:dyDescent="0.25">
      <c r="A221" s="12">
        <v>218</v>
      </c>
      <c r="B221" s="5">
        <v>153.1273497</v>
      </c>
      <c r="C221" s="3"/>
      <c r="D221" s="3"/>
      <c r="E221" s="104"/>
      <c r="F221" s="104"/>
      <c r="G221" s="104"/>
      <c r="H221" s="104"/>
      <c r="I221" s="104"/>
      <c r="J221" s="104"/>
      <c r="K221" s="104"/>
      <c r="L221" s="104"/>
      <c r="M221" s="104"/>
      <c r="N221" s="104"/>
      <c r="O221" s="104"/>
      <c r="P221" s="104"/>
      <c r="Q221" s="104"/>
      <c r="R221" s="104"/>
      <c r="S221" s="104"/>
    </row>
    <row r="222" spans="1:19" x14ac:dyDescent="0.25">
      <c r="A222" s="12">
        <v>219</v>
      </c>
      <c r="B222" s="5">
        <v>167.14308460000001</v>
      </c>
      <c r="C222" s="3"/>
      <c r="D222" s="3"/>
      <c r="E222" s="104"/>
      <c r="F222" s="104"/>
      <c r="G222" s="104"/>
      <c r="H222" s="104"/>
      <c r="I222" s="104"/>
      <c r="J222" s="104"/>
      <c r="K222" s="104"/>
      <c r="L222" s="104"/>
      <c r="M222" s="104"/>
      <c r="N222" s="104"/>
      <c r="O222" s="104"/>
      <c r="P222" s="104"/>
      <c r="Q222" s="104"/>
      <c r="R222" s="104"/>
      <c r="S222" s="104"/>
    </row>
    <row r="223" spans="1:19" x14ac:dyDescent="0.25">
      <c r="A223" s="12">
        <v>220</v>
      </c>
      <c r="B223" s="5">
        <v>170.15389479999999</v>
      </c>
      <c r="C223" s="3"/>
      <c r="D223" s="3"/>
      <c r="E223" s="104"/>
      <c r="F223" s="104"/>
      <c r="G223" s="104"/>
      <c r="H223" s="104"/>
      <c r="I223" s="104"/>
      <c r="J223" s="104"/>
      <c r="K223" s="104"/>
      <c r="L223" s="104"/>
      <c r="M223" s="104"/>
      <c r="N223" s="104"/>
      <c r="O223" s="104"/>
      <c r="P223" s="104"/>
      <c r="Q223" s="104"/>
      <c r="R223" s="104"/>
      <c r="S223" s="104"/>
    </row>
    <row r="224" spans="1:19" x14ac:dyDescent="0.25">
      <c r="A224" s="12">
        <v>221</v>
      </c>
      <c r="B224" s="5">
        <v>173.09601889999999</v>
      </c>
      <c r="C224" s="3"/>
      <c r="D224" s="3"/>
      <c r="E224" s="104"/>
      <c r="F224" s="104"/>
      <c r="G224" s="104"/>
      <c r="H224" s="104"/>
      <c r="I224" s="104"/>
      <c r="J224" s="104"/>
      <c r="K224" s="104"/>
      <c r="L224" s="104"/>
      <c r="M224" s="104"/>
      <c r="N224" s="104"/>
      <c r="O224" s="104"/>
      <c r="P224" s="104"/>
      <c r="Q224" s="104"/>
      <c r="R224" s="104"/>
      <c r="S224" s="104"/>
    </row>
    <row r="225" spans="1:19" x14ac:dyDescent="0.25">
      <c r="A225" s="12">
        <v>222</v>
      </c>
      <c r="B225" s="5">
        <v>177.16380649999999</v>
      </c>
      <c r="C225" s="3"/>
      <c r="D225" s="3"/>
      <c r="E225" s="104"/>
      <c r="F225" s="104"/>
      <c r="G225" s="104"/>
      <c r="H225" s="104"/>
      <c r="I225" s="104"/>
      <c r="J225" s="104"/>
      <c r="K225" s="104"/>
      <c r="L225" s="104"/>
      <c r="M225" s="104"/>
      <c r="N225" s="104"/>
      <c r="O225" s="104"/>
      <c r="P225" s="104"/>
      <c r="Q225" s="104"/>
      <c r="R225" s="104"/>
      <c r="S225" s="104"/>
    </row>
    <row r="226" spans="1:19" x14ac:dyDescent="0.25">
      <c r="A226" s="12">
        <v>223</v>
      </c>
      <c r="B226" s="5">
        <v>186.1489488</v>
      </c>
      <c r="C226" s="3"/>
      <c r="D226" s="3"/>
      <c r="E226" s="104"/>
      <c r="F226" s="104"/>
      <c r="G226" s="104"/>
      <c r="H226" s="104"/>
      <c r="I226" s="104"/>
      <c r="J226" s="104"/>
      <c r="K226" s="104"/>
      <c r="L226" s="104"/>
      <c r="M226" s="104"/>
      <c r="N226" s="104"/>
      <c r="O226" s="104"/>
      <c r="P226" s="104"/>
      <c r="Q226" s="104"/>
      <c r="R226" s="104"/>
      <c r="S226" s="104"/>
    </row>
    <row r="227" spans="1:19" x14ac:dyDescent="0.25">
      <c r="A227" s="12">
        <v>224</v>
      </c>
      <c r="B227" s="5">
        <v>196.0804464</v>
      </c>
      <c r="C227" s="3"/>
      <c r="D227" s="3"/>
      <c r="E227" s="103">
        <v>354.33619160000001</v>
      </c>
      <c r="F227" s="103"/>
      <c r="G227" s="103"/>
      <c r="H227" s="103">
        <v>337.32909769999998</v>
      </c>
      <c r="I227" s="103"/>
      <c r="J227" s="103"/>
      <c r="K227" s="103">
        <v>237.22108850000001</v>
      </c>
      <c r="L227" s="103"/>
      <c r="M227" s="103"/>
      <c r="N227" s="103">
        <v>404.31298779999997</v>
      </c>
      <c r="O227" s="103"/>
      <c r="P227" s="103"/>
      <c r="Q227" s="103">
        <v>240.19563149999999</v>
      </c>
      <c r="R227" s="103"/>
      <c r="S227" s="103"/>
    </row>
    <row r="228" spans="1:19" x14ac:dyDescent="0.25">
      <c r="A228" s="12">
        <v>225</v>
      </c>
      <c r="B228" s="5">
        <v>205.19503789999999</v>
      </c>
      <c r="C228" s="3"/>
      <c r="D228" s="3"/>
      <c r="E228" s="104"/>
      <c r="F228" s="104"/>
      <c r="G228" s="104"/>
      <c r="H228" s="104"/>
      <c r="I228" s="104"/>
      <c r="J228" s="104"/>
      <c r="K228" s="104"/>
      <c r="L228" s="104"/>
      <c r="M228" s="104"/>
      <c r="N228" s="104"/>
      <c r="O228" s="104"/>
      <c r="P228" s="104"/>
      <c r="Q228" s="104"/>
      <c r="R228" s="104"/>
      <c r="S228" s="104"/>
    </row>
    <row r="229" spans="1:19" x14ac:dyDescent="0.25">
      <c r="A229" s="12">
        <v>226</v>
      </c>
      <c r="B229" s="5">
        <v>235.09758289999999</v>
      </c>
      <c r="C229" s="3"/>
      <c r="D229" s="3"/>
      <c r="E229" s="104"/>
      <c r="F229" s="104"/>
      <c r="G229" s="104"/>
      <c r="H229" s="104"/>
      <c r="I229" s="104"/>
      <c r="J229" s="104"/>
      <c r="K229" s="104"/>
      <c r="L229" s="104"/>
      <c r="M229" s="104"/>
      <c r="N229" s="104"/>
      <c r="O229" s="104"/>
      <c r="P229" s="104"/>
      <c r="Q229" s="104"/>
      <c r="R229" s="104"/>
      <c r="S229" s="104"/>
    </row>
    <row r="230" spans="1:19" x14ac:dyDescent="0.25">
      <c r="A230" s="12">
        <v>227</v>
      </c>
      <c r="B230" s="5">
        <v>240.19563149999999</v>
      </c>
      <c r="C230" s="3"/>
      <c r="D230" s="3"/>
      <c r="E230" s="104"/>
      <c r="F230" s="104"/>
      <c r="G230" s="104"/>
      <c r="H230" s="104"/>
      <c r="I230" s="104"/>
      <c r="J230" s="104"/>
      <c r="K230" s="104"/>
      <c r="L230" s="104"/>
      <c r="M230" s="104"/>
      <c r="N230" s="104"/>
      <c r="O230" s="104"/>
      <c r="P230" s="104"/>
      <c r="Q230" s="104"/>
      <c r="R230" s="104"/>
      <c r="S230" s="104"/>
    </row>
    <row r="231" spans="1:19" x14ac:dyDescent="0.25">
      <c r="A231" s="12">
        <v>228</v>
      </c>
      <c r="B231" s="5">
        <v>278.24752810000001</v>
      </c>
      <c r="C231" s="3"/>
      <c r="D231" s="3"/>
      <c r="E231" s="104"/>
      <c r="F231" s="104"/>
      <c r="G231" s="104"/>
      <c r="H231" s="104"/>
      <c r="I231" s="104"/>
      <c r="J231" s="104"/>
      <c r="K231" s="104"/>
      <c r="L231" s="104"/>
      <c r="M231" s="104"/>
      <c r="N231" s="104"/>
      <c r="O231" s="104"/>
      <c r="P231" s="104"/>
      <c r="Q231" s="104"/>
      <c r="R231" s="104"/>
      <c r="S231" s="104"/>
    </row>
    <row r="232" spans="1:19" x14ac:dyDescent="0.25">
      <c r="A232" s="12">
        <v>229</v>
      </c>
      <c r="B232" s="5">
        <v>279.20401850000002</v>
      </c>
      <c r="C232" s="3"/>
      <c r="D232" s="3"/>
      <c r="E232" s="104"/>
      <c r="F232" s="104"/>
      <c r="G232" s="104"/>
      <c r="H232" s="104"/>
      <c r="I232" s="104"/>
      <c r="J232" s="104"/>
      <c r="K232" s="104"/>
      <c r="L232" s="104"/>
      <c r="M232" s="104"/>
      <c r="N232" s="104"/>
      <c r="O232" s="104"/>
      <c r="P232" s="104"/>
      <c r="Q232" s="104"/>
      <c r="R232" s="104"/>
      <c r="S232" s="104"/>
    </row>
    <row r="233" spans="1:19" x14ac:dyDescent="0.25">
      <c r="A233" s="12">
        <v>230</v>
      </c>
      <c r="B233" s="5">
        <v>280.26317619999998</v>
      </c>
      <c r="C233" s="3"/>
      <c r="D233" s="3"/>
      <c r="E233" s="104"/>
      <c r="F233" s="104"/>
      <c r="G233" s="104"/>
      <c r="H233" s="104"/>
      <c r="I233" s="104"/>
      <c r="J233" s="104"/>
      <c r="K233" s="104"/>
      <c r="L233" s="104"/>
      <c r="M233" s="104"/>
      <c r="N233" s="104"/>
      <c r="O233" s="104"/>
      <c r="P233" s="104"/>
      <c r="Q233" s="104"/>
      <c r="R233" s="104"/>
      <c r="S233" s="104"/>
    </row>
    <row r="234" spans="1:19" x14ac:dyDescent="0.25">
      <c r="A234" s="12">
        <v>231</v>
      </c>
      <c r="B234" s="5">
        <v>281.25705319999997</v>
      </c>
      <c r="C234" s="3"/>
      <c r="D234" s="3"/>
      <c r="E234" s="104"/>
      <c r="F234" s="104"/>
      <c r="G234" s="104"/>
      <c r="H234" s="104"/>
      <c r="I234" s="104"/>
      <c r="J234" s="104"/>
      <c r="K234" s="104"/>
      <c r="L234" s="104"/>
      <c r="M234" s="104"/>
      <c r="N234" s="104"/>
      <c r="O234" s="104"/>
      <c r="P234" s="104"/>
      <c r="Q234" s="104"/>
      <c r="R234" s="104"/>
      <c r="S234" s="104"/>
    </row>
    <row r="235" spans="1:19" x14ac:dyDescent="0.25">
      <c r="A235" s="12">
        <v>232</v>
      </c>
      <c r="B235" s="5">
        <v>285.24207910000001</v>
      </c>
      <c r="C235" s="3"/>
      <c r="D235" s="3"/>
      <c r="E235" s="104"/>
      <c r="F235" s="104"/>
      <c r="G235" s="104"/>
      <c r="H235" s="104"/>
      <c r="I235" s="104"/>
      <c r="J235" s="104"/>
      <c r="K235" s="104"/>
      <c r="L235" s="104"/>
      <c r="M235" s="104"/>
      <c r="N235" s="104"/>
      <c r="O235" s="104"/>
      <c r="P235" s="104"/>
      <c r="Q235" s="104"/>
      <c r="R235" s="104"/>
      <c r="S235" s="104"/>
    </row>
    <row r="236" spans="1:19" x14ac:dyDescent="0.25">
      <c r="A236" s="12">
        <v>233</v>
      </c>
      <c r="B236" s="5">
        <v>297.20323020000001</v>
      </c>
      <c r="C236" s="3"/>
      <c r="D236" s="3"/>
      <c r="E236" s="104"/>
      <c r="F236" s="104"/>
      <c r="G236" s="104"/>
      <c r="H236" s="104"/>
      <c r="I236" s="104"/>
      <c r="J236" s="104"/>
      <c r="K236" s="104"/>
      <c r="L236" s="104"/>
      <c r="M236" s="104"/>
      <c r="N236" s="104"/>
      <c r="O236" s="104"/>
      <c r="P236" s="104"/>
      <c r="Q236" s="104"/>
      <c r="R236" s="104"/>
      <c r="S236" s="104"/>
    </row>
    <row r="237" spans="1:19" x14ac:dyDescent="0.25">
      <c r="A237" s="12">
        <v>234</v>
      </c>
      <c r="B237" s="5">
        <v>319.2990514</v>
      </c>
      <c r="C237" s="3"/>
      <c r="D237" s="3"/>
      <c r="E237" s="104"/>
      <c r="F237" s="104"/>
      <c r="G237" s="104"/>
      <c r="H237" s="104"/>
      <c r="I237" s="104"/>
      <c r="J237" s="104"/>
      <c r="K237" s="104"/>
      <c r="L237" s="104"/>
      <c r="M237" s="104"/>
      <c r="N237" s="104"/>
      <c r="O237" s="104"/>
      <c r="P237" s="104"/>
      <c r="Q237" s="104"/>
      <c r="R237" s="104"/>
      <c r="S237" s="104"/>
    </row>
    <row r="238" spans="1:19" x14ac:dyDescent="0.25">
      <c r="A238" s="12">
        <v>235</v>
      </c>
      <c r="B238" s="5">
        <v>327.28919439999999</v>
      </c>
      <c r="C238" s="3"/>
      <c r="D238" s="3"/>
      <c r="E238" s="104"/>
      <c r="F238" s="104"/>
      <c r="G238" s="104"/>
      <c r="H238" s="104"/>
      <c r="I238" s="104"/>
      <c r="J238" s="104"/>
      <c r="K238" s="104"/>
      <c r="L238" s="104"/>
      <c r="M238" s="104"/>
      <c r="N238" s="104"/>
      <c r="O238" s="104"/>
      <c r="P238" s="104"/>
      <c r="Q238" s="104"/>
      <c r="R238" s="104"/>
      <c r="S238" s="104"/>
    </row>
    <row r="239" spans="1:19" x14ac:dyDescent="0.25">
      <c r="A239" s="12">
        <v>236</v>
      </c>
      <c r="B239" s="5">
        <v>339.34463399999999</v>
      </c>
      <c r="C239" s="3"/>
      <c r="D239" s="3"/>
      <c r="E239" s="104"/>
      <c r="F239" s="104"/>
      <c r="G239" s="104"/>
      <c r="H239" s="104"/>
      <c r="I239" s="104"/>
      <c r="J239" s="104"/>
      <c r="K239" s="104"/>
      <c r="L239" s="104"/>
      <c r="M239" s="104"/>
      <c r="N239" s="104"/>
      <c r="O239" s="104"/>
      <c r="P239" s="104"/>
      <c r="Q239" s="104"/>
      <c r="R239" s="104"/>
      <c r="S239" s="104"/>
    </row>
    <row r="240" spans="1:19" x14ac:dyDescent="0.25">
      <c r="A240" s="12">
        <v>237</v>
      </c>
      <c r="B240" s="5">
        <v>341.35140990000002</v>
      </c>
      <c r="C240" s="3"/>
      <c r="D240" s="3"/>
      <c r="E240" s="104"/>
      <c r="F240" s="104"/>
      <c r="G240" s="104"/>
      <c r="H240" s="104"/>
      <c r="I240" s="104"/>
      <c r="J240" s="104"/>
      <c r="K240" s="104"/>
      <c r="L240" s="104"/>
      <c r="M240" s="104"/>
      <c r="N240" s="104"/>
      <c r="O240" s="104"/>
      <c r="P240" s="104"/>
      <c r="Q240" s="104"/>
      <c r="R240" s="104"/>
      <c r="S240" s="104"/>
    </row>
    <row r="241" spans="1:19" x14ac:dyDescent="0.25">
      <c r="A241" s="12">
        <v>238</v>
      </c>
      <c r="B241" s="5">
        <v>353.26582259999998</v>
      </c>
      <c r="C241" s="3"/>
      <c r="D241" s="3"/>
      <c r="E241" s="104"/>
      <c r="F241" s="104"/>
      <c r="G241" s="104"/>
      <c r="H241" s="104"/>
      <c r="I241" s="104"/>
      <c r="J241" s="104"/>
      <c r="K241" s="104"/>
      <c r="L241" s="104"/>
      <c r="M241" s="104"/>
      <c r="N241" s="104"/>
      <c r="O241" s="104"/>
      <c r="P241" s="104"/>
      <c r="Q241" s="104"/>
      <c r="R241" s="104"/>
      <c r="S241" s="104"/>
    </row>
    <row r="242" spans="1:19" x14ac:dyDescent="0.25">
      <c r="A242" s="12">
        <v>239</v>
      </c>
      <c r="B242" s="5">
        <v>361.32659960000001</v>
      </c>
      <c r="C242" s="3"/>
      <c r="D242" s="3"/>
      <c r="E242" s="104"/>
      <c r="F242" s="104"/>
      <c r="G242" s="104"/>
      <c r="H242" s="104"/>
      <c r="I242" s="104"/>
      <c r="J242" s="104"/>
      <c r="K242" s="104"/>
      <c r="L242" s="104"/>
      <c r="M242" s="104"/>
      <c r="N242" s="104"/>
      <c r="O242" s="104"/>
      <c r="P242" s="104"/>
      <c r="Q242" s="104"/>
      <c r="R242" s="104"/>
      <c r="S242" s="104"/>
    </row>
    <row r="243" spans="1:19" x14ac:dyDescent="0.25">
      <c r="A243" s="12">
        <v>240</v>
      </c>
      <c r="B243" s="5">
        <v>366.37259940000001</v>
      </c>
      <c r="C243" s="3"/>
      <c r="D243" s="3"/>
      <c r="E243" s="103">
        <v>283.26289009999999</v>
      </c>
      <c r="F243" s="103"/>
      <c r="G243" s="103"/>
      <c r="H243" s="103">
        <v>91.054526069999994</v>
      </c>
      <c r="I243" s="103"/>
      <c r="J243" s="103"/>
      <c r="K243" s="103">
        <v>125.0962086</v>
      </c>
      <c r="L243" s="103"/>
      <c r="M243" s="103"/>
      <c r="N243" s="103">
        <v>239.2367509</v>
      </c>
      <c r="O243" s="103"/>
      <c r="P243" s="103"/>
      <c r="Q243" s="103">
        <v>150.0266598</v>
      </c>
      <c r="R243" s="103"/>
      <c r="S243" s="103"/>
    </row>
    <row r="244" spans="1:19" x14ac:dyDescent="0.25">
      <c r="A244" s="12">
        <v>241</v>
      </c>
      <c r="B244" s="5">
        <v>376.31814420000001</v>
      </c>
      <c r="C244" s="3"/>
      <c r="D244" s="3"/>
      <c r="E244" s="104"/>
      <c r="F244" s="104"/>
      <c r="G244" s="104"/>
      <c r="H244" s="104"/>
      <c r="I244" s="104"/>
      <c r="J244" s="104"/>
      <c r="K244" s="104"/>
      <c r="L244" s="104"/>
      <c r="M244" s="104"/>
      <c r="N244" s="104"/>
      <c r="O244" s="104"/>
      <c r="P244" s="104"/>
      <c r="Q244" s="104"/>
      <c r="R244" s="104"/>
      <c r="S244" s="104"/>
    </row>
    <row r="245" spans="1:19" x14ac:dyDescent="0.25">
      <c r="A245" s="12">
        <v>242</v>
      </c>
      <c r="B245" s="5">
        <v>438.37845720000001</v>
      </c>
      <c r="C245" s="3"/>
      <c r="D245" s="3"/>
      <c r="E245" s="104"/>
      <c r="F245" s="104"/>
      <c r="G245" s="104"/>
      <c r="H245" s="104"/>
      <c r="I245" s="104"/>
      <c r="J245" s="104"/>
      <c r="K245" s="104"/>
      <c r="L245" s="104"/>
      <c r="M245" s="104"/>
      <c r="N245" s="104"/>
      <c r="O245" s="104"/>
      <c r="P245" s="104"/>
      <c r="Q245" s="104"/>
      <c r="R245" s="104"/>
      <c r="S245" s="104"/>
    </row>
    <row r="246" spans="1:19" x14ac:dyDescent="0.25">
      <c r="A246" s="12">
        <v>243</v>
      </c>
      <c r="B246" s="5">
        <v>241.00808330000001</v>
      </c>
      <c r="C246" s="3"/>
      <c r="D246" s="3"/>
      <c r="E246" s="104"/>
      <c r="F246" s="104"/>
      <c r="G246" s="104"/>
      <c r="H246" s="104"/>
      <c r="I246" s="104"/>
      <c r="J246" s="104"/>
      <c r="K246" s="104"/>
      <c r="L246" s="104"/>
      <c r="M246" s="104"/>
      <c r="N246" s="104"/>
      <c r="O246" s="104"/>
      <c r="P246" s="104"/>
      <c r="Q246" s="104"/>
      <c r="R246" s="104"/>
      <c r="S246" s="104"/>
    </row>
    <row r="247" spans="1:19" x14ac:dyDescent="0.25">
      <c r="A247" s="12">
        <v>244</v>
      </c>
      <c r="B247" s="5">
        <v>449.07636339999999</v>
      </c>
      <c r="C247" s="3"/>
      <c r="D247" s="3"/>
      <c r="E247" s="104"/>
      <c r="F247" s="104"/>
      <c r="G247" s="104"/>
      <c r="H247" s="104"/>
      <c r="I247" s="104"/>
      <c r="J247" s="104"/>
      <c r="K247" s="104"/>
      <c r="L247" s="104"/>
      <c r="M247" s="104"/>
      <c r="N247" s="104"/>
      <c r="O247" s="104"/>
      <c r="P247" s="104"/>
      <c r="Q247" s="104"/>
      <c r="R247" s="104"/>
      <c r="S247" s="104"/>
    </row>
    <row r="248" spans="1:19" x14ac:dyDescent="0.25">
      <c r="A248" s="12">
        <v>245</v>
      </c>
      <c r="B248" s="5">
        <v>707.57620659999998</v>
      </c>
      <c r="C248" s="3"/>
      <c r="D248" s="3"/>
      <c r="E248" s="104"/>
      <c r="F248" s="104"/>
      <c r="G248" s="104"/>
      <c r="H248" s="104"/>
      <c r="I248" s="104"/>
      <c r="J248" s="104"/>
      <c r="K248" s="104"/>
      <c r="L248" s="104"/>
      <c r="M248" s="104"/>
      <c r="N248" s="104"/>
      <c r="O248" s="104"/>
      <c r="P248" s="104"/>
      <c r="Q248" s="104"/>
      <c r="R248" s="104"/>
      <c r="S248" s="104"/>
    </row>
    <row r="249" spans="1:19" x14ac:dyDescent="0.25">
      <c r="A249" s="12">
        <v>246</v>
      </c>
      <c r="B249" s="5">
        <v>374.7348025</v>
      </c>
      <c r="C249" s="3"/>
      <c r="D249" s="3"/>
      <c r="E249" s="104"/>
      <c r="F249" s="104"/>
      <c r="G249" s="104"/>
      <c r="H249" s="104"/>
      <c r="I249" s="104"/>
      <c r="J249" s="104"/>
      <c r="K249" s="104"/>
      <c r="L249" s="104"/>
      <c r="M249" s="104"/>
      <c r="N249" s="104"/>
      <c r="O249" s="104"/>
      <c r="P249" s="104"/>
      <c r="Q249" s="104"/>
      <c r="R249" s="104"/>
      <c r="S249" s="104"/>
    </row>
    <row r="250" spans="1:19" x14ac:dyDescent="0.25">
      <c r="A250" s="12">
        <v>247</v>
      </c>
      <c r="B250" s="5">
        <v>538.19785479999996</v>
      </c>
      <c r="C250" s="3"/>
      <c r="D250" s="3"/>
      <c r="E250" s="104"/>
      <c r="F250" s="104"/>
      <c r="G250" s="104"/>
      <c r="H250" s="104"/>
      <c r="I250" s="104"/>
      <c r="J250" s="104"/>
      <c r="K250" s="104"/>
      <c r="L250" s="104"/>
      <c r="M250" s="104"/>
      <c r="N250" s="104"/>
      <c r="O250" s="104"/>
      <c r="P250" s="104"/>
      <c r="Q250" s="104"/>
      <c r="R250" s="104"/>
      <c r="S250" s="104"/>
    </row>
    <row r="251" spans="1:19" x14ac:dyDescent="0.25">
      <c r="A251" s="12">
        <v>248</v>
      </c>
      <c r="B251" s="5">
        <v>538.197047</v>
      </c>
      <c r="C251" s="3"/>
      <c r="D251" s="3"/>
      <c r="E251" s="104"/>
      <c r="F251" s="104"/>
      <c r="G251" s="104"/>
      <c r="H251" s="104"/>
      <c r="I251" s="104"/>
      <c r="J251" s="104"/>
      <c r="K251" s="104"/>
      <c r="L251" s="104"/>
      <c r="M251" s="104"/>
      <c r="N251" s="104"/>
      <c r="O251" s="104"/>
      <c r="P251" s="104"/>
      <c r="Q251" s="104"/>
      <c r="R251" s="104"/>
      <c r="S251" s="104"/>
    </row>
    <row r="252" spans="1:19" x14ac:dyDescent="0.25">
      <c r="A252" s="12">
        <v>249</v>
      </c>
      <c r="B252" s="5">
        <v>83.085912980000003</v>
      </c>
      <c r="C252" s="3"/>
      <c r="D252" s="3"/>
      <c r="E252" s="104"/>
      <c r="F252" s="104"/>
      <c r="G252" s="104"/>
      <c r="H252" s="104"/>
      <c r="I252" s="104"/>
      <c r="J252" s="104"/>
      <c r="K252" s="104"/>
      <c r="L252" s="104"/>
      <c r="M252" s="104"/>
      <c r="N252" s="104"/>
      <c r="O252" s="104"/>
      <c r="P252" s="104"/>
      <c r="Q252" s="104"/>
      <c r="R252" s="104"/>
      <c r="S252" s="104"/>
    </row>
    <row r="253" spans="1:19" x14ac:dyDescent="0.25">
      <c r="A253" s="12">
        <v>250</v>
      </c>
      <c r="B253" s="5">
        <v>91.054526069999994</v>
      </c>
      <c r="C253" s="3"/>
      <c r="D253" s="3"/>
      <c r="E253" s="104"/>
      <c r="F253" s="104"/>
      <c r="G253" s="104"/>
      <c r="H253" s="104"/>
      <c r="I253" s="104"/>
      <c r="J253" s="104"/>
      <c r="K253" s="104"/>
      <c r="L253" s="104"/>
      <c r="M253" s="104"/>
      <c r="N253" s="104"/>
      <c r="O253" s="104"/>
      <c r="P253" s="104"/>
      <c r="Q253" s="104"/>
      <c r="R253" s="104"/>
      <c r="S253" s="104"/>
    </row>
    <row r="254" spans="1:19" x14ac:dyDescent="0.25">
      <c r="A254" s="12">
        <v>251</v>
      </c>
      <c r="B254" s="5">
        <v>97.101490060000003</v>
      </c>
      <c r="C254" s="3"/>
      <c r="D254" s="3"/>
      <c r="E254" s="104"/>
      <c r="F254" s="104"/>
      <c r="G254" s="104"/>
      <c r="H254" s="104"/>
      <c r="I254" s="104"/>
      <c r="J254" s="104"/>
      <c r="K254" s="104"/>
      <c r="L254" s="104"/>
      <c r="M254" s="104"/>
      <c r="N254" s="104"/>
      <c r="O254" s="104"/>
      <c r="P254" s="104"/>
      <c r="Q254" s="104"/>
      <c r="R254" s="104"/>
      <c r="S254" s="104"/>
    </row>
    <row r="255" spans="1:19" x14ac:dyDescent="0.25">
      <c r="A255" s="12">
        <v>252</v>
      </c>
      <c r="B255" s="5">
        <v>99.044381959999996</v>
      </c>
      <c r="C255" s="3"/>
      <c r="D255" s="3"/>
      <c r="E255" s="104"/>
      <c r="F255" s="104"/>
      <c r="G255" s="104"/>
      <c r="H255" s="104"/>
      <c r="I255" s="104"/>
      <c r="J255" s="104"/>
      <c r="K255" s="104"/>
      <c r="L255" s="104"/>
      <c r="M255" s="104"/>
      <c r="N255" s="104"/>
      <c r="O255" s="104"/>
      <c r="P255" s="104"/>
      <c r="Q255" s="104"/>
      <c r="R255" s="104"/>
      <c r="S255" s="104"/>
    </row>
    <row r="256" spans="1:19" x14ac:dyDescent="0.25">
      <c r="A256" s="12">
        <v>253</v>
      </c>
      <c r="B256" s="5">
        <v>109.10143859999999</v>
      </c>
      <c r="C256" s="3"/>
      <c r="D256" s="3"/>
      <c r="E256" s="104"/>
      <c r="F256" s="104"/>
      <c r="G256" s="104"/>
      <c r="H256" s="104"/>
      <c r="I256" s="104"/>
      <c r="J256" s="104"/>
      <c r="K256" s="104"/>
      <c r="L256" s="104"/>
      <c r="M256" s="104"/>
      <c r="N256" s="104"/>
      <c r="O256" s="104"/>
      <c r="P256" s="104"/>
      <c r="Q256" s="104"/>
      <c r="R256" s="104"/>
      <c r="S256" s="104"/>
    </row>
    <row r="257" spans="1:19" x14ac:dyDescent="0.25">
      <c r="A257" s="12">
        <v>254</v>
      </c>
      <c r="B257" s="5">
        <v>111.1170261</v>
      </c>
      <c r="C257" s="3"/>
      <c r="D257" s="3"/>
      <c r="E257" s="104"/>
      <c r="F257" s="104"/>
      <c r="G257" s="104"/>
      <c r="H257" s="104"/>
      <c r="I257" s="104"/>
      <c r="J257" s="104"/>
      <c r="K257" s="104"/>
      <c r="L257" s="104"/>
      <c r="M257" s="104"/>
      <c r="N257" s="104"/>
      <c r="O257" s="104"/>
      <c r="P257" s="104"/>
      <c r="Q257" s="104"/>
      <c r="R257" s="104"/>
      <c r="S257" s="104"/>
    </row>
    <row r="258" spans="1:19" x14ac:dyDescent="0.25">
      <c r="A258" s="12">
        <v>255</v>
      </c>
      <c r="B258" s="5">
        <v>142.12265120000001</v>
      </c>
      <c r="C258" s="3"/>
      <c r="D258" s="3"/>
      <c r="E258" s="104"/>
      <c r="F258" s="104"/>
      <c r="G258" s="104"/>
      <c r="H258" s="104"/>
      <c r="I258" s="104"/>
      <c r="J258" s="104"/>
      <c r="K258" s="104"/>
      <c r="L258" s="104"/>
      <c r="M258" s="104"/>
      <c r="N258" s="104"/>
      <c r="O258" s="104"/>
      <c r="P258" s="104"/>
      <c r="Q258" s="104"/>
      <c r="R258" s="104"/>
      <c r="S258" s="104"/>
    </row>
    <row r="259" spans="1:19" x14ac:dyDescent="0.25">
      <c r="A259" s="12">
        <v>256</v>
      </c>
      <c r="B259" s="5">
        <v>142.1226485</v>
      </c>
      <c r="C259" s="3"/>
      <c r="D259" s="3"/>
      <c r="E259" s="103">
        <v>107.08577</v>
      </c>
      <c r="F259" s="103"/>
      <c r="G259" s="103"/>
      <c r="H259" s="103">
        <v>314.27678839999999</v>
      </c>
      <c r="I259" s="103"/>
      <c r="J259" s="103"/>
      <c r="K259" s="103">
        <v>313.27342290000001</v>
      </c>
      <c r="L259" s="103"/>
      <c r="M259" s="103"/>
      <c r="N259" s="103">
        <v>65.039002359999998</v>
      </c>
      <c r="O259" s="103"/>
      <c r="P259" s="103"/>
      <c r="Q259" s="103">
        <v>339.28912050000002</v>
      </c>
      <c r="R259" s="103"/>
      <c r="S259" s="103"/>
    </row>
    <row r="260" spans="1:19" x14ac:dyDescent="0.25">
      <c r="A260" s="12">
        <v>257</v>
      </c>
      <c r="B260" s="5">
        <v>165.090969</v>
      </c>
      <c r="C260" s="3"/>
      <c r="D260" s="3"/>
      <c r="E260" s="104"/>
      <c r="F260" s="104"/>
      <c r="G260" s="104"/>
      <c r="H260" s="104"/>
      <c r="I260" s="104"/>
      <c r="J260" s="104"/>
      <c r="K260" s="104"/>
      <c r="L260" s="104"/>
      <c r="M260" s="104"/>
      <c r="N260" s="104"/>
      <c r="O260" s="104"/>
      <c r="P260" s="104"/>
      <c r="Q260" s="104"/>
      <c r="R260" s="104"/>
      <c r="S260" s="104"/>
    </row>
    <row r="261" spans="1:19" x14ac:dyDescent="0.25">
      <c r="A261" s="12">
        <v>258</v>
      </c>
      <c r="B261" s="5">
        <v>165.16378209999999</v>
      </c>
      <c r="C261" s="3"/>
      <c r="D261" s="3"/>
      <c r="E261" s="104"/>
      <c r="F261" s="104"/>
      <c r="G261" s="104"/>
      <c r="H261" s="104"/>
      <c r="I261" s="104"/>
      <c r="J261" s="104"/>
      <c r="K261" s="104"/>
      <c r="L261" s="104"/>
      <c r="M261" s="104"/>
      <c r="N261" s="104"/>
      <c r="O261" s="104"/>
      <c r="P261" s="104"/>
      <c r="Q261" s="104"/>
      <c r="R261" s="104"/>
      <c r="S261" s="104"/>
    </row>
    <row r="262" spans="1:19" x14ac:dyDescent="0.25">
      <c r="A262" s="12">
        <v>259</v>
      </c>
      <c r="B262" s="5">
        <v>172.16943689999999</v>
      </c>
      <c r="C262" s="3"/>
      <c r="D262" s="3"/>
      <c r="E262" s="104"/>
      <c r="F262" s="104"/>
      <c r="G262" s="104"/>
      <c r="H262" s="104"/>
      <c r="I262" s="104"/>
      <c r="J262" s="104"/>
      <c r="K262" s="104"/>
      <c r="L262" s="104"/>
      <c r="M262" s="104"/>
      <c r="N262" s="104"/>
      <c r="O262" s="104"/>
      <c r="P262" s="104"/>
      <c r="Q262" s="104"/>
      <c r="R262" s="104"/>
      <c r="S262" s="104"/>
    </row>
    <row r="263" spans="1:19" x14ac:dyDescent="0.25">
      <c r="A263" s="12">
        <v>260</v>
      </c>
      <c r="B263" s="5">
        <v>181.15867259999999</v>
      </c>
      <c r="C263" s="3"/>
      <c r="D263" s="3"/>
      <c r="E263" s="104"/>
      <c r="F263" s="104"/>
      <c r="G263" s="104"/>
      <c r="H263" s="104"/>
      <c r="I263" s="104"/>
      <c r="J263" s="104"/>
      <c r="K263" s="104"/>
      <c r="L263" s="104"/>
      <c r="M263" s="104"/>
      <c r="N263" s="104"/>
      <c r="O263" s="104"/>
      <c r="P263" s="104"/>
      <c r="Q263" s="104"/>
      <c r="R263" s="104"/>
      <c r="S263" s="104"/>
    </row>
    <row r="264" spans="1:19" x14ac:dyDescent="0.25">
      <c r="A264" s="12">
        <v>261</v>
      </c>
      <c r="B264" s="5">
        <v>195.08760000000001</v>
      </c>
      <c r="C264" s="3"/>
      <c r="D264" s="3"/>
      <c r="E264" s="104"/>
      <c r="F264" s="104"/>
      <c r="G264" s="104"/>
      <c r="H264" s="104"/>
      <c r="I264" s="104"/>
      <c r="J264" s="104"/>
      <c r="K264" s="104"/>
      <c r="L264" s="104"/>
      <c r="M264" s="104"/>
      <c r="N264" s="104"/>
      <c r="O264" s="104"/>
      <c r="P264" s="104"/>
      <c r="Q264" s="104"/>
      <c r="R264" s="104"/>
      <c r="S264" s="104"/>
    </row>
    <row r="265" spans="1:19" x14ac:dyDescent="0.25">
      <c r="A265" s="12">
        <v>262</v>
      </c>
      <c r="B265" s="5">
        <v>198.12764780000001</v>
      </c>
      <c r="C265" s="3"/>
      <c r="D265" s="3"/>
      <c r="E265" s="104"/>
      <c r="F265" s="104"/>
      <c r="G265" s="104"/>
      <c r="H265" s="104"/>
      <c r="I265" s="104"/>
      <c r="J265" s="104"/>
      <c r="K265" s="104"/>
      <c r="L265" s="104"/>
      <c r="M265" s="104"/>
      <c r="N265" s="104"/>
      <c r="O265" s="104"/>
      <c r="P265" s="104"/>
      <c r="Q265" s="104"/>
      <c r="R265" s="104"/>
      <c r="S265" s="104"/>
    </row>
    <row r="266" spans="1:19" x14ac:dyDescent="0.25">
      <c r="A266" s="12">
        <v>263</v>
      </c>
      <c r="B266" s="5">
        <v>202.14362819999999</v>
      </c>
      <c r="C266" s="3"/>
      <c r="D266" s="3"/>
      <c r="E266" s="104"/>
      <c r="F266" s="104"/>
      <c r="G266" s="104"/>
      <c r="H266" s="104"/>
      <c r="I266" s="104"/>
      <c r="J266" s="104"/>
      <c r="K266" s="104"/>
      <c r="L266" s="104"/>
      <c r="M266" s="104"/>
      <c r="N266" s="104"/>
      <c r="O266" s="104"/>
      <c r="P266" s="104"/>
      <c r="Q266" s="104"/>
      <c r="R266" s="104"/>
      <c r="S266" s="104"/>
    </row>
    <row r="267" spans="1:19" x14ac:dyDescent="0.25">
      <c r="A267" s="12">
        <v>264</v>
      </c>
      <c r="B267" s="5">
        <v>226.21647060000001</v>
      </c>
      <c r="C267" s="3"/>
      <c r="D267" s="3"/>
      <c r="E267" s="104"/>
      <c r="F267" s="104"/>
      <c r="G267" s="104"/>
      <c r="H267" s="104"/>
      <c r="I267" s="104"/>
      <c r="J267" s="104"/>
      <c r="K267" s="104"/>
      <c r="L267" s="104"/>
      <c r="M267" s="104"/>
      <c r="N267" s="104"/>
      <c r="O267" s="104"/>
      <c r="P267" s="104"/>
      <c r="Q267" s="104"/>
      <c r="R267" s="104"/>
      <c r="S267" s="104"/>
    </row>
    <row r="268" spans="1:19" x14ac:dyDescent="0.25">
      <c r="A268" s="12">
        <v>265</v>
      </c>
      <c r="B268" s="5">
        <v>239.2367509</v>
      </c>
      <c r="C268" s="3"/>
      <c r="D268" s="3"/>
      <c r="E268" s="104"/>
      <c r="F268" s="104"/>
      <c r="G268" s="104"/>
      <c r="H268" s="104"/>
      <c r="I268" s="104"/>
      <c r="J268" s="104"/>
      <c r="K268" s="104"/>
      <c r="L268" s="104"/>
      <c r="M268" s="104"/>
      <c r="N268" s="104"/>
      <c r="O268" s="104"/>
      <c r="P268" s="104"/>
      <c r="Q268" s="104"/>
      <c r="R268" s="104"/>
      <c r="S268" s="104"/>
    </row>
    <row r="269" spans="1:19" x14ac:dyDescent="0.25">
      <c r="A269" s="12">
        <v>266</v>
      </c>
      <c r="B269" s="5">
        <v>240.23201349999999</v>
      </c>
      <c r="C269" s="3"/>
      <c r="D269" s="3"/>
      <c r="E269" s="104"/>
      <c r="F269" s="104"/>
      <c r="G269" s="104"/>
      <c r="H269" s="104"/>
      <c r="I269" s="104"/>
      <c r="J269" s="104"/>
      <c r="K269" s="104"/>
      <c r="L269" s="104"/>
      <c r="M269" s="104"/>
      <c r="N269" s="104"/>
      <c r="O269" s="104"/>
      <c r="P269" s="104"/>
      <c r="Q269" s="104"/>
      <c r="R269" s="104"/>
      <c r="S269" s="104"/>
    </row>
    <row r="270" spans="1:19" x14ac:dyDescent="0.25">
      <c r="A270" s="12">
        <v>267</v>
      </c>
      <c r="B270" s="5">
        <v>240.240171</v>
      </c>
      <c r="C270" s="3"/>
      <c r="D270" s="3"/>
      <c r="E270" s="104"/>
      <c r="F270" s="104"/>
      <c r="G270" s="104"/>
      <c r="H270" s="104"/>
      <c r="I270" s="104"/>
      <c r="J270" s="104"/>
      <c r="K270" s="104"/>
      <c r="L270" s="104"/>
      <c r="M270" s="104"/>
      <c r="N270" s="104"/>
      <c r="O270" s="104"/>
      <c r="P270" s="104"/>
      <c r="Q270" s="104"/>
      <c r="R270" s="104"/>
      <c r="S270" s="104"/>
    </row>
    <row r="271" spans="1:19" x14ac:dyDescent="0.25">
      <c r="A271" s="12">
        <v>268</v>
      </c>
      <c r="B271" s="5">
        <v>245.22618349999999</v>
      </c>
      <c r="C271" s="3"/>
      <c r="D271" s="3"/>
      <c r="E271" s="104"/>
      <c r="F271" s="104"/>
      <c r="G271" s="104"/>
      <c r="H271" s="104"/>
      <c r="I271" s="104"/>
      <c r="J271" s="104"/>
      <c r="K271" s="104"/>
      <c r="L271" s="104"/>
      <c r="M271" s="104"/>
      <c r="N271" s="104"/>
      <c r="O271" s="104"/>
      <c r="P271" s="104"/>
      <c r="Q271" s="104"/>
      <c r="R271" s="104"/>
      <c r="S271" s="104"/>
    </row>
    <row r="272" spans="1:19" x14ac:dyDescent="0.25">
      <c r="A272" s="12">
        <v>269</v>
      </c>
      <c r="B272" s="5">
        <v>257.22211160000001</v>
      </c>
      <c r="C272" s="3"/>
      <c r="D272" s="3"/>
      <c r="E272" s="104"/>
      <c r="F272" s="104"/>
      <c r="G272" s="104"/>
      <c r="H272" s="104"/>
      <c r="I272" s="104"/>
      <c r="J272" s="104"/>
      <c r="K272" s="104"/>
      <c r="L272" s="104"/>
      <c r="M272" s="104"/>
      <c r="N272" s="104"/>
      <c r="O272" s="104"/>
      <c r="P272" s="104"/>
      <c r="Q272" s="104"/>
      <c r="R272" s="104"/>
      <c r="S272" s="104"/>
    </row>
    <row r="273" spans="1:19" x14ac:dyDescent="0.25">
      <c r="A273" s="12">
        <v>270</v>
      </c>
      <c r="B273" s="5">
        <v>282.2787874</v>
      </c>
      <c r="C273" s="3"/>
      <c r="D273" s="3"/>
      <c r="E273" s="104"/>
      <c r="F273" s="104"/>
      <c r="G273" s="104"/>
      <c r="H273" s="104"/>
      <c r="I273" s="104"/>
      <c r="J273" s="104"/>
      <c r="K273" s="104"/>
      <c r="L273" s="104"/>
      <c r="M273" s="104"/>
      <c r="N273" s="104"/>
      <c r="O273" s="104"/>
      <c r="P273" s="104"/>
      <c r="Q273" s="104"/>
      <c r="R273" s="104"/>
      <c r="S273" s="104"/>
    </row>
    <row r="274" spans="1:19" x14ac:dyDescent="0.25">
      <c r="A274" s="12">
        <v>271</v>
      </c>
      <c r="B274" s="5">
        <v>314.27678839999999</v>
      </c>
      <c r="C274" s="3"/>
      <c r="D274" s="3"/>
      <c r="E274" s="104"/>
      <c r="F274" s="104"/>
      <c r="G274" s="104"/>
      <c r="H274" s="104"/>
      <c r="I274" s="104"/>
      <c r="J274" s="104"/>
      <c r="K274" s="104"/>
      <c r="L274" s="104"/>
      <c r="M274" s="104"/>
      <c r="N274" s="104"/>
      <c r="O274" s="104"/>
      <c r="P274" s="104"/>
      <c r="Q274" s="104"/>
      <c r="R274" s="104"/>
      <c r="S274" s="104"/>
    </row>
    <row r="275" spans="1:19" x14ac:dyDescent="0.25">
      <c r="A275" s="12">
        <v>272</v>
      </c>
      <c r="B275" s="5">
        <v>336.32573580000002</v>
      </c>
      <c r="C275" s="3"/>
      <c r="D275" s="3"/>
      <c r="E275" s="103">
        <v>242.89032090000001</v>
      </c>
      <c r="F275" s="103"/>
      <c r="G275" s="103"/>
      <c r="H275" s="103">
        <v>222.14851479999999</v>
      </c>
      <c r="I275" s="103"/>
      <c r="J275" s="103"/>
      <c r="K275" s="103">
        <v>165.16378209999999</v>
      </c>
      <c r="L275" s="103"/>
      <c r="M275" s="103"/>
      <c r="N275" s="103">
        <v>329.92327760000001</v>
      </c>
      <c r="O275" s="103"/>
      <c r="P275" s="103"/>
      <c r="Q275" s="103">
        <v>138.1358558</v>
      </c>
      <c r="R275" s="103"/>
      <c r="S275" s="103"/>
    </row>
    <row r="276" spans="1:19" x14ac:dyDescent="0.25">
      <c r="A276" s="12">
        <v>273</v>
      </c>
      <c r="B276" s="5">
        <v>340.34794799999997</v>
      </c>
      <c r="C276" s="3"/>
      <c r="D276" s="3"/>
      <c r="E276" s="104"/>
      <c r="F276" s="104"/>
      <c r="G276" s="104"/>
      <c r="H276" s="104"/>
      <c r="I276" s="104"/>
      <c r="J276" s="104"/>
      <c r="K276" s="104"/>
      <c r="L276" s="104"/>
      <c r="M276" s="104"/>
      <c r="N276" s="104"/>
      <c r="O276" s="104"/>
      <c r="P276" s="104"/>
      <c r="Q276" s="104"/>
      <c r="R276" s="104"/>
      <c r="S276" s="104"/>
    </row>
    <row r="277" spans="1:19" x14ac:dyDescent="0.25">
      <c r="A277" s="12">
        <v>274</v>
      </c>
      <c r="B277" s="5">
        <v>353.26582150000002</v>
      </c>
      <c r="C277" s="3"/>
      <c r="D277" s="3"/>
      <c r="E277" s="104"/>
      <c r="F277" s="104"/>
      <c r="G277" s="104"/>
      <c r="H277" s="104"/>
      <c r="I277" s="104"/>
      <c r="J277" s="104"/>
      <c r="K277" s="104"/>
      <c r="L277" s="104"/>
      <c r="M277" s="104"/>
      <c r="N277" s="104"/>
      <c r="O277" s="104"/>
      <c r="P277" s="104"/>
      <c r="Q277" s="104"/>
      <c r="R277" s="104"/>
      <c r="S277" s="104"/>
    </row>
    <row r="278" spans="1:19" x14ac:dyDescent="0.25">
      <c r="A278" s="12">
        <v>275</v>
      </c>
      <c r="B278" s="5">
        <v>354.33619160000001</v>
      </c>
      <c r="C278" s="3"/>
      <c r="D278" s="3"/>
      <c r="E278" s="104"/>
      <c r="F278" s="104"/>
      <c r="G278" s="104"/>
      <c r="H278" s="104"/>
      <c r="I278" s="104"/>
      <c r="J278" s="104"/>
      <c r="K278" s="104"/>
      <c r="L278" s="104"/>
      <c r="M278" s="104"/>
      <c r="N278" s="104"/>
      <c r="O278" s="104"/>
      <c r="P278" s="104"/>
      <c r="Q278" s="104"/>
      <c r="R278" s="104"/>
      <c r="S278" s="104"/>
    </row>
    <row r="279" spans="1:19" x14ac:dyDescent="0.25">
      <c r="A279" s="12">
        <v>276</v>
      </c>
      <c r="B279" s="5">
        <v>367.37600209999999</v>
      </c>
      <c r="C279" s="3"/>
      <c r="D279" s="3"/>
      <c r="E279" s="104"/>
      <c r="F279" s="104"/>
      <c r="G279" s="104"/>
      <c r="H279" s="104"/>
      <c r="I279" s="104"/>
      <c r="J279" s="104"/>
      <c r="K279" s="104"/>
      <c r="L279" s="104"/>
      <c r="M279" s="104"/>
      <c r="N279" s="104"/>
      <c r="O279" s="104"/>
      <c r="P279" s="104"/>
      <c r="Q279" s="104"/>
      <c r="R279" s="104"/>
      <c r="S279" s="104"/>
    </row>
    <row r="280" spans="1:19" x14ac:dyDescent="0.25">
      <c r="A280" s="12">
        <v>277</v>
      </c>
      <c r="B280" s="5">
        <v>398.32586320000001</v>
      </c>
      <c r="C280" s="3"/>
      <c r="D280" s="3"/>
      <c r="E280" s="104"/>
      <c r="F280" s="104"/>
      <c r="G280" s="104"/>
      <c r="H280" s="104"/>
      <c r="I280" s="104"/>
      <c r="J280" s="104"/>
      <c r="K280" s="104"/>
      <c r="L280" s="104"/>
      <c r="M280" s="104"/>
      <c r="N280" s="104"/>
      <c r="O280" s="104"/>
      <c r="P280" s="104"/>
      <c r="Q280" s="104"/>
      <c r="R280" s="104"/>
      <c r="S280" s="104"/>
    </row>
    <row r="281" spans="1:19" x14ac:dyDescent="0.25">
      <c r="A281" s="12">
        <v>278</v>
      </c>
      <c r="B281" s="5">
        <v>428.3838634</v>
      </c>
      <c r="C281" s="3"/>
      <c r="D281" s="3"/>
      <c r="E281" s="104"/>
      <c r="F281" s="104"/>
      <c r="G281" s="104"/>
      <c r="H281" s="104"/>
      <c r="I281" s="104"/>
      <c r="J281" s="104"/>
      <c r="K281" s="104"/>
      <c r="L281" s="104"/>
      <c r="M281" s="104"/>
      <c r="N281" s="104"/>
      <c r="O281" s="104"/>
      <c r="P281" s="104"/>
      <c r="Q281" s="104"/>
      <c r="R281" s="104"/>
      <c r="S281" s="104"/>
    </row>
    <row r="282" spans="1:19" x14ac:dyDescent="0.25">
      <c r="A282" s="12">
        <v>279</v>
      </c>
      <c r="B282" s="5">
        <v>575.50295540000002</v>
      </c>
      <c r="C282" s="3"/>
      <c r="D282" s="3"/>
      <c r="E282" s="104"/>
      <c r="F282" s="104"/>
      <c r="G282" s="104"/>
      <c r="H282" s="104"/>
      <c r="I282" s="104"/>
      <c r="J282" s="104"/>
      <c r="K282" s="104"/>
      <c r="L282" s="104"/>
      <c r="M282" s="104"/>
      <c r="N282" s="104"/>
      <c r="O282" s="104"/>
      <c r="P282" s="104"/>
      <c r="Q282" s="104"/>
      <c r="R282" s="104"/>
      <c r="S282" s="104"/>
    </row>
    <row r="283" spans="1:19" x14ac:dyDescent="0.25">
      <c r="A283" s="12">
        <v>280</v>
      </c>
      <c r="B283" s="5">
        <v>128.01656249999999</v>
      </c>
      <c r="C283" s="3"/>
      <c r="D283" s="3"/>
      <c r="E283" s="104"/>
      <c r="F283" s="104"/>
      <c r="G283" s="104"/>
      <c r="H283" s="104"/>
      <c r="I283" s="104"/>
      <c r="J283" s="104"/>
      <c r="K283" s="104"/>
      <c r="L283" s="104"/>
      <c r="M283" s="104"/>
      <c r="N283" s="104"/>
      <c r="O283" s="104"/>
      <c r="P283" s="104"/>
      <c r="Q283" s="104"/>
      <c r="R283" s="104"/>
      <c r="S283" s="104"/>
    </row>
    <row r="284" spans="1:19" x14ac:dyDescent="0.25">
      <c r="A284" s="12">
        <v>281</v>
      </c>
      <c r="B284" s="5">
        <v>59.049725240000001</v>
      </c>
      <c r="C284" s="3"/>
      <c r="D284" s="3"/>
      <c r="E284" s="104"/>
      <c r="F284" s="104"/>
      <c r="G284" s="104"/>
      <c r="H284" s="104"/>
      <c r="I284" s="104"/>
      <c r="J284" s="104"/>
      <c r="K284" s="104"/>
      <c r="L284" s="104"/>
      <c r="M284" s="104"/>
      <c r="N284" s="104"/>
      <c r="O284" s="104"/>
      <c r="P284" s="104"/>
      <c r="Q284" s="104"/>
      <c r="R284" s="104"/>
      <c r="S284" s="104"/>
    </row>
    <row r="285" spans="1:19" x14ac:dyDescent="0.25">
      <c r="A285" s="12">
        <v>282</v>
      </c>
      <c r="B285" s="5">
        <v>123.1169745</v>
      </c>
      <c r="C285" s="3"/>
      <c r="D285" s="3"/>
      <c r="E285" s="104"/>
      <c r="F285" s="104"/>
      <c r="G285" s="104"/>
      <c r="H285" s="104"/>
      <c r="I285" s="104"/>
      <c r="J285" s="104"/>
      <c r="K285" s="104"/>
      <c r="L285" s="104"/>
      <c r="M285" s="104"/>
      <c r="N285" s="104"/>
      <c r="O285" s="104"/>
      <c r="P285" s="104"/>
      <c r="Q285" s="104"/>
      <c r="R285" s="104"/>
      <c r="S285" s="104"/>
    </row>
    <row r="286" spans="1:19" x14ac:dyDescent="0.25">
      <c r="A286" s="12">
        <v>283</v>
      </c>
      <c r="B286" s="5">
        <v>125.1326261</v>
      </c>
      <c r="C286" s="3"/>
      <c r="D286" s="3"/>
      <c r="E286" s="104"/>
      <c r="F286" s="104"/>
      <c r="G286" s="104"/>
      <c r="H286" s="104"/>
      <c r="I286" s="104"/>
      <c r="J286" s="104"/>
      <c r="K286" s="104"/>
      <c r="L286" s="104"/>
      <c r="M286" s="104"/>
      <c r="N286" s="104"/>
      <c r="O286" s="104"/>
      <c r="P286" s="104"/>
      <c r="Q286" s="104"/>
      <c r="R286" s="104"/>
      <c r="S286" s="104"/>
    </row>
    <row r="287" spans="1:19" x14ac:dyDescent="0.25">
      <c r="A287" s="12">
        <v>284</v>
      </c>
      <c r="B287" s="5">
        <v>128.1070694</v>
      </c>
      <c r="C287" s="3"/>
      <c r="D287" s="3"/>
      <c r="E287" s="104"/>
      <c r="F287" s="104"/>
      <c r="G287" s="104"/>
      <c r="H287" s="104"/>
      <c r="I287" s="104"/>
      <c r="J287" s="104"/>
      <c r="K287" s="104"/>
      <c r="L287" s="104"/>
      <c r="M287" s="104"/>
      <c r="N287" s="104"/>
      <c r="O287" s="104"/>
      <c r="P287" s="104"/>
      <c r="Q287" s="104"/>
      <c r="R287" s="104"/>
      <c r="S287" s="104"/>
    </row>
    <row r="288" spans="1:19" x14ac:dyDescent="0.25">
      <c r="A288" s="12">
        <v>285</v>
      </c>
      <c r="B288" s="5">
        <v>128.1070584</v>
      </c>
      <c r="C288" s="3"/>
      <c r="D288" s="3"/>
      <c r="E288" s="104"/>
      <c r="F288" s="104"/>
      <c r="G288" s="104"/>
      <c r="H288" s="104"/>
      <c r="I288" s="104"/>
      <c r="J288" s="104"/>
      <c r="K288" s="104"/>
      <c r="L288" s="104"/>
      <c r="M288" s="104"/>
      <c r="N288" s="104"/>
      <c r="O288" s="104"/>
      <c r="P288" s="104"/>
      <c r="Q288" s="104"/>
      <c r="R288" s="104"/>
      <c r="S288" s="104"/>
    </row>
    <row r="289" spans="1:19" x14ac:dyDescent="0.25">
      <c r="A289" s="12">
        <v>286</v>
      </c>
      <c r="B289" s="5">
        <v>165.12739350000001</v>
      </c>
      <c r="C289" s="3"/>
      <c r="D289" s="3"/>
      <c r="E289" s="104"/>
      <c r="F289" s="104"/>
      <c r="G289" s="104"/>
      <c r="H289" s="104"/>
      <c r="I289" s="104"/>
      <c r="J289" s="104"/>
      <c r="K289" s="104"/>
      <c r="L289" s="104"/>
      <c r="M289" s="104"/>
      <c r="N289" s="104"/>
      <c r="O289" s="104"/>
      <c r="P289" s="104"/>
      <c r="Q289" s="104"/>
      <c r="R289" s="104"/>
      <c r="S289" s="104"/>
    </row>
    <row r="290" spans="1:19" x14ac:dyDescent="0.25">
      <c r="A290" s="12">
        <v>287</v>
      </c>
      <c r="B290" s="5">
        <v>167.1431657</v>
      </c>
      <c r="C290" s="3"/>
      <c r="D290" s="3"/>
      <c r="E290" s="104"/>
      <c r="F290" s="104"/>
      <c r="G290" s="104"/>
      <c r="H290" s="104"/>
      <c r="I290" s="104"/>
      <c r="J290" s="104"/>
      <c r="K290" s="104"/>
      <c r="L290" s="104"/>
      <c r="M290" s="104"/>
      <c r="N290" s="104"/>
      <c r="O290" s="104"/>
      <c r="P290" s="104"/>
      <c r="Q290" s="104"/>
      <c r="R290" s="104"/>
      <c r="S290" s="104"/>
    </row>
    <row r="291" spans="1:19" x14ac:dyDescent="0.25">
      <c r="A291" s="12">
        <v>288</v>
      </c>
      <c r="B291" s="5">
        <v>254.24759330000001</v>
      </c>
      <c r="C291" s="3"/>
      <c r="D291" s="3"/>
      <c r="E291" s="103">
        <v>57.03401874</v>
      </c>
      <c r="F291" s="103"/>
      <c r="G291" s="103"/>
      <c r="H291" s="103">
        <v>321.31500039999997</v>
      </c>
      <c r="I291" s="103"/>
      <c r="J291" s="103"/>
      <c r="K291" s="103">
        <v>212.94549269999999</v>
      </c>
      <c r="L291" s="103"/>
      <c r="M291" s="103"/>
      <c r="N291" s="103">
        <v>212.2008146</v>
      </c>
      <c r="O291" s="103"/>
      <c r="P291" s="103"/>
      <c r="Q291" s="103">
        <v>173.0808542</v>
      </c>
      <c r="R291" s="103"/>
      <c r="S291" s="103"/>
    </row>
    <row r="292" spans="1:19" x14ac:dyDescent="0.25">
      <c r="A292" s="12">
        <v>289</v>
      </c>
      <c r="B292" s="5">
        <v>321.31500039999997</v>
      </c>
      <c r="C292" s="3"/>
      <c r="D292" s="3"/>
      <c r="E292" s="104"/>
      <c r="F292" s="104"/>
      <c r="G292" s="104"/>
      <c r="H292" s="104"/>
      <c r="I292" s="104"/>
      <c r="J292" s="104"/>
      <c r="K292" s="104"/>
      <c r="L292" s="104"/>
      <c r="M292" s="104"/>
      <c r="N292" s="104"/>
      <c r="O292" s="104"/>
      <c r="P292" s="104"/>
      <c r="Q292" s="104"/>
      <c r="R292" s="104"/>
      <c r="S292" s="104"/>
    </row>
    <row r="293" spans="1:19" x14ac:dyDescent="0.25">
      <c r="A293" s="12">
        <v>290</v>
      </c>
      <c r="B293" s="5">
        <v>322.31832159999999</v>
      </c>
      <c r="C293" s="3"/>
      <c r="D293" s="3"/>
      <c r="E293" s="104"/>
      <c r="F293" s="104"/>
      <c r="G293" s="104"/>
      <c r="H293" s="104"/>
      <c r="I293" s="104"/>
      <c r="J293" s="104"/>
      <c r="K293" s="104"/>
      <c r="L293" s="104"/>
      <c r="M293" s="104"/>
      <c r="N293" s="104"/>
      <c r="O293" s="104"/>
      <c r="P293" s="104"/>
      <c r="Q293" s="104"/>
      <c r="R293" s="104"/>
      <c r="S293" s="104"/>
    </row>
    <row r="294" spans="1:19" x14ac:dyDescent="0.25">
      <c r="A294" s="12">
        <v>291</v>
      </c>
      <c r="B294" s="5">
        <v>337.3291256</v>
      </c>
      <c r="C294" s="3"/>
      <c r="D294" s="3"/>
      <c r="E294" s="104"/>
      <c r="F294" s="104"/>
      <c r="G294" s="104"/>
      <c r="H294" s="104"/>
      <c r="I294" s="104"/>
      <c r="J294" s="104"/>
      <c r="K294" s="104"/>
      <c r="L294" s="104"/>
      <c r="M294" s="104"/>
      <c r="N294" s="104"/>
      <c r="O294" s="104"/>
      <c r="P294" s="104"/>
      <c r="Q294" s="104"/>
      <c r="R294" s="104"/>
      <c r="S294" s="104"/>
    </row>
    <row r="295" spans="1:19" x14ac:dyDescent="0.25">
      <c r="A295" s="12">
        <v>292</v>
      </c>
      <c r="B295" s="5">
        <v>354.26920810000001</v>
      </c>
      <c r="C295" s="3"/>
      <c r="D295" s="3"/>
      <c r="E295" s="104"/>
      <c r="F295" s="104"/>
      <c r="G295" s="104"/>
      <c r="H295" s="104"/>
      <c r="I295" s="104"/>
      <c r="J295" s="104"/>
      <c r="K295" s="104"/>
      <c r="L295" s="104"/>
      <c r="M295" s="104"/>
      <c r="N295" s="104"/>
      <c r="O295" s="104"/>
      <c r="P295" s="104"/>
      <c r="Q295" s="104"/>
      <c r="R295" s="104"/>
      <c r="S295" s="104"/>
    </row>
    <row r="296" spans="1:19" x14ac:dyDescent="0.25">
      <c r="A296" s="12">
        <v>293</v>
      </c>
      <c r="B296" s="5">
        <v>383.30313630000001</v>
      </c>
      <c r="C296" s="3"/>
      <c r="D296" s="3"/>
      <c r="E296" s="104"/>
      <c r="F296" s="104"/>
      <c r="G296" s="104"/>
      <c r="H296" s="104"/>
      <c r="I296" s="104"/>
      <c r="J296" s="104"/>
      <c r="K296" s="104"/>
      <c r="L296" s="104"/>
      <c r="M296" s="104"/>
      <c r="N296" s="104"/>
      <c r="O296" s="104"/>
      <c r="P296" s="104"/>
      <c r="Q296" s="104"/>
      <c r="R296" s="104"/>
      <c r="S296" s="104"/>
    </row>
    <row r="297" spans="1:19" x14ac:dyDescent="0.25">
      <c r="A297" s="12">
        <v>294</v>
      </c>
      <c r="B297" s="5">
        <v>658.50891260000003</v>
      </c>
      <c r="C297" s="3"/>
      <c r="D297" s="3"/>
      <c r="E297" s="104"/>
      <c r="F297" s="104"/>
      <c r="G297" s="104"/>
      <c r="H297" s="104"/>
      <c r="I297" s="104"/>
      <c r="J297" s="104"/>
      <c r="K297" s="104"/>
      <c r="L297" s="104"/>
      <c r="M297" s="104"/>
      <c r="N297" s="104"/>
      <c r="O297" s="104"/>
      <c r="P297" s="104"/>
      <c r="Q297" s="104"/>
      <c r="R297" s="104"/>
      <c r="S297" s="104"/>
    </row>
    <row r="298" spans="1:19" x14ac:dyDescent="0.25">
      <c r="A298" s="12">
        <v>295</v>
      </c>
      <c r="B298" s="5">
        <v>309.98828950000001</v>
      </c>
      <c r="C298" s="3"/>
      <c r="D298" s="3"/>
      <c r="E298" s="104"/>
      <c r="F298" s="104"/>
      <c r="G298" s="104"/>
      <c r="H298" s="104"/>
      <c r="I298" s="104"/>
      <c r="J298" s="104"/>
      <c r="K298" s="104"/>
      <c r="L298" s="104"/>
      <c r="M298" s="104"/>
      <c r="N298" s="104"/>
      <c r="O298" s="104"/>
      <c r="P298" s="104"/>
      <c r="Q298" s="104"/>
      <c r="R298" s="104"/>
      <c r="S298" s="104"/>
    </row>
    <row r="299" spans="1:19" x14ac:dyDescent="0.25">
      <c r="A299" s="12">
        <v>296</v>
      </c>
      <c r="B299" s="5">
        <v>372.73752739999998</v>
      </c>
      <c r="C299" s="3"/>
      <c r="D299" s="3"/>
      <c r="E299" s="104"/>
      <c r="F299" s="104"/>
      <c r="G299" s="104"/>
      <c r="H299" s="104"/>
      <c r="I299" s="104"/>
      <c r="J299" s="104"/>
      <c r="K299" s="104"/>
      <c r="L299" s="104"/>
      <c r="M299" s="104"/>
      <c r="N299" s="104"/>
      <c r="O299" s="104"/>
      <c r="P299" s="104"/>
      <c r="Q299" s="104"/>
      <c r="R299" s="104"/>
      <c r="S299" s="104"/>
    </row>
    <row r="300" spans="1:19" x14ac:dyDescent="0.25">
      <c r="A300" s="12">
        <v>297</v>
      </c>
      <c r="B300" s="5">
        <v>420.88428679999998</v>
      </c>
      <c r="C300" s="3"/>
      <c r="D300" s="3"/>
      <c r="E300" s="104"/>
      <c r="F300" s="104"/>
      <c r="G300" s="104"/>
      <c r="H300" s="104"/>
      <c r="I300" s="104"/>
      <c r="J300" s="104"/>
      <c r="K300" s="104"/>
      <c r="L300" s="104"/>
      <c r="M300" s="104"/>
      <c r="N300" s="104"/>
      <c r="O300" s="104"/>
      <c r="P300" s="104"/>
      <c r="Q300" s="104"/>
      <c r="R300" s="104"/>
      <c r="S300" s="104"/>
    </row>
    <row r="301" spans="1:19" x14ac:dyDescent="0.25">
      <c r="A301" s="12">
        <v>298</v>
      </c>
      <c r="B301" s="5">
        <v>138.06617660000001</v>
      </c>
      <c r="C301" s="3"/>
      <c r="D301" s="3"/>
      <c r="E301" s="104"/>
      <c r="F301" s="104"/>
      <c r="G301" s="104"/>
      <c r="H301" s="104"/>
      <c r="I301" s="104"/>
      <c r="J301" s="104"/>
      <c r="K301" s="104"/>
      <c r="L301" s="104"/>
      <c r="M301" s="104"/>
      <c r="N301" s="104"/>
      <c r="O301" s="104"/>
      <c r="P301" s="104"/>
      <c r="Q301" s="104"/>
      <c r="R301" s="104"/>
      <c r="S301" s="104"/>
    </row>
    <row r="302" spans="1:19" x14ac:dyDescent="0.25">
      <c r="A302" s="12">
        <v>299</v>
      </c>
      <c r="B302" s="5">
        <v>76.07617123</v>
      </c>
      <c r="C302" s="3"/>
      <c r="D302" s="3"/>
      <c r="E302" s="104"/>
      <c r="F302" s="104"/>
      <c r="G302" s="104"/>
      <c r="H302" s="104"/>
      <c r="I302" s="104"/>
      <c r="J302" s="104"/>
      <c r="K302" s="104"/>
      <c r="L302" s="104"/>
      <c r="M302" s="104"/>
      <c r="N302" s="104"/>
      <c r="O302" s="104"/>
      <c r="P302" s="104"/>
      <c r="Q302" s="104"/>
      <c r="R302" s="104"/>
      <c r="S302" s="104"/>
    </row>
    <row r="303" spans="1:19" x14ac:dyDescent="0.25">
      <c r="A303" s="12">
        <v>300</v>
      </c>
      <c r="B303" s="5">
        <v>218.13854449999999</v>
      </c>
      <c r="C303" s="3"/>
      <c r="D303" s="3"/>
      <c r="E303" s="104"/>
      <c r="F303" s="104"/>
      <c r="G303" s="104"/>
      <c r="H303" s="104"/>
      <c r="I303" s="104"/>
      <c r="J303" s="104"/>
      <c r="K303" s="104"/>
      <c r="L303" s="104"/>
      <c r="M303" s="104"/>
      <c r="N303" s="104"/>
      <c r="O303" s="104"/>
      <c r="P303" s="104"/>
      <c r="Q303" s="104"/>
      <c r="R303" s="104"/>
      <c r="S303" s="104"/>
    </row>
    <row r="304" spans="1:19" x14ac:dyDescent="0.25">
      <c r="A304" s="12">
        <v>301</v>
      </c>
      <c r="B304" s="5">
        <v>388.7110533</v>
      </c>
      <c r="C304" s="3"/>
      <c r="D304" s="3"/>
      <c r="E304" s="104"/>
      <c r="F304" s="104"/>
      <c r="G304" s="104"/>
      <c r="H304" s="104"/>
      <c r="I304" s="104"/>
      <c r="J304" s="104"/>
      <c r="K304" s="104"/>
      <c r="L304" s="104"/>
      <c r="M304" s="104"/>
      <c r="N304" s="104"/>
      <c r="O304" s="104"/>
      <c r="P304" s="104"/>
      <c r="Q304" s="104"/>
      <c r="R304" s="104"/>
      <c r="S304" s="104"/>
    </row>
    <row r="305" spans="1:19" x14ac:dyDescent="0.25">
      <c r="A305" s="12">
        <v>302</v>
      </c>
      <c r="B305" s="5">
        <v>198.94539979999999</v>
      </c>
      <c r="C305" s="3"/>
      <c r="D305" s="3"/>
      <c r="E305" s="104"/>
      <c r="F305" s="104"/>
      <c r="G305" s="104"/>
      <c r="H305" s="104"/>
      <c r="I305" s="104"/>
      <c r="J305" s="104"/>
      <c r="K305" s="104"/>
      <c r="L305" s="104"/>
      <c r="M305" s="104"/>
      <c r="N305" s="104"/>
      <c r="O305" s="104"/>
      <c r="P305" s="104"/>
      <c r="Q305" s="104"/>
      <c r="R305" s="104"/>
      <c r="S305" s="104"/>
    </row>
    <row r="306" spans="1:19" x14ac:dyDescent="0.25">
      <c r="A306" s="12">
        <v>303</v>
      </c>
      <c r="B306" s="5">
        <v>254.0189359</v>
      </c>
      <c r="C306" s="3"/>
      <c r="D306" s="3"/>
      <c r="E306" s="104"/>
      <c r="F306" s="104"/>
      <c r="G306" s="104"/>
      <c r="H306" s="104"/>
      <c r="I306" s="104"/>
      <c r="J306" s="104"/>
      <c r="K306" s="104"/>
      <c r="L306" s="104"/>
      <c r="M306" s="104"/>
      <c r="N306" s="104"/>
      <c r="O306" s="104"/>
      <c r="P306" s="104"/>
      <c r="Q306" s="104"/>
      <c r="R306" s="104"/>
      <c r="S306" s="104"/>
    </row>
    <row r="307" spans="1:19" x14ac:dyDescent="0.25">
      <c r="A307" s="12">
        <v>304</v>
      </c>
      <c r="B307" s="5">
        <v>359.05012190000002</v>
      </c>
      <c r="C307" s="3"/>
      <c r="D307" s="3"/>
      <c r="E307" s="103">
        <v>210.06070800000001</v>
      </c>
      <c r="F307" s="103"/>
      <c r="G307" s="103"/>
      <c r="H307" s="103">
        <v>139.11176209999999</v>
      </c>
      <c r="I307" s="103"/>
      <c r="J307" s="103"/>
      <c r="K307" s="103">
        <v>149.13243750000001</v>
      </c>
      <c r="L307" s="103"/>
      <c r="M307" s="103"/>
      <c r="N307" s="103">
        <v>171.12401489999999</v>
      </c>
      <c r="O307" s="103"/>
      <c r="P307" s="103"/>
      <c r="Q307" s="103">
        <v>193.15862419999999</v>
      </c>
      <c r="R307" s="103"/>
      <c r="S307" s="103"/>
    </row>
    <row r="308" spans="1:19" x14ac:dyDescent="0.25">
      <c r="A308" s="12">
        <v>305</v>
      </c>
      <c r="B308" s="5">
        <v>543.07064490000005</v>
      </c>
      <c r="C308" s="3"/>
      <c r="D308" s="3"/>
      <c r="E308" s="104"/>
      <c r="F308" s="104"/>
      <c r="G308" s="104"/>
      <c r="H308" s="104"/>
      <c r="I308" s="104"/>
      <c r="J308" s="104"/>
      <c r="K308" s="104"/>
      <c r="L308" s="104"/>
      <c r="M308" s="104"/>
      <c r="N308" s="104"/>
      <c r="O308" s="104"/>
      <c r="P308" s="104"/>
      <c r="Q308" s="104"/>
      <c r="R308" s="104"/>
      <c r="S308" s="104"/>
    </row>
    <row r="309" spans="1:19" x14ac:dyDescent="0.25">
      <c r="A309" s="12">
        <v>306</v>
      </c>
      <c r="B309" s="5">
        <v>647.04535350000003</v>
      </c>
      <c r="C309" s="3"/>
      <c r="D309" s="3"/>
      <c r="E309" s="104"/>
      <c r="F309" s="104"/>
      <c r="G309" s="104"/>
      <c r="H309" s="104"/>
      <c r="I309" s="104"/>
      <c r="J309" s="104"/>
      <c r="K309" s="104"/>
      <c r="L309" s="104"/>
      <c r="M309" s="104"/>
      <c r="N309" s="104"/>
      <c r="O309" s="104"/>
      <c r="P309" s="104"/>
      <c r="Q309" s="104"/>
      <c r="R309" s="104"/>
      <c r="S309" s="104"/>
    </row>
    <row r="310" spans="1:19" x14ac:dyDescent="0.25">
      <c r="A310" s="12">
        <v>307</v>
      </c>
      <c r="B310" s="5">
        <v>359.31518870000002</v>
      </c>
      <c r="C310" s="3"/>
      <c r="D310" s="3"/>
      <c r="E310" s="104"/>
      <c r="F310" s="104"/>
      <c r="G310" s="104"/>
      <c r="H310" s="104"/>
      <c r="I310" s="104"/>
      <c r="J310" s="104"/>
      <c r="K310" s="104"/>
      <c r="L310" s="104"/>
      <c r="M310" s="104"/>
      <c r="N310" s="104"/>
      <c r="O310" s="104"/>
      <c r="P310" s="104"/>
      <c r="Q310" s="104"/>
      <c r="R310" s="104"/>
      <c r="S310" s="104"/>
    </row>
    <row r="311" spans="1:19" x14ac:dyDescent="0.25">
      <c r="A311" s="12">
        <v>308</v>
      </c>
      <c r="B311" s="5">
        <v>544.45658479999997</v>
      </c>
      <c r="C311" s="3"/>
      <c r="D311" s="3"/>
      <c r="E311" s="104"/>
      <c r="F311" s="104"/>
      <c r="G311" s="104"/>
      <c r="H311" s="104"/>
      <c r="I311" s="104"/>
      <c r="J311" s="104"/>
      <c r="K311" s="104"/>
      <c r="L311" s="104"/>
      <c r="M311" s="104"/>
      <c r="N311" s="104"/>
      <c r="O311" s="104"/>
      <c r="P311" s="104"/>
      <c r="Q311" s="104"/>
      <c r="R311" s="104"/>
      <c r="S311" s="104"/>
    </row>
    <row r="312" spans="1:19" x14ac:dyDescent="0.25">
      <c r="A312" s="12">
        <v>309</v>
      </c>
      <c r="B312" s="5">
        <v>176.0405849</v>
      </c>
      <c r="C312" s="3"/>
      <c r="D312" s="3"/>
      <c r="E312" s="104"/>
      <c r="F312" s="104"/>
      <c r="G312" s="104"/>
      <c r="H312" s="104"/>
      <c r="I312" s="104"/>
      <c r="J312" s="104"/>
      <c r="K312" s="104"/>
      <c r="L312" s="104"/>
      <c r="M312" s="104"/>
      <c r="N312" s="104"/>
      <c r="O312" s="104"/>
      <c r="P312" s="104"/>
      <c r="Q312" s="104"/>
      <c r="R312" s="104"/>
      <c r="S312" s="104"/>
    </row>
    <row r="313" spans="1:19" x14ac:dyDescent="0.25">
      <c r="A313" s="12">
        <v>310</v>
      </c>
      <c r="B313" s="5">
        <v>158.11749449999999</v>
      </c>
      <c r="C313" s="3"/>
      <c r="D313" s="3"/>
      <c r="E313" s="104"/>
      <c r="F313" s="104"/>
      <c r="G313" s="104"/>
      <c r="H313" s="104"/>
      <c r="I313" s="104"/>
      <c r="J313" s="104"/>
      <c r="K313" s="104"/>
      <c r="L313" s="104"/>
      <c r="M313" s="104"/>
      <c r="N313" s="104"/>
      <c r="O313" s="104"/>
      <c r="P313" s="104"/>
      <c r="Q313" s="104"/>
      <c r="R313" s="104"/>
      <c r="S313" s="104"/>
    </row>
    <row r="314" spans="1:19" x14ac:dyDescent="0.25">
      <c r="A314" s="12">
        <v>311</v>
      </c>
      <c r="B314" s="5">
        <v>212.83878680000001</v>
      </c>
      <c r="C314" s="3"/>
      <c r="D314" s="3"/>
      <c r="E314" s="104"/>
      <c r="F314" s="104"/>
      <c r="G314" s="104"/>
      <c r="H314" s="104"/>
      <c r="I314" s="104"/>
      <c r="J314" s="104"/>
      <c r="K314" s="104"/>
      <c r="L314" s="104"/>
      <c r="M314" s="104"/>
      <c r="N314" s="104"/>
      <c r="O314" s="104"/>
      <c r="P314" s="104"/>
      <c r="Q314" s="104"/>
      <c r="R314" s="104"/>
      <c r="S314" s="104"/>
    </row>
    <row r="315" spans="1:19" x14ac:dyDescent="0.25">
      <c r="A315" s="12">
        <v>312</v>
      </c>
      <c r="B315" s="5">
        <v>266.8490597</v>
      </c>
      <c r="C315" s="3"/>
      <c r="D315" s="3"/>
      <c r="E315" s="104"/>
      <c r="F315" s="104"/>
      <c r="G315" s="104"/>
      <c r="H315" s="104"/>
      <c r="I315" s="104"/>
      <c r="J315" s="104"/>
      <c r="K315" s="104"/>
      <c r="L315" s="104"/>
      <c r="M315" s="104"/>
      <c r="N315" s="104"/>
      <c r="O315" s="104"/>
      <c r="P315" s="104"/>
      <c r="Q315" s="104"/>
      <c r="R315" s="104"/>
      <c r="S315" s="104"/>
    </row>
    <row r="316" spans="1:19" x14ac:dyDescent="0.25">
      <c r="A316" s="12">
        <v>313</v>
      </c>
      <c r="B316" s="5">
        <v>174.0549034</v>
      </c>
      <c r="C316" s="3"/>
      <c r="D316" s="3"/>
      <c r="E316" s="104"/>
      <c r="F316" s="104"/>
      <c r="G316" s="104"/>
      <c r="H316" s="104"/>
      <c r="I316" s="104"/>
      <c r="J316" s="104"/>
      <c r="K316" s="104"/>
      <c r="L316" s="104"/>
      <c r="M316" s="104"/>
      <c r="N316" s="104"/>
      <c r="O316" s="104"/>
      <c r="P316" s="104"/>
      <c r="Q316" s="104"/>
      <c r="R316" s="104"/>
      <c r="S316" s="104"/>
    </row>
    <row r="317" spans="1:19" x14ac:dyDescent="0.25">
      <c r="A317" s="12">
        <v>314</v>
      </c>
      <c r="B317" s="5">
        <v>200.1643971</v>
      </c>
      <c r="C317" s="3"/>
      <c r="D317" s="3"/>
      <c r="E317" s="104"/>
      <c r="F317" s="104"/>
      <c r="G317" s="104"/>
      <c r="H317" s="104"/>
      <c r="I317" s="104"/>
      <c r="J317" s="104"/>
      <c r="K317" s="104"/>
      <c r="L317" s="104"/>
      <c r="M317" s="104"/>
      <c r="N317" s="104"/>
      <c r="O317" s="104"/>
      <c r="P317" s="104"/>
      <c r="Q317" s="104"/>
      <c r="R317" s="104"/>
      <c r="S317" s="104"/>
    </row>
    <row r="318" spans="1:19" x14ac:dyDescent="0.25">
      <c r="A318" s="12">
        <v>315</v>
      </c>
      <c r="B318" s="5">
        <v>221.04192280000001</v>
      </c>
      <c r="C318" s="3"/>
      <c r="D318" s="3"/>
      <c r="E318" s="104"/>
      <c r="F318" s="104"/>
      <c r="G318" s="104"/>
      <c r="H318" s="104"/>
      <c r="I318" s="104"/>
      <c r="J318" s="104"/>
      <c r="K318" s="104"/>
      <c r="L318" s="104"/>
      <c r="M318" s="104"/>
      <c r="N318" s="104"/>
      <c r="O318" s="104"/>
      <c r="P318" s="104"/>
      <c r="Q318" s="104"/>
      <c r="R318" s="104"/>
      <c r="S318" s="104"/>
    </row>
    <row r="319" spans="1:19" x14ac:dyDescent="0.25">
      <c r="A319" s="12">
        <v>316</v>
      </c>
      <c r="B319" s="5">
        <v>406.78450149999998</v>
      </c>
      <c r="C319" s="3"/>
      <c r="D319" s="3"/>
      <c r="E319" s="104"/>
      <c r="F319" s="104"/>
      <c r="G319" s="104"/>
      <c r="H319" s="104"/>
      <c r="I319" s="104"/>
      <c r="J319" s="104"/>
      <c r="K319" s="104"/>
      <c r="L319" s="104"/>
      <c r="M319" s="104"/>
      <c r="N319" s="104"/>
      <c r="O319" s="104"/>
      <c r="P319" s="104"/>
      <c r="Q319" s="104"/>
      <c r="R319" s="104"/>
      <c r="S319" s="104"/>
    </row>
    <row r="320" spans="1:19" x14ac:dyDescent="0.25">
      <c r="A320" s="12">
        <v>317</v>
      </c>
      <c r="B320" s="5">
        <v>148.03928149999999</v>
      </c>
      <c r="C320" s="3"/>
      <c r="D320" s="3"/>
      <c r="E320" s="104"/>
      <c r="F320" s="104"/>
      <c r="G320" s="104"/>
      <c r="H320" s="104"/>
      <c r="I320" s="104"/>
      <c r="J320" s="104"/>
      <c r="K320" s="104"/>
      <c r="L320" s="104"/>
      <c r="M320" s="104"/>
      <c r="N320" s="104"/>
      <c r="O320" s="104"/>
      <c r="P320" s="104"/>
      <c r="Q320" s="104"/>
      <c r="R320" s="104"/>
      <c r="S320" s="104"/>
    </row>
    <row r="321" spans="1:19" x14ac:dyDescent="0.25">
      <c r="A321" s="12">
        <v>318</v>
      </c>
      <c r="B321" s="5">
        <v>242.17481939999999</v>
      </c>
      <c r="C321" s="3"/>
      <c r="D321" s="3"/>
      <c r="E321" s="104"/>
      <c r="F321" s="104"/>
      <c r="G321" s="104"/>
      <c r="H321" s="104"/>
      <c r="I321" s="104"/>
      <c r="J321" s="104"/>
      <c r="K321" s="104"/>
      <c r="L321" s="104"/>
      <c r="M321" s="104"/>
      <c r="N321" s="104"/>
      <c r="O321" s="104"/>
      <c r="P321" s="104"/>
      <c r="Q321" s="104"/>
      <c r="R321" s="104"/>
      <c r="S321" s="104"/>
    </row>
    <row r="322" spans="1:19" x14ac:dyDescent="0.25">
      <c r="A322" s="12">
        <v>319</v>
      </c>
      <c r="B322" s="5">
        <v>265.10437289999999</v>
      </c>
      <c r="C322" s="3"/>
      <c r="D322" s="3"/>
      <c r="E322" s="104"/>
      <c r="F322" s="104"/>
      <c r="G322" s="104"/>
      <c r="H322" s="104"/>
      <c r="I322" s="104"/>
      <c r="J322" s="104"/>
      <c r="K322" s="104"/>
      <c r="L322" s="104"/>
      <c r="M322" s="104"/>
      <c r="N322" s="104"/>
      <c r="O322" s="104"/>
      <c r="P322" s="104"/>
      <c r="Q322" s="104"/>
      <c r="R322" s="104"/>
      <c r="S322" s="104"/>
    </row>
    <row r="323" spans="1:19" x14ac:dyDescent="0.25">
      <c r="A323" s="12">
        <v>320</v>
      </c>
      <c r="B323" s="5">
        <v>310.31010300000003</v>
      </c>
      <c r="C323" s="3"/>
      <c r="D323" s="3"/>
      <c r="E323" s="103">
        <v>129.06992199999999</v>
      </c>
      <c r="F323" s="103"/>
      <c r="G323" s="103"/>
      <c r="H323" s="103">
        <v>139.1481368</v>
      </c>
      <c r="I323" s="103"/>
      <c r="J323" s="103"/>
      <c r="K323" s="103">
        <v>140.06821249999999</v>
      </c>
      <c r="L323" s="103"/>
      <c r="M323" s="103"/>
      <c r="N323" s="103">
        <v>228.19563590000001</v>
      </c>
      <c r="O323" s="103"/>
      <c r="P323" s="103"/>
      <c r="Q323" s="103">
        <v>406.78450149999998</v>
      </c>
      <c r="R323" s="103"/>
      <c r="S323" s="103"/>
    </row>
    <row r="324" spans="1:19" x14ac:dyDescent="0.25">
      <c r="A324" s="12">
        <v>321</v>
      </c>
      <c r="B324" s="5">
        <v>354.33622869999999</v>
      </c>
      <c r="C324" s="3"/>
      <c r="D324" s="3"/>
      <c r="E324" s="104"/>
      <c r="F324" s="104"/>
      <c r="G324" s="104"/>
      <c r="H324" s="104"/>
      <c r="I324" s="104"/>
      <c r="J324" s="104"/>
      <c r="K324" s="104"/>
      <c r="L324" s="104"/>
      <c r="M324" s="104"/>
      <c r="N324" s="104"/>
      <c r="O324" s="104"/>
      <c r="P324" s="104"/>
      <c r="Q324" s="104"/>
      <c r="R324" s="104"/>
      <c r="S324" s="104"/>
    </row>
    <row r="325" spans="1:19" x14ac:dyDescent="0.25">
      <c r="A325" s="12">
        <v>322</v>
      </c>
      <c r="B325" s="5">
        <v>394.35219480000001</v>
      </c>
      <c r="C325" s="3"/>
      <c r="D325" s="3"/>
      <c r="E325" s="104"/>
      <c r="F325" s="104"/>
      <c r="G325" s="104"/>
      <c r="H325" s="104"/>
      <c r="I325" s="104"/>
      <c r="J325" s="104"/>
      <c r="K325" s="104"/>
      <c r="L325" s="104"/>
      <c r="M325" s="104"/>
      <c r="N325" s="104"/>
      <c r="O325" s="104"/>
      <c r="P325" s="104"/>
      <c r="Q325" s="104"/>
      <c r="R325" s="104"/>
      <c r="S325" s="104"/>
    </row>
    <row r="326" spans="1:19" x14ac:dyDescent="0.25">
      <c r="A326" s="12">
        <v>323</v>
      </c>
      <c r="B326" s="5">
        <v>114.0915267</v>
      </c>
      <c r="C326" s="3"/>
      <c r="D326" s="3"/>
      <c r="E326" s="104"/>
      <c r="F326" s="104"/>
      <c r="G326" s="104"/>
      <c r="H326" s="104"/>
      <c r="I326" s="104"/>
      <c r="J326" s="104"/>
      <c r="K326" s="104"/>
      <c r="L326" s="104"/>
      <c r="M326" s="104"/>
      <c r="N326" s="104"/>
      <c r="O326" s="104"/>
      <c r="P326" s="104"/>
      <c r="Q326" s="104"/>
      <c r="R326" s="104"/>
      <c r="S326" s="104"/>
    </row>
    <row r="327" spans="1:19" x14ac:dyDescent="0.25">
      <c r="A327" s="12">
        <v>324</v>
      </c>
      <c r="B327" s="5">
        <v>147.0651751</v>
      </c>
      <c r="C327" s="3"/>
      <c r="D327" s="3"/>
      <c r="E327" s="104"/>
      <c r="F327" s="104"/>
      <c r="G327" s="104"/>
      <c r="H327" s="104"/>
      <c r="I327" s="104"/>
      <c r="J327" s="104"/>
      <c r="K327" s="104"/>
      <c r="L327" s="104"/>
      <c r="M327" s="104"/>
      <c r="N327" s="104"/>
      <c r="O327" s="104"/>
      <c r="P327" s="104"/>
      <c r="Q327" s="104"/>
      <c r="R327" s="104"/>
      <c r="S327" s="104"/>
    </row>
    <row r="328" spans="1:19" x14ac:dyDescent="0.25">
      <c r="A328" s="12">
        <v>325</v>
      </c>
      <c r="B328" s="5">
        <v>175.1480712</v>
      </c>
      <c r="C328" s="3"/>
      <c r="D328" s="3"/>
      <c r="E328" s="104"/>
      <c r="F328" s="104"/>
      <c r="G328" s="104"/>
      <c r="H328" s="104"/>
      <c r="I328" s="104"/>
      <c r="J328" s="104"/>
      <c r="K328" s="104"/>
      <c r="L328" s="104"/>
      <c r="M328" s="104"/>
      <c r="N328" s="104"/>
      <c r="O328" s="104"/>
      <c r="P328" s="104"/>
      <c r="Q328" s="104"/>
      <c r="R328" s="104"/>
      <c r="S328" s="104"/>
    </row>
    <row r="329" spans="1:19" x14ac:dyDescent="0.25">
      <c r="A329" s="12">
        <v>326</v>
      </c>
      <c r="B329" s="5">
        <v>198.1851332</v>
      </c>
      <c r="C329" s="3"/>
      <c r="D329" s="3"/>
      <c r="E329" s="104"/>
      <c r="F329" s="104"/>
      <c r="G329" s="104"/>
      <c r="H329" s="104"/>
      <c r="I329" s="104"/>
      <c r="J329" s="104"/>
      <c r="K329" s="104"/>
      <c r="L329" s="104"/>
      <c r="M329" s="104"/>
      <c r="N329" s="104"/>
      <c r="O329" s="104"/>
      <c r="P329" s="104"/>
      <c r="Q329" s="104"/>
      <c r="R329" s="104"/>
      <c r="S329" s="104"/>
    </row>
    <row r="330" spans="1:19" x14ac:dyDescent="0.25">
      <c r="A330" s="12">
        <v>327</v>
      </c>
      <c r="B330" s="5">
        <v>511.32681860000002</v>
      </c>
      <c r="C330" s="3"/>
      <c r="D330" s="3"/>
      <c r="E330" s="104"/>
      <c r="F330" s="104"/>
      <c r="G330" s="104"/>
      <c r="H330" s="104"/>
      <c r="I330" s="104"/>
      <c r="J330" s="104"/>
      <c r="K330" s="104"/>
      <c r="L330" s="104"/>
      <c r="M330" s="104"/>
      <c r="N330" s="104"/>
      <c r="O330" s="104"/>
      <c r="P330" s="104"/>
      <c r="Q330" s="104"/>
      <c r="R330" s="104"/>
      <c r="S330" s="104"/>
    </row>
    <row r="331" spans="1:19" x14ac:dyDescent="0.25">
      <c r="A331" s="12">
        <v>328</v>
      </c>
      <c r="B331" s="5">
        <v>350.26744439999999</v>
      </c>
      <c r="C331" s="3"/>
      <c r="D331" s="3"/>
      <c r="E331" s="104"/>
      <c r="F331" s="104"/>
      <c r="G331" s="104"/>
      <c r="H331" s="104"/>
      <c r="I331" s="104"/>
      <c r="J331" s="104"/>
      <c r="K331" s="104"/>
      <c r="L331" s="104"/>
      <c r="M331" s="104"/>
      <c r="N331" s="104"/>
      <c r="O331" s="104"/>
      <c r="P331" s="104"/>
      <c r="Q331" s="104"/>
      <c r="R331" s="104"/>
      <c r="S331" s="104"/>
    </row>
    <row r="332" spans="1:19" x14ac:dyDescent="0.25">
      <c r="A332" s="12">
        <v>329</v>
      </c>
      <c r="B332" s="5">
        <v>129.06992199999999</v>
      </c>
      <c r="C332" s="3"/>
      <c r="D332" s="3"/>
      <c r="E332" s="104"/>
      <c r="F332" s="104"/>
      <c r="G332" s="104"/>
      <c r="H332" s="104"/>
      <c r="I332" s="104"/>
      <c r="J332" s="104"/>
      <c r="K332" s="104"/>
      <c r="L332" s="104"/>
      <c r="M332" s="104"/>
      <c r="N332" s="104"/>
      <c r="O332" s="104"/>
      <c r="P332" s="104"/>
      <c r="Q332" s="104"/>
      <c r="R332" s="104"/>
      <c r="S332" s="104"/>
    </row>
    <row r="333" spans="1:19" x14ac:dyDescent="0.25">
      <c r="A333" s="12">
        <v>330</v>
      </c>
      <c r="B333" s="5">
        <v>135.08047339999999</v>
      </c>
      <c r="C333" s="3"/>
      <c r="D333" s="3"/>
      <c r="E333" s="104"/>
      <c r="F333" s="104"/>
      <c r="G333" s="104"/>
      <c r="H333" s="104"/>
      <c r="I333" s="104"/>
      <c r="J333" s="104"/>
      <c r="K333" s="104"/>
      <c r="L333" s="104"/>
      <c r="M333" s="104"/>
      <c r="N333" s="104"/>
      <c r="O333" s="104"/>
      <c r="P333" s="104"/>
      <c r="Q333" s="104"/>
      <c r="R333" s="104"/>
      <c r="S333" s="104"/>
    </row>
    <row r="334" spans="1:19" x14ac:dyDescent="0.25">
      <c r="A334" s="12">
        <v>331</v>
      </c>
      <c r="B334" s="5">
        <v>207.11673999999999</v>
      </c>
      <c r="C334" s="3"/>
      <c r="D334" s="3"/>
      <c r="E334" s="104"/>
      <c r="F334" s="104"/>
      <c r="G334" s="104"/>
      <c r="H334" s="104"/>
      <c r="I334" s="104"/>
      <c r="J334" s="104"/>
      <c r="K334" s="104"/>
      <c r="L334" s="104"/>
      <c r="M334" s="104"/>
      <c r="N334" s="104"/>
      <c r="O334" s="104"/>
      <c r="P334" s="104"/>
      <c r="Q334" s="104"/>
      <c r="R334" s="104"/>
      <c r="S334" s="104"/>
    </row>
    <row r="335" spans="1:19" x14ac:dyDescent="0.25">
      <c r="A335" s="12">
        <v>332</v>
      </c>
      <c r="B335" s="5">
        <v>219.1166949</v>
      </c>
      <c r="C335" s="3"/>
      <c r="D335" s="3"/>
      <c r="E335" s="104"/>
      <c r="F335" s="104"/>
      <c r="G335" s="104"/>
      <c r="H335" s="104"/>
      <c r="I335" s="104"/>
      <c r="J335" s="104"/>
      <c r="K335" s="104"/>
      <c r="L335" s="104"/>
      <c r="M335" s="104"/>
      <c r="N335" s="104"/>
      <c r="O335" s="104"/>
      <c r="P335" s="104"/>
      <c r="Q335" s="104"/>
      <c r="R335" s="104"/>
      <c r="S335" s="104"/>
    </row>
    <row r="336" spans="1:19" x14ac:dyDescent="0.25">
      <c r="A336" s="12">
        <v>333</v>
      </c>
      <c r="B336" s="5">
        <v>305.20863539999999</v>
      </c>
      <c r="C336" s="3"/>
      <c r="D336" s="3"/>
      <c r="E336" s="104"/>
      <c r="F336" s="104"/>
      <c r="G336" s="104"/>
      <c r="H336" s="104"/>
      <c r="I336" s="104"/>
      <c r="J336" s="104"/>
      <c r="K336" s="104"/>
      <c r="L336" s="104"/>
      <c r="M336" s="104"/>
      <c r="N336" s="104"/>
      <c r="O336" s="104"/>
      <c r="P336" s="104"/>
      <c r="Q336" s="104"/>
      <c r="R336" s="104"/>
      <c r="S336" s="104"/>
    </row>
    <row r="337" spans="1:19" x14ac:dyDescent="0.25">
      <c r="A337" s="12">
        <v>334</v>
      </c>
      <c r="B337" s="5">
        <v>283.03250170000001</v>
      </c>
      <c r="C337" s="3"/>
      <c r="D337" s="3"/>
      <c r="E337" s="104"/>
      <c r="F337" s="104"/>
      <c r="G337" s="104"/>
      <c r="H337" s="104"/>
      <c r="I337" s="104"/>
      <c r="J337" s="104"/>
      <c r="K337" s="104"/>
      <c r="L337" s="104"/>
      <c r="M337" s="104"/>
      <c r="N337" s="104"/>
      <c r="O337" s="104"/>
      <c r="P337" s="104"/>
      <c r="Q337" s="104"/>
      <c r="R337" s="104"/>
      <c r="S337" s="104"/>
    </row>
    <row r="338" spans="1:19" x14ac:dyDescent="0.25">
      <c r="A338" s="12">
        <v>335</v>
      </c>
      <c r="B338" s="5">
        <v>121.1013272</v>
      </c>
      <c r="C338" s="3"/>
      <c r="D338" s="3"/>
      <c r="E338" s="104"/>
      <c r="F338" s="104"/>
      <c r="G338" s="104"/>
      <c r="H338" s="104"/>
      <c r="I338" s="104"/>
      <c r="J338" s="104"/>
      <c r="K338" s="104"/>
      <c r="L338" s="104"/>
      <c r="M338" s="104"/>
      <c r="N338" s="104"/>
      <c r="O338" s="104"/>
      <c r="P338" s="104"/>
      <c r="Q338" s="104"/>
      <c r="R338" s="104"/>
      <c r="S338" s="104"/>
    </row>
    <row r="339" spans="1:19" x14ac:dyDescent="0.25">
      <c r="A339" s="12">
        <v>336</v>
      </c>
      <c r="B339" s="5">
        <v>149.0960231</v>
      </c>
      <c r="C339" s="3"/>
      <c r="D339" s="3"/>
      <c r="E339" s="103">
        <v>242.21119089999999</v>
      </c>
      <c r="F339" s="103"/>
      <c r="G339" s="103"/>
      <c r="H339" s="103">
        <v>418.81044910000003</v>
      </c>
      <c r="I339" s="103"/>
      <c r="J339" s="103"/>
      <c r="K339" s="103">
        <v>141.95863299999999</v>
      </c>
      <c r="L339" s="103"/>
      <c r="M339" s="103"/>
      <c r="N339" s="103">
        <v>254.24759330000001</v>
      </c>
      <c r="O339" s="103"/>
      <c r="P339" s="103"/>
      <c r="Q339" s="103">
        <v>398.04036889999998</v>
      </c>
      <c r="R339" s="103"/>
      <c r="S339" s="103"/>
    </row>
    <row r="340" spans="1:19" x14ac:dyDescent="0.25">
      <c r="A340" s="12">
        <v>337</v>
      </c>
      <c r="B340" s="5">
        <v>194.1619675</v>
      </c>
      <c r="C340" s="3"/>
      <c r="D340" s="3"/>
      <c r="E340" s="104"/>
      <c r="F340" s="104"/>
      <c r="G340" s="104"/>
      <c r="H340" s="104"/>
      <c r="I340" s="104"/>
      <c r="J340" s="104"/>
      <c r="K340" s="104"/>
      <c r="L340" s="104"/>
      <c r="M340" s="104"/>
      <c r="N340" s="104"/>
      <c r="O340" s="104"/>
      <c r="P340" s="104"/>
      <c r="Q340" s="104"/>
      <c r="R340" s="104"/>
      <c r="S340" s="104"/>
    </row>
    <row r="341" spans="1:19" x14ac:dyDescent="0.25">
      <c r="A341" s="12">
        <v>338</v>
      </c>
      <c r="B341" s="5">
        <v>213.09105750000001</v>
      </c>
      <c r="C341" s="3"/>
      <c r="D341" s="3"/>
      <c r="E341" s="104"/>
      <c r="F341" s="104"/>
      <c r="G341" s="104"/>
      <c r="H341" s="104"/>
      <c r="I341" s="104"/>
      <c r="J341" s="104"/>
      <c r="K341" s="104"/>
      <c r="L341" s="104"/>
      <c r="M341" s="104"/>
      <c r="N341" s="104"/>
      <c r="O341" s="104"/>
      <c r="P341" s="104"/>
      <c r="Q341" s="104"/>
      <c r="R341" s="104"/>
      <c r="S341" s="104"/>
    </row>
    <row r="342" spans="1:19" x14ac:dyDescent="0.25">
      <c r="A342" s="12">
        <v>339</v>
      </c>
      <c r="B342" s="5">
        <v>315.23157309999999</v>
      </c>
      <c r="C342" s="3"/>
      <c r="D342" s="3"/>
      <c r="E342" s="104"/>
      <c r="F342" s="104"/>
      <c r="G342" s="104"/>
      <c r="H342" s="104"/>
      <c r="I342" s="104"/>
      <c r="J342" s="104"/>
      <c r="K342" s="104"/>
      <c r="L342" s="104"/>
      <c r="M342" s="104"/>
      <c r="N342" s="104"/>
      <c r="O342" s="104"/>
      <c r="P342" s="104"/>
      <c r="Q342" s="104"/>
      <c r="R342" s="104"/>
      <c r="S342" s="104"/>
    </row>
    <row r="343" spans="1:19" x14ac:dyDescent="0.25">
      <c r="A343" s="12">
        <v>340</v>
      </c>
      <c r="B343" s="5">
        <v>483.40804159999999</v>
      </c>
      <c r="C343" s="3"/>
      <c r="D343" s="3"/>
      <c r="E343" s="104"/>
      <c r="F343" s="104"/>
      <c r="G343" s="104"/>
      <c r="H343" s="104"/>
      <c r="I343" s="104"/>
      <c r="J343" s="104"/>
      <c r="K343" s="104"/>
      <c r="L343" s="104"/>
      <c r="M343" s="104"/>
      <c r="N343" s="104"/>
      <c r="O343" s="104"/>
      <c r="P343" s="104"/>
      <c r="Q343" s="104"/>
      <c r="R343" s="104"/>
      <c r="S343" s="104"/>
    </row>
    <row r="344" spans="1:19" x14ac:dyDescent="0.25">
      <c r="A344" s="12">
        <v>341</v>
      </c>
      <c r="B344" s="5">
        <v>107.04940759999999</v>
      </c>
      <c r="C344" s="3"/>
      <c r="D344" s="3"/>
      <c r="E344" s="104"/>
      <c r="F344" s="104"/>
      <c r="G344" s="104"/>
      <c r="H344" s="104"/>
      <c r="I344" s="104"/>
      <c r="J344" s="104"/>
      <c r="K344" s="104"/>
      <c r="L344" s="104"/>
      <c r="M344" s="104"/>
      <c r="N344" s="104"/>
      <c r="O344" s="104"/>
      <c r="P344" s="104"/>
      <c r="Q344" s="104"/>
      <c r="R344" s="104"/>
      <c r="S344" s="104"/>
    </row>
    <row r="345" spans="1:19" x14ac:dyDescent="0.25">
      <c r="A345" s="12">
        <v>342</v>
      </c>
      <c r="B345" s="5">
        <v>131.08558780000001</v>
      </c>
      <c r="C345" s="3"/>
      <c r="D345" s="3"/>
      <c r="E345" s="104"/>
      <c r="F345" s="104"/>
      <c r="G345" s="104"/>
      <c r="H345" s="104"/>
      <c r="I345" s="104"/>
      <c r="J345" s="104"/>
      <c r="K345" s="104"/>
      <c r="L345" s="104"/>
      <c r="M345" s="104"/>
      <c r="N345" s="104"/>
      <c r="O345" s="104"/>
      <c r="P345" s="104"/>
      <c r="Q345" s="104"/>
      <c r="R345" s="104"/>
      <c r="S345" s="104"/>
    </row>
    <row r="346" spans="1:19" x14ac:dyDescent="0.25">
      <c r="A346" s="12">
        <v>343</v>
      </c>
      <c r="B346" s="5">
        <v>192.17463620000001</v>
      </c>
      <c r="C346" s="3"/>
      <c r="D346" s="3"/>
      <c r="E346" s="104"/>
      <c r="F346" s="104"/>
      <c r="G346" s="104"/>
      <c r="H346" s="104"/>
      <c r="I346" s="104"/>
      <c r="J346" s="104"/>
      <c r="K346" s="104"/>
      <c r="L346" s="104"/>
      <c r="M346" s="104"/>
      <c r="N346" s="104"/>
      <c r="O346" s="104"/>
      <c r="P346" s="104"/>
      <c r="Q346" s="104"/>
      <c r="R346" s="104"/>
      <c r="S346" s="104"/>
    </row>
    <row r="347" spans="1:19" x14ac:dyDescent="0.25">
      <c r="A347" s="12">
        <v>344</v>
      </c>
      <c r="B347" s="5">
        <v>158.11752910000001</v>
      </c>
      <c r="C347" s="3"/>
      <c r="D347" s="3"/>
      <c r="E347" s="104"/>
      <c r="F347" s="104"/>
      <c r="G347" s="104"/>
      <c r="H347" s="104"/>
      <c r="I347" s="104"/>
      <c r="J347" s="104"/>
      <c r="K347" s="104"/>
      <c r="L347" s="104"/>
      <c r="M347" s="104"/>
      <c r="N347" s="104"/>
      <c r="O347" s="104"/>
      <c r="P347" s="104"/>
      <c r="Q347" s="104"/>
      <c r="R347" s="104"/>
      <c r="S347" s="104"/>
    </row>
    <row r="348" spans="1:19" x14ac:dyDescent="0.25">
      <c r="A348" s="12">
        <v>345</v>
      </c>
      <c r="B348" s="5">
        <v>406.32869820000002</v>
      </c>
      <c r="C348" s="3"/>
      <c r="D348" s="3"/>
      <c r="E348" s="104"/>
      <c r="F348" s="104"/>
      <c r="G348" s="104"/>
      <c r="H348" s="104"/>
      <c r="I348" s="104"/>
      <c r="J348" s="104"/>
      <c r="K348" s="104"/>
      <c r="L348" s="104"/>
      <c r="M348" s="104"/>
      <c r="N348" s="104"/>
      <c r="O348" s="104"/>
      <c r="P348" s="104"/>
      <c r="Q348" s="104"/>
      <c r="R348" s="104"/>
      <c r="S348" s="104"/>
    </row>
    <row r="349" spans="1:19" x14ac:dyDescent="0.25">
      <c r="A349" s="12">
        <v>346</v>
      </c>
      <c r="B349" s="5">
        <v>129.0546951</v>
      </c>
      <c r="C349" s="3"/>
      <c r="D349" s="3"/>
      <c r="E349" s="104"/>
      <c r="F349" s="104"/>
      <c r="G349" s="104"/>
      <c r="H349" s="104"/>
      <c r="I349" s="104"/>
      <c r="J349" s="104"/>
      <c r="K349" s="104"/>
      <c r="L349" s="104"/>
      <c r="M349" s="104"/>
      <c r="N349" s="104"/>
      <c r="O349" s="104"/>
      <c r="P349" s="104"/>
      <c r="Q349" s="104"/>
      <c r="R349" s="104"/>
      <c r="S349" s="104"/>
    </row>
    <row r="350" spans="1:19" x14ac:dyDescent="0.25">
      <c r="A350" s="12">
        <v>347</v>
      </c>
      <c r="B350" s="5">
        <v>163.03899749999999</v>
      </c>
      <c r="C350" s="3"/>
      <c r="D350" s="3"/>
      <c r="E350" s="104"/>
      <c r="F350" s="104"/>
      <c r="G350" s="104"/>
      <c r="H350" s="104"/>
      <c r="I350" s="104"/>
      <c r="J350" s="104"/>
      <c r="K350" s="104"/>
      <c r="L350" s="104"/>
      <c r="M350" s="104"/>
      <c r="N350" s="104"/>
      <c r="O350" s="104"/>
      <c r="P350" s="104"/>
      <c r="Q350" s="104"/>
      <c r="R350" s="104"/>
      <c r="S350" s="104"/>
    </row>
    <row r="351" spans="1:19" x14ac:dyDescent="0.25">
      <c r="A351" s="12">
        <v>348</v>
      </c>
      <c r="B351" s="5">
        <v>159.06515350000001</v>
      </c>
      <c r="C351" s="3"/>
      <c r="D351" s="3"/>
      <c r="E351" s="104"/>
      <c r="F351" s="104"/>
      <c r="G351" s="104"/>
      <c r="H351" s="104"/>
      <c r="I351" s="104"/>
      <c r="J351" s="104"/>
      <c r="K351" s="104"/>
      <c r="L351" s="104"/>
      <c r="M351" s="104"/>
      <c r="N351" s="104"/>
      <c r="O351" s="104"/>
      <c r="P351" s="104"/>
      <c r="Q351" s="104"/>
      <c r="R351" s="104"/>
      <c r="S351" s="104"/>
    </row>
    <row r="352" spans="1:19" x14ac:dyDescent="0.25">
      <c r="A352" s="12">
        <v>349</v>
      </c>
      <c r="B352" s="5">
        <v>196.096778</v>
      </c>
      <c r="C352" s="3"/>
      <c r="D352" s="3"/>
      <c r="E352" s="104"/>
      <c r="F352" s="104"/>
      <c r="G352" s="104"/>
      <c r="H352" s="104"/>
      <c r="I352" s="104"/>
      <c r="J352" s="104"/>
      <c r="K352" s="104"/>
      <c r="L352" s="104"/>
      <c r="M352" s="104"/>
      <c r="N352" s="104"/>
      <c r="O352" s="104"/>
      <c r="P352" s="104"/>
      <c r="Q352" s="104"/>
      <c r="R352" s="104"/>
      <c r="S352" s="104"/>
    </row>
    <row r="353" spans="1:19" x14ac:dyDescent="0.25">
      <c r="A353" s="12">
        <v>350</v>
      </c>
      <c r="B353" s="5">
        <v>473.31982110000001</v>
      </c>
      <c r="C353" s="3"/>
      <c r="D353" s="3"/>
      <c r="E353" s="104"/>
      <c r="F353" s="104"/>
      <c r="G353" s="104"/>
      <c r="H353" s="104"/>
      <c r="I353" s="104"/>
      <c r="J353" s="104"/>
      <c r="K353" s="104"/>
      <c r="L353" s="104"/>
      <c r="M353" s="104"/>
      <c r="N353" s="104"/>
      <c r="O353" s="104"/>
      <c r="P353" s="104"/>
      <c r="Q353" s="104"/>
      <c r="R353" s="104"/>
      <c r="S353" s="104"/>
    </row>
    <row r="354" spans="1:19" x14ac:dyDescent="0.25">
      <c r="A354" s="12">
        <v>351</v>
      </c>
      <c r="B354" s="5">
        <v>317.12399859999999</v>
      </c>
      <c r="C354" s="3"/>
      <c r="D354" s="3"/>
      <c r="E354" s="104"/>
      <c r="F354" s="104"/>
      <c r="G354" s="104"/>
      <c r="H354" s="104"/>
      <c r="I354" s="104"/>
      <c r="J354" s="104"/>
      <c r="K354" s="104"/>
      <c r="L354" s="104"/>
      <c r="M354" s="104"/>
      <c r="N354" s="104"/>
      <c r="O354" s="104"/>
      <c r="P354" s="104"/>
      <c r="Q354" s="104"/>
      <c r="R354" s="104"/>
      <c r="S354" s="104"/>
    </row>
    <row r="355" spans="1:19" x14ac:dyDescent="0.25">
      <c r="A355" s="12">
        <v>352</v>
      </c>
      <c r="B355" s="5">
        <v>314.23239150000001</v>
      </c>
      <c r="C355" s="3"/>
      <c r="D355" s="3"/>
      <c r="E355" s="103">
        <v>329.14912870000001</v>
      </c>
      <c r="F355" s="103"/>
      <c r="G355" s="103"/>
      <c r="H355" s="103">
        <v>69.070402970000004</v>
      </c>
      <c r="I355" s="103"/>
      <c r="J355" s="103"/>
      <c r="K355" s="103">
        <v>132.98719550000001</v>
      </c>
      <c r="L355" s="103"/>
      <c r="M355" s="103"/>
    </row>
    <row r="356" spans="1:19" x14ac:dyDescent="0.25">
      <c r="A356" s="12">
        <v>353</v>
      </c>
      <c r="B356" s="5">
        <v>211.9565221</v>
      </c>
      <c r="C356" s="3"/>
      <c r="D356" s="3"/>
      <c r="E356" s="104"/>
      <c r="F356" s="104"/>
      <c r="G356" s="104"/>
      <c r="H356" s="104"/>
      <c r="I356" s="104"/>
      <c r="J356" s="104"/>
      <c r="K356" s="104"/>
      <c r="L356" s="104"/>
      <c r="M356" s="104"/>
    </row>
    <row r="357" spans="1:19" x14ac:dyDescent="0.25">
      <c r="A357" s="12">
        <v>354</v>
      </c>
      <c r="B357" s="5">
        <v>241.03101319999999</v>
      </c>
      <c r="C357" s="3"/>
      <c r="D357" s="3"/>
      <c r="E357" s="104"/>
      <c r="F357" s="104"/>
      <c r="G357" s="104"/>
      <c r="H357" s="104"/>
      <c r="I357" s="104"/>
      <c r="J357" s="104"/>
      <c r="K357" s="104"/>
      <c r="L357" s="104"/>
      <c r="M357" s="104"/>
    </row>
    <row r="358" spans="1:19" x14ac:dyDescent="0.25">
      <c r="A358" s="12">
        <v>355</v>
      </c>
      <c r="B358" s="5">
        <v>359.02993470000001</v>
      </c>
      <c r="C358" s="3"/>
      <c r="D358" s="3"/>
      <c r="E358" s="104"/>
      <c r="F358" s="104"/>
      <c r="G358" s="104"/>
      <c r="H358" s="104"/>
      <c r="I358" s="104"/>
      <c r="J358" s="104"/>
      <c r="K358" s="104"/>
      <c r="L358" s="104"/>
      <c r="M358" s="104"/>
    </row>
    <row r="359" spans="1:19" x14ac:dyDescent="0.25">
      <c r="A359" s="12">
        <v>356</v>
      </c>
      <c r="B359" s="5">
        <v>360.04351059999999</v>
      </c>
      <c r="C359" s="3"/>
      <c r="D359" s="3"/>
      <c r="E359" s="104"/>
      <c r="F359" s="104"/>
      <c r="G359" s="104"/>
      <c r="H359" s="104"/>
      <c r="I359" s="104"/>
      <c r="J359" s="104"/>
      <c r="K359" s="104"/>
      <c r="L359" s="104"/>
      <c r="M359" s="104"/>
    </row>
    <row r="360" spans="1:19" x14ac:dyDescent="0.25">
      <c r="A360" s="12">
        <v>357</v>
      </c>
      <c r="B360" s="5">
        <v>360.03805729999999</v>
      </c>
      <c r="C360" s="3"/>
      <c r="D360" s="3"/>
      <c r="E360" s="104"/>
      <c r="F360" s="104"/>
      <c r="G360" s="104"/>
      <c r="H360" s="104"/>
      <c r="I360" s="104"/>
      <c r="J360" s="104"/>
      <c r="K360" s="104"/>
      <c r="L360" s="104"/>
      <c r="M360" s="104"/>
    </row>
    <row r="361" spans="1:19" x14ac:dyDescent="0.25">
      <c r="A361" s="12">
        <v>358</v>
      </c>
      <c r="B361" s="5">
        <v>651.11443710000003</v>
      </c>
      <c r="C361" s="3"/>
      <c r="D361" s="3"/>
      <c r="E361" s="104"/>
      <c r="F361" s="104"/>
      <c r="G361" s="104"/>
      <c r="H361" s="104"/>
      <c r="I361" s="104"/>
      <c r="J361" s="104"/>
      <c r="K361" s="104"/>
      <c r="L361" s="104"/>
      <c r="M361" s="104"/>
    </row>
    <row r="362" spans="1:19" x14ac:dyDescent="0.25">
      <c r="A362" s="12">
        <v>359</v>
      </c>
      <c r="B362" s="5">
        <v>651.11445790000005</v>
      </c>
      <c r="C362" s="3"/>
      <c r="D362" s="3"/>
      <c r="E362" s="104"/>
      <c r="F362" s="104"/>
      <c r="G362" s="104"/>
      <c r="H362" s="104"/>
      <c r="I362" s="104"/>
      <c r="J362" s="104"/>
      <c r="K362" s="104"/>
      <c r="L362" s="104"/>
      <c r="M362" s="104"/>
    </row>
    <row r="363" spans="1:19" x14ac:dyDescent="0.25">
      <c r="A363" s="12">
        <v>360</v>
      </c>
      <c r="B363" s="5">
        <v>690.00691740000002</v>
      </c>
      <c r="C363" s="3"/>
      <c r="D363" s="3"/>
      <c r="E363" s="104"/>
      <c r="F363" s="104"/>
      <c r="G363" s="104"/>
      <c r="H363" s="104"/>
      <c r="I363" s="104"/>
      <c r="J363" s="104"/>
      <c r="K363" s="104"/>
      <c r="L363" s="104"/>
      <c r="M363" s="104"/>
    </row>
    <row r="364" spans="1:19" x14ac:dyDescent="0.25">
      <c r="A364" s="12">
        <v>361</v>
      </c>
      <c r="B364" s="5">
        <v>140.06821249999999</v>
      </c>
      <c r="C364" s="3"/>
      <c r="D364" s="3"/>
      <c r="E364" s="104"/>
      <c r="F364" s="104"/>
      <c r="G364" s="104"/>
      <c r="H364" s="104"/>
      <c r="I364" s="104"/>
      <c r="J364" s="104"/>
      <c r="K364" s="104"/>
      <c r="L364" s="104"/>
      <c r="M364" s="104"/>
    </row>
    <row r="365" spans="1:19" x14ac:dyDescent="0.25">
      <c r="A365" s="12">
        <v>362</v>
      </c>
      <c r="B365" s="5">
        <v>358.84221819999999</v>
      </c>
      <c r="C365" s="3"/>
      <c r="D365" s="3"/>
      <c r="E365" s="104"/>
      <c r="F365" s="104"/>
      <c r="G365" s="104"/>
      <c r="H365" s="104"/>
      <c r="I365" s="104"/>
      <c r="J365" s="104"/>
      <c r="K365" s="104"/>
      <c r="L365" s="104"/>
      <c r="M365" s="104"/>
    </row>
    <row r="366" spans="1:19" x14ac:dyDescent="0.25">
      <c r="A366" s="12">
        <v>363</v>
      </c>
      <c r="B366" s="5">
        <v>104.9924475</v>
      </c>
      <c r="C366" s="3"/>
      <c r="D366" s="3"/>
      <c r="E366" s="104"/>
      <c r="F366" s="104"/>
      <c r="G366" s="104"/>
      <c r="H366" s="104"/>
      <c r="I366" s="104"/>
      <c r="J366" s="104"/>
      <c r="K366" s="104"/>
      <c r="L366" s="104"/>
      <c r="M366" s="104"/>
    </row>
    <row r="367" spans="1:19" x14ac:dyDescent="0.25">
      <c r="A367" s="12">
        <v>364</v>
      </c>
      <c r="B367" s="5">
        <v>111.0806529</v>
      </c>
      <c r="C367" s="3"/>
      <c r="D367" s="3"/>
      <c r="E367" s="104"/>
      <c r="F367" s="104"/>
      <c r="G367" s="104"/>
      <c r="H367" s="104"/>
      <c r="I367" s="104"/>
      <c r="J367" s="104"/>
      <c r="K367" s="104"/>
      <c r="L367" s="104"/>
      <c r="M367" s="104"/>
    </row>
    <row r="368" spans="1:19" x14ac:dyDescent="0.25">
      <c r="A368" s="12">
        <v>365</v>
      </c>
      <c r="B368" s="5">
        <v>400.34960369999999</v>
      </c>
      <c r="C368" s="3"/>
      <c r="D368" s="3"/>
      <c r="E368" s="104"/>
      <c r="F368" s="104"/>
      <c r="G368" s="104"/>
      <c r="H368" s="104"/>
      <c r="I368" s="104"/>
      <c r="J368" s="104"/>
      <c r="K368" s="104"/>
      <c r="L368" s="104"/>
      <c r="M368" s="104"/>
    </row>
    <row r="369" spans="1:13" x14ac:dyDescent="0.25">
      <c r="A369" s="12">
        <v>366</v>
      </c>
      <c r="B369" s="5">
        <v>229.97435050000001</v>
      </c>
      <c r="C369" s="3"/>
      <c r="D369" s="3"/>
      <c r="E369" s="104"/>
      <c r="F369" s="104"/>
      <c r="G369" s="104"/>
      <c r="H369" s="104"/>
      <c r="I369" s="104"/>
      <c r="J369" s="104"/>
      <c r="K369" s="104"/>
      <c r="L369" s="104"/>
      <c r="M369" s="104"/>
    </row>
    <row r="370" spans="1:13" x14ac:dyDescent="0.25">
      <c r="A370" s="12">
        <v>367</v>
      </c>
      <c r="B370" s="5">
        <v>329.14912870000001</v>
      </c>
      <c r="C370" s="3"/>
      <c r="D370" s="3"/>
      <c r="E370" s="104"/>
      <c r="F370" s="104"/>
      <c r="G370" s="104"/>
      <c r="H370" s="104"/>
      <c r="I370" s="104"/>
      <c r="J370" s="104"/>
      <c r="K370" s="104"/>
      <c r="L370" s="104"/>
      <c r="M370" s="104"/>
    </row>
    <row r="371" spans="1:13" x14ac:dyDescent="0.25">
      <c r="A371" s="12">
        <v>368</v>
      </c>
      <c r="B371" s="5">
        <v>100.07590449999999</v>
      </c>
      <c r="C371" s="3"/>
      <c r="D371" s="3"/>
    </row>
    <row r="372" spans="1:13" x14ac:dyDescent="0.25">
      <c r="A372" s="12">
        <v>369</v>
      </c>
      <c r="B372" s="5">
        <v>207.11673160000001</v>
      </c>
      <c r="C372" s="3"/>
      <c r="D372" s="3"/>
    </row>
    <row r="373" spans="1:13" x14ac:dyDescent="0.25">
      <c r="A373" s="12">
        <v>370</v>
      </c>
      <c r="B373" s="5">
        <v>236.16419049999999</v>
      </c>
      <c r="C373" s="3"/>
      <c r="D373" s="3"/>
    </row>
    <row r="374" spans="1:13" x14ac:dyDescent="0.25">
      <c r="A374" s="12">
        <v>371</v>
      </c>
      <c r="B374" s="5">
        <v>256.22678589999998</v>
      </c>
      <c r="C374" s="3"/>
      <c r="D374" s="3"/>
    </row>
    <row r="375" spans="1:13" x14ac:dyDescent="0.25">
      <c r="A375" s="12">
        <v>372</v>
      </c>
      <c r="B375" s="5">
        <v>315.20361109999999</v>
      </c>
      <c r="C375" s="3"/>
      <c r="D375" s="3"/>
    </row>
    <row r="376" spans="1:13" x14ac:dyDescent="0.25">
      <c r="A376" s="12">
        <v>373</v>
      </c>
      <c r="B376" s="5">
        <v>257.51901700000002</v>
      </c>
      <c r="C376" s="3"/>
      <c r="D376" s="3"/>
    </row>
    <row r="377" spans="1:13" x14ac:dyDescent="0.25">
      <c r="A377" s="12">
        <v>374</v>
      </c>
      <c r="B377" s="5">
        <v>334.76349429999999</v>
      </c>
      <c r="C377" s="3"/>
      <c r="D377" s="3"/>
    </row>
    <row r="378" spans="1:13" x14ac:dyDescent="0.25">
      <c r="A378" s="12">
        <v>375</v>
      </c>
      <c r="B378" s="5">
        <v>407.28608059999999</v>
      </c>
      <c r="C378" s="3"/>
      <c r="D378" s="3"/>
    </row>
    <row r="379" spans="1:13" x14ac:dyDescent="0.25">
      <c r="A379" s="12">
        <v>376</v>
      </c>
      <c r="B379" s="5">
        <v>199.95672669999999</v>
      </c>
      <c r="C379" s="3"/>
      <c r="D379" s="3"/>
    </row>
    <row r="380" spans="1:13" x14ac:dyDescent="0.25">
      <c r="A380" s="12">
        <v>377</v>
      </c>
      <c r="B380" s="5">
        <v>212.1644076</v>
      </c>
      <c r="C380" s="3"/>
      <c r="D380" s="3"/>
    </row>
    <row r="381" spans="1:13" x14ac:dyDescent="0.25">
      <c r="A381" s="12">
        <v>378</v>
      </c>
      <c r="B381" s="5">
        <v>216.833099</v>
      </c>
      <c r="C381" s="3"/>
      <c r="D381" s="3"/>
    </row>
    <row r="382" spans="1:13" x14ac:dyDescent="0.25">
      <c r="A382" s="12">
        <v>379</v>
      </c>
      <c r="B382" s="5">
        <v>193.15865930000001</v>
      </c>
      <c r="C382" s="3"/>
      <c r="D382" s="3"/>
    </row>
    <row r="383" spans="1:13" x14ac:dyDescent="0.25">
      <c r="A383" s="12">
        <v>380</v>
      </c>
      <c r="B383" s="5">
        <v>200.164421</v>
      </c>
      <c r="C383" s="3"/>
      <c r="D383" s="3"/>
    </row>
    <row r="384" spans="1:13" x14ac:dyDescent="0.25">
      <c r="A384" s="12">
        <v>381</v>
      </c>
      <c r="B384" s="5">
        <v>306.98505619999997</v>
      </c>
      <c r="C384" s="3"/>
      <c r="D384" s="3"/>
    </row>
    <row r="385" spans="1:4" x14ac:dyDescent="0.25">
      <c r="A385" s="12">
        <v>382</v>
      </c>
      <c r="B385" s="5">
        <v>139.12296720000001</v>
      </c>
      <c r="C385" s="3"/>
      <c r="D385" s="3"/>
    </row>
    <row r="386" spans="1:4" x14ac:dyDescent="0.25">
      <c r="A386" s="12">
        <v>383</v>
      </c>
      <c r="B386" s="5">
        <v>90.977012470000005</v>
      </c>
      <c r="C386" s="3"/>
      <c r="D386" s="3"/>
    </row>
    <row r="387" spans="1:4" x14ac:dyDescent="0.25">
      <c r="A387" s="12">
        <v>384</v>
      </c>
      <c r="B387" s="5">
        <v>226.17989589999999</v>
      </c>
      <c r="C387" s="3"/>
      <c r="D387" s="3"/>
    </row>
    <row r="388" spans="1:4" x14ac:dyDescent="0.25">
      <c r="A388" s="12">
        <v>385</v>
      </c>
      <c r="B388" s="5">
        <v>367.2815885</v>
      </c>
      <c r="C388" s="3"/>
      <c r="D388" s="3"/>
    </row>
    <row r="389" spans="1:4" x14ac:dyDescent="0.25">
      <c r="A389" s="12">
        <v>386</v>
      </c>
      <c r="B389" s="5">
        <v>132.95831290000001</v>
      </c>
      <c r="C389" s="3"/>
      <c r="D389" s="3"/>
    </row>
    <row r="390" spans="1:4" x14ac:dyDescent="0.25">
      <c r="A390" s="12">
        <v>387</v>
      </c>
      <c r="B390" s="5">
        <v>198.08887630000001</v>
      </c>
      <c r="C390" s="3"/>
      <c r="D390" s="3"/>
    </row>
    <row r="391" spans="1:4" x14ac:dyDescent="0.25">
      <c r="A391" s="12">
        <v>388</v>
      </c>
      <c r="B391" s="5">
        <v>225.15929159999999</v>
      </c>
      <c r="C391" s="3"/>
      <c r="D391" s="3"/>
    </row>
    <row r="392" spans="1:4" x14ac:dyDescent="0.25">
      <c r="A392" s="12">
        <v>389</v>
      </c>
      <c r="B392" s="5">
        <v>181.15859159999999</v>
      </c>
      <c r="C392" s="3"/>
      <c r="D392" s="3"/>
    </row>
    <row r="393" spans="1:4" x14ac:dyDescent="0.25">
      <c r="A393" s="12">
        <v>390</v>
      </c>
      <c r="B393" s="5">
        <v>151.0752492</v>
      </c>
      <c r="C393" s="3"/>
      <c r="D393" s="3"/>
    </row>
    <row r="394" spans="1:4" x14ac:dyDescent="0.25">
      <c r="A394" s="12">
        <v>391</v>
      </c>
      <c r="B394" s="5">
        <v>252.1228452</v>
      </c>
      <c r="C394" s="3"/>
      <c r="D394" s="3"/>
    </row>
    <row r="395" spans="1:4" x14ac:dyDescent="0.25">
      <c r="A395" s="12">
        <v>392</v>
      </c>
      <c r="B395" s="5">
        <v>308.29444810000001</v>
      </c>
      <c r="C395" s="3"/>
      <c r="D395" s="3"/>
    </row>
    <row r="396" spans="1:4" x14ac:dyDescent="0.25">
      <c r="A396" s="12">
        <v>393</v>
      </c>
      <c r="B396" s="5">
        <v>315.23156770000003</v>
      </c>
      <c r="C396" s="3"/>
      <c r="D396" s="3"/>
    </row>
    <row r="397" spans="1:4" x14ac:dyDescent="0.25">
      <c r="A397" s="12">
        <v>394</v>
      </c>
      <c r="B397" s="5">
        <v>117.0700532</v>
      </c>
      <c r="C397" s="3"/>
      <c r="D397" s="3"/>
    </row>
    <row r="398" spans="1:4" x14ac:dyDescent="0.25">
      <c r="A398" s="12">
        <v>395</v>
      </c>
      <c r="B398" s="5">
        <v>136.04814350000001</v>
      </c>
      <c r="C398" s="3"/>
      <c r="D398" s="3"/>
    </row>
    <row r="399" spans="1:4" x14ac:dyDescent="0.25">
      <c r="A399" s="12">
        <v>396</v>
      </c>
      <c r="B399" s="5">
        <v>175.14808249999999</v>
      </c>
      <c r="C399" s="3"/>
      <c r="D399" s="3"/>
    </row>
    <row r="400" spans="1:4" x14ac:dyDescent="0.25">
      <c r="A400" s="12">
        <v>397</v>
      </c>
      <c r="B400" s="5">
        <v>193.15866689999999</v>
      </c>
      <c r="C400" s="3"/>
      <c r="D400" s="3"/>
    </row>
    <row r="401" spans="1:4" x14ac:dyDescent="0.25">
      <c r="A401" s="12">
        <v>398</v>
      </c>
      <c r="B401" s="5">
        <v>211.1691458</v>
      </c>
      <c r="C401" s="3"/>
      <c r="D401" s="3"/>
    </row>
    <row r="402" spans="1:4" x14ac:dyDescent="0.25">
      <c r="A402" s="12">
        <v>399</v>
      </c>
      <c r="B402" s="5">
        <v>229.19889079999999</v>
      </c>
      <c r="C402" s="3"/>
      <c r="D402" s="3"/>
    </row>
    <row r="403" spans="1:4" x14ac:dyDescent="0.25">
      <c r="A403" s="12">
        <v>400</v>
      </c>
      <c r="B403" s="5">
        <v>241.19080159999999</v>
      </c>
      <c r="C403" s="3"/>
      <c r="D403" s="3"/>
    </row>
    <row r="404" spans="1:4" x14ac:dyDescent="0.25">
      <c r="A404" s="12">
        <v>401</v>
      </c>
      <c r="B404" s="5">
        <v>251.18078310000001</v>
      </c>
      <c r="C404" s="3"/>
      <c r="D404" s="3"/>
    </row>
    <row r="405" spans="1:4" x14ac:dyDescent="0.25">
      <c r="A405" s="12">
        <v>402</v>
      </c>
      <c r="B405" s="5">
        <v>119.08569129999999</v>
      </c>
      <c r="C405" s="3"/>
      <c r="D405" s="3"/>
    </row>
    <row r="406" spans="1:4" x14ac:dyDescent="0.25">
      <c r="A406" s="12">
        <v>403</v>
      </c>
      <c r="B406" s="5">
        <v>185.07656549999999</v>
      </c>
      <c r="C406" s="3"/>
      <c r="D406" s="3"/>
    </row>
    <row r="407" spans="1:4" x14ac:dyDescent="0.25">
      <c r="A407" s="12">
        <v>404</v>
      </c>
      <c r="B407" s="5">
        <v>282.1907794</v>
      </c>
      <c r="C407" s="3"/>
      <c r="D407" s="3"/>
    </row>
    <row r="408" spans="1:4" x14ac:dyDescent="0.25">
      <c r="A408" s="12">
        <v>405</v>
      </c>
      <c r="B408" s="5">
        <v>226.95128690000001</v>
      </c>
      <c r="C408" s="3"/>
      <c r="D408" s="3"/>
    </row>
    <row r="409" spans="1:4" x14ac:dyDescent="0.25">
      <c r="A409" s="12">
        <v>406</v>
      </c>
      <c r="B409" s="5">
        <v>112.89592089999999</v>
      </c>
      <c r="C409" s="3"/>
      <c r="D409" s="3"/>
    </row>
    <row r="410" spans="1:4" x14ac:dyDescent="0.25">
      <c r="A410" s="12">
        <v>407</v>
      </c>
      <c r="B410" s="5">
        <v>234.92750620000001</v>
      </c>
      <c r="C410" s="3"/>
      <c r="D410" s="3"/>
    </row>
    <row r="411" spans="1:4" x14ac:dyDescent="0.25">
      <c r="A411" s="12">
        <v>408</v>
      </c>
      <c r="B411" s="5">
        <v>318.9694179</v>
      </c>
      <c r="C411" s="3"/>
      <c r="D411" s="3"/>
    </row>
    <row r="412" spans="1:4" x14ac:dyDescent="0.25">
      <c r="A412" s="12">
        <v>409</v>
      </c>
      <c r="B412" s="5">
        <v>288.76780330000003</v>
      </c>
      <c r="C412" s="3"/>
      <c r="D412" s="3"/>
    </row>
    <row r="413" spans="1:4" x14ac:dyDescent="0.25">
      <c r="A413" s="12">
        <v>410</v>
      </c>
      <c r="B413" s="5">
        <v>158.04402189999999</v>
      </c>
      <c r="C413" s="3"/>
      <c r="D413" s="3"/>
    </row>
    <row r="414" spans="1:4" x14ac:dyDescent="0.25">
      <c r="A414" s="12">
        <v>411</v>
      </c>
      <c r="B414" s="5">
        <v>81.169433850000004</v>
      </c>
      <c r="C414" s="3"/>
      <c r="D414" s="3"/>
    </row>
    <row r="415" spans="1:4" x14ac:dyDescent="0.25">
      <c r="A415" s="12">
        <v>412</v>
      </c>
      <c r="B415" s="5">
        <v>84.396831890000001</v>
      </c>
      <c r="C415" s="3"/>
      <c r="D415" s="3"/>
    </row>
    <row r="416" spans="1:4" x14ac:dyDescent="0.25">
      <c r="A416" s="12">
        <v>413</v>
      </c>
      <c r="B416" s="5">
        <v>282.8234003</v>
      </c>
      <c r="C416" s="3"/>
      <c r="D416" s="3"/>
    </row>
    <row r="417" spans="1:4" x14ac:dyDescent="0.25">
      <c r="A417" s="12">
        <v>414</v>
      </c>
      <c r="B417" s="5">
        <v>160.03102139999999</v>
      </c>
      <c r="C417" s="3"/>
      <c r="D417" s="3"/>
    </row>
    <row r="418" spans="1:4" x14ac:dyDescent="0.25">
      <c r="A418" s="12">
        <v>415</v>
      </c>
      <c r="B418" s="5">
        <v>239.10647030000001</v>
      </c>
      <c r="C418" s="3"/>
      <c r="D418" s="3"/>
    </row>
    <row r="419" spans="1:4" x14ac:dyDescent="0.25">
      <c r="A419" s="12">
        <v>416</v>
      </c>
      <c r="B419" s="5">
        <v>163.0389189</v>
      </c>
      <c r="C419" s="3"/>
      <c r="D419" s="3"/>
    </row>
    <row r="420" spans="1:4" x14ac:dyDescent="0.25">
      <c r="A420" s="12">
        <v>417</v>
      </c>
      <c r="B420" s="5">
        <v>159.98216729999999</v>
      </c>
      <c r="C420" s="3"/>
      <c r="D420" s="3"/>
    </row>
    <row r="421" spans="1:4" x14ac:dyDescent="0.25">
      <c r="A421" s="12">
        <v>418</v>
      </c>
      <c r="B421" s="5">
        <v>206.05514260000001</v>
      </c>
      <c r="C421" s="3"/>
      <c r="D421" s="3"/>
    </row>
    <row r="422" spans="1:4" x14ac:dyDescent="0.25">
      <c r="A422" s="12">
        <v>419</v>
      </c>
      <c r="B422" s="5">
        <v>390.29743139999999</v>
      </c>
      <c r="C422" s="3"/>
      <c r="D422" s="3"/>
    </row>
    <row r="423" spans="1:4" x14ac:dyDescent="0.25">
      <c r="A423" s="12">
        <v>420</v>
      </c>
      <c r="B423" s="5">
        <v>128.96388479999999</v>
      </c>
      <c r="C423" s="3"/>
      <c r="D423" s="3"/>
    </row>
    <row r="424" spans="1:4" x14ac:dyDescent="0.25">
      <c r="A424" s="12">
        <v>421</v>
      </c>
      <c r="B424" s="5">
        <v>132.0444445</v>
      </c>
      <c r="C424" s="3"/>
      <c r="D424" s="3"/>
    </row>
    <row r="425" spans="1:4" x14ac:dyDescent="0.25">
      <c r="A425" s="12">
        <v>422</v>
      </c>
      <c r="B425" s="5">
        <v>158.96178040000001</v>
      </c>
      <c r="C425" s="3"/>
      <c r="D425" s="3"/>
    </row>
    <row r="426" spans="1:4" x14ac:dyDescent="0.25">
      <c r="A426" s="12">
        <v>423</v>
      </c>
      <c r="B426" s="5">
        <v>159.09162939999999</v>
      </c>
      <c r="C426" s="3"/>
      <c r="D426" s="3"/>
    </row>
    <row r="427" spans="1:4" x14ac:dyDescent="0.25">
      <c r="A427" s="12">
        <v>424</v>
      </c>
      <c r="B427" s="5">
        <v>182.08125820000001</v>
      </c>
      <c r="C427" s="3"/>
      <c r="D427" s="3"/>
    </row>
    <row r="428" spans="1:4" x14ac:dyDescent="0.25">
      <c r="A428" s="12">
        <v>425</v>
      </c>
      <c r="B428" s="5">
        <v>221.14937570000001</v>
      </c>
      <c r="C428" s="3"/>
      <c r="D428" s="3"/>
    </row>
    <row r="429" spans="1:4" x14ac:dyDescent="0.25">
      <c r="A429" s="12">
        <v>426</v>
      </c>
      <c r="B429" s="5">
        <v>313.15834890000002</v>
      </c>
      <c r="C429" s="3"/>
      <c r="D429" s="3"/>
    </row>
    <row r="430" spans="1:4" x14ac:dyDescent="0.25">
      <c r="A430" s="12">
        <v>427</v>
      </c>
      <c r="B430" s="5">
        <v>374.30208160000001</v>
      </c>
      <c r="C430" s="3"/>
      <c r="D430" s="3"/>
    </row>
    <row r="431" spans="1:4" x14ac:dyDescent="0.25">
      <c r="A431" s="12">
        <v>428</v>
      </c>
      <c r="B431" s="5">
        <v>83.063514659999996</v>
      </c>
      <c r="C431" s="3"/>
      <c r="D431" s="3"/>
    </row>
    <row r="432" spans="1:4" x14ac:dyDescent="0.25">
      <c r="A432" s="12">
        <v>429</v>
      </c>
      <c r="B432" s="5">
        <v>130.0651957</v>
      </c>
      <c r="C432" s="3"/>
      <c r="D432" s="3"/>
    </row>
    <row r="433" spans="1:4" x14ac:dyDescent="0.25">
      <c r="A433" s="12">
        <v>430</v>
      </c>
      <c r="B433" s="5">
        <v>85.10158706</v>
      </c>
      <c r="C433" s="3"/>
      <c r="D433" s="3"/>
    </row>
    <row r="434" spans="1:4" x14ac:dyDescent="0.25">
      <c r="A434" s="12">
        <v>431</v>
      </c>
      <c r="B434" s="5">
        <v>209.09595920000001</v>
      </c>
      <c r="C434" s="3"/>
      <c r="D434" s="3"/>
    </row>
    <row r="435" spans="1:4" x14ac:dyDescent="0.25">
      <c r="A435" s="12">
        <v>432</v>
      </c>
      <c r="B435" s="5">
        <v>209.0960168</v>
      </c>
      <c r="C435" s="3"/>
      <c r="D435" s="3"/>
    </row>
    <row r="436" spans="1:4" x14ac:dyDescent="0.25">
      <c r="A436" s="12">
        <v>433</v>
      </c>
      <c r="B436" s="5">
        <v>252.1591086</v>
      </c>
      <c r="C436" s="3"/>
      <c r="D436" s="3"/>
    </row>
    <row r="437" spans="1:4" x14ac:dyDescent="0.25">
      <c r="A437" s="12">
        <v>434</v>
      </c>
      <c r="B437" s="5">
        <v>118.0733333</v>
      </c>
      <c r="C437" s="3"/>
      <c r="D437" s="3"/>
    </row>
    <row r="438" spans="1:4" x14ac:dyDescent="0.25">
      <c r="A438" s="12">
        <v>435</v>
      </c>
      <c r="B438" s="5">
        <v>203.17928169999999</v>
      </c>
      <c r="C438" s="3"/>
      <c r="D438" s="3"/>
    </row>
    <row r="439" spans="1:4" x14ac:dyDescent="0.25">
      <c r="A439" s="12">
        <v>436</v>
      </c>
      <c r="B439" s="5">
        <v>299.27710839999997</v>
      </c>
      <c r="C439" s="3"/>
      <c r="D439" s="3"/>
    </row>
    <row r="440" spans="1:4" x14ac:dyDescent="0.25">
      <c r="A440" s="12">
        <v>437</v>
      </c>
      <c r="B440" s="5">
        <v>284.99475139999998</v>
      </c>
      <c r="C440" s="3"/>
      <c r="D440" s="3"/>
    </row>
    <row r="441" spans="1:4" x14ac:dyDescent="0.25">
      <c r="A441" s="12">
        <v>438</v>
      </c>
      <c r="B441" s="5">
        <v>205.08584590000001</v>
      </c>
      <c r="C441" s="3"/>
      <c r="D441" s="3"/>
    </row>
    <row r="442" spans="1:4" x14ac:dyDescent="0.25">
      <c r="A442" s="12">
        <v>439</v>
      </c>
      <c r="B442" s="5">
        <v>150.0266598</v>
      </c>
      <c r="C442" s="3"/>
      <c r="D442" s="3"/>
    </row>
    <row r="443" spans="1:4" x14ac:dyDescent="0.25">
      <c r="A443" s="12">
        <v>440</v>
      </c>
      <c r="B443" s="5">
        <v>174.02191160000001</v>
      </c>
      <c r="C443" s="3"/>
      <c r="D443" s="3"/>
    </row>
    <row r="444" spans="1:4" x14ac:dyDescent="0.25">
      <c r="A444" s="12">
        <v>441</v>
      </c>
      <c r="B444" s="5">
        <v>168.91951639999999</v>
      </c>
      <c r="C444" s="3"/>
      <c r="D444" s="3"/>
    </row>
    <row r="445" spans="1:4" x14ac:dyDescent="0.25">
      <c r="A445" s="12">
        <v>442</v>
      </c>
      <c r="B445" s="5">
        <v>407.3320688</v>
      </c>
      <c r="C445" s="3"/>
      <c r="D445" s="3"/>
    </row>
    <row r="446" spans="1:4" x14ac:dyDescent="0.25">
      <c r="A446" s="12">
        <v>443</v>
      </c>
      <c r="B446" s="5">
        <v>665.45966050000004</v>
      </c>
      <c r="C446" s="3"/>
      <c r="D446" s="3"/>
    </row>
    <row r="447" spans="1:4" x14ac:dyDescent="0.25">
      <c r="A447" s="12">
        <v>444</v>
      </c>
      <c r="B447" s="5">
        <v>319.27400180000001</v>
      </c>
      <c r="C447" s="3"/>
      <c r="D447" s="3"/>
    </row>
    <row r="448" spans="1:4" x14ac:dyDescent="0.25">
      <c r="A448" s="12">
        <v>445</v>
      </c>
      <c r="B448" s="5">
        <v>353.15077009999999</v>
      </c>
      <c r="C448" s="3"/>
      <c r="D448" s="3"/>
    </row>
    <row r="449" spans="1:4" x14ac:dyDescent="0.25">
      <c r="A449" s="12">
        <v>446</v>
      </c>
      <c r="B449" s="5">
        <v>192.13816750000001</v>
      </c>
      <c r="C449" s="3"/>
      <c r="D449" s="3"/>
    </row>
    <row r="450" spans="1:4" x14ac:dyDescent="0.25">
      <c r="A450" s="12">
        <v>447</v>
      </c>
      <c r="B450" s="5">
        <v>173.16495380000001</v>
      </c>
      <c r="C450" s="3"/>
      <c r="D450" s="3"/>
    </row>
    <row r="451" spans="1:4" x14ac:dyDescent="0.25">
      <c r="A451" s="12">
        <v>448</v>
      </c>
      <c r="B451" s="5">
        <v>193.14338749999999</v>
      </c>
      <c r="C451" s="3"/>
      <c r="D451" s="3"/>
    </row>
    <row r="452" spans="1:4" x14ac:dyDescent="0.25">
      <c r="A452" s="12">
        <v>449</v>
      </c>
      <c r="B452" s="5">
        <v>249.184641</v>
      </c>
      <c r="C452" s="3"/>
      <c r="D452" s="3"/>
    </row>
    <row r="453" spans="1:4" x14ac:dyDescent="0.25">
      <c r="A453" s="12">
        <v>450</v>
      </c>
      <c r="B453" s="5">
        <v>279.1588228</v>
      </c>
      <c r="C453" s="3"/>
      <c r="D453" s="3"/>
    </row>
    <row r="454" spans="1:4" x14ac:dyDescent="0.25">
      <c r="A454" s="12">
        <v>451</v>
      </c>
      <c r="B454" s="5">
        <v>138.1358558</v>
      </c>
      <c r="C454" s="3"/>
      <c r="D454" s="3"/>
    </row>
    <row r="455" spans="1:4" x14ac:dyDescent="0.25">
      <c r="A455" s="12">
        <v>452</v>
      </c>
      <c r="B455" s="5">
        <v>199.11160190000001</v>
      </c>
      <c r="C455" s="3"/>
      <c r="D455" s="3"/>
    </row>
    <row r="456" spans="1:4" x14ac:dyDescent="0.25">
      <c r="A456" s="12">
        <v>453</v>
      </c>
      <c r="B456" s="5">
        <v>343.98531869999999</v>
      </c>
      <c r="C456" s="3"/>
      <c r="D456" s="3"/>
    </row>
    <row r="457" spans="1:4" x14ac:dyDescent="0.25">
      <c r="A457" s="12">
        <v>454</v>
      </c>
      <c r="B457" s="5">
        <v>75.044511889999995</v>
      </c>
      <c r="C457" s="3"/>
      <c r="D457" s="3"/>
    </row>
    <row r="458" spans="1:4" x14ac:dyDescent="0.25">
      <c r="A458" s="12">
        <v>455</v>
      </c>
      <c r="B458" s="5">
        <v>228.19556589999999</v>
      </c>
      <c r="C458" s="3"/>
      <c r="D458" s="3"/>
    </row>
    <row r="459" spans="1:4" x14ac:dyDescent="0.25">
      <c r="A459" s="12">
        <v>456</v>
      </c>
      <c r="B459" s="5">
        <v>315.23141470000002</v>
      </c>
      <c r="C459" s="3"/>
      <c r="D459" s="3"/>
    </row>
    <row r="460" spans="1:4" x14ac:dyDescent="0.25">
      <c r="A460" s="12">
        <v>457</v>
      </c>
      <c r="B460" s="5">
        <v>125.10742949999999</v>
      </c>
      <c r="C460" s="3"/>
      <c r="D460" s="3"/>
    </row>
    <row r="461" spans="1:4" x14ac:dyDescent="0.25">
      <c r="A461" s="12">
        <v>458</v>
      </c>
      <c r="B461" s="5">
        <v>311.17918739999999</v>
      </c>
      <c r="C461" s="3"/>
      <c r="D461" s="3"/>
    </row>
    <row r="462" spans="1:4" x14ac:dyDescent="0.25">
      <c r="A462" s="12">
        <v>459</v>
      </c>
      <c r="B462" s="5">
        <v>372.32981219999999</v>
      </c>
      <c r="C462" s="3"/>
      <c r="D462" s="3"/>
    </row>
    <row r="463" spans="1:4" x14ac:dyDescent="0.25">
      <c r="A463" s="12">
        <v>460</v>
      </c>
      <c r="B463" s="5">
        <v>177.08691949999999</v>
      </c>
      <c r="C463" s="3"/>
      <c r="D463" s="3"/>
    </row>
    <row r="464" spans="1:4" x14ac:dyDescent="0.25">
      <c r="A464" s="12">
        <v>461</v>
      </c>
      <c r="B464" s="5">
        <v>216.83305329999999</v>
      </c>
      <c r="C464" s="3"/>
      <c r="D464" s="3"/>
    </row>
    <row r="465" spans="1:4" x14ac:dyDescent="0.25">
      <c r="A465" s="12">
        <v>462</v>
      </c>
      <c r="B465" s="5">
        <v>147.1684502</v>
      </c>
      <c r="C465" s="3"/>
      <c r="D465" s="3"/>
    </row>
    <row r="466" spans="1:4" x14ac:dyDescent="0.25">
      <c r="A466" s="12">
        <v>463</v>
      </c>
      <c r="B466" s="5">
        <v>337.32902530000001</v>
      </c>
      <c r="C466" s="3"/>
      <c r="D466" s="3"/>
    </row>
    <row r="467" spans="1:4" x14ac:dyDescent="0.25">
      <c r="A467" s="12">
        <v>464</v>
      </c>
      <c r="B467" s="5">
        <v>447.3460943</v>
      </c>
      <c r="C467" s="3"/>
      <c r="D467" s="3"/>
    </row>
    <row r="468" spans="1:4" x14ac:dyDescent="0.25">
      <c r="A468" s="12">
        <v>465</v>
      </c>
      <c r="B468" s="5">
        <v>125.1326001</v>
      </c>
      <c r="C468" s="3"/>
      <c r="D468" s="3"/>
    </row>
    <row r="469" spans="1:4" x14ac:dyDescent="0.25">
      <c r="A469" s="12">
        <v>466</v>
      </c>
      <c r="B469" s="5">
        <v>125.0210381</v>
      </c>
      <c r="C469" s="3"/>
      <c r="D469" s="3"/>
    </row>
    <row r="470" spans="1:4" x14ac:dyDescent="0.25">
      <c r="A470" s="12">
        <v>467</v>
      </c>
      <c r="B470" s="5">
        <v>136.0756892</v>
      </c>
      <c r="C470" s="3"/>
      <c r="D470" s="3"/>
    </row>
    <row r="471" spans="1:4" x14ac:dyDescent="0.25">
      <c r="A471" s="12">
        <v>468</v>
      </c>
      <c r="B471" s="5">
        <v>308.93571320000001</v>
      </c>
      <c r="C471" s="3"/>
      <c r="D471" s="3"/>
    </row>
    <row r="472" spans="1:4" x14ac:dyDescent="0.25">
      <c r="A472" s="12">
        <v>469</v>
      </c>
      <c r="B472" s="5">
        <v>180.93486859999999</v>
      </c>
      <c r="C472" s="3"/>
      <c r="D472" s="3"/>
    </row>
    <row r="473" spans="1:4" x14ac:dyDescent="0.25">
      <c r="A473" s="12">
        <v>470</v>
      </c>
      <c r="B473" s="5">
        <v>174.11243289999999</v>
      </c>
      <c r="C473" s="3"/>
      <c r="D473" s="3"/>
    </row>
    <row r="474" spans="1:4" x14ac:dyDescent="0.25">
      <c r="A474" s="12">
        <v>471</v>
      </c>
      <c r="B474" s="5">
        <v>181.04946720000001</v>
      </c>
      <c r="C474" s="3"/>
      <c r="D474" s="3"/>
    </row>
    <row r="475" spans="1:4" x14ac:dyDescent="0.25">
      <c r="A475" s="12">
        <v>472</v>
      </c>
      <c r="B475" s="5">
        <v>191.17932500000001</v>
      </c>
      <c r="C475" s="3"/>
      <c r="D475" s="3"/>
    </row>
    <row r="476" spans="1:4" x14ac:dyDescent="0.25">
      <c r="A476" s="12">
        <v>473</v>
      </c>
      <c r="B476" s="5">
        <v>141.9932349</v>
      </c>
      <c r="C476" s="3"/>
      <c r="D476" s="3"/>
    </row>
    <row r="477" spans="1:4" x14ac:dyDescent="0.25">
      <c r="A477" s="12">
        <v>474</v>
      </c>
      <c r="B477" s="5">
        <v>153.09096869999999</v>
      </c>
      <c r="C477" s="3"/>
      <c r="D477" s="3"/>
    </row>
    <row r="478" spans="1:4" x14ac:dyDescent="0.25">
      <c r="A478" s="12">
        <v>475</v>
      </c>
      <c r="B478" s="5">
        <v>183.1372949</v>
      </c>
      <c r="C478" s="3"/>
      <c r="D478" s="3"/>
    </row>
    <row r="479" spans="1:4" x14ac:dyDescent="0.25">
      <c r="A479" s="12">
        <v>476</v>
      </c>
      <c r="B479" s="5">
        <v>149.09606600000001</v>
      </c>
      <c r="C479" s="3"/>
      <c r="D479" s="3"/>
    </row>
    <row r="480" spans="1:4" x14ac:dyDescent="0.25">
      <c r="A480" s="12">
        <v>477</v>
      </c>
      <c r="B480" s="5">
        <v>181.07190800000001</v>
      </c>
      <c r="C480" s="3"/>
      <c r="D480" s="3"/>
    </row>
    <row r="481" spans="1:4" x14ac:dyDescent="0.25">
      <c r="A481" s="12">
        <v>478</v>
      </c>
      <c r="B481" s="5">
        <v>229.19894590000001</v>
      </c>
      <c r="C481" s="3"/>
      <c r="D481" s="3"/>
    </row>
    <row r="482" spans="1:4" x14ac:dyDescent="0.25">
      <c r="A482" s="12">
        <v>479</v>
      </c>
      <c r="B482" s="5">
        <v>399.35760850000003</v>
      </c>
      <c r="C482" s="3"/>
      <c r="D482" s="3"/>
    </row>
    <row r="483" spans="1:4" x14ac:dyDescent="0.25">
      <c r="A483" s="12">
        <v>480</v>
      </c>
      <c r="B483" s="5">
        <v>737.57696129999999</v>
      </c>
      <c r="C483" s="3"/>
      <c r="D483" s="3"/>
    </row>
    <row r="484" spans="1:4" x14ac:dyDescent="0.25">
      <c r="A484" s="12">
        <v>481</v>
      </c>
      <c r="B484" s="5">
        <v>91.054575679999999</v>
      </c>
      <c r="C484" s="3"/>
      <c r="D484" s="3"/>
    </row>
    <row r="485" spans="1:4" x14ac:dyDescent="0.25">
      <c r="A485" s="12">
        <v>482</v>
      </c>
      <c r="B485" s="5">
        <v>195.10169500000001</v>
      </c>
      <c r="C485" s="3"/>
      <c r="D485" s="3"/>
    </row>
    <row r="486" spans="1:4" x14ac:dyDescent="0.25">
      <c r="A486" s="12">
        <v>483</v>
      </c>
      <c r="B486" s="5">
        <v>105.0336685</v>
      </c>
      <c r="C486" s="3"/>
      <c r="D486" s="3"/>
    </row>
    <row r="487" spans="1:4" x14ac:dyDescent="0.25">
      <c r="A487" s="12">
        <v>484</v>
      </c>
      <c r="B487" s="5">
        <v>207.11673930000001</v>
      </c>
      <c r="C487" s="3"/>
      <c r="D487" s="3"/>
    </row>
    <row r="488" spans="1:4" x14ac:dyDescent="0.25">
      <c r="A488" s="12">
        <v>485</v>
      </c>
      <c r="B488" s="5">
        <v>219.2105535</v>
      </c>
      <c r="C488" s="3"/>
      <c r="D488" s="3"/>
    </row>
    <row r="489" spans="1:4" x14ac:dyDescent="0.25">
      <c r="A489" s="12">
        <v>486</v>
      </c>
      <c r="B489" s="5">
        <v>57.03401874</v>
      </c>
      <c r="C489" s="3"/>
      <c r="D489" s="3"/>
    </row>
    <row r="490" spans="1:4" x14ac:dyDescent="0.25">
      <c r="A490" s="12">
        <v>487</v>
      </c>
      <c r="B490" s="5">
        <v>157.1011804</v>
      </c>
      <c r="C490" s="3"/>
      <c r="D490" s="3"/>
    </row>
    <row r="491" spans="1:4" x14ac:dyDescent="0.25">
      <c r="A491" s="12">
        <v>488</v>
      </c>
      <c r="B491" s="5">
        <v>133.0800764</v>
      </c>
      <c r="C491" s="3"/>
      <c r="D491" s="3"/>
    </row>
    <row r="492" spans="1:4" x14ac:dyDescent="0.25">
      <c r="A492" s="12">
        <v>489</v>
      </c>
      <c r="B492" s="5">
        <v>129.0699789</v>
      </c>
      <c r="C492" s="3"/>
      <c r="D492" s="3"/>
    </row>
    <row r="493" spans="1:4" x14ac:dyDescent="0.25">
      <c r="A493" s="12">
        <v>490</v>
      </c>
      <c r="B493" s="5">
        <v>183.13792029999999</v>
      </c>
      <c r="C493" s="3"/>
      <c r="D493" s="3"/>
    </row>
    <row r="494" spans="1:4" x14ac:dyDescent="0.25">
      <c r="A494" s="12">
        <v>491</v>
      </c>
      <c r="B494" s="5">
        <v>209.1899611</v>
      </c>
      <c r="C494" s="3"/>
      <c r="D494" s="3"/>
    </row>
    <row r="495" spans="1:4" x14ac:dyDescent="0.25">
      <c r="A495" s="12">
        <v>492</v>
      </c>
      <c r="B495" s="5">
        <v>221.01852830000001</v>
      </c>
      <c r="C495" s="3"/>
      <c r="D495" s="3"/>
    </row>
    <row r="496" spans="1:4" x14ac:dyDescent="0.25">
      <c r="A496" s="12">
        <v>493</v>
      </c>
      <c r="B496" s="5">
        <v>320.21742130000001</v>
      </c>
      <c r="C496" s="3"/>
      <c r="D496" s="3"/>
    </row>
    <row r="497" spans="1:4" x14ac:dyDescent="0.25">
      <c r="A497" s="12">
        <v>494</v>
      </c>
      <c r="B497" s="5">
        <v>153.09096020000001</v>
      </c>
      <c r="C497" s="3"/>
      <c r="D497" s="3"/>
    </row>
    <row r="498" spans="1:4" x14ac:dyDescent="0.25">
      <c r="A498" s="12">
        <v>495</v>
      </c>
      <c r="B498" s="5">
        <v>241.1542633</v>
      </c>
      <c r="C498" s="3"/>
      <c r="D498" s="3"/>
    </row>
    <row r="499" spans="1:4" x14ac:dyDescent="0.25">
      <c r="A499" s="12">
        <v>496</v>
      </c>
      <c r="B499" s="5">
        <v>161.0596693</v>
      </c>
      <c r="C499" s="3"/>
      <c r="D499" s="3"/>
    </row>
    <row r="500" spans="1:4" x14ac:dyDescent="0.25">
      <c r="A500" s="12">
        <v>497</v>
      </c>
      <c r="B500" s="5">
        <v>257.24736189999999</v>
      </c>
      <c r="C500" s="3"/>
      <c r="D500" s="3"/>
    </row>
    <row r="501" spans="1:4" x14ac:dyDescent="0.25">
      <c r="A501" s="12">
        <v>498</v>
      </c>
      <c r="B501" s="5">
        <v>161.09608750000001</v>
      </c>
      <c r="C501" s="3"/>
      <c r="D501" s="3"/>
    </row>
    <row r="502" spans="1:4" x14ac:dyDescent="0.25">
      <c r="A502" s="12">
        <v>499</v>
      </c>
      <c r="B502" s="5">
        <v>208.09670819999999</v>
      </c>
      <c r="C502" s="3"/>
      <c r="D502" s="3"/>
    </row>
    <row r="503" spans="1:4" x14ac:dyDescent="0.25">
      <c r="A503" s="12">
        <v>500</v>
      </c>
      <c r="B503" s="5">
        <v>579.53386369999998</v>
      </c>
      <c r="C503" s="3"/>
      <c r="D503" s="3"/>
    </row>
    <row r="504" spans="1:4" x14ac:dyDescent="0.25">
      <c r="A504" s="12">
        <v>501</v>
      </c>
      <c r="B504" s="5">
        <v>57.034059730000003</v>
      </c>
      <c r="C504" s="3"/>
      <c r="D504" s="3"/>
    </row>
    <row r="505" spans="1:4" x14ac:dyDescent="0.25">
      <c r="A505" s="12">
        <v>502</v>
      </c>
      <c r="B505" s="5">
        <v>241.215959</v>
      </c>
      <c r="C505" s="3"/>
      <c r="D505" s="3"/>
    </row>
    <row r="506" spans="1:4" x14ac:dyDescent="0.25">
      <c r="A506" s="12">
        <v>503</v>
      </c>
      <c r="B506" s="5">
        <v>279.1587629</v>
      </c>
      <c r="C506" s="3"/>
      <c r="D506" s="3"/>
    </row>
    <row r="507" spans="1:4" x14ac:dyDescent="0.25">
      <c r="A507" s="12">
        <v>504</v>
      </c>
      <c r="B507" s="5">
        <v>170.03266350000001</v>
      </c>
      <c r="C507" s="3"/>
      <c r="D507" s="3"/>
    </row>
    <row r="508" spans="1:4" x14ac:dyDescent="0.25">
      <c r="A508" s="12">
        <v>505</v>
      </c>
      <c r="B508" s="5">
        <v>81.729394310000004</v>
      </c>
      <c r="C508" s="3"/>
      <c r="D508" s="3"/>
    </row>
    <row r="509" spans="1:4" x14ac:dyDescent="0.25">
      <c r="A509" s="12">
        <v>506</v>
      </c>
      <c r="B509" s="5">
        <v>280.82627919999999</v>
      </c>
      <c r="C509" s="3"/>
      <c r="D509" s="3"/>
    </row>
    <row r="510" spans="1:4" x14ac:dyDescent="0.25">
      <c r="A510" s="12">
        <v>507</v>
      </c>
      <c r="B510" s="5">
        <v>370.15376900000001</v>
      </c>
      <c r="C510" s="3"/>
      <c r="D510" s="3"/>
    </row>
    <row r="511" spans="1:4" x14ac:dyDescent="0.25">
      <c r="A511" s="12">
        <v>508</v>
      </c>
      <c r="B511" s="5">
        <v>233.1323155</v>
      </c>
      <c r="C511" s="3"/>
      <c r="D511" s="3"/>
    </row>
    <row r="512" spans="1:4" x14ac:dyDescent="0.25">
      <c r="A512" s="12">
        <v>509</v>
      </c>
      <c r="B512" s="5">
        <v>436.85812709999999</v>
      </c>
      <c r="C512" s="3"/>
      <c r="D512" s="3"/>
    </row>
    <row r="513" spans="1:4" x14ac:dyDescent="0.25">
      <c r="A513" s="12">
        <v>510</v>
      </c>
      <c r="B513" s="5">
        <v>109.1014029</v>
      </c>
      <c r="C513" s="3"/>
      <c r="D513" s="3"/>
    </row>
    <row r="514" spans="1:4" x14ac:dyDescent="0.25">
      <c r="A514" s="12">
        <v>511</v>
      </c>
      <c r="B514" s="5">
        <v>113.1327885</v>
      </c>
      <c r="C514" s="3"/>
      <c r="D514" s="3"/>
    </row>
    <row r="515" spans="1:4" x14ac:dyDescent="0.25">
      <c r="A515" s="12">
        <v>512</v>
      </c>
      <c r="B515" s="5">
        <v>183.17425879999999</v>
      </c>
      <c r="C515" s="3"/>
      <c r="D515" s="3"/>
    </row>
    <row r="516" spans="1:4" x14ac:dyDescent="0.25">
      <c r="A516" s="12">
        <v>513</v>
      </c>
      <c r="B516" s="5">
        <v>88.968817119999997</v>
      </c>
      <c r="C516" s="3"/>
      <c r="D516" s="3"/>
    </row>
    <row r="517" spans="1:4" x14ac:dyDescent="0.25">
      <c r="A517" s="12">
        <v>514</v>
      </c>
      <c r="B517" s="5">
        <v>175.1480938</v>
      </c>
      <c r="C517" s="3"/>
      <c r="D517" s="3"/>
    </row>
    <row r="518" spans="1:4" x14ac:dyDescent="0.25">
      <c r="A518" s="12">
        <v>515</v>
      </c>
      <c r="B518" s="5">
        <v>283.26276899999999</v>
      </c>
      <c r="C518" s="3"/>
      <c r="D518" s="3"/>
    </row>
    <row r="519" spans="1:4" x14ac:dyDescent="0.25">
      <c r="A519" s="12">
        <v>516</v>
      </c>
      <c r="B519" s="5">
        <v>432.33152749999999</v>
      </c>
      <c r="C519" s="3"/>
      <c r="D519" s="3"/>
    </row>
    <row r="520" spans="1:4" x14ac:dyDescent="0.25">
      <c r="A520" s="12">
        <v>517</v>
      </c>
      <c r="B520" s="5">
        <v>125.0962028</v>
      </c>
      <c r="C520" s="3"/>
      <c r="D520" s="3"/>
    </row>
    <row r="521" spans="1:4" x14ac:dyDescent="0.25">
      <c r="A521" s="12">
        <v>518</v>
      </c>
      <c r="B521" s="5">
        <v>217.19491199999999</v>
      </c>
      <c r="C521" s="3"/>
      <c r="D521" s="3"/>
    </row>
    <row r="522" spans="1:4" x14ac:dyDescent="0.25">
      <c r="A522" s="12">
        <v>519</v>
      </c>
      <c r="B522" s="5">
        <v>81.618678669999994</v>
      </c>
      <c r="C522" s="3"/>
      <c r="D522" s="3"/>
    </row>
    <row r="523" spans="1:4" x14ac:dyDescent="0.25">
      <c r="A523" s="12">
        <v>520</v>
      </c>
      <c r="B523" s="5">
        <v>295.52939600000002</v>
      </c>
      <c r="C523" s="3"/>
      <c r="D523" s="3"/>
    </row>
    <row r="524" spans="1:4" x14ac:dyDescent="0.25">
      <c r="A524" s="12">
        <v>521</v>
      </c>
      <c r="B524" s="5">
        <v>221.1493155</v>
      </c>
      <c r="C524" s="3"/>
      <c r="D524" s="3"/>
    </row>
    <row r="525" spans="1:4" x14ac:dyDescent="0.25">
      <c r="A525" s="12">
        <v>522</v>
      </c>
      <c r="B525" s="5">
        <v>304.26319230000001</v>
      </c>
      <c r="C525" s="3"/>
      <c r="D525" s="3"/>
    </row>
    <row r="526" spans="1:4" x14ac:dyDescent="0.25">
      <c r="A526" s="12">
        <v>523</v>
      </c>
      <c r="B526" s="5">
        <v>138.05249090000001</v>
      </c>
      <c r="C526" s="3"/>
      <c r="D526" s="3"/>
    </row>
    <row r="527" spans="1:4" x14ac:dyDescent="0.25">
      <c r="A527" s="12">
        <v>524</v>
      </c>
      <c r="B527" s="5">
        <v>95.085857649999994</v>
      </c>
      <c r="C527" s="3"/>
      <c r="D527" s="3"/>
    </row>
    <row r="528" spans="1:4" x14ac:dyDescent="0.25">
      <c r="A528" s="12">
        <v>525</v>
      </c>
      <c r="B528" s="5">
        <v>285.99519450000003</v>
      </c>
      <c r="C528" s="3"/>
      <c r="D528" s="3"/>
    </row>
    <row r="529" spans="1:4" x14ac:dyDescent="0.25">
      <c r="A529" s="12">
        <v>526</v>
      </c>
      <c r="B529" s="5">
        <v>714.54022740000005</v>
      </c>
      <c r="C529" s="3"/>
      <c r="D529" s="3"/>
    </row>
    <row r="530" spans="1:4" x14ac:dyDescent="0.25">
      <c r="A530" s="12">
        <v>527</v>
      </c>
      <c r="B530" s="5">
        <v>159.02745569999999</v>
      </c>
      <c r="C530" s="3"/>
      <c r="D530" s="3"/>
    </row>
    <row r="531" spans="1:4" x14ac:dyDescent="0.25">
      <c r="A531" s="12">
        <v>528</v>
      </c>
      <c r="B531" s="5">
        <v>114.0915347</v>
      </c>
      <c r="C531" s="3"/>
      <c r="D531" s="3"/>
    </row>
    <row r="532" spans="1:4" x14ac:dyDescent="0.25">
      <c r="A532" s="12">
        <v>529</v>
      </c>
      <c r="B532" s="5">
        <v>115.0948039</v>
      </c>
      <c r="C532" s="3"/>
      <c r="D532" s="3"/>
    </row>
    <row r="533" spans="1:4" x14ac:dyDescent="0.25">
      <c r="A533" s="12">
        <v>530</v>
      </c>
      <c r="B533" s="5">
        <v>230.2476423</v>
      </c>
      <c r="C533" s="3"/>
      <c r="D533" s="3"/>
    </row>
    <row r="534" spans="1:4" x14ac:dyDescent="0.25">
      <c r="A534" s="12">
        <v>531</v>
      </c>
      <c r="B534" s="5">
        <v>253.1624448</v>
      </c>
      <c r="C534" s="3"/>
      <c r="D534" s="3"/>
    </row>
    <row r="535" spans="1:4" x14ac:dyDescent="0.25">
      <c r="A535" s="12">
        <v>532</v>
      </c>
      <c r="B535" s="5">
        <v>366.2976721</v>
      </c>
      <c r="C535" s="3"/>
      <c r="D535" s="3"/>
    </row>
    <row r="536" spans="1:4" x14ac:dyDescent="0.25">
      <c r="A536" s="12">
        <v>533</v>
      </c>
      <c r="B536" s="5">
        <v>369.35107429999999</v>
      </c>
      <c r="C536" s="3"/>
      <c r="D536" s="3"/>
    </row>
    <row r="537" spans="1:4" x14ac:dyDescent="0.25">
      <c r="A537" s="12">
        <v>534</v>
      </c>
      <c r="B537" s="5">
        <v>268.22680930000001</v>
      </c>
      <c r="C537" s="3"/>
      <c r="D537" s="3"/>
    </row>
    <row r="538" spans="1:4" x14ac:dyDescent="0.25">
      <c r="A538" s="12">
        <v>535</v>
      </c>
      <c r="B538" s="5">
        <v>325.3098056</v>
      </c>
      <c r="C538" s="3"/>
      <c r="D538" s="3"/>
    </row>
    <row r="539" spans="1:4" x14ac:dyDescent="0.25">
      <c r="A539" s="12">
        <v>536</v>
      </c>
      <c r="B539" s="5">
        <v>336.32565970000002</v>
      </c>
      <c r="C539" s="3"/>
      <c r="D539" s="3"/>
    </row>
    <row r="540" spans="1:4" x14ac:dyDescent="0.25">
      <c r="A540" s="12">
        <v>537</v>
      </c>
      <c r="B540" s="5">
        <v>209.08078309999999</v>
      </c>
      <c r="C540" s="3"/>
      <c r="D540" s="3"/>
    </row>
    <row r="541" spans="1:4" x14ac:dyDescent="0.25">
      <c r="A541" s="12">
        <v>538</v>
      </c>
      <c r="B541" s="5">
        <v>382.33110470000003</v>
      </c>
      <c r="C541" s="3"/>
      <c r="D541" s="3"/>
    </row>
    <row r="542" spans="1:4" x14ac:dyDescent="0.25">
      <c r="A542" s="12">
        <v>539</v>
      </c>
      <c r="B542" s="5">
        <v>145.1335249</v>
      </c>
      <c r="C542" s="3"/>
      <c r="D542" s="3"/>
    </row>
    <row r="543" spans="1:4" x14ac:dyDescent="0.25">
      <c r="A543" s="12">
        <v>540</v>
      </c>
      <c r="B543" s="5">
        <v>164.98445240000001</v>
      </c>
      <c r="C543" s="3"/>
      <c r="D543" s="3"/>
    </row>
    <row r="544" spans="1:4" x14ac:dyDescent="0.25">
      <c r="A544" s="12">
        <v>541</v>
      </c>
      <c r="B544" s="5">
        <v>214.05866739999999</v>
      </c>
      <c r="C544" s="3"/>
      <c r="D544" s="3"/>
    </row>
    <row r="545" spans="1:4" x14ac:dyDescent="0.25">
      <c r="A545" s="12">
        <v>542</v>
      </c>
      <c r="B545" s="5">
        <v>225.22127570000001</v>
      </c>
      <c r="C545" s="3"/>
      <c r="D545" s="3"/>
    </row>
    <row r="546" spans="1:4" x14ac:dyDescent="0.25">
      <c r="A546" s="12">
        <v>543</v>
      </c>
      <c r="B546" s="5">
        <v>340.35702420000001</v>
      </c>
      <c r="C546" s="3"/>
      <c r="D546" s="3"/>
    </row>
    <row r="547" spans="1:4" x14ac:dyDescent="0.25">
      <c r="A547" s="12">
        <v>544</v>
      </c>
      <c r="B547" s="5">
        <v>113.9640333</v>
      </c>
      <c r="C547" s="3"/>
      <c r="D547" s="3"/>
    </row>
    <row r="548" spans="1:4" x14ac:dyDescent="0.25">
      <c r="A548" s="12">
        <v>545</v>
      </c>
      <c r="B548" s="5">
        <v>407.2430402</v>
      </c>
      <c r="C548" s="3"/>
      <c r="D548" s="3"/>
    </row>
    <row r="549" spans="1:4" x14ac:dyDescent="0.25">
      <c r="A549" s="12">
        <v>546</v>
      </c>
      <c r="B549" s="5">
        <v>125.07101590000001</v>
      </c>
      <c r="C549" s="3"/>
      <c r="D549" s="3"/>
    </row>
    <row r="550" spans="1:4" x14ac:dyDescent="0.25">
      <c r="A550" s="12">
        <v>547</v>
      </c>
      <c r="B550" s="5">
        <v>190.9878961</v>
      </c>
      <c r="C550" s="3"/>
      <c r="D550" s="3"/>
    </row>
    <row r="551" spans="1:4" x14ac:dyDescent="0.25">
      <c r="A551" s="12">
        <v>548</v>
      </c>
      <c r="B551" s="5">
        <v>273.1627886</v>
      </c>
      <c r="C551" s="3"/>
      <c r="D551" s="3"/>
    </row>
    <row r="552" spans="1:4" x14ac:dyDescent="0.25">
      <c r="A552" s="12">
        <v>549</v>
      </c>
      <c r="B552" s="5">
        <v>192.03960219999999</v>
      </c>
      <c r="C552" s="3"/>
      <c r="D552" s="3"/>
    </row>
    <row r="553" spans="1:4" x14ac:dyDescent="0.25">
      <c r="A553" s="12">
        <v>550</v>
      </c>
      <c r="B553" s="5">
        <v>174.05489610000001</v>
      </c>
      <c r="C553" s="3"/>
      <c r="D553" s="3"/>
    </row>
    <row r="554" spans="1:4" x14ac:dyDescent="0.25">
      <c r="A554" s="12">
        <v>551</v>
      </c>
      <c r="B554" s="5">
        <v>169.1222654</v>
      </c>
      <c r="C554" s="3"/>
      <c r="D554" s="3"/>
    </row>
    <row r="555" spans="1:4" x14ac:dyDescent="0.25">
      <c r="A555" s="12">
        <v>552</v>
      </c>
      <c r="B555" s="5">
        <v>57.070444629999997</v>
      </c>
      <c r="C555" s="3"/>
      <c r="D555" s="3"/>
    </row>
    <row r="556" spans="1:4" x14ac:dyDescent="0.25">
      <c r="A556" s="12">
        <v>553</v>
      </c>
      <c r="B556" s="5">
        <v>350.30382500000002</v>
      </c>
      <c r="C556" s="3"/>
      <c r="D556" s="3"/>
    </row>
    <row r="557" spans="1:4" x14ac:dyDescent="0.25">
      <c r="A557" s="12">
        <v>554</v>
      </c>
      <c r="B557" s="5">
        <v>406.32871349999999</v>
      </c>
      <c r="C557" s="3"/>
      <c r="D557" s="3"/>
    </row>
    <row r="558" spans="1:4" x14ac:dyDescent="0.25">
      <c r="A558" s="12">
        <v>555</v>
      </c>
      <c r="B558" s="5">
        <v>187.16341700000001</v>
      </c>
      <c r="C558" s="3"/>
      <c r="D558" s="3"/>
    </row>
    <row r="559" spans="1:4" x14ac:dyDescent="0.25">
      <c r="A559" s="12">
        <v>556</v>
      </c>
      <c r="B559" s="5">
        <v>142.08625359999999</v>
      </c>
      <c r="C559" s="3"/>
      <c r="D559" s="3"/>
    </row>
    <row r="560" spans="1:4" x14ac:dyDescent="0.25">
      <c r="A560" s="12">
        <v>557</v>
      </c>
      <c r="B560" s="5">
        <v>226.216522</v>
      </c>
      <c r="C560" s="3"/>
      <c r="D560" s="3"/>
    </row>
    <row r="561" spans="1:4" x14ac:dyDescent="0.25">
      <c r="A561" s="12">
        <v>558</v>
      </c>
      <c r="B561" s="5">
        <v>71.049651389999994</v>
      </c>
      <c r="C561" s="3"/>
      <c r="D561" s="3"/>
    </row>
    <row r="562" spans="1:4" x14ac:dyDescent="0.25">
      <c r="A562" s="12">
        <v>559</v>
      </c>
      <c r="B562" s="5">
        <v>75.044545549999995</v>
      </c>
      <c r="C562" s="3"/>
      <c r="D562" s="3"/>
    </row>
    <row r="563" spans="1:4" x14ac:dyDescent="0.25">
      <c r="A563" s="12">
        <v>560</v>
      </c>
      <c r="B563" s="5">
        <v>59.04972188</v>
      </c>
      <c r="C563" s="3"/>
      <c r="D563" s="3"/>
    </row>
    <row r="564" spans="1:4" x14ac:dyDescent="0.25">
      <c r="A564" s="12">
        <v>561</v>
      </c>
      <c r="B564" s="5">
        <v>354.34484040000001</v>
      </c>
      <c r="C564" s="3"/>
      <c r="D564" s="3"/>
    </row>
    <row r="565" spans="1:4" x14ac:dyDescent="0.25">
      <c r="A565" s="12">
        <v>562</v>
      </c>
      <c r="B565" s="5">
        <v>322.8110719</v>
      </c>
      <c r="C565" s="3"/>
      <c r="D565" s="3"/>
    </row>
    <row r="566" spans="1:4" x14ac:dyDescent="0.25">
      <c r="A566" s="12">
        <v>563</v>
      </c>
      <c r="B566" s="5">
        <v>79.075861270000004</v>
      </c>
      <c r="C566" s="3"/>
      <c r="D566" s="3"/>
    </row>
    <row r="567" spans="1:4" x14ac:dyDescent="0.25">
      <c r="A567" s="12">
        <v>564</v>
      </c>
      <c r="B567" s="5">
        <v>133.0346246</v>
      </c>
      <c r="C567" s="3"/>
      <c r="D567" s="3"/>
    </row>
    <row r="568" spans="1:4" x14ac:dyDescent="0.25">
      <c r="A568" s="12">
        <v>565</v>
      </c>
      <c r="B568" s="5">
        <v>141.95863299999999</v>
      </c>
      <c r="C568" s="3"/>
      <c r="D568" s="3"/>
    </row>
    <row r="569" spans="1:4" x14ac:dyDescent="0.25">
      <c r="A569" s="12">
        <v>566</v>
      </c>
      <c r="B569" s="5">
        <v>211.1691812</v>
      </c>
      <c r="C569" s="3"/>
      <c r="D569" s="3"/>
    </row>
    <row r="570" spans="1:4" x14ac:dyDescent="0.25">
      <c r="A570" s="12">
        <v>567</v>
      </c>
      <c r="B570" s="5">
        <v>273.04812399999997</v>
      </c>
      <c r="C570" s="3"/>
      <c r="D570" s="3"/>
    </row>
    <row r="571" spans="1:4" x14ac:dyDescent="0.25">
      <c r="A571" s="12">
        <v>568</v>
      </c>
      <c r="B571" s="5">
        <v>214.21635610000001</v>
      </c>
      <c r="C571" s="3"/>
      <c r="D571" s="3"/>
    </row>
    <row r="572" spans="1:4" x14ac:dyDescent="0.25">
      <c r="A572" s="12">
        <v>569</v>
      </c>
      <c r="B572" s="5">
        <v>77.038751320000003</v>
      </c>
      <c r="C572" s="3"/>
      <c r="D572" s="3"/>
    </row>
    <row r="573" spans="1:4" x14ac:dyDescent="0.25">
      <c r="A573" s="12">
        <v>570</v>
      </c>
      <c r="B573" s="5">
        <v>137.05971690000001</v>
      </c>
      <c r="C573" s="3"/>
      <c r="D573" s="3"/>
    </row>
    <row r="574" spans="1:4" x14ac:dyDescent="0.25">
      <c r="A574" s="12">
        <v>571</v>
      </c>
      <c r="B574" s="5">
        <v>192.07443960000001</v>
      </c>
      <c r="C574" s="3"/>
      <c r="D574" s="3"/>
    </row>
    <row r="575" spans="1:4" x14ac:dyDescent="0.25">
      <c r="A575" s="12">
        <v>572</v>
      </c>
      <c r="B575" s="5">
        <v>283.26275249999998</v>
      </c>
      <c r="C575" s="3"/>
      <c r="D575" s="3"/>
    </row>
    <row r="576" spans="1:4" x14ac:dyDescent="0.25">
      <c r="A576" s="12">
        <v>573</v>
      </c>
      <c r="B576" s="5">
        <v>83.085879129999995</v>
      </c>
      <c r="C576" s="3"/>
      <c r="D576" s="3"/>
    </row>
    <row r="577" spans="1:4" x14ac:dyDescent="0.25">
      <c r="A577" s="12">
        <v>574</v>
      </c>
      <c r="B577" s="5">
        <v>139.1481368</v>
      </c>
      <c r="C577" s="3"/>
      <c r="D577" s="3"/>
    </row>
    <row r="578" spans="1:4" x14ac:dyDescent="0.25">
      <c r="A578" s="12">
        <v>575</v>
      </c>
      <c r="B578" s="5">
        <v>284.33083720000002</v>
      </c>
      <c r="C578" s="3"/>
      <c r="D578" s="3"/>
    </row>
    <row r="579" spans="1:4" x14ac:dyDescent="0.25">
      <c r="A579" s="12">
        <v>576</v>
      </c>
      <c r="B579" s="5">
        <v>340.78150010000002</v>
      </c>
      <c r="C579" s="3"/>
      <c r="D579" s="3"/>
    </row>
    <row r="580" spans="1:4" x14ac:dyDescent="0.25">
      <c r="A580" s="12">
        <v>577</v>
      </c>
      <c r="B580" s="5">
        <v>199.1692682</v>
      </c>
      <c r="C580" s="3"/>
      <c r="D580" s="3"/>
    </row>
    <row r="581" spans="1:4" x14ac:dyDescent="0.25">
      <c r="A581" s="12">
        <v>578</v>
      </c>
      <c r="B581" s="5">
        <v>333.29954700000002</v>
      </c>
      <c r="C581" s="3"/>
      <c r="D581" s="3"/>
    </row>
    <row r="582" spans="1:4" x14ac:dyDescent="0.25">
      <c r="A582" s="12">
        <v>579</v>
      </c>
      <c r="B582" s="5">
        <v>351.17141529999998</v>
      </c>
      <c r="C582" s="3"/>
      <c r="D582" s="3"/>
    </row>
    <row r="583" spans="1:4" x14ac:dyDescent="0.25">
      <c r="A583" s="12">
        <v>580</v>
      </c>
      <c r="B583" s="5">
        <v>355.06948369999998</v>
      </c>
      <c r="C583" s="3"/>
      <c r="D583" s="3"/>
    </row>
    <row r="584" spans="1:4" x14ac:dyDescent="0.25">
      <c r="A584" s="12">
        <v>581</v>
      </c>
      <c r="B584" s="5">
        <v>172.1524143</v>
      </c>
      <c r="C584" s="3"/>
      <c r="D584" s="3"/>
    </row>
    <row r="585" spans="1:4" x14ac:dyDescent="0.25">
      <c r="A585" s="12">
        <v>582</v>
      </c>
      <c r="B585" s="5">
        <v>313.15848269999998</v>
      </c>
      <c r="C585" s="3"/>
      <c r="D585" s="3"/>
    </row>
    <row r="586" spans="1:4" x14ac:dyDescent="0.25">
      <c r="A586" s="12">
        <v>583</v>
      </c>
      <c r="B586" s="5">
        <v>118.9791037</v>
      </c>
      <c r="C586" s="3"/>
      <c r="D586" s="3"/>
    </row>
    <row r="587" spans="1:4" x14ac:dyDescent="0.25">
      <c r="A587" s="12">
        <v>584</v>
      </c>
      <c r="B587" s="5">
        <v>153.03516210000001</v>
      </c>
      <c r="C587" s="3"/>
      <c r="D587" s="3"/>
    </row>
    <row r="588" spans="1:4" x14ac:dyDescent="0.25">
      <c r="A588" s="12">
        <v>585</v>
      </c>
      <c r="B588" s="5">
        <v>193.19510249999999</v>
      </c>
      <c r="C588" s="3"/>
      <c r="D588" s="3"/>
    </row>
    <row r="589" spans="1:4" x14ac:dyDescent="0.25">
      <c r="A589" s="12">
        <v>586</v>
      </c>
      <c r="B589" s="5">
        <v>680.54873499999997</v>
      </c>
      <c r="C589" s="3"/>
      <c r="D589" s="3"/>
    </row>
    <row r="590" spans="1:4" x14ac:dyDescent="0.25">
      <c r="A590" s="12">
        <v>587</v>
      </c>
      <c r="B590" s="5">
        <v>190.98790539999999</v>
      </c>
      <c r="C590" s="3"/>
      <c r="D590" s="3"/>
    </row>
    <row r="591" spans="1:4" x14ac:dyDescent="0.25">
      <c r="A591" s="12">
        <v>588</v>
      </c>
      <c r="B591" s="5">
        <v>79.054646460000001</v>
      </c>
      <c r="C591" s="3"/>
      <c r="D591" s="3"/>
    </row>
    <row r="592" spans="1:4" x14ac:dyDescent="0.25">
      <c r="A592" s="12">
        <v>589</v>
      </c>
      <c r="B592" s="5">
        <v>269.24726529999998</v>
      </c>
      <c r="C592" s="3"/>
      <c r="D592" s="3"/>
    </row>
    <row r="593" spans="1:4" x14ac:dyDescent="0.25">
      <c r="A593" s="12">
        <v>590</v>
      </c>
      <c r="B593" s="5">
        <v>228.19563590000001</v>
      </c>
      <c r="C593" s="3"/>
      <c r="D593" s="3"/>
    </row>
    <row r="594" spans="1:4" x14ac:dyDescent="0.25">
      <c r="A594" s="12">
        <v>591</v>
      </c>
      <c r="B594" s="5">
        <v>107.07049859999999</v>
      </c>
      <c r="C594" s="3"/>
      <c r="D594" s="3"/>
    </row>
    <row r="595" spans="1:4" x14ac:dyDescent="0.25">
      <c r="A595" s="12">
        <v>592</v>
      </c>
      <c r="B595" s="5">
        <v>124.08698800000001</v>
      </c>
      <c r="C595" s="3"/>
      <c r="D595" s="3"/>
    </row>
    <row r="596" spans="1:4" x14ac:dyDescent="0.25">
      <c r="A596" s="12">
        <v>593</v>
      </c>
      <c r="B596" s="5">
        <v>166.1226015</v>
      </c>
      <c r="C596" s="3"/>
      <c r="D596" s="3"/>
    </row>
    <row r="597" spans="1:4" x14ac:dyDescent="0.25">
      <c r="A597" s="12">
        <v>594</v>
      </c>
      <c r="B597" s="5">
        <v>226.1992041</v>
      </c>
      <c r="C597" s="3"/>
      <c r="D597" s="3"/>
    </row>
    <row r="598" spans="1:4" x14ac:dyDescent="0.25">
      <c r="A598" s="12">
        <v>595</v>
      </c>
      <c r="B598" s="5">
        <v>392.31284099999999</v>
      </c>
      <c r="C598" s="3"/>
      <c r="D598" s="3"/>
    </row>
    <row r="599" spans="1:4" x14ac:dyDescent="0.25">
      <c r="A599" s="12">
        <v>596</v>
      </c>
      <c r="B599" s="5">
        <v>101.1076942</v>
      </c>
      <c r="C599" s="3"/>
      <c r="D599" s="3"/>
    </row>
    <row r="600" spans="1:4" x14ac:dyDescent="0.25">
      <c r="A600" s="12">
        <v>597</v>
      </c>
      <c r="B600" s="5">
        <v>132.0808103</v>
      </c>
      <c r="C600" s="3"/>
      <c r="D600" s="3"/>
    </row>
    <row r="601" spans="1:4" x14ac:dyDescent="0.25">
      <c r="A601" s="12">
        <v>598</v>
      </c>
      <c r="B601" s="5">
        <v>194.05375230000001</v>
      </c>
      <c r="C601" s="3"/>
      <c r="D601" s="3"/>
    </row>
    <row r="602" spans="1:4" x14ac:dyDescent="0.25">
      <c r="A602" s="12">
        <v>599</v>
      </c>
      <c r="B602" s="5">
        <v>289.27329689999999</v>
      </c>
      <c r="C602" s="3"/>
      <c r="D602" s="3"/>
    </row>
    <row r="603" spans="1:4" x14ac:dyDescent="0.25">
      <c r="A603" s="12">
        <v>600</v>
      </c>
      <c r="B603" s="5">
        <v>202.2164319</v>
      </c>
      <c r="C603" s="3"/>
      <c r="D603" s="3"/>
    </row>
    <row r="604" spans="1:4" x14ac:dyDescent="0.25">
      <c r="A604" s="12">
        <v>601</v>
      </c>
      <c r="B604" s="5">
        <v>366.33619599999997</v>
      </c>
      <c r="C604" s="3"/>
      <c r="D604" s="3"/>
    </row>
    <row r="605" spans="1:4" x14ac:dyDescent="0.25">
      <c r="A605" s="12">
        <v>602</v>
      </c>
      <c r="B605" s="5">
        <v>367.16640649999999</v>
      </c>
      <c r="C605" s="3"/>
      <c r="D605" s="3"/>
    </row>
    <row r="606" spans="1:4" x14ac:dyDescent="0.25">
      <c r="A606" s="12">
        <v>603</v>
      </c>
      <c r="B606" s="5">
        <v>226.95129360000001</v>
      </c>
      <c r="C606" s="3"/>
      <c r="D606" s="3"/>
    </row>
    <row r="607" spans="1:4" x14ac:dyDescent="0.25">
      <c r="A607" s="12">
        <v>604</v>
      </c>
      <c r="B607" s="5">
        <v>150.09130500000001</v>
      </c>
      <c r="C607" s="3"/>
      <c r="D607" s="3"/>
    </row>
    <row r="608" spans="1:4" x14ac:dyDescent="0.25">
      <c r="A608" s="12">
        <v>605</v>
      </c>
      <c r="B608" s="5">
        <v>211.2055306</v>
      </c>
      <c r="C608" s="3"/>
      <c r="D608" s="3"/>
    </row>
    <row r="609" spans="1:4" x14ac:dyDescent="0.25">
      <c r="A609" s="12">
        <v>606</v>
      </c>
      <c r="B609" s="5">
        <v>159.06516809999999</v>
      </c>
      <c r="C609" s="3"/>
      <c r="D609" s="3"/>
    </row>
    <row r="610" spans="1:4" x14ac:dyDescent="0.25">
      <c r="A610" s="12">
        <v>607</v>
      </c>
      <c r="B610" s="5">
        <v>186.22154789999999</v>
      </c>
      <c r="C610" s="3"/>
      <c r="D610" s="3"/>
    </row>
    <row r="611" spans="1:4" x14ac:dyDescent="0.25">
      <c r="A611" s="12">
        <v>608</v>
      </c>
      <c r="B611" s="5">
        <v>253.17962539999999</v>
      </c>
      <c r="C611" s="3"/>
      <c r="D611" s="3"/>
    </row>
    <row r="612" spans="1:4" x14ac:dyDescent="0.25">
      <c r="A612" s="12">
        <v>609</v>
      </c>
      <c r="B612" s="5">
        <v>398.04036889999998</v>
      </c>
      <c r="C612" s="3"/>
      <c r="D612" s="3"/>
    </row>
    <row r="613" spans="1:4" x14ac:dyDescent="0.25">
      <c r="A613" s="12">
        <v>610</v>
      </c>
      <c r="B613" s="5">
        <v>159.11680949999999</v>
      </c>
      <c r="C613" s="3"/>
      <c r="D613" s="3"/>
    </row>
    <row r="614" spans="1:4" x14ac:dyDescent="0.25">
      <c r="A614" s="12">
        <v>611</v>
      </c>
      <c r="B614" s="5">
        <v>69.070402970000004</v>
      </c>
      <c r="C614" s="3"/>
      <c r="D614" s="3"/>
    </row>
    <row r="615" spans="1:4" x14ac:dyDescent="0.25">
      <c r="A615" s="12">
        <v>612</v>
      </c>
      <c r="B615" s="5">
        <v>138.13584829999999</v>
      </c>
      <c r="C615" s="3"/>
      <c r="D615" s="3"/>
    </row>
    <row r="616" spans="1:4" x14ac:dyDescent="0.25">
      <c r="A616" s="12">
        <v>613</v>
      </c>
      <c r="B616" s="5">
        <v>177.02431530000001</v>
      </c>
      <c r="C616" s="3"/>
      <c r="D616" s="3"/>
    </row>
    <row r="617" spans="1:4" x14ac:dyDescent="0.25">
      <c r="A617" s="12">
        <v>614</v>
      </c>
      <c r="B617" s="5">
        <v>221.18968630000001</v>
      </c>
      <c r="C617" s="3"/>
      <c r="D617" s="3"/>
    </row>
    <row r="618" spans="1:4" x14ac:dyDescent="0.25">
      <c r="A618" s="12">
        <v>615</v>
      </c>
      <c r="B618" s="5">
        <v>131.08551209999999</v>
      </c>
      <c r="C618" s="3"/>
      <c r="D618" s="3"/>
    </row>
    <row r="619" spans="1:4" x14ac:dyDescent="0.25">
      <c r="A619" s="12">
        <v>616</v>
      </c>
      <c r="B619" s="5">
        <v>175.14806010000001</v>
      </c>
      <c r="C619" s="3"/>
      <c r="D619" s="3"/>
    </row>
    <row r="620" spans="1:4" x14ac:dyDescent="0.25">
      <c r="A620" s="12">
        <v>617</v>
      </c>
      <c r="B620" s="5">
        <v>181.12222030000001</v>
      </c>
      <c r="C620" s="3"/>
      <c r="D620" s="3"/>
    </row>
    <row r="621" spans="1:4" x14ac:dyDescent="0.25">
      <c r="A621" s="12">
        <v>618</v>
      </c>
      <c r="B621" s="5">
        <v>185.1648026</v>
      </c>
      <c r="C621" s="3"/>
      <c r="D621" s="3"/>
    </row>
    <row r="622" spans="1:4" x14ac:dyDescent="0.25">
      <c r="A622" s="12">
        <v>619</v>
      </c>
      <c r="B622" s="5">
        <v>113.05996469999999</v>
      </c>
      <c r="C622" s="3"/>
      <c r="D622" s="3"/>
    </row>
    <row r="623" spans="1:4" x14ac:dyDescent="0.25">
      <c r="A623" s="12">
        <v>620</v>
      </c>
      <c r="B623" s="5">
        <v>145.96658859999999</v>
      </c>
      <c r="C623" s="3"/>
      <c r="D623" s="3"/>
    </row>
    <row r="624" spans="1:4" x14ac:dyDescent="0.25">
      <c r="A624" s="12">
        <v>621</v>
      </c>
      <c r="B624" s="5">
        <v>137.13250869999999</v>
      </c>
      <c r="C624" s="3"/>
      <c r="D624" s="3"/>
    </row>
    <row r="625" spans="1:4" x14ac:dyDescent="0.25">
      <c r="A625" s="12">
        <v>622</v>
      </c>
      <c r="B625" s="5">
        <v>184.13312490000001</v>
      </c>
      <c r="C625" s="3"/>
      <c r="D625" s="3"/>
    </row>
    <row r="626" spans="1:4" x14ac:dyDescent="0.25">
      <c r="A626" s="12">
        <v>623</v>
      </c>
      <c r="B626" s="5">
        <v>67.05476204</v>
      </c>
      <c r="C626" s="3"/>
      <c r="D626" s="3"/>
    </row>
    <row r="627" spans="1:4" x14ac:dyDescent="0.25">
      <c r="A627" s="12">
        <v>624</v>
      </c>
      <c r="B627" s="5">
        <v>181.10828119999999</v>
      </c>
      <c r="C627" s="3"/>
      <c r="D627" s="3"/>
    </row>
    <row r="628" spans="1:4" x14ac:dyDescent="0.25">
      <c r="A628" s="12">
        <v>625</v>
      </c>
      <c r="B628" s="5">
        <v>151.1480789</v>
      </c>
      <c r="C628" s="3"/>
      <c r="D628" s="3"/>
    </row>
    <row r="629" spans="1:4" x14ac:dyDescent="0.25">
      <c r="A629" s="12">
        <v>626</v>
      </c>
      <c r="B629" s="5">
        <v>273.96153839999999</v>
      </c>
      <c r="C629" s="3"/>
      <c r="D629" s="3"/>
    </row>
    <row r="630" spans="1:4" x14ac:dyDescent="0.25">
      <c r="A630" s="12">
        <v>627</v>
      </c>
      <c r="B630" s="5">
        <v>111.0442793</v>
      </c>
      <c r="C630" s="3"/>
      <c r="D630" s="3"/>
    </row>
    <row r="631" spans="1:4" x14ac:dyDescent="0.25">
      <c r="A631" s="12">
        <v>628</v>
      </c>
      <c r="B631" s="5">
        <v>133.08593830000001</v>
      </c>
      <c r="C631" s="3"/>
      <c r="D631" s="3"/>
    </row>
    <row r="632" spans="1:4" x14ac:dyDescent="0.25">
      <c r="A632" s="12">
        <v>629</v>
      </c>
      <c r="B632" s="5">
        <v>155.07021030000001</v>
      </c>
      <c r="C632" s="3"/>
      <c r="D632" s="3"/>
    </row>
    <row r="633" spans="1:4" x14ac:dyDescent="0.25">
      <c r="A633" s="12">
        <v>630</v>
      </c>
      <c r="B633" s="5">
        <v>173.08079319999999</v>
      </c>
      <c r="C633" s="3"/>
      <c r="D633" s="3"/>
    </row>
    <row r="634" spans="1:4" x14ac:dyDescent="0.25">
      <c r="A634" s="12">
        <v>631</v>
      </c>
      <c r="B634" s="5">
        <v>218.11020339999999</v>
      </c>
      <c r="C634" s="3"/>
      <c r="D634" s="3"/>
    </row>
    <row r="635" spans="1:4" x14ac:dyDescent="0.25">
      <c r="A635" s="12">
        <v>632</v>
      </c>
      <c r="B635" s="5">
        <v>234.13337569999999</v>
      </c>
      <c r="C635" s="3"/>
      <c r="D635" s="3"/>
    </row>
    <row r="636" spans="1:4" x14ac:dyDescent="0.25">
      <c r="A636" s="12">
        <v>633</v>
      </c>
      <c r="B636" s="5">
        <v>97.101483849999994</v>
      </c>
      <c r="C636" s="3"/>
      <c r="D636" s="3"/>
    </row>
    <row r="637" spans="1:4" x14ac:dyDescent="0.25">
      <c r="A637" s="12">
        <v>634</v>
      </c>
      <c r="B637" s="5">
        <v>225.19597490000001</v>
      </c>
      <c r="C637" s="3"/>
      <c r="D637" s="3"/>
    </row>
    <row r="638" spans="1:4" x14ac:dyDescent="0.25">
      <c r="A638" s="12">
        <v>635</v>
      </c>
      <c r="B638" s="5">
        <v>154.88036</v>
      </c>
      <c r="C638" s="3"/>
      <c r="D638" s="3"/>
    </row>
    <row r="639" spans="1:4" x14ac:dyDescent="0.25">
      <c r="A639" s="12">
        <v>636</v>
      </c>
      <c r="B639" s="5">
        <v>428.82683600000001</v>
      </c>
      <c r="C639" s="3"/>
      <c r="D639" s="3"/>
    </row>
    <row r="640" spans="1:4" x14ac:dyDescent="0.25">
      <c r="A640" s="12">
        <v>637</v>
      </c>
      <c r="B640" s="5">
        <v>125.0962086</v>
      </c>
      <c r="C640" s="3"/>
      <c r="D640" s="3"/>
    </row>
    <row r="641" spans="1:4" x14ac:dyDescent="0.25">
      <c r="A641" s="12">
        <v>638</v>
      </c>
      <c r="B641" s="5">
        <v>146.97429959999999</v>
      </c>
      <c r="C641" s="3"/>
      <c r="D641" s="3"/>
    </row>
    <row r="642" spans="1:4" x14ac:dyDescent="0.25">
      <c r="A642" s="12">
        <v>639</v>
      </c>
      <c r="B642" s="5">
        <v>130.0732873</v>
      </c>
      <c r="C642" s="3"/>
      <c r="D642" s="3"/>
    </row>
    <row r="643" spans="1:4" x14ac:dyDescent="0.25">
      <c r="A643" s="12">
        <v>640</v>
      </c>
      <c r="B643" s="5">
        <v>109.1014192</v>
      </c>
      <c r="C643" s="3"/>
      <c r="D643" s="3"/>
    </row>
    <row r="644" spans="1:4" x14ac:dyDescent="0.25">
      <c r="A644" s="12">
        <v>641</v>
      </c>
      <c r="B644" s="5">
        <v>251.04652970000001</v>
      </c>
      <c r="C644" s="3"/>
      <c r="D644" s="3"/>
    </row>
    <row r="645" spans="1:4" x14ac:dyDescent="0.25">
      <c r="A645" s="12">
        <v>642</v>
      </c>
      <c r="B645" s="5">
        <v>223.11156120000001</v>
      </c>
      <c r="C645" s="3"/>
      <c r="D645" s="3"/>
    </row>
    <row r="646" spans="1:4" x14ac:dyDescent="0.25">
      <c r="A646" s="12">
        <v>643</v>
      </c>
      <c r="B646" s="5">
        <v>85.028808979999994</v>
      </c>
      <c r="C646" s="3"/>
      <c r="D646" s="3"/>
    </row>
    <row r="647" spans="1:4" x14ac:dyDescent="0.25">
      <c r="A647" s="12">
        <v>644</v>
      </c>
      <c r="B647" s="5">
        <v>294.86059440000002</v>
      </c>
      <c r="C647" s="3"/>
      <c r="D647" s="3"/>
    </row>
    <row r="648" spans="1:4" x14ac:dyDescent="0.25">
      <c r="A648" s="12">
        <v>645</v>
      </c>
      <c r="B648" s="5">
        <v>313.2733892</v>
      </c>
      <c r="C648" s="3"/>
      <c r="D648" s="3"/>
    </row>
    <row r="649" spans="1:4" x14ac:dyDescent="0.25">
      <c r="A649" s="12">
        <v>646</v>
      </c>
      <c r="B649" s="5">
        <v>379.25021290000001</v>
      </c>
      <c r="C649" s="3"/>
      <c r="D649" s="3"/>
    </row>
    <row r="650" spans="1:4" x14ac:dyDescent="0.25">
      <c r="A650" s="12">
        <v>647</v>
      </c>
      <c r="B650" s="5">
        <v>320.97007230000003</v>
      </c>
      <c r="C650" s="3"/>
      <c r="D650" s="3"/>
    </row>
    <row r="651" spans="1:4" x14ac:dyDescent="0.25">
      <c r="A651" s="12">
        <v>648</v>
      </c>
      <c r="B651" s="5">
        <v>143.08549379999999</v>
      </c>
      <c r="C651" s="3"/>
      <c r="D651" s="3"/>
    </row>
    <row r="652" spans="1:4" x14ac:dyDescent="0.25">
      <c r="A652" s="12">
        <v>649</v>
      </c>
      <c r="B652" s="5">
        <v>220.17752290000001</v>
      </c>
      <c r="C652" s="3"/>
      <c r="D652" s="3"/>
    </row>
    <row r="653" spans="1:4" x14ac:dyDescent="0.25">
      <c r="A653" s="12">
        <v>650</v>
      </c>
      <c r="B653" s="5">
        <v>158.96424930000001</v>
      </c>
      <c r="C653" s="3"/>
      <c r="D653" s="3"/>
    </row>
    <row r="654" spans="1:4" x14ac:dyDescent="0.25">
      <c r="A654" s="12">
        <v>651</v>
      </c>
      <c r="B654" s="5">
        <v>276.23192219999999</v>
      </c>
      <c r="C654" s="3"/>
      <c r="D654" s="3"/>
    </row>
    <row r="655" spans="1:4" x14ac:dyDescent="0.25">
      <c r="A655" s="12">
        <v>652</v>
      </c>
      <c r="B655" s="5">
        <v>177.12336529999999</v>
      </c>
      <c r="C655" s="3"/>
      <c r="D655" s="3"/>
    </row>
    <row r="656" spans="1:4" x14ac:dyDescent="0.25">
      <c r="A656" s="12">
        <v>653</v>
      </c>
      <c r="B656" s="5">
        <v>199.16924259999999</v>
      </c>
      <c r="C656" s="3"/>
      <c r="D656" s="3"/>
    </row>
    <row r="657" spans="1:4" x14ac:dyDescent="0.25">
      <c r="A657" s="12">
        <v>654</v>
      </c>
      <c r="B657" s="5">
        <v>367.33558649999998</v>
      </c>
      <c r="C657" s="3"/>
      <c r="D657" s="3"/>
    </row>
    <row r="658" spans="1:4" x14ac:dyDescent="0.25">
      <c r="A658" s="12">
        <v>655</v>
      </c>
      <c r="B658" s="5">
        <v>277.0832997</v>
      </c>
      <c r="C658" s="3"/>
      <c r="D658" s="3"/>
    </row>
    <row r="659" spans="1:4" x14ac:dyDescent="0.25">
      <c r="A659" s="12">
        <v>656</v>
      </c>
      <c r="B659" s="5">
        <v>130.12270190000001</v>
      </c>
      <c r="C659" s="3"/>
      <c r="D659" s="3"/>
    </row>
    <row r="660" spans="1:4" x14ac:dyDescent="0.25">
      <c r="A660" s="12">
        <v>657</v>
      </c>
      <c r="B660" s="5">
        <v>341.3045588</v>
      </c>
      <c r="C660" s="3"/>
      <c r="D660" s="3"/>
    </row>
    <row r="661" spans="1:4" x14ac:dyDescent="0.25">
      <c r="A661" s="12">
        <v>658</v>
      </c>
      <c r="B661" s="5">
        <v>400.21717619999998</v>
      </c>
      <c r="C661" s="3"/>
      <c r="D661" s="3"/>
    </row>
    <row r="662" spans="1:4" x14ac:dyDescent="0.25">
      <c r="A662" s="12">
        <v>659</v>
      </c>
      <c r="B662" s="5">
        <v>223.06349</v>
      </c>
      <c r="C662" s="3"/>
      <c r="D662" s="3"/>
    </row>
    <row r="663" spans="1:4" x14ac:dyDescent="0.25">
      <c r="A663" s="12">
        <v>660</v>
      </c>
      <c r="B663" s="5">
        <v>243.13753579999999</v>
      </c>
      <c r="C663" s="3"/>
      <c r="D663" s="3"/>
    </row>
    <row r="664" spans="1:4" x14ac:dyDescent="0.25">
      <c r="A664" s="12">
        <v>661</v>
      </c>
      <c r="B664" s="5">
        <v>719.57705290000001</v>
      </c>
      <c r="C664" s="3"/>
      <c r="D664" s="3"/>
    </row>
    <row r="665" spans="1:4" x14ac:dyDescent="0.25">
      <c r="A665" s="12">
        <v>662</v>
      </c>
      <c r="B665" s="5">
        <v>147.11682279999999</v>
      </c>
      <c r="C665" s="3"/>
      <c r="D665" s="3"/>
    </row>
    <row r="666" spans="1:4" x14ac:dyDescent="0.25">
      <c r="A666" s="12">
        <v>663</v>
      </c>
      <c r="B666" s="5">
        <v>71.049661189999995</v>
      </c>
      <c r="C666" s="3"/>
      <c r="D666" s="3"/>
    </row>
    <row r="667" spans="1:4" x14ac:dyDescent="0.25">
      <c r="A667" s="12">
        <v>664</v>
      </c>
      <c r="B667" s="5">
        <v>172.09670070000001</v>
      </c>
      <c r="C667" s="3"/>
      <c r="D667" s="3"/>
    </row>
    <row r="668" spans="1:4" x14ac:dyDescent="0.25">
      <c r="A668" s="12">
        <v>665</v>
      </c>
      <c r="B668" s="5">
        <v>350.34098360000002</v>
      </c>
      <c r="C668" s="3"/>
      <c r="D668" s="3"/>
    </row>
    <row r="669" spans="1:4" x14ac:dyDescent="0.25">
      <c r="A669" s="12">
        <v>666</v>
      </c>
      <c r="B669" s="5">
        <v>302.0007804</v>
      </c>
      <c r="C669" s="3"/>
      <c r="D669" s="3"/>
    </row>
    <row r="670" spans="1:4" x14ac:dyDescent="0.25">
      <c r="A670" s="12">
        <v>667</v>
      </c>
      <c r="B670" s="5">
        <v>135.0553228</v>
      </c>
      <c r="C670" s="3"/>
      <c r="D670" s="3"/>
    </row>
    <row r="671" spans="1:4" x14ac:dyDescent="0.25">
      <c r="A671" s="12">
        <v>668</v>
      </c>
      <c r="B671" s="5">
        <v>118.9791388</v>
      </c>
      <c r="C671" s="3"/>
      <c r="D671" s="3"/>
    </row>
    <row r="672" spans="1:4" x14ac:dyDescent="0.25">
      <c r="A672" s="12">
        <v>669</v>
      </c>
      <c r="B672" s="5">
        <v>119.0857073</v>
      </c>
      <c r="C672" s="3"/>
      <c r="D672" s="3"/>
    </row>
    <row r="673" spans="1:4" x14ac:dyDescent="0.25">
      <c r="A673" s="12">
        <v>670</v>
      </c>
      <c r="B673" s="5">
        <v>308.29446280000002</v>
      </c>
      <c r="C673" s="3"/>
      <c r="D673" s="3"/>
    </row>
    <row r="674" spans="1:4" x14ac:dyDescent="0.25">
      <c r="A674" s="12">
        <v>671</v>
      </c>
      <c r="B674" s="5">
        <v>161.03783680000001</v>
      </c>
      <c r="C674" s="3"/>
      <c r="D674" s="3"/>
    </row>
    <row r="675" spans="1:4" x14ac:dyDescent="0.25">
      <c r="A675" s="12">
        <v>672</v>
      </c>
      <c r="B675" s="5">
        <v>192.10178110000001</v>
      </c>
      <c r="C675" s="3"/>
      <c r="D675" s="3"/>
    </row>
    <row r="676" spans="1:4" x14ac:dyDescent="0.25">
      <c r="A676" s="12">
        <v>673</v>
      </c>
      <c r="B676" s="5">
        <v>324.28925600000002</v>
      </c>
      <c r="C676" s="3"/>
      <c r="D676" s="3"/>
    </row>
    <row r="677" spans="1:4" x14ac:dyDescent="0.25">
      <c r="A677" s="12">
        <v>674</v>
      </c>
      <c r="B677" s="5">
        <v>151.0978428</v>
      </c>
      <c r="C677" s="3"/>
      <c r="D677" s="3"/>
    </row>
    <row r="678" spans="1:4" x14ac:dyDescent="0.25">
      <c r="A678" s="12">
        <v>675</v>
      </c>
      <c r="B678" s="5">
        <v>133.0345982</v>
      </c>
      <c r="C678" s="3"/>
      <c r="D678" s="3"/>
    </row>
    <row r="679" spans="1:4" x14ac:dyDescent="0.25">
      <c r="A679" s="12">
        <v>676</v>
      </c>
      <c r="B679" s="5">
        <v>384.34670139999997</v>
      </c>
      <c r="C679" s="3"/>
      <c r="D679" s="3"/>
    </row>
    <row r="680" spans="1:4" x14ac:dyDescent="0.25">
      <c r="A680" s="12">
        <v>677</v>
      </c>
      <c r="B680" s="5">
        <v>209.201121</v>
      </c>
      <c r="C680" s="3"/>
      <c r="D680" s="3"/>
    </row>
    <row r="681" spans="1:4" x14ac:dyDescent="0.25">
      <c r="A681" s="12">
        <v>678</v>
      </c>
      <c r="B681" s="5">
        <v>125.10736300000001</v>
      </c>
      <c r="C681" s="3"/>
      <c r="D681" s="3"/>
    </row>
    <row r="682" spans="1:4" x14ac:dyDescent="0.25">
      <c r="A682" s="12">
        <v>679</v>
      </c>
      <c r="B682" s="5">
        <v>150.01371080000001</v>
      </c>
      <c r="C682" s="3"/>
      <c r="D682" s="3"/>
    </row>
    <row r="683" spans="1:4" x14ac:dyDescent="0.25">
      <c r="A683" s="12">
        <v>680</v>
      </c>
      <c r="B683" s="5">
        <v>202.18005539999999</v>
      </c>
      <c r="C683" s="3"/>
      <c r="D683" s="3"/>
    </row>
    <row r="684" spans="1:4" x14ac:dyDescent="0.25">
      <c r="A684" s="12">
        <v>681</v>
      </c>
      <c r="B684" s="5">
        <v>280.1620906</v>
      </c>
      <c r="C684" s="3"/>
      <c r="D684" s="3"/>
    </row>
    <row r="685" spans="1:4" x14ac:dyDescent="0.25">
      <c r="A685" s="12">
        <v>682</v>
      </c>
      <c r="B685" s="5">
        <v>191.1429861</v>
      </c>
      <c r="C685" s="3"/>
      <c r="D685" s="3"/>
    </row>
    <row r="686" spans="1:4" x14ac:dyDescent="0.25">
      <c r="A686" s="12">
        <v>683</v>
      </c>
      <c r="B686" s="5">
        <v>108.0526934</v>
      </c>
      <c r="C686" s="3"/>
      <c r="D686" s="3"/>
    </row>
    <row r="687" spans="1:4" x14ac:dyDescent="0.25">
      <c r="A687" s="12">
        <v>684</v>
      </c>
      <c r="B687" s="5">
        <v>177.125327</v>
      </c>
      <c r="C687" s="3"/>
      <c r="D687" s="3"/>
    </row>
    <row r="688" spans="1:4" x14ac:dyDescent="0.25">
      <c r="A688" s="12">
        <v>685</v>
      </c>
      <c r="B688" s="5">
        <v>162.98898879999999</v>
      </c>
      <c r="C688" s="3"/>
      <c r="D688" s="3"/>
    </row>
    <row r="689" spans="1:4" x14ac:dyDescent="0.25">
      <c r="A689" s="12">
        <v>686</v>
      </c>
      <c r="B689" s="5">
        <v>171.99612479999999</v>
      </c>
      <c r="C689" s="3"/>
      <c r="D689" s="3"/>
    </row>
    <row r="690" spans="1:4" x14ac:dyDescent="0.25">
      <c r="A690" s="12">
        <v>687</v>
      </c>
      <c r="B690" s="5">
        <v>211.16919799999999</v>
      </c>
      <c r="C690" s="3"/>
      <c r="D690" s="3"/>
    </row>
    <row r="691" spans="1:4" x14ac:dyDescent="0.25">
      <c r="A691" s="12">
        <v>688</v>
      </c>
      <c r="B691" s="5">
        <v>86.097058570000002</v>
      </c>
      <c r="C691" s="3"/>
      <c r="D691" s="3"/>
    </row>
    <row r="692" spans="1:4" x14ac:dyDescent="0.25">
      <c r="A692" s="12">
        <v>689</v>
      </c>
      <c r="B692" s="5">
        <v>151.0752894</v>
      </c>
      <c r="C692" s="3"/>
      <c r="D692" s="3"/>
    </row>
    <row r="693" spans="1:4" x14ac:dyDescent="0.25">
      <c r="A693" s="12">
        <v>690</v>
      </c>
      <c r="B693" s="5">
        <v>162.98908059999999</v>
      </c>
      <c r="C693" s="3"/>
      <c r="D693" s="3"/>
    </row>
    <row r="694" spans="1:4" x14ac:dyDescent="0.25">
      <c r="A694" s="12">
        <v>691</v>
      </c>
      <c r="B694" s="5">
        <v>163.07526440000001</v>
      </c>
      <c r="C694" s="3"/>
      <c r="D694" s="3"/>
    </row>
    <row r="695" spans="1:4" x14ac:dyDescent="0.25">
      <c r="A695" s="12">
        <v>692</v>
      </c>
      <c r="B695" s="5">
        <v>291.19513439999997</v>
      </c>
      <c r="C695" s="3"/>
      <c r="D695" s="3"/>
    </row>
    <row r="696" spans="1:4" x14ac:dyDescent="0.25">
      <c r="A696" s="12">
        <v>693</v>
      </c>
      <c r="B696" s="5">
        <v>315.23146869999999</v>
      </c>
      <c r="C696" s="3"/>
      <c r="D696" s="3"/>
    </row>
    <row r="697" spans="1:4" x14ac:dyDescent="0.25">
      <c r="A697" s="12">
        <v>694</v>
      </c>
      <c r="B697" s="5">
        <v>173.0808542</v>
      </c>
      <c r="C697" s="3"/>
      <c r="D697" s="3"/>
    </row>
    <row r="698" spans="1:4" x14ac:dyDescent="0.25">
      <c r="A698" s="12">
        <v>695</v>
      </c>
      <c r="B698" s="5">
        <v>118.9791407</v>
      </c>
      <c r="C698" s="3"/>
      <c r="D698" s="3"/>
    </row>
    <row r="699" spans="1:4" x14ac:dyDescent="0.25">
      <c r="A699" s="12">
        <v>696</v>
      </c>
      <c r="B699" s="5">
        <v>329.26826740000001</v>
      </c>
      <c r="C699" s="3"/>
      <c r="D699" s="3"/>
    </row>
    <row r="700" spans="1:4" x14ac:dyDescent="0.25">
      <c r="A700" s="12">
        <v>697</v>
      </c>
      <c r="B700" s="5">
        <v>240.2319578</v>
      </c>
      <c r="C700" s="3"/>
      <c r="D700" s="3"/>
    </row>
    <row r="701" spans="1:4" x14ac:dyDescent="0.25">
      <c r="A701" s="12">
        <v>698</v>
      </c>
      <c r="B701" s="5">
        <v>481.81870070000002</v>
      </c>
      <c r="C701" s="3"/>
      <c r="D701" s="3"/>
    </row>
    <row r="702" spans="1:4" x14ac:dyDescent="0.25">
      <c r="A702" s="12">
        <v>699</v>
      </c>
      <c r="B702" s="5">
        <v>86.097067879999997</v>
      </c>
      <c r="C702" s="3"/>
      <c r="D702" s="3"/>
    </row>
    <row r="703" spans="1:4" x14ac:dyDescent="0.25">
      <c r="A703" s="12">
        <v>700</v>
      </c>
      <c r="B703" s="5">
        <v>124.99963700000001</v>
      </c>
      <c r="C703" s="3"/>
      <c r="D703" s="3"/>
    </row>
    <row r="704" spans="1:4" x14ac:dyDescent="0.25">
      <c r="A704" s="12">
        <v>701</v>
      </c>
      <c r="B704" s="5">
        <v>383.330352</v>
      </c>
      <c r="C704" s="3"/>
      <c r="D704" s="3"/>
    </row>
    <row r="705" spans="1:4" x14ac:dyDescent="0.25">
      <c r="A705" s="12">
        <v>702</v>
      </c>
      <c r="B705" s="5">
        <v>180.06537700000001</v>
      </c>
      <c r="C705" s="3"/>
      <c r="D705" s="3"/>
    </row>
    <row r="706" spans="1:4" x14ac:dyDescent="0.25">
      <c r="A706" s="12">
        <v>703</v>
      </c>
      <c r="B706" s="5">
        <v>172.07559850000001</v>
      </c>
      <c r="C706" s="3"/>
      <c r="D706" s="3"/>
    </row>
    <row r="707" spans="1:4" x14ac:dyDescent="0.25">
      <c r="A707" s="12">
        <v>704</v>
      </c>
      <c r="B707" s="5">
        <v>172.99235100000001</v>
      </c>
      <c r="C707" s="3"/>
      <c r="D707" s="3"/>
    </row>
    <row r="708" spans="1:4" x14ac:dyDescent="0.25">
      <c r="A708" s="12">
        <v>705</v>
      </c>
      <c r="B708" s="5">
        <v>141.05458160000001</v>
      </c>
      <c r="C708" s="3"/>
      <c r="D708" s="3"/>
    </row>
    <row r="709" spans="1:4" x14ac:dyDescent="0.25">
      <c r="A709" s="12">
        <v>706</v>
      </c>
      <c r="B709" s="5">
        <v>346.04645019999998</v>
      </c>
      <c r="C709" s="3"/>
      <c r="D709" s="3"/>
    </row>
    <row r="710" spans="1:4" x14ac:dyDescent="0.25">
      <c r="A710" s="12">
        <v>707</v>
      </c>
      <c r="B710" s="5">
        <v>149.13243750000001</v>
      </c>
      <c r="C710" s="3"/>
      <c r="D710" s="3"/>
    </row>
    <row r="711" spans="1:4" x14ac:dyDescent="0.25">
      <c r="A711" s="12">
        <v>708</v>
      </c>
      <c r="B711" s="5">
        <v>211.14797279999999</v>
      </c>
      <c r="C711" s="3"/>
      <c r="D711" s="3"/>
    </row>
    <row r="712" spans="1:4" x14ac:dyDescent="0.25">
      <c r="A712" s="12">
        <v>709</v>
      </c>
      <c r="B712" s="5">
        <v>162.9561636</v>
      </c>
      <c r="C712" s="3"/>
      <c r="D712" s="3"/>
    </row>
    <row r="713" spans="1:4" x14ac:dyDescent="0.25">
      <c r="A713" s="12">
        <v>710</v>
      </c>
      <c r="B713" s="5">
        <v>133.0859863</v>
      </c>
      <c r="C713" s="3"/>
      <c r="D713" s="3"/>
    </row>
    <row r="714" spans="1:4" x14ac:dyDescent="0.25">
      <c r="A714" s="12">
        <v>711</v>
      </c>
      <c r="B714" s="5">
        <v>269.17197820000001</v>
      </c>
      <c r="C714" s="3"/>
      <c r="D714" s="3"/>
    </row>
    <row r="715" spans="1:4" x14ac:dyDescent="0.25">
      <c r="A715" s="12">
        <v>712</v>
      </c>
      <c r="B715" s="5">
        <v>118.979133</v>
      </c>
      <c r="C715" s="3"/>
      <c r="D715" s="3"/>
    </row>
    <row r="716" spans="1:4" x14ac:dyDescent="0.25">
      <c r="A716" s="12">
        <v>713</v>
      </c>
      <c r="B716" s="5">
        <v>199.09645520000001</v>
      </c>
      <c r="C716" s="3"/>
      <c r="D716" s="3"/>
    </row>
    <row r="717" spans="1:4" x14ac:dyDescent="0.25">
      <c r="A717" s="12">
        <v>714</v>
      </c>
      <c r="B717" s="5">
        <v>357.31851640000002</v>
      </c>
      <c r="C717" s="3"/>
      <c r="D717" s="3"/>
    </row>
    <row r="718" spans="1:4" x14ac:dyDescent="0.25">
      <c r="A718" s="12">
        <v>715</v>
      </c>
      <c r="B718" s="5">
        <v>117.10242940000001</v>
      </c>
      <c r="C718" s="3"/>
      <c r="D718" s="3"/>
    </row>
    <row r="719" spans="1:4" x14ac:dyDescent="0.25">
      <c r="A719" s="12">
        <v>716</v>
      </c>
      <c r="B719" s="5">
        <v>165.1022188</v>
      </c>
      <c r="C719" s="3"/>
      <c r="D719" s="3"/>
    </row>
    <row r="720" spans="1:4" x14ac:dyDescent="0.25">
      <c r="A720" s="12">
        <v>717</v>
      </c>
      <c r="B720" s="5">
        <v>311.29412159999998</v>
      </c>
      <c r="C720" s="3"/>
      <c r="D720" s="3"/>
    </row>
    <row r="721" spans="1:4" x14ac:dyDescent="0.25">
      <c r="A721" s="12">
        <v>718</v>
      </c>
      <c r="B721" s="5">
        <v>83.085941950000006</v>
      </c>
      <c r="C721" s="3"/>
      <c r="D721" s="3"/>
    </row>
    <row r="722" spans="1:4" x14ac:dyDescent="0.25">
      <c r="A722" s="12">
        <v>719</v>
      </c>
      <c r="B722" s="5">
        <v>198.14895970000001</v>
      </c>
      <c r="C722" s="3"/>
      <c r="D722" s="3"/>
    </row>
    <row r="723" spans="1:4" x14ac:dyDescent="0.25">
      <c r="A723" s="12">
        <v>720</v>
      </c>
      <c r="B723" s="5">
        <v>89.060100590000005</v>
      </c>
      <c r="C723" s="3"/>
      <c r="D723" s="3"/>
    </row>
    <row r="724" spans="1:4" x14ac:dyDescent="0.25">
      <c r="A724" s="12">
        <v>721</v>
      </c>
      <c r="B724" s="5">
        <v>242.21119089999999</v>
      </c>
      <c r="C724" s="3"/>
      <c r="D724" s="3"/>
    </row>
    <row r="725" spans="1:4" x14ac:dyDescent="0.25">
      <c r="A725" s="12">
        <v>722</v>
      </c>
      <c r="B725" s="5">
        <v>259.20534809999998</v>
      </c>
      <c r="C725" s="3"/>
      <c r="D725" s="3"/>
    </row>
    <row r="726" spans="1:4" x14ac:dyDescent="0.25">
      <c r="A726" s="12">
        <v>723</v>
      </c>
      <c r="B726" s="5">
        <v>452.35763029999998</v>
      </c>
      <c r="C726" s="3"/>
      <c r="D726" s="3"/>
    </row>
    <row r="727" spans="1:4" x14ac:dyDescent="0.25">
      <c r="A727" s="12">
        <v>724</v>
      </c>
      <c r="B727" s="5">
        <v>162.05487489999999</v>
      </c>
      <c r="C727" s="3"/>
      <c r="D727" s="3"/>
    </row>
    <row r="728" spans="1:4" x14ac:dyDescent="0.25">
      <c r="A728" s="12">
        <v>725</v>
      </c>
      <c r="B728" s="5">
        <v>243.9795987</v>
      </c>
      <c r="C728" s="3"/>
      <c r="D728" s="3"/>
    </row>
    <row r="729" spans="1:4" x14ac:dyDescent="0.25">
      <c r="A729" s="12">
        <v>726</v>
      </c>
      <c r="B729" s="5">
        <v>169.0582872</v>
      </c>
      <c r="C729" s="3"/>
      <c r="D729" s="3"/>
    </row>
    <row r="730" spans="1:4" x14ac:dyDescent="0.25">
      <c r="A730" s="12">
        <v>727</v>
      </c>
      <c r="B730" s="5">
        <v>205.13164499999999</v>
      </c>
      <c r="C730" s="3"/>
      <c r="D730" s="3"/>
    </row>
    <row r="731" spans="1:4" x14ac:dyDescent="0.25">
      <c r="A731" s="12">
        <v>728</v>
      </c>
      <c r="B731" s="5">
        <v>149.0596338</v>
      </c>
      <c r="C731" s="3"/>
      <c r="D731" s="3"/>
    </row>
    <row r="732" spans="1:4" x14ac:dyDescent="0.25">
      <c r="A732" s="12">
        <v>729</v>
      </c>
      <c r="B732" s="5">
        <v>126.9753699</v>
      </c>
      <c r="C732" s="3"/>
      <c r="D732" s="3"/>
    </row>
    <row r="733" spans="1:4" x14ac:dyDescent="0.25">
      <c r="A733" s="12">
        <v>730</v>
      </c>
      <c r="B733" s="5">
        <v>197.11725369999999</v>
      </c>
      <c r="C733" s="3"/>
      <c r="D733" s="3"/>
    </row>
    <row r="734" spans="1:4" x14ac:dyDescent="0.25">
      <c r="A734" s="12">
        <v>731</v>
      </c>
      <c r="B734" s="5">
        <v>339.344785</v>
      </c>
      <c r="C734" s="3"/>
      <c r="D734" s="3"/>
    </row>
    <row r="735" spans="1:4" x14ac:dyDescent="0.25">
      <c r="A735" s="12">
        <v>732</v>
      </c>
      <c r="B735" s="5">
        <v>111.0442913</v>
      </c>
      <c r="C735" s="3"/>
      <c r="D735" s="3"/>
    </row>
    <row r="736" spans="1:4" x14ac:dyDescent="0.25">
      <c r="A736" s="12">
        <v>733</v>
      </c>
      <c r="B736" s="5">
        <v>223.1158331</v>
      </c>
      <c r="C736" s="3"/>
      <c r="D736" s="3"/>
    </row>
    <row r="737" spans="1:4" x14ac:dyDescent="0.25">
      <c r="A737" s="12">
        <v>734</v>
      </c>
      <c r="B737" s="5">
        <v>195.06428790000001</v>
      </c>
      <c r="C737" s="3"/>
      <c r="D737" s="3"/>
    </row>
    <row r="738" spans="1:4" x14ac:dyDescent="0.25">
      <c r="A738" s="12">
        <v>735</v>
      </c>
      <c r="B738" s="5">
        <v>131.085589</v>
      </c>
      <c r="C738" s="3"/>
      <c r="D738" s="3"/>
    </row>
    <row r="739" spans="1:4" x14ac:dyDescent="0.25">
      <c r="A739" s="12">
        <v>736</v>
      </c>
      <c r="B739" s="5">
        <v>328.28419700000001</v>
      </c>
      <c r="C739" s="3"/>
      <c r="D739" s="3"/>
    </row>
    <row r="740" spans="1:4" x14ac:dyDescent="0.25">
      <c r="A740" s="12">
        <v>737</v>
      </c>
      <c r="B740" s="5">
        <v>178.08619709999999</v>
      </c>
      <c r="C740" s="3"/>
      <c r="D740" s="3"/>
    </row>
    <row r="741" spans="1:4" x14ac:dyDescent="0.25">
      <c r="A741" s="12">
        <v>738</v>
      </c>
      <c r="B741" s="5">
        <v>151.12292640000001</v>
      </c>
      <c r="C741" s="3"/>
      <c r="D741" s="3"/>
    </row>
    <row r="742" spans="1:4" x14ac:dyDescent="0.25">
      <c r="A742" s="12">
        <v>739</v>
      </c>
      <c r="B742" s="5">
        <v>167.0735784</v>
      </c>
      <c r="C742" s="3"/>
      <c r="D742" s="3"/>
    </row>
    <row r="743" spans="1:4" x14ac:dyDescent="0.25">
      <c r="A743" s="12">
        <v>740</v>
      </c>
      <c r="B743" s="5">
        <v>192.07667259999999</v>
      </c>
      <c r="C743" s="3"/>
      <c r="D743" s="3"/>
    </row>
    <row r="744" spans="1:4" x14ac:dyDescent="0.25">
      <c r="A744" s="12">
        <v>741</v>
      </c>
      <c r="B744" s="5">
        <v>168.91947519999999</v>
      </c>
      <c r="C744" s="3"/>
      <c r="D744" s="3"/>
    </row>
    <row r="745" spans="1:4" x14ac:dyDescent="0.25">
      <c r="A745" s="12">
        <v>742</v>
      </c>
      <c r="B745" s="5">
        <v>156.1019325</v>
      </c>
      <c r="C745" s="3"/>
      <c r="D745" s="3"/>
    </row>
    <row r="746" spans="1:4" x14ac:dyDescent="0.25">
      <c r="A746" s="12">
        <v>743</v>
      </c>
      <c r="B746" s="5">
        <v>275.12499769999999</v>
      </c>
      <c r="C746" s="3"/>
      <c r="D746" s="3"/>
    </row>
    <row r="747" spans="1:4" x14ac:dyDescent="0.25">
      <c r="A747" s="12">
        <v>744</v>
      </c>
      <c r="B747" s="5">
        <v>318.29994879999998</v>
      </c>
      <c r="C747" s="3"/>
      <c r="D747" s="3"/>
    </row>
    <row r="748" spans="1:4" x14ac:dyDescent="0.25">
      <c r="A748" s="12">
        <v>745</v>
      </c>
      <c r="B748" s="5">
        <v>135.1168749</v>
      </c>
      <c r="C748" s="3"/>
      <c r="D748" s="3"/>
    </row>
    <row r="749" spans="1:4" x14ac:dyDescent="0.25">
      <c r="A749" s="12">
        <v>746</v>
      </c>
      <c r="B749" s="5">
        <v>113.0599169</v>
      </c>
      <c r="C749" s="3"/>
      <c r="D749" s="3"/>
    </row>
    <row r="750" spans="1:4" x14ac:dyDescent="0.25">
      <c r="A750" s="12">
        <v>747</v>
      </c>
      <c r="B750" s="5">
        <v>130.9795139</v>
      </c>
      <c r="C750" s="3"/>
      <c r="D750" s="3"/>
    </row>
    <row r="751" spans="1:4" x14ac:dyDescent="0.25">
      <c r="A751" s="12">
        <v>748</v>
      </c>
      <c r="B751" s="5">
        <v>85.028821140000005</v>
      </c>
      <c r="C751" s="3"/>
      <c r="D751" s="3"/>
    </row>
    <row r="752" spans="1:4" x14ac:dyDescent="0.25">
      <c r="A752" s="12">
        <v>749</v>
      </c>
      <c r="B752" s="5">
        <v>450.3186111</v>
      </c>
      <c r="C752" s="3"/>
      <c r="D752" s="3"/>
    </row>
    <row r="753" spans="1:4" x14ac:dyDescent="0.25">
      <c r="A753" s="12">
        <v>750</v>
      </c>
      <c r="B753" s="5">
        <v>106.0864529</v>
      </c>
      <c r="C753" s="3"/>
      <c r="D753" s="3"/>
    </row>
    <row r="754" spans="1:4" x14ac:dyDescent="0.25">
      <c r="A754" s="12">
        <v>751</v>
      </c>
      <c r="B754" s="5">
        <v>65.060262589999994</v>
      </c>
      <c r="C754" s="3"/>
      <c r="D754" s="3"/>
    </row>
    <row r="755" spans="1:4" x14ac:dyDescent="0.25">
      <c r="A755" s="12">
        <v>752</v>
      </c>
      <c r="B755" s="5">
        <v>167.08549529999999</v>
      </c>
      <c r="C755" s="3"/>
      <c r="D755" s="3"/>
    </row>
    <row r="756" spans="1:4" x14ac:dyDescent="0.25">
      <c r="A756" s="12">
        <v>753</v>
      </c>
      <c r="B756" s="5">
        <v>133.06482980000001</v>
      </c>
      <c r="C756" s="3"/>
      <c r="D756" s="3"/>
    </row>
    <row r="757" spans="1:4" x14ac:dyDescent="0.25">
      <c r="A757" s="12">
        <v>754</v>
      </c>
      <c r="B757" s="5">
        <v>179.07016669999999</v>
      </c>
      <c r="C757" s="3"/>
      <c r="D757" s="3"/>
    </row>
    <row r="758" spans="1:4" x14ac:dyDescent="0.25">
      <c r="A758" s="12">
        <v>755</v>
      </c>
      <c r="B758" s="5">
        <v>372.34678719999999</v>
      </c>
      <c r="C758" s="3"/>
      <c r="D758" s="3"/>
    </row>
    <row r="759" spans="1:4" x14ac:dyDescent="0.25">
      <c r="A759" s="12">
        <v>756</v>
      </c>
      <c r="B759" s="5">
        <v>748.61974250000003</v>
      </c>
      <c r="C759" s="3"/>
      <c r="D759" s="3"/>
    </row>
    <row r="760" spans="1:4" x14ac:dyDescent="0.25">
      <c r="A760" s="12">
        <v>757</v>
      </c>
      <c r="B760" s="5">
        <v>222.14851479999999</v>
      </c>
      <c r="C760" s="3"/>
      <c r="D760" s="3"/>
    </row>
    <row r="761" spans="1:4" x14ac:dyDescent="0.25">
      <c r="A761" s="12">
        <v>758</v>
      </c>
      <c r="B761" s="5">
        <v>135.0804627</v>
      </c>
      <c r="C761" s="3"/>
      <c r="D761" s="3"/>
    </row>
    <row r="762" spans="1:4" x14ac:dyDescent="0.25">
      <c r="A762" s="12">
        <v>759</v>
      </c>
      <c r="B762" s="5">
        <v>329.1591004</v>
      </c>
      <c r="C762" s="3"/>
      <c r="D762" s="3"/>
    </row>
    <row r="763" spans="1:4" x14ac:dyDescent="0.25">
      <c r="A763" s="12">
        <v>760</v>
      </c>
      <c r="B763" s="5">
        <v>386.3532285</v>
      </c>
      <c r="C763" s="3"/>
      <c r="D763" s="3"/>
    </row>
    <row r="764" spans="1:4" x14ac:dyDescent="0.25">
      <c r="A764" s="12">
        <v>761</v>
      </c>
      <c r="B764" s="5">
        <v>404.31298779999997</v>
      </c>
      <c r="C764" s="3"/>
      <c r="D764" s="3"/>
    </row>
    <row r="765" spans="1:4" x14ac:dyDescent="0.25">
      <c r="A765" s="12">
        <v>762</v>
      </c>
      <c r="B765" s="5">
        <v>185.03220830000001</v>
      </c>
      <c r="C765" s="3"/>
      <c r="D765" s="3"/>
    </row>
    <row r="766" spans="1:4" x14ac:dyDescent="0.25">
      <c r="A766" s="12">
        <v>763</v>
      </c>
      <c r="B766" s="5">
        <v>133.10120380000001</v>
      </c>
      <c r="C766" s="3"/>
      <c r="D766" s="3"/>
    </row>
    <row r="767" spans="1:4" x14ac:dyDescent="0.25">
      <c r="A767" s="12">
        <v>764</v>
      </c>
      <c r="B767" s="5">
        <v>173.96143789999999</v>
      </c>
      <c r="C767" s="3"/>
      <c r="D767" s="3"/>
    </row>
    <row r="768" spans="1:4" x14ac:dyDescent="0.25">
      <c r="A768" s="12">
        <v>765</v>
      </c>
      <c r="B768" s="5">
        <v>164.00818570000001</v>
      </c>
      <c r="C768" s="3"/>
      <c r="D768" s="3"/>
    </row>
    <row r="769" spans="1:4" x14ac:dyDescent="0.25">
      <c r="A769" s="12">
        <v>766</v>
      </c>
      <c r="B769" s="5">
        <v>199.16931679999999</v>
      </c>
      <c r="C769" s="3"/>
      <c r="D769" s="3"/>
    </row>
    <row r="770" spans="1:4" x14ac:dyDescent="0.25">
      <c r="A770" s="12">
        <v>767</v>
      </c>
      <c r="B770" s="5">
        <v>379.30080529999998</v>
      </c>
      <c r="C770" s="3"/>
      <c r="D770" s="3"/>
    </row>
    <row r="771" spans="1:4" x14ac:dyDescent="0.25">
      <c r="A771" s="12">
        <v>768</v>
      </c>
      <c r="B771" s="5">
        <v>136.98957490000001</v>
      </c>
      <c r="C771" s="3"/>
      <c r="D771" s="3"/>
    </row>
    <row r="772" spans="1:4" x14ac:dyDescent="0.25">
      <c r="A772" s="12">
        <v>769</v>
      </c>
      <c r="B772" s="5">
        <v>367.24482369999998</v>
      </c>
      <c r="C772" s="3"/>
      <c r="D772" s="3"/>
    </row>
    <row r="773" spans="1:4" x14ac:dyDescent="0.25">
      <c r="A773" s="12">
        <v>770</v>
      </c>
      <c r="B773" s="5">
        <v>123.08057839999999</v>
      </c>
      <c r="C773" s="3"/>
      <c r="D773" s="3"/>
    </row>
    <row r="774" spans="1:4" x14ac:dyDescent="0.25">
      <c r="A774" s="12">
        <v>771</v>
      </c>
      <c r="B774" s="5">
        <v>152.12810150000001</v>
      </c>
      <c r="C774" s="3"/>
      <c r="D774" s="3"/>
    </row>
    <row r="775" spans="1:4" x14ac:dyDescent="0.25">
      <c r="A775" s="12">
        <v>772</v>
      </c>
      <c r="B775" s="5">
        <v>179.0484002</v>
      </c>
      <c r="C775" s="3"/>
      <c r="D775" s="3"/>
    </row>
    <row r="776" spans="1:4" x14ac:dyDescent="0.25">
      <c r="A776" s="12">
        <v>773</v>
      </c>
      <c r="B776" s="5">
        <v>293.24720359999998</v>
      </c>
      <c r="C776" s="3"/>
      <c r="D776" s="3"/>
    </row>
    <row r="777" spans="1:4" x14ac:dyDescent="0.25">
      <c r="A777" s="12">
        <v>774</v>
      </c>
      <c r="B777" s="5">
        <v>593.59748539999998</v>
      </c>
      <c r="C777" s="3"/>
      <c r="D777" s="3"/>
    </row>
    <row r="778" spans="1:4" x14ac:dyDescent="0.25">
      <c r="A778" s="12">
        <v>775</v>
      </c>
      <c r="B778" s="5">
        <v>105.03370820000001</v>
      </c>
      <c r="C778" s="3"/>
      <c r="D778" s="3"/>
    </row>
    <row r="779" spans="1:4" x14ac:dyDescent="0.25">
      <c r="A779" s="12">
        <v>776</v>
      </c>
      <c r="B779" s="5">
        <v>361.27331099999998</v>
      </c>
      <c r="C779" s="3"/>
      <c r="D779" s="3"/>
    </row>
    <row r="780" spans="1:4" x14ac:dyDescent="0.25">
      <c r="A780" s="12">
        <v>777</v>
      </c>
      <c r="B780" s="5">
        <v>59.049728190000003</v>
      </c>
      <c r="C780" s="3"/>
      <c r="D780" s="3"/>
    </row>
    <row r="781" spans="1:4" x14ac:dyDescent="0.25">
      <c r="A781" s="12">
        <v>778</v>
      </c>
      <c r="B781" s="5">
        <v>128.10708740000001</v>
      </c>
      <c r="C781" s="3"/>
      <c r="D781" s="3"/>
    </row>
    <row r="782" spans="1:4" x14ac:dyDescent="0.25">
      <c r="A782" s="12">
        <v>779</v>
      </c>
      <c r="B782" s="5">
        <v>266.1514482</v>
      </c>
      <c r="C782" s="3"/>
      <c r="D782" s="3"/>
    </row>
    <row r="783" spans="1:4" x14ac:dyDescent="0.25">
      <c r="A783" s="12">
        <v>780</v>
      </c>
      <c r="B783" s="5">
        <v>240.10893999999999</v>
      </c>
      <c r="C783" s="3"/>
      <c r="D783" s="3"/>
    </row>
    <row r="784" spans="1:4" x14ac:dyDescent="0.25">
      <c r="A784" s="12">
        <v>781</v>
      </c>
      <c r="B784" s="5">
        <v>193.08008229999999</v>
      </c>
      <c r="C784" s="3"/>
      <c r="D784" s="3"/>
    </row>
    <row r="785" spans="1:4" x14ac:dyDescent="0.25">
      <c r="A785" s="12">
        <v>782</v>
      </c>
      <c r="B785" s="5">
        <v>107.08576859999999</v>
      </c>
      <c r="C785" s="3"/>
      <c r="D785" s="3"/>
    </row>
    <row r="786" spans="1:4" x14ac:dyDescent="0.25">
      <c r="A786" s="12">
        <v>783</v>
      </c>
      <c r="B786" s="5">
        <v>158.9642867</v>
      </c>
      <c r="C786" s="3"/>
      <c r="D786" s="3"/>
    </row>
    <row r="787" spans="1:4" x14ac:dyDescent="0.25">
      <c r="A787" s="12">
        <v>784</v>
      </c>
      <c r="B787" s="5">
        <v>183.10168279999999</v>
      </c>
      <c r="C787" s="3"/>
      <c r="D787" s="3"/>
    </row>
    <row r="788" spans="1:4" x14ac:dyDescent="0.25">
      <c r="A788" s="12">
        <v>785</v>
      </c>
      <c r="B788" s="5">
        <v>118.97912770000001</v>
      </c>
      <c r="C788" s="3"/>
      <c r="D788" s="3"/>
    </row>
    <row r="789" spans="1:4" x14ac:dyDescent="0.25">
      <c r="A789" s="12">
        <v>786</v>
      </c>
      <c r="B789" s="5">
        <v>130.97128599999999</v>
      </c>
      <c r="C789" s="3"/>
      <c r="D789" s="3"/>
    </row>
    <row r="790" spans="1:4" x14ac:dyDescent="0.25">
      <c r="A790" s="12">
        <v>787</v>
      </c>
      <c r="B790" s="5">
        <v>55.054730710000001</v>
      </c>
      <c r="C790" s="3"/>
      <c r="D790" s="3"/>
    </row>
    <row r="791" spans="1:4" x14ac:dyDescent="0.25">
      <c r="A791" s="12">
        <v>788</v>
      </c>
      <c r="B791" s="5">
        <v>169.0945285</v>
      </c>
      <c r="C791" s="3"/>
      <c r="D791" s="3"/>
    </row>
    <row r="792" spans="1:4" x14ac:dyDescent="0.25">
      <c r="A792" s="12">
        <v>789</v>
      </c>
      <c r="B792" s="5">
        <v>212.16448109999999</v>
      </c>
      <c r="C792" s="3"/>
      <c r="D792" s="3"/>
    </row>
    <row r="793" spans="1:4" x14ac:dyDescent="0.25">
      <c r="A793" s="12">
        <v>790</v>
      </c>
      <c r="B793" s="5">
        <v>295.18984840000002</v>
      </c>
      <c r="C793" s="3"/>
      <c r="D793" s="3"/>
    </row>
    <row r="794" spans="1:4" x14ac:dyDescent="0.25">
      <c r="A794" s="12">
        <v>791</v>
      </c>
      <c r="B794" s="5">
        <v>337.23449399999998</v>
      </c>
      <c r="C794" s="3"/>
      <c r="D794" s="3"/>
    </row>
    <row r="795" spans="1:4" x14ac:dyDescent="0.25">
      <c r="A795" s="12">
        <v>792</v>
      </c>
      <c r="B795" s="5">
        <v>153.1021882</v>
      </c>
      <c r="C795" s="3"/>
      <c r="D795" s="3"/>
    </row>
    <row r="796" spans="1:4" x14ac:dyDescent="0.25">
      <c r="A796" s="12">
        <v>793</v>
      </c>
      <c r="B796" s="5">
        <v>139.11172619999999</v>
      </c>
      <c r="C796" s="3"/>
      <c r="D796" s="3"/>
    </row>
    <row r="797" spans="1:4" x14ac:dyDescent="0.25">
      <c r="A797" s="12">
        <v>794</v>
      </c>
      <c r="B797" s="5">
        <v>265.25235379999998</v>
      </c>
      <c r="C797" s="3"/>
      <c r="D797" s="3"/>
    </row>
    <row r="798" spans="1:4" x14ac:dyDescent="0.25">
      <c r="A798" s="12">
        <v>795</v>
      </c>
      <c r="B798" s="5">
        <v>114.9483883</v>
      </c>
      <c r="C798" s="3"/>
      <c r="D798" s="3"/>
    </row>
    <row r="799" spans="1:4" x14ac:dyDescent="0.25">
      <c r="A799" s="12">
        <v>796</v>
      </c>
      <c r="B799" s="5">
        <v>161.09612039999999</v>
      </c>
      <c r="C799" s="3"/>
      <c r="D799" s="3"/>
    </row>
    <row r="800" spans="1:4" x14ac:dyDescent="0.25">
      <c r="A800" s="12">
        <v>797</v>
      </c>
      <c r="B800" s="5">
        <v>237.1270916</v>
      </c>
      <c r="C800" s="3"/>
      <c r="D800" s="3"/>
    </row>
    <row r="801" spans="1:4" x14ac:dyDescent="0.25">
      <c r="A801" s="12">
        <v>798</v>
      </c>
      <c r="B801" s="5">
        <v>429.40440280000001</v>
      </c>
      <c r="C801" s="3"/>
      <c r="D801" s="3"/>
    </row>
    <row r="802" spans="1:4" x14ac:dyDescent="0.25">
      <c r="A802" s="12">
        <v>799</v>
      </c>
      <c r="B802" s="5">
        <v>136.96958710000001</v>
      </c>
      <c r="C802" s="3"/>
      <c r="D802" s="3"/>
    </row>
    <row r="803" spans="1:4" x14ac:dyDescent="0.25">
      <c r="A803" s="12">
        <v>800</v>
      </c>
      <c r="B803" s="5">
        <v>177.12330069999999</v>
      </c>
      <c r="C803" s="3"/>
      <c r="D803" s="3"/>
    </row>
    <row r="804" spans="1:4" x14ac:dyDescent="0.25">
      <c r="A804" s="12">
        <v>801</v>
      </c>
      <c r="B804" s="5">
        <v>219.17419290000001</v>
      </c>
      <c r="C804" s="3"/>
      <c r="D804" s="3"/>
    </row>
    <row r="805" spans="1:4" x14ac:dyDescent="0.25">
      <c r="A805" s="12">
        <v>802</v>
      </c>
      <c r="B805" s="5">
        <v>427.09467919999997</v>
      </c>
      <c r="C805" s="3"/>
      <c r="D805" s="3"/>
    </row>
    <row r="806" spans="1:4" x14ac:dyDescent="0.25">
      <c r="A806" s="12">
        <v>803</v>
      </c>
      <c r="B806" s="5">
        <v>101.9639622</v>
      </c>
      <c r="C806" s="3"/>
      <c r="D806" s="3"/>
    </row>
    <row r="807" spans="1:4" x14ac:dyDescent="0.25">
      <c r="A807" s="12">
        <v>804</v>
      </c>
      <c r="B807" s="5">
        <v>165.07572149999999</v>
      </c>
      <c r="C807" s="3"/>
      <c r="D807" s="3"/>
    </row>
    <row r="808" spans="1:4" x14ac:dyDescent="0.25">
      <c r="A808" s="12">
        <v>805</v>
      </c>
      <c r="B808" s="5">
        <v>236.11346180000001</v>
      </c>
      <c r="C808" s="3"/>
      <c r="D808" s="3"/>
    </row>
    <row r="809" spans="1:4" x14ac:dyDescent="0.25">
      <c r="A809" s="12">
        <v>806</v>
      </c>
      <c r="B809" s="5">
        <v>277.10435760000001</v>
      </c>
      <c r="C809" s="3"/>
      <c r="D809" s="3"/>
    </row>
    <row r="810" spans="1:4" x14ac:dyDescent="0.25">
      <c r="A810" s="12">
        <v>807</v>
      </c>
      <c r="B810" s="5">
        <v>221.095955</v>
      </c>
      <c r="C810" s="3"/>
      <c r="D810" s="3"/>
    </row>
    <row r="811" spans="1:4" x14ac:dyDescent="0.25">
      <c r="A811" s="12">
        <v>808</v>
      </c>
      <c r="B811" s="5">
        <v>329.92327760000001</v>
      </c>
      <c r="C811" s="3"/>
      <c r="D811" s="3"/>
    </row>
    <row r="812" spans="1:4" x14ac:dyDescent="0.25">
      <c r="A812" s="12">
        <v>809</v>
      </c>
      <c r="B812" s="5">
        <v>206.07154919999999</v>
      </c>
      <c r="C812" s="3"/>
      <c r="D812" s="3"/>
    </row>
    <row r="813" spans="1:4" x14ac:dyDescent="0.25">
      <c r="A813" s="12">
        <v>810</v>
      </c>
      <c r="B813" s="5">
        <v>680.54818169999999</v>
      </c>
      <c r="C813" s="3"/>
      <c r="D813" s="3"/>
    </row>
    <row r="814" spans="1:4" x14ac:dyDescent="0.25">
      <c r="A814" s="12">
        <v>811</v>
      </c>
      <c r="B814" s="5">
        <v>93.980106449999994</v>
      </c>
      <c r="C814" s="3"/>
      <c r="D814" s="3"/>
    </row>
    <row r="815" spans="1:4" x14ac:dyDescent="0.25">
      <c r="A815" s="12">
        <v>812</v>
      </c>
      <c r="B815" s="5">
        <v>131.96136859999999</v>
      </c>
      <c r="C815" s="3"/>
      <c r="D815" s="3"/>
    </row>
    <row r="816" spans="1:4" x14ac:dyDescent="0.25">
      <c r="A816" s="12">
        <v>813</v>
      </c>
      <c r="B816" s="5">
        <v>217.10689970000001</v>
      </c>
      <c r="C816" s="3"/>
      <c r="D816" s="3"/>
    </row>
    <row r="817" spans="1:4" x14ac:dyDescent="0.25">
      <c r="A817" s="12">
        <v>814</v>
      </c>
      <c r="B817" s="5">
        <v>141.95862629999999</v>
      </c>
      <c r="C817" s="3"/>
      <c r="D817" s="3"/>
    </row>
    <row r="818" spans="1:4" x14ac:dyDescent="0.25">
      <c r="A818" s="12">
        <v>815</v>
      </c>
      <c r="B818" s="5">
        <v>749.58722890000001</v>
      </c>
      <c r="C818" s="3"/>
      <c r="D818" s="3"/>
    </row>
    <row r="819" spans="1:4" x14ac:dyDescent="0.25">
      <c r="A819" s="12">
        <v>816</v>
      </c>
      <c r="B819" s="5">
        <v>111.0918425</v>
      </c>
      <c r="C819" s="3"/>
      <c r="D819" s="3"/>
    </row>
    <row r="820" spans="1:4" x14ac:dyDescent="0.25">
      <c r="A820" s="12">
        <v>817</v>
      </c>
      <c r="B820" s="5">
        <v>170.11749270000001</v>
      </c>
      <c r="C820" s="3"/>
      <c r="D820" s="3"/>
    </row>
    <row r="821" spans="1:4" x14ac:dyDescent="0.25">
      <c r="A821" s="12">
        <v>818</v>
      </c>
      <c r="B821" s="5">
        <v>226.9513091</v>
      </c>
      <c r="C821" s="3"/>
      <c r="D821" s="3"/>
    </row>
    <row r="822" spans="1:4" x14ac:dyDescent="0.25">
      <c r="A822" s="12">
        <v>819</v>
      </c>
      <c r="B822" s="5">
        <v>116.1071932</v>
      </c>
      <c r="C822" s="3"/>
      <c r="D822" s="3"/>
    </row>
    <row r="823" spans="1:4" x14ac:dyDescent="0.25">
      <c r="A823" s="12">
        <v>820</v>
      </c>
      <c r="B823" s="5">
        <v>228.19559179999999</v>
      </c>
      <c r="C823" s="3"/>
      <c r="D823" s="3"/>
    </row>
    <row r="824" spans="1:4" x14ac:dyDescent="0.25">
      <c r="A824" s="12">
        <v>821</v>
      </c>
      <c r="B824" s="5">
        <v>371.10073130000001</v>
      </c>
      <c r="C824" s="3"/>
      <c r="D824" s="3"/>
    </row>
    <row r="825" spans="1:4" x14ac:dyDescent="0.25">
      <c r="A825" s="12">
        <v>822</v>
      </c>
      <c r="B825" s="5">
        <v>131.07797619999999</v>
      </c>
      <c r="C825" s="3"/>
      <c r="D825" s="3"/>
    </row>
    <row r="826" spans="1:4" x14ac:dyDescent="0.25">
      <c r="A826" s="12">
        <v>823</v>
      </c>
      <c r="B826" s="5">
        <v>209.09597059999999</v>
      </c>
      <c r="C826" s="3"/>
      <c r="D826" s="3"/>
    </row>
    <row r="827" spans="1:4" x14ac:dyDescent="0.25">
      <c r="A827" s="12">
        <v>824</v>
      </c>
      <c r="B827" s="5">
        <v>114.98428370000001</v>
      </c>
      <c r="C827" s="3"/>
      <c r="D827" s="3"/>
    </row>
    <row r="828" spans="1:4" x14ac:dyDescent="0.25">
      <c r="A828" s="12">
        <v>825</v>
      </c>
      <c r="B828" s="5">
        <v>181.15862509999999</v>
      </c>
      <c r="C828" s="3"/>
      <c r="D828" s="3"/>
    </row>
    <row r="829" spans="1:4" x14ac:dyDescent="0.25">
      <c r="A829" s="12">
        <v>826</v>
      </c>
      <c r="B829" s="5">
        <v>71.049653590000005</v>
      </c>
      <c r="C829" s="3"/>
      <c r="D829" s="3"/>
    </row>
    <row r="830" spans="1:4" x14ac:dyDescent="0.25">
      <c r="A830" s="12">
        <v>827</v>
      </c>
      <c r="B830" s="5">
        <v>164.9844397</v>
      </c>
      <c r="C830" s="3"/>
      <c r="D830" s="3"/>
    </row>
    <row r="831" spans="1:4" x14ac:dyDescent="0.25">
      <c r="A831" s="12">
        <v>828</v>
      </c>
      <c r="B831" s="5">
        <v>159.98216669999999</v>
      </c>
      <c r="C831" s="3"/>
      <c r="D831" s="3"/>
    </row>
    <row r="832" spans="1:4" x14ac:dyDescent="0.25">
      <c r="A832" s="12">
        <v>829</v>
      </c>
      <c r="B832" s="5">
        <v>179.1429693</v>
      </c>
      <c r="C832" s="3"/>
      <c r="D832" s="3"/>
    </row>
    <row r="833" spans="1:4" x14ac:dyDescent="0.25">
      <c r="A833" s="12">
        <v>830</v>
      </c>
      <c r="B833" s="5">
        <v>186.22157050000001</v>
      </c>
      <c r="C833" s="3"/>
      <c r="D833" s="3"/>
    </row>
    <row r="834" spans="1:4" x14ac:dyDescent="0.25">
      <c r="A834" s="12">
        <v>831</v>
      </c>
      <c r="B834" s="5">
        <v>336.32574219999998</v>
      </c>
      <c r="C834" s="3"/>
      <c r="D834" s="3"/>
    </row>
    <row r="835" spans="1:4" x14ac:dyDescent="0.25">
      <c r="A835" s="12">
        <v>832</v>
      </c>
      <c r="B835" s="5">
        <v>199.16926219999999</v>
      </c>
      <c r="C835" s="3"/>
      <c r="D835" s="3"/>
    </row>
    <row r="836" spans="1:4" x14ac:dyDescent="0.25">
      <c r="A836" s="12">
        <v>833</v>
      </c>
      <c r="B836" s="5">
        <v>85.076448260000006</v>
      </c>
      <c r="C836" s="3"/>
      <c r="D836" s="3"/>
    </row>
    <row r="837" spans="1:4" x14ac:dyDescent="0.25">
      <c r="A837" s="12">
        <v>834</v>
      </c>
      <c r="B837" s="5">
        <v>192.97216610000001</v>
      </c>
      <c r="C837" s="3"/>
      <c r="D837" s="3"/>
    </row>
    <row r="838" spans="1:4" x14ac:dyDescent="0.25">
      <c r="A838" s="12">
        <v>835</v>
      </c>
      <c r="B838" s="5">
        <v>118.97917390000001</v>
      </c>
      <c r="C838" s="3"/>
      <c r="D838" s="3"/>
    </row>
    <row r="839" spans="1:4" x14ac:dyDescent="0.25">
      <c r="A839" s="12">
        <v>836</v>
      </c>
      <c r="B839" s="5">
        <v>158.0269424</v>
      </c>
      <c r="C839" s="3"/>
      <c r="D839" s="3"/>
    </row>
    <row r="840" spans="1:4" x14ac:dyDescent="0.25">
      <c r="A840" s="12">
        <v>837</v>
      </c>
      <c r="B840" s="5">
        <v>143.0702833</v>
      </c>
      <c r="C840" s="3"/>
      <c r="D840" s="3"/>
    </row>
    <row r="841" spans="1:4" x14ac:dyDescent="0.25">
      <c r="A841" s="12">
        <v>838</v>
      </c>
      <c r="B841" s="5">
        <v>163.13281459999999</v>
      </c>
      <c r="C841" s="3"/>
      <c r="D841" s="3"/>
    </row>
    <row r="842" spans="1:4" x14ac:dyDescent="0.25">
      <c r="A842" s="12">
        <v>839</v>
      </c>
      <c r="B842" s="5">
        <v>179.10659530000001</v>
      </c>
      <c r="C842" s="3"/>
      <c r="D842" s="3"/>
    </row>
    <row r="843" spans="1:4" x14ac:dyDescent="0.25">
      <c r="A843" s="12">
        <v>840</v>
      </c>
      <c r="B843" s="5">
        <v>296.22167489999998</v>
      </c>
      <c r="C843" s="3"/>
      <c r="D843" s="3"/>
    </row>
    <row r="844" spans="1:4" x14ac:dyDescent="0.25">
      <c r="A844" s="12">
        <v>841</v>
      </c>
      <c r="B844" s="5">
        <v>386.27175949999997</v>
      </c>
      <c r="C844" s="3"/>
      <c r="D844" s="3"/>
    </row>
    <row r="845" spans="1:4" x14ac:dyDescent="0.25">
      <c r="A845" s="12">
        <v>842</v>
      </c>
      <c r="B845" s="5">
        <v>190.98795580000001</v>
      </c>
      <c r="C845" s="3"/>
      <c r="D845" s="3"/>
    </row>
    <row r="846" spans="1:4" x14ac:dyDescent="0.25">
      <c r="A846" s="12">
        <v>843</v>
      </c>
      <c r="B846" s="5">
        <v>372.25623730000001</v>
      </c>
      <c r="C846" s="3"/>
      <c r="D846" s="3"/>
    </row>
    <row r="847" spans="1:4" x14ac:dyDescent="0.25">
      <c r="A847" s="12">
        <v>844</v>
      </c>
      <c r="B847" s="5">
        <v>192.06287219999999</v>
      </c>
      <c r="C847" s="3"/>
      <c r="D847" s="3"/>
    </row>
    <row r="848" spans="1:4" x14ac:dyDescent="0.25">
      <c r="A848" s="12">
        <v>845</v>
      </c>
      <c r="B848" s="5">
        <v>177.06576480000001</v>
      </c>
      <c r="C848" s="3"/>
      <c r="D848" s="3"/>
    </row>
    <row r="849" spans="1:4" x14ac:dyDescent="0.25">
      <c r="A849" s="12">
        <v>846</v>
      </c>
      <c r="B849" s="5">
        <v>192.1017013</v>
      </c>
      <c r="C849" s="3"/>
      <c r="D849" s="3"/>
    </row>
    <row r="850" spans="1:4" x14ac:dyDescent="0.25">
      <c r="A850" s="12">
        <v>847</v>
      </c>
      <c r="B850" s="5">
        <v>221.14927180000001</v>
      </c>
      <c r="C850" s="3"/>
      <c r="D850" s="3"/>
    </row>
    <row r="851" spans="1:4" x14ac:dyDescent="0.25">
      <c r="A851" s="12">
        <v>848</v>
      </c>
      <c r="B851" s="5">
        <v>118.9791457</v>
      </c>
      <c r="C851" s="3"/>
      <c r="D851" s="3"/>
    </row>
    <row r="852" spans="1:4" x14ac:dyDescent="0.25">
      <c r="A852" s="12">
        <v>849</v>
      </c>
      <c r="B852" s="5">
        <v>119.993775</v>
      </c>
      <c r="C852" s="3"/>
      <c r="D852" s="3"/>
    </row>
    <row r="853" spans="1:4" x14ac:dyDescent="0.25">
      <c r="A853" s="12">
        <v>850</v>
      </c>
      <c r="B853" s="5">
        <v>65.060255080000005</v>
      </c>
      <c r="C853" s="3"/>
      <c r="D853" s="3"/>
    </row>
    <row r="854" spans="1:4" x14ac:dyDescent="0.25">
      <c r="A854" s="12">
        <v>851</v>
      </c>
      <c r="B854" s="5">
        <v>338.3413228</v>
      </c>
      <c r="C854" s="3"/>
      <c r="D854" s="3"/>
    </row>
    <row r="855" spans="1:4" x14ac:dyDescent="0.25">
      <c r="A855" s="12">
        <v>852</v>
      </c>
      <c r="B855" s="5">
        <v>99.935450919999994</v>
      </c>
      <c r="C855" s="3"/>
      <c r="D855" s="3"/>
    </row>
    <row r="856" spans="1:4" x14ac:dyDescent="0.25">
      <c r="A856" s="12">
        <v>853</v>
      </c>
      <c r="B856" s="5">
        <v>139.05012500000001</v>
      </c>
      <c r="C856" s="3"/>
      <c r="D856" s="3"/>
    </row>
    <row r="857" spans="1:4" x14ac:dyDescent="0.25">
      <c r="A857" s="12">
        <v>854</v>
      </c>
      <c r="B857" s="5">
        <v>223.06354350000001</v>
      </c>
      <c r="C857" s="3"/>
      <c r="D857" s="3"/>
    </row>
    <row r="858" spans="1:4" x14ac:dyDescent="0.25">
      <c r="A858" s="12">
        <v>855</v>
      </c>
      <c r="B858" s="5">
        <v>98.984429550000002</v>
      </c>
      <c r="C858" s="3"/>
      <c r="D858" s="3"/>
    </row>
    <row r="859" spans="1:4" x14ac:dyDescent="0.25">
      <c r="A859" s="12">
        <v>856</v>
      </c>
      <c r="B859" s="5">
        <v>199.1803989</v>
      </c>
      <c r="C859" s="3"/>
      <c r="D859" s="3"/>
    </row>
    <row r="860" spans="1:4" x14ac:dyDescent="0.25">
      <c r="A860" s="12">
        <v>857</v>
      </c>
      <c r="B860" s="5">
        <v>228.15921929999999</v>
      </c>
      <c r="C860" s="3"/>
      <c r="D860" s="3"/>
    </row>
    <row r="861" spans="1:4" x14ac:dyDescent="0.25">
      <c r="A861" s="12">
        <v>858</v>
      </c>
      <c r="B861" s="5">
        <v>163.0752832</v>
      </c>
      <c r="C861" s="3"/>
      <c r="D861" s="3"/>
    </row>
    <row r="862" spans="1:4" x14ac:dyDescent="0.25">
      <c r="A862" s="12">
        <v>859</v>
      </c>
      <c r="B862" s="5">
        <v>164.9844243</v>
      </c>
      <c r="C862" s="3"/>
      <c r="D862" s="3"/>
    </row>
    <row r="863" spans="1:4" x14ac:dyDescent="0.25">
      <c r="A863" s="12">
        <v>860</v>
      </c>
      <c r="B863" s="5">
        <v>145.04951550000001</v>
      </c>
      <c r="C863" s="3"/>
      <c r="D863" s="3"/>
    </row>
    <row r="864" spans="1:4" x14ac:dyDescent="0.25">
      <c r="A864" s="12">
        <v>861</v>
      </c>
      <c r="B864" s="5">
        <v>177.95632430000001</v>
      </c>
      <c r="C864" s="3"/>
      <c r="D864" s="3"/>
    </row>
    <row r="865" spans="1:4" x14ac:dyDescent="0.25">
      <c r="A865" s="12">
        <v>862</v>
      </c>
      <c r="B865" s="5">
        <v>283.88449439999999</v>
      </c>
      <c r="C865" s="3"/>
      <c r="D865" s="3"/>
    </row>
    <row r="866" spans="1:4" x14ac:dyDescent="0.25">
      <c r="A866" s="12">
        <v>863</v>
      </c>
      <c r="B866" s="5">
        <v>452.32119899999998</v>
      </c>
      <c r="C866" s="3"/>
      <c r="D866" s="3"/>
    </row>
    <row r="867" spans="1:4" x14ac:dyDescent="0.25">
      <c r="A867" s="12">
        <v>864</v>
      </c>
      <c r="B867" s="5">
        <v>333.29830170000002</v>
      </c>
      <c r="C867" s="3"/>
      <c r="D867" s="3"/>
    </row>
    <row r="868" spans="1:4" x14ac:dyDescent="0.25">
      <c r="A868" s="12">
        <v>865</v>
      </c>
      <c r="B868" s="5">
        <v>186.14876770000001</v>
      </c>
      <c r="C868" s="3"/>
      <c r="D868" s="3"/>
    </row>
    <row r="869" spans="1:4" x14ac:dyDescent="0.25">
      <c r="A869" s="12">
        <v>866</v>
      </c>
      <c r="B869" s="5">
        <v>408.3316451</v>
      </c>
      <c r="C869" s="3"/>
      <c r="D869" s="3"/>
    </row>
    <row r="870" spans="1:4" x14ac:dyDescent="0.25">
      <c r="A870" s="12">
        <v>867</v>
      </c>
      <c r="B870" s="5">
        <v>156.1382959</v>
      </c>
      <c r="C870" s="3"/>
      <c r="D870" s="3"/>
    </row>
    <row r="871" spans="1:4" x14ac:dyDescent="0.25">
      <c r="A871" s="12">
        <v>868</v>
      </c>
      <c r="B871" s="5">
        <v>406.32871399999999</v>
      </c>
      <c r="C871" s="3"/>
      <c r="D871" s="3"/>
    </row>
    <row r="872" spans="1:4" x14ac:dyDescent="0.25">
      <c r="A872" s="12">
        <v>869</v>
      </c>
      <c r="B872" s="5">
        <v>128.96385509999999</v>
      </c>
      <c r="C872" s="3"/>
      <c r="D872" s="3"/>
    </row>
    <row r="873" spans="1:4" x14ac:dyDescent="0.25">
      <c r="A873" s="12">
        <v>870</v>
      </c>
      <c r="B873" s="5">
        <v>203.12772459999999</v>
      </c>
      <c r="C873" s="3"/>
      <c r="D873" s="3"/>
    </row>
    <row r="874" spans="1:4" x14ac:dyDescent="0.25">
      <c r="A874" s="12">
        <v>871</v>
      </c>
      <c r="B874" s="5">
        <v>283.26275379999998</v>
      </c>
      <c r="C874" s="3"/>
      <c r="D874" s="3"/>
    </row>
    <row r="875" spans="1:4" x14ac:dyDescent="0.25">
      <c r="A875" s="12">
        <v>872</v>
      </c>
      <c r="B875" s="5">
        <v>199.169172</v>
      </c>
      <c r="C875" s="3"/>
      <c r="D875" s="3"/>
    </row>
    <row r="876" spans="1:4" x14ac:dyDescent="0.25">
      <c r="A876" s="12">
        <v>873</v>
      </c>
      <c r="B876" s="5">
        <v>127.01558199999999</v>
      </c>
      <c r="C876" s="3"/>
      <c r="D876" s="3"/>
    </row>
    <row r="877" spans="1:4" x14ac:dyDescent="0.25">
      <c r="A877" s="12">
        <v>874</v>
      </c>
      <c r="B877" s="5">
        <v>134.9613875</v>
      </c>
      <c r="C877" s="3"/>
      <c r="D877" s="3"/>
    </row>
    <row r="878" spans="1:4" x14ac:dyDescent="0.25">
      <c r="A878" s="12">
        <v>875</v>
      </c>
      <c r="B878" s="5">
        <v>106.0501651</v>
      </c>
      <c r="C878" s="3"/>
      <c r="D878" s="3"/>
    </row>
    <row r="879" spans="1:4" x14ac:dyDescent="0.25">
      <c r="A879" s="12">
        <v>876</v>
      </c>
      <c r="B879" s="5">
        <v>283.26289009999999</v>
      </c>
      <c r="C879" s="3"/>
      <c r="D879" s="3"/>
    </row>
    <row r="880" spans="1:4" x14ac:dyDescent="0.25">
      <c r="A880" s="12">
        <v>877</v>
      </c>
      <c r="B880" s="5">
        <v>279.09294590000002</v>
      </c>
      <c r="C880" s="3"/>
      <c r="D880" s="3"/>
    </row>
    <row r="881" spans="1:4" x14ac:dyDescent="0.25">
      <c r="A881" s="12">
        <v>878</v>
      </c>
      <c r="B881" s="5">
        <v>205.09693580000001</v>
      </c>
      <c r="C881" s="3"/>
      <c r="D881" s="3"/>
    </row>
    <row r="882" spans="1:4" x14ac:dyDescent="0.25">
      <c r="A882" s="12">
        <v>879</v>
      </c>
      <c r="B882" s="5">
        <v>164.13620539999999</v>
      </c>
      <c r="C882" s="3"/>
      <c r="D882" s="3"/>
    </row>
    <row r="883" spans="1:4" x14ac:dyDescent="0.25">
      <c r="A883" s="12">
        <v>880</v>
      </c>
      <c r="B883" s="5">
        <v>145.96656139999999</v>
      </c>
      <c r="C883" s="3"/>
      <c r="D883" s="3"/>
    </row>
    <row r="884" spans="1:4" x14ac:dyDescent="0.25">
      <c r="A884" s="12">
        <v>881</v>
      </c>
      <c r="B884" s="5">
        <v>56.058183409999998</v>
      </c>
      <c r="C884" s="3"/>
      <c r="D884" s="3"/>
    </row>
    <row r="885" spans="1:4" x14ac:dyDescent="0.25">
      <c r="A885" s="12">
        <v>882</v>
      </c>
      <c r="B885" s="5">
        <v>615.49519369999996</v>
      </c>
      <c r="C885" s="3"/>
      <c r="D885" s="3"/>
    </row>
    <row r="886" spans="1:4" x14ac:dyDescent="0.25">
      <c r="A886" s="12">
        <v>883</v>
      </c>
      <c r="B886" s="5">
        <v>88.932473090000002</v>
      </c>
      <c r="C886" s="3"/>
      <c r="D886" s="3"/>
    </row>
    <row r="887" spans="1:4" x14ac:dyDescent="0.25">
      <c r="A887" s="12">
        <v>884</v>
      </c>
      <c r="B887" s="5">
        <v>418.81044939999998</v>
      </c>
      <c r="C887" s="3"/>
      <c r="D887" s="3"/>
    </row>
    <row r="888" spans="1:4" x14ac:dyDescent="0.25">
      <c r="A888" s="12">
        <v>885</v>
      </c>
      <c r="B888" s="5">
        <v>159.98215959999999</v>
      </c>
      <c r="C888" s="3"/>
      <c r="D888" s="3"/>
    </row>
    <row r="889" spans="1:4" x14ac:dyDescent="0.25">
      <c r="A889" s="12">
        <v>886</v>
      </c>
      <c r="B889" s="5">
        <v>174.12368720000001</v>
      </c>
      <c r="C889" s="3"/>
      <c r="D889" s="3"/>
    </row>
    <row r="890" spans="1:4" x14ac:dyDescent="0.25">
      <c r="A890" s="12">
        <v>887</v>
      </c>
      <c r="B890" s="5">
        <v>153.1385611</v>
      </c>
      <c r="C890" s="3"/>
      <c r="D890" s="3"/>
    </row>
    <row r="891" spans="1:4" x14ac:dyDescent="0.25">
      <c r="A891" s="12">
        <v>888</v>
      </c>
      <c r="B891" s="5">
        <v>138.06615429999999</v>
      </c>
      <c r="C891" s="3"/>
      <c r="D891" s="3"/>
    </row>
    <row r="892" spans="1:4" x14ac:dyDescent="0.25">
      <c r="A892" s="12">
        <v>889</v>
      </c>
      <c r="B892" s="5">
        <v>79.075855599999997</v>
      </c>
      <c r="C892" s="3"/>
      <c r="D892" s="3"/>
    </row>
    <row r="893" spans="1:4" x14ac:dyDescent="0.25">
      <c r="A893" s="12">
        <v>890</v>
      </c>
      <c r="B893" s="5">
        <v>164.98444660000001</v>
      </c>
      <c r="C893" s="3"/>
      <c r="D893" s="3"/>
    </row>
    <row r="894" spans="1:4" x14ac:dyDescent="0.25">
      <c r="A894" s="12">
        <v>891</v>
      </c>
      <c r="B894" s="5">
        <v>189.11206799999999</v>
      </c>
      <c r="C894" s="3"/>
      <c r="D894" s="3"/>
    </row>
    <row r="895" spans="1:4" x14ac:dyDescent="0.25">
      <c r="A895" s="12">
        <v>892</v>
      </c>
      <c r="B895" s="5">
        <v>152.1150341</v>
      </c>
      <c r="C895" s="3"/>
      <c r="D895" s="3"/>
    </row>
    <row r="896" spans="1:4" x14ac:dyDescent="0.25">
      <c r="A896" s="12">
        <v>893</v>
      </c>
      <c r="B896" s="5">
        <v>168.06282669999999</v>
      </c>
      <c r="C896" s="3"/>
      <c r="D896" s="3"/>
    </row>
    <row r="897" spans="1:4" x14ac:dyDescent="0.25">
      <c r="A897" s="12">
        <v>894</v>
      </c>
      <c r="B897" s="5">
        <v>749.62265960000002</v>
      </c>
      <c r="C897" s="3"/>
      <c r="D897" s="3"/>
    </row>
    <row r="898" spans="1:4" x14ac:dyDescent="0.25">
      <c r="A898" s="12">
        <v>895</v>
      </c>
      <c r="B898" s="5">
        <v>164.98444370000001</v>
      </c>
      <c r="C898" s="3"/>
      <c r="D898" s="3"/>
    </row>
    <row r="899" spans="1:4" x14ac:dyDescent="0.25">
      <c r="A899" s="12">
        <v>896</v>
      </c>
      <c r="B899" s="5">
        <v>352.0545765</v>
      </c>
      <c r="C899" s="3"/>
      <c r="D899" s="3"/>
    </row>
    <row r="900" spans="1:4" x14ac:dyDescent="0.25">
      <c r="A900" s="12">
        <v>897</v>
      </c>
      <c r="B900" s="5">
        <v>130.9795311</v>
      </c>
      <c r="C900" s="3"/>
      <c r="D900" s="3"/>
    </row>
    <row r="901" spans="1:4" x14ac:dyDescent="0.25">
      <c r="A901" s="12">
        <v>898</v>
      </c>
      <c r="B901" s="5">
        <v>205.085781</v>
      </c>
      <c r="C901" s="3"/>
      <c r="D901" s="3"/>
    </row>
    <row r="902" spans="1:4" x14ac:dyDescent="0.25">
      <c r="A902" s="12">
        <v>899</v>
      </c>
      <c r="B902" s="5">
        <v>219.2107384</v>
      </c>
      <c r="C902" s="3"/>
      <c r="D902" s="3"/>
    </row>
    <row r="903" spans="1:4" x14ac:dyDescent="0.25">
      <c r="A903" s="12">
        <v>900</v>
      </c>
      <c r="B903" s="5">
        <v>142.02635430000001</v>
      </c>
      <c r="C903" s="3"/>
      <c r="D903" s="3"/>
    </row>
    <row r="904" spans="1:4" x14ac:dyDescent="0.25">
      <c r="A904" s="12">
        <v>901</v>
      </c>
      <c r="B904" s="5">
        <v>205.08583669999999</v>
      </c>
      <c r="C904" s="3"/>
      <c r="D904" s="3"/>
    </row>
    <row r="905" spans="1:4" x14ac:dyDescent="0.25">
      <c r="A905" s="12">
        <v>902</v>
      </c>
      <c r="B905" s="5">
        <v>276.1955299</v>
      </c>
      <c r="C905" s="3"/>
      <c r="D905" s="3"/>
    </row>
    <row r="906" spans="1:4" x14ac:dyDescent="0.25">
      <c r="A906" s="12">
        <v>903</v>
      </c>
      <c r="B906" s="5">
        <v>228.17050510000001</v>
      </c>
      <c r="C906" s="3"/>
      <c r="D906" s="3"/>
    </row>
    <row r="907" spans="1:4" x14ac:dyDescent="0.25">
      <c r="A907" s="12">
        <v>904</v>
      </c>
      <c r="B907" s="5">
        <v>281.89897919999999</v>
      </c>
      <c r="C907" s="3"/>
      <c r="D907" s="3"/>
    </row>
    <row r="908" spans="1:4" x14ac:dyDescent="0.25">
      <c r="A908" s="12">
        <v>905</v>
      </c>
      <c r="B908" s="5">
        <v>162.98899840000001</v>
      </c>
      <c r="C908" s="3"/>
      <c r="D908" s="3"/>
    </row>
    <row r="909" spans="1:4" x14ac:dyDescent="0.25">
      <c r="A909" s="12">
        <v>906</v>
      </c>
      <c r="B909" s="5">
        <v>161.13234940000001</v>
      </c>
      <c r="C909" s="3"/>
      <c r="D909" s="3"/>
    </row>
    <row r="910" spans="1:4" x14ac:dyDescent="0.25">
      <c r="A910" s="12">
        <v>907</v>
      </c>
      <c r="B910" s="5">
        <v>138.0523254</v>
      </c>
      <c r="C910" s="3"/>
      <c r="D910" s="3"/>
    </row>
    <row r="911" spans="1:4" x14ac:dyDescent="0.25">
      <c r="A911" s="12">
        <v>908</v>
      </c>
      <c r="B911" s="5">
        <v>181.1222295</v>
      </c>
      <c r="C911" s="3"/>
      <c r="D911" s="3"/>
    </row>
    <row r="912" spans="1:4" x14ac:dyDescent="0.25">
      <c r="A912" s="12">
        <v>909</v>
      </c>
      <c r="B912" s="5">
        <v>61.02898785</v>
      </c>
      <c r="C912" s="3"/>
      <c r="D912" s="3"/>
    </row>
    <row r="913" spans="1:4" x14ac:dyDescent="0.25">
      <c r="A913" s="12">
        <v>910</v>
      </c>
      <c r="B913" s="5">
        <v>131.08558289999999</v>
      </c>
      <c r="C913" s="3"/>
      <c r="D913" s="3"/>
    </row>
    <row r="914" spans="1:4" x14ac:dyDescent="0.25">
      <c r="A914" s="12">
        <v>911</v>
      </c>
      <c r="B914" s="5">
        <v>369.38288110000002</v>
      </c>
      <c r="C914" s="3"/>
      <c r="D914" s="3"/>
    </row>
    <row r="915" spans="1:4" x14ac:dyDescent="0.25">
      <c r="A915" s="12">
        <v>912</v>
      </c>
      <c r="B915" s="5">
        <v>170.11746389999999</v>
      </c>
      <c r="C915" s="3"/>
      <c r="D915" s="3"/>
    </row>
    <row r="916" spans="1:4" x14ac:dyDescent="0.25">
      <c r="A916" s="12">
        <v>913</v>
      </c>
      <c r="B916" s="5">
        <v>208.09674680000001</v>
      </c>
      <c r="C916" s="3"/>
      <c r="D916" s="3"/>
    </row>
    <row r="917" spans="1:4" x14ac:dyDescent="0.25">
      <c r="A917" s="12">
        <v>914</v>
      </c>
      <c r="B917" s="5">
        <v>481.72462899999999</v>
      </c>
      <c r="C917" s="3"/>
      <c r="D917" s="3"/>
    </row>
    <row r="918" spans="1:4" x14ac:dyDescent="0.25">
      <c r="A918" s="12">
        <v>915</v>
      </c>
      <c r="B918" s="5">
        <v>114.948367</v>
      </c>
      <c r="C918" s="3"/>
      <c r="D918" s="3"/>
    </row>
    <row r="919" spans="1:4" x14ac:dyDescent="0.25">
      <c r="A919" s="12">
        <v>916</v>
      </c>
      <c r="B919" s="5">
        <v>272.8804882</v>
      </c>
      <c r="C919" s="3"/>
      <c r="D919" s="3"/>
    </row>
    <row r="920" spans="1:4" x14ac:dyDescent="0.25">
      <c r="A920" s="12">
        <v>917</v>
      </c>
      <c r="B920" s="5">
        <v>290.92506909999997</v>
      </c>
      <c r="C920" s="3"/>
      <c r="D920" s="3"/>
    </row>
    <row r="921" spans="1:4" x14ac:dyDescent="0.25">
      <c r="A921" s="12">
        <v>918</v>
      </c>
      <c r="B921" s="5">
        <v>140.03172129999999</v>
      </c>
      <c r="C921" s="3"/>
      <c r="D921" s="3"/>
    </row>
    <row r="922" spans="1:4" x14ac:dyDescent="0.25">
      <c r="A922" s="12">
        <v>919</v>
      </c>
      <c r="B922" s="5">
        <v>163.03890469999999</v>
      </c>
      <c r="C922" s="3"/>
      <c r="D922" s="3"/>
    </row>
    <row r="923" spans="1:4" x14ac:dyDescent="0.25">
      <c r="A923" s="12">
        <v>920</v>
      </c>
      <c r="B923" s="5">
        <v>295.24564149999998</v>
      </c>
      <c r="C923" s="3"/>
      <c r="D923" s="3"/>
    </row>
    <row r="924" spans="1:4" x14ac:dyDescent="0.25">
      <c r="A924" s="12">
        <v>921</v>
      </c>
      <c r="B924" s="5">
        <v>280.16212569999999</v>
      </c>
      <c r="C924" s="3"/>
      <c r="D924" s="3"/>
    </row>
    <row r="925" spans="1:4" x14ac:dyDescent="0.25">
      <c r="A925" s="12">
        <v>922</v>
      </c>
      <c r="B925" s="5">
        <v>226.9512809</v>
      </c>
      <c r="C925" s="3"/>
      <c r="D925" s="3"/>
    </row>
    <row r="926" spans="1:4" x14ac:dyDescent="0.25">
      <c r="A926" s="12">
        <v>923</v>
      </c>
      <c r="B926" s="5">
        <v>136.04823150000001</v>
      </c>
      <c r="C926" s="3"/>
      <c r="D926" s="3"/>
    </row>
    <row r="927" spans="1:4" x14ac:dyDescent="0.25">
      <c r="A927" s="12">
        <v>924</v>
      </c>
      <c r="B927" s="5">
        <v>199.16919469999999</v>
      </c>
      <c r="C927" s="3"/>
      <c r="D927" s="3"/>
    </row>
    <row r="928" spans="1:4" x14ac:dyDescent="0.25">
      <c r="A928" s="12">
        <v>925</v>
      </c>
      <c r="B928" s="5">
        <v>217.0970475</v>
      </c>
      <c r="C928" s="3"/>
      <c r="D928" s="3"/>
    </row>
    <row r="929" spans="1:4" x14ac:dyDescent="0.25">
      <c r="A929" s="12">
        <v>926</v>
      </c>
      <c r="B929" s="5">
        <v>125.96111329999999</v>
      </c>
      <c r="C929" s="3"/>
      <c r="D929" s="3"/>
    </row>
    <row r="930" spans="1:4" x14ac:dyDescent="0.25">
      <c r="A930" s="12">
        <v>927</v>
      </c>
      <c r="B930" s="5">
        <v>172.13311300000001</v>
      </c>
      <c r="C930" s="3"/>
      <c r="D930" s="3"/>
    </row>
    <row r="931" spans="1:4" x14ac:dyDescent="0.25">
      <c r="A931" s="12">
        <v>928</v>
      </c>
      <c r="B931" s="5">
        <v>193.15862419999999</v>
      </c>
      <c r="C931" s="3"/>
      <c r="D931" s="3"/>
    </row>
    <row r="932" spans="1:4" x14ac:dyDescent="0.25">
      <c r="A932" s="12">
        <v>929</v>
      </c>
      <c r="B932" s="5">
        <v>389.80774079999998</v>
      </c>
      <c r="C932" s="3"/>
      <c r="D932" s="3"/>
    </row>
    <row r="933" spans="1:4" x14ac:dyDescent="0.25">
      <c r="A933" s="12">
        <v>930</v>
      </c>
      <c r="B933" s="5">
        <v>276.19560940000002</v>
      </c>
      <c r="C933" s="3"/>
      <c r="D933" s="3"/>
    </row>
    <row r="934" spans="1:4" x14ac:dyDescent="0.25">
      <c r="A934" s="12">
        <v>931</v>
      </c>
      <c r="B934" s="5">
        <v>279.90369629999998</v>
      </c>
      <c r="C934" s="3"/>
      <c r="D934" s="3"/>
    </row>
    <row r="935" spans="1:4" x14ac:dyDescent="0.25">
      <c r="A935" s="12">
        <v>932</v>
      </c>
      <c r="B935" s="5">
        <v>163.08653129999999</v>
      </c>
      <c r="C935" s="3"/>
      <c r="D935" s="3"/>
    </row>
    <row r="936" spans="1:4" x14ac:dyDescent="0.25">
      <c r="A936" s="12">
        <v>933</v>
      </c>
      <c r="B936" s="5">
        <v>279.23152429999999</v>
      </c>
      <c r="C936" s="3"/>
      <c r="D936" s="3"/>
    </row>
    <row r="937" spans="1:4" x14ac:dyDescent="0.25">
      <c r="A937" s="12">
        <v>934</v>
      </c>
      <c r="B937" s="5">
        <v>79.956119479999998</v>
      </c>
      <c r="C937" s="3"/>
      <c r="D937" s="3"/>
    </row>
    <row r="938" spans="1:4" x14ac:dyDescent="0.25">
      <c r="A938" s="12">
        <v>935</v>
      </c>
      <c r="B938" s="5">
        <v>163.0753066</v>
      </c>
      <c r="C938" s="3"/>
      <c r="D938" s="3"/>
    </row>
    <row r="939" spans="1:4" x14ac:dyDescent="0.25">
      <c r="A939" s="12">
        <v>936</v>
      </c>
      <c r="B939" s="5">
        <v>279.15875030000001</v>
      </c>
      <c r="C939" s="3"/>
      <c r="D939" s="3"/>
    </row>
    <row r="940" spans="1:4" x14ac:dyDescent="0.25">
      <c r="A940" s="12">
        <v>937</v>
      </c>
      <c r="B940" s="5">
        <v>322.91516380000002</v>
      </c>
      <c r="C940" s="3"/>
      <c r="D940" s="3"/>
    </row>
    <row r="941" spans="1:4" x14ac:dyDescent="0.25">
      <c r="A941" s="12">
        <v>938</v>
      </c>
      <c r="B941" s="5">
        <v>159.1167926</v>
      </c>
      <c r="C941" s="3"/>
      <c r="D941" s="3"/>
    </row>
    <row r="942" spans="1:4" x14ac:dyDescent="0.25">
      <c r="A942" s="12">
        <v>939</v>
      </c>
      <c r="B942" s="5">
        <v>177.02445230000001</v>
      </c>
      <c r="C942" s="3"/>
      <c r="D942" s="3"/>
    </row>
    <row r="943" spans="1:4" x14ac:dyDescent="0.25">
      <c r="A943" s="12">
        <v>940</v>
      </c>
      <c r="B943" s="5">
        <v>146.9743651</v>
      </c>
      <c r="C943" s="3"/>
      <c r="D943" s="3"/>
    </row>
    <row r="944" spans="1:4" x14ac:dyDescent="0.25">
      <c r="A944" s="12">
        <v>941</v>
      </c>
      <c r="B944" s="5">
        <v>70.958390910000006</v>
      </c>
      <c r="C944" s="3"/>
      <c r="D944" s="3"/>
    </row>
    <row r="945" spans="1:4" x14ac:dyDescent="0.25">
      <c r="A945" s="12">
        <v>942</v>
      </c>
      <c r="B945" s="5">
        <v>119.0856885</v>
      </c>
      <c r="C945" s="3"/>
      <c r="D945" s="3"/>
    </row>
    <row r="946" spans="1:4" x14ac:dyDescent="0.25">
      <c r="A946" s="12">
        <v>943</v>
      </c>
      <c r="B946" s="5">
        <v>128.14345299999999</v>
      </c>
      <c r="C946" s="3"/>
      <c r="D946" s="3"/>
    </row>
    <row r="947" spans="1:4" x14ac:dyDescent="0.25">
      <c r="A947" s="12">
        <v>944</v>
      </c>
      <c r="B947" s="5">
        <v>371.10070139999999</v>
      </c>
      <c r="C947" s="3"/>
      <c r="D947" s="3"/>
    </row>
    <row r="948" spans="1:4" x14ac:dyDescent="0.25">
      <c r="A948" s="12">
        <v>945</v>
      </c>
      <c r="B948" s="5">
        <v>167.07017490000001</v>
      </c>
      <c r="C948" s="3"/>
      <c r="D948" s="3"/>
    </row>
    <row r="949" spans="1:4" x14ac:dyDescent="0.25">
      <c r="A949" s="12">
        <v>946</v>
      </c>
      <c r="B949" s="5">
        <v>159.9457639</v>
      </c>
      <c r="C949" s="3"/>
      <c r="D949" s="3"/>
    </row>
    <row r="950" spans="1:4" x14ac:dyDescent="0.25">
      <c r="A950" s="12">
        <v>947</v>
      </c>
      <c r="B950" s="5">
        <v>271.20536149999998</v>
      </c>
      <c r="C950" s="3"/>
      <c r="D950" s="3"/>
    </row>
    <row r="951" spans="1:4" x14ac:dyDescent="0.25">
      <c r="A951" s="12">
        <v>948</v>
      </c>
      <c r="B951" s="5">
        <v>118.9791613</v>
      </c>
      <c r="C951" s="3"/>
      <c r="D951" s="3"/>
    </row>
    <row r="952" spans="1:4" x14ac:dyDescent="0.25">
      <c r="A952" s="12">
        <v>949</v>
      </c>
      <c r="B952" s="5">
        <v>217.10694699999999</v>
      </c>
      <c r="C952" s="3"/>
      <c r="D952" s="3"/>
    </row>
    <row r="953" spans="1:4" x14ac:dyDescent="0.25">
      <c r="A953" s="12">
        <v>950</v>
      </c>
      <c r="B953" s="5">
        <v>243.89554630000001</v>
      </c>
      <c r="C953" s="3"/>
      <c r="D953" s="3"/>
    </row>
    <row r="954" spans="1:4" x14ac:dyDescent="0.25">
      <c r="A954" s="12">
        <v>951</v>
      </c>
      <c r="B954" s="5">
        <v>648.62804370000003</v>
      </c>
      <c r="C954" s="3"/>
      <c r="D954" s="3"/>
    </row>
    <row r="955" spans="1:4" x14ac:dyDescent="0.25">
      <c r="A955" s="12">
        <v>952</v>
      </c>
      <c r="B955" s="5">
        <v>144.9582412</v>
      </c>
      <c r="C955" s="3"/>
      <c r="D955" s="3"/>
    </row>
    <row r="956" spans="1:4" x14ac:dyDescent="0.25">
      <c r="A956" s="12">
        <v>953</v>
      </c>
      <c r="B956" s="5">
        <v>169.05813789999999</v>
      </c>
      <c r="C956" s="3"/>
      <c r="D956" s="3"/>
    </row>
    <row r="957" spans="1:4" x14ac:dyDescent="0.25">
      <c r="A957" s="12">
        <v>954</v>
      </c>
      <c r="B957" s="5">
        <v>280.16215290000002</v>
      </c>
      <c r="C957" s="3"/>
      <c r="D957" s="3"/>
    </row>
    <row r="958" spans="1:4" x14ac:dyDescent="0.25">
      <c r="A958" s="12">
        <v>955</v>
      </c>
      <c r="B958" s="5">
        <v>145.03725439999999</v>
      </c>
      <c r="C958" s="3"/>
      <c r="D958" s="3"/>
    </row>
    <row r="959" spans="1:4" x14ac:dyDescent="0.25">
      <c r="A959" s="12">
        <v>956</v>
      </c>
      <c r="B959" s="5">
        <v>56.058173230000001</v>
      </c>
      <c r="C959" s="3"/>
      <c r="D959" s="3"/>
    </row>
    <row r="960" spans="1:4" x14ac:dyDescent="0.25">
      <c r="A960" s="12">
        <v>957</v>
      </c>
      <c r="B960" s="5">
        <v>339.25022739999997</v>
      </c>
      <c r="C960" s="3"/>
      <c r="D960" s="3"/>
    </row>
    <row r="961" spans="1:4" x14ac:dyDescent="0.25">
      <c r="A961" s="12">
        <v>958</v>
      </c>
      <c r="B961" s="5">
        <v>266.1723374</v>
      </c>
      <c r="C961" s="3"/>
      <c r="D961" s="3"/>
    </row>
    <row r="962" spans="1:4" x14ac:dyDescent="0.25">
      <c r="A962" s="12">
        <v>959</v>
      </c>
      <c r="B962" s="5">
        <v>118.0654009</v>
      </c>
      <c r="C962" s="3"/>
      <c r="D962" s="3"/>
    </row>
    <row r="963" spans="1:4" x14ac:dyDescent="0.25">
      <c r="A963" s="12">
        <v>960</v>
      </c>
      <c r="B963" s="5">
        <v>102.09972430000001</v>
      </c>
      <c r="C963" s="3"/>
      <c r="D963" s="3"/>
    </row>
    <row r="964" spans="1:4" x14ac:dyDescent="0.25">
      <c r="A964" s="12">
        <v>961</v>
      </c>
      <c r="B964" s="5">
        <v>95.085871639999993</v>
      </c>
      <c r="C964" s="3"/>
      <c r="D964" s="3"/>
    </row>
    <row r="965" spans="1:4" x14ac:dyDescent="0.25">
      <c r="A965" s="12">
        <v>962</v>
      </c>
      <c r="B965" s="5">
        <v>89.964084130000003</v>
      </c>
      <c r="C965" s="3"/>
      <c r="D965" s="3"/>
    </row>
    <row r="966" spans="1:4" x14ac:dyDescent="0.25">
      <c r="A966" s="12">
        <v>963</v>
      </c>
      <c r="B966" s="5">
        <v>209.13814830000001</v>
      </c>
      <c r="C966" s="3"/>
      <c r="D966" s="3"/>
    </row>
    <row r="967" spans="1:4" x14ac:dyDescent="0.25">
      <c r="A967" s="12">
        <v>964</v>
      </c>
      <c r="B967" s="5">
        <v>133.95881689999999</v>
      </c>
      <c r="C967" s="3"/>
      <c r="D967" s="3"/>
    </row>
    <row r="968" spans="1:4" x14ac:dyDescent="0.25">
      <c r="A968" s="12">
        <v>965</v>
      </c>
      <c r="B968" s="5">
        <v>123.04420090000001</v>
      </c>
      <c r="C968" s="3"/>
      <c r="D968" s="3"/>
    </row>
    <row r="969" spans="1:4" x14ac:dyDescent="0.25">
      <c r="A969" s="12">
        <v>966</v>
      </c>
      <c r="B969" s="5">
        <v>106.0653626</v>
      </c>
      <c r="C969" s="3"/>
      <c r="D969" s="3"/>
    </row>
    <row r="970" spans="1:4" x14ac:dyDescent="0.25">
      <c r="A970" s="12">
        <v>967</v>
      </c>
      <c r="B970" s="5">
        <v>179.14289489999999</v>
      </c>
      <c r="C970" s="3"/>
      <c r="D970" s="3"/>
    </row>
    <row r="971" spans="1:4" x14ac:dyDescent="0.25">
      <c r="A971" s="12">
        <v>968</v>
      </c>
      <c r="B971" s="5">
        <v>283.17495120000001</v>
      </c>
      <c r="C971" s="3"/>
      <c r="D971" s="3"/>
    </row>
    <row r="972" spans="1:4" x14ac:dyDescent="0.25">
      <c r="A972" s="12">
        <v>969</v>
      </c>
      <c r="B972" s="5">
        <v>92.996089580000003</v>
      </c>
      <c r="C972" s="3"/>
      <c r="D972" s="3"/>
    </row>
    <row r="973" spans="1:4" x14ac:dyDescent="0.25">
      <c r="A973" s="12">
        <v>970</v>
      </c>
      <c r="B973" s="5">
        <v>74.068633390000002</v>
      </c>
      <c r="C973" s="3"/>
      <c r="D973" s="3"/>
    </row>
    <row r="974" spans="1:4" x14ac:dyDescent="0.25">
      <c r="A974" s="12">
        <v>971</v>
      </c>
      <c r="B974" s="5">
        <v>200.23719299999999</v>
      </c>
      <c r="C974" s="3"/>
      <c r="D974" s="3"/>
    </row>
    <row r="975" spans="1:4" x14ac:dyDescent="0.25">
      <c r="A975" s="12">
        <v>972</v>
      </c>
      <c r="B975" s="5">
        <v>406.32864389999997</v>
      </c>
      <c r="C975" s="3"/>
      <c r="D975" s="3"/>
    </row>
    <row r="976" spans="1:4" x14ac:dyDescent="0.25">
      <c r="A976" s="12">
        <v>973</v>
      </c>
      <c r="B976" s="5">
        <v>664.58667060000005</v>
      </c>
      <c r="C976" s="3"/>
      <c r="D976" s="3"/>
    </row>
    <row r="977" spans="1:4" x14ac:dyDescent="0.25">
      <c r="A977" s="12">
        <v>974</v>
      </c>
      <c r="B977" s="5">
        <v>187.13280409999999</v>
      </c>
      <c r="C977" s="3"/>
      <c r="D977" s="3"/>
    </row>
    <row r="978" spans="1:4" x14ac:dyDescent="0.25">
      <c r="A978" s="12">
        <v>975</v>
      </c>
      <c r="B978" s="5">
        <v>164.9480753</v>
      </c>
      <c r="C978" s="3"/>
      <c r="D978" s="3"/>
    </row>
    <row r="979" spans="1:4" x14ac:dyDescent="0.25">
      <c r="A979" s="12">
        <v>976</v>
      </c>
      <c r="B979" s="5">
        <v>69.070411469999996</v>
      </c>
      <c r="C979" s="3"/>
      <c r="D979" s="3"/>
    </row>
    <row r="980" spans="1:4" x14ac:dyDescent="0.25">
      <c r="A980" s="12">
        <v>977</v>
      </c>
      <c r="B980" s="5">
        <v>237.2210303</v>
      </c>
      <c r="C980" s="3"/>
      <c r="D980" s="3"/>
    </row>
    <row r="981" spans="1:4" x14ac:dyDescent="0.25">
      <c r="A981" s="12">
        <v>978</v>
      </c>
      <c r="B981" s="5">
        <v>170.06328809999999</v>
      </c>
      <c r="C981" s="3"/>
      <c r="D981" s="3"/>
    </row>
    <row r="982" spans="1:4" x14ac:dyDescent="0.25">
      <c r="A982" s="12">
        <v>979</v>
      </c>
      <c r="B982" s="5">
        <v>161.0961144</v>
      </c>
      <c r="C982" s="3"/>
      <c r="D982" s="3"/>
    </row>
    <row r="983" spans="1:4" x14ac:dyDescent="0.25">
      <c r="A983" s="12">
        <v>980</v>
      </c>
      <c r="B983" s="5">
        <v>79.075845340000001</v>
      </c>
      <c r="C983" s="3"/>
      <c r="D983" s="3"/>
    </row>
    <row r="984" spans="1:4" x14ac:dyDescent="0.25">
      <c r="A984" s="12">
        <v>981</v>
      </c>
      <c r="B984" s="5">
        <v>144.99747239999999</v>
      </c>
      <c r="C984" s="3"/>
      <c r="D984" s="3"/>
    </row>
    <row r="985" spans="1:4" x14ac:dyDescent="0.25">
      <c r="A985" s="12">
        <v>982</v>
      </c>
      <c r="B985" s="5">
        <v>240.23192270000001</v>
      </c>
      <c r="C985" s="3"/>
      <c r="D985" s="3"/>
    </row>
    <row r="986" spans="1:4" x14ac:dyDescent="0.25">
      <c r="A986" s="12">
        <v>983</v>
      </c>
      <c r="B986" s="5">
        <v>56.058190549999999</v>
      </c>
      <c r="C986" s="3"/>
      <c r="D986" s="3"/>
    </row>
    <row r="987" spans="1:4" x14ac:dyDescent="0.25">
      <c r="A987" s="12">
        <v>984</v>
      </c>
      <c r="B987" s="5">
        <v>313.2733455</v>
      </c>
      <c r="C987" s="3"/>
      <c r="D987" s="3"/>
    </row>
    <row r="988" spans="1:4" x14ac:dyDescent="0.25">
      <c r="A988" s="12">
        <v>985</v>
      </c>
      <c r="B988" s="5">
        <v>205.1010809</v>
      </c>
      <c r="C988" s="3"/>
      <c r="D988" s="3"/>
    </row>
    <row r="989" spans="1:4" x14ac:dyDescent="0.25">
      <c r="A989" s="12">
        <v>986</v>
      </c>
      <c r="B989" s="5">
        <v>339.28902820000002</v>
      </c>
      <c r="C989" s="3"/>
      <c r="D989" s="3"/>
    </row>
    <row r="990" spans="1:4" x14ac:dyDescent="0.25">
      <c r="A990" s="12">
        <v>987</v>
      </c>
      <c r="B990" s="5">
        <v>255.2316697</v>
      </c>
      <c r="C990" s="3"/>
      <c r="D990" s="3"/>
    </row>
    <row r="991" spans="1:4" x14ac:dyDescent="0.25">
      <c r="A991" s="12">
        <v>988</v>
      </c>
      <c r="B991" s="5">
        <v>561.33475710000005</v>
      </c>
      <c r="C991" s="3"/>
      <c r="D991" s="3"/>
    </row>
    <row r="992" spans="1:4" x14ac:dyDescent="0.25">
      <c r="A992" s="12">
        <v>989</v>
      </c>
      <c r="B992" s="5">
        <v>192.05150789999999</v>
      </c>
      <c r="C992" s="3"/>
      <c r="D992" s="3"/>
    </row>
    <row r="993" spans="1:4" x14ac:dyDescent="0.25">
      <c r="A993" s="12">
        <v>990</v>
      </c>
      <c r="B993" s="5">
        <v>71.049654700000005</v>
      </c>
      <c r="C993" s="3"/>
      <c r="D993" s="3"/>
    </row>
    <row r="994" spans="1:4" x14ac:dyDescent="0.25">
      <c r="A994" s="12">
        <v>991</v>
      </c>
      <c r="B994" s="5">
        <v>124.9771174</v>
      </c>
      <c r="C994" s="3"/>
      <c r="D994" s="3"/>
    </row>
    <row r="995" spans="1:4" x14ac:dyDescent="0.25">
      <c r="A995" s="12">
        <v>992</v>
      </c>
      <c r="B995" s="5">
        <v>411.84782480000001</v>
      </c>
      <c r="C995" s="3"/>
      <c r="D995" s="3"/>
    </row>
    <row r="996" spans="1:4" x14ac:dyDescent="0.25">
      <c r="A996" s="12">
        <v>993</v>
      </c>
      <c r="B996" s="5">
        <v>91.964457539999998</v>
      </c>
      <c r="C996" s="3"/>
      <c r="D996" s="3"/>
    </row>
    <row r="997" spans="1:4" x14ac:dyDescent="0.25">
      <c r="A997" s="12">
        <v>994</v>
      </c>
      <c r="B997" s="5">
        <v>118.9791659</v>
      </c>
      <c r="C997" s="3"/>
      <c r="D997" s="3"/>
    </row>
    <row r="998" spans="1:4" x14ac:dyDescent="0.25">
      <c r="A998" s="12">
        <v>995</v>
      </c>
      <c r="B998" s="5">
        <v>225.16347780000001</v>
      </c>
      <c r="C998" s="3"/>
      <c r="D998" s="3"/>
    </row>
    <row r="999" spans="1:4" x14ac:dyDescent="0.25">
      <c r="A999" s="12">
        <v>996</v>
      </c>
      <c r="B999" s="5">
        <v>472.72969590000002</v>
      </c>
      <c r="C999" s="3"/>
      <c r="D999" s="3"/>
    </row>
    <row r="1000" spans="1:4" x14ac:dyDescent="0.25">
      <c r="A1000" s="12">
        <v>997</v>
      </c>
      <c r="B1000" s="5">
        <v>187.09643080000001</v>
      </c>
      <c r="C1000" s="3"/>
      <c r="D1000" s="3"/>
    </row>
    <row r="1001" spans="1:4" x14ac:dyDescent="0.25">
      <c r="A1001" s="12">
        <v>998</v>
      </c>
      <c r="B1001" s="5">
        <v>107.0705548</v>
      </c>
      <c r="C1001" s="3"/>
      <c r="D1001" s="3"/>
    </row>
    <row r="1002" spans="1:4" x14ac:dyDescent="0.25">
      <c r="A1002" s="12">
        <v>999</v>
      </c>
      <c r="B1002" s="5">
        <v>154.12257719999999</v>
      </c>
      <c r="C1002" s="3"/>
      <c r="D1002" s="3"/>
    </row>
    <row r="1003" spans="1:4" x14ac:dyDescent="0.25">
      <c r="A1003" s="12">
        <v>1000</v>
      </c>
      <c r="B1003" s="5">
        <v>561.83639530000005</v>
      </c>
      <c r="C1003" s="3"/>
      <c r="D1003" s="3"/>
    </row>
    <row r="1004" spans="1:4" x14ac:dyDescent="0.25">
      <c r="A1004" s="12">
        <v>1001</v>
      </c>
      <c r="B1004" s="5">
        <v>65.060251559999998</v>
      </c>
      <c r="C1004" s="3"/>
      <c r="D1004" s="3"/>
    </row>
    <row r="1005" spans="1:4" x14ac:dyDescent="0.25">
      <c r="A1005" s="12">
        <v>1002</v>
      </c>
      <c r="B1005" s="5">
        <v>156.9970874</v>
      </c>
      <c r="C1005" s="3"/>
      <c r="D1005" s="3"/>
    </row>
    <row r="1006" spans="1:4" x14ac:dyDescent="0.25">
      <c r="A1006" s="12">
        <v>1003</v>
      </c>
      <c r="B1006" s="5">
        <v>146.97429629999999</v>
      </c>
      <c r="C1006" s="3"/>
      <c r="D1006" s="3"/>
    </row>
    <row r="1007" spans="1:4" x14ac:dyDescent="0.25">
      <c r="A1007" s="12">
        <v>1004</v>
      </c>
      <c r="B1007" s="5">
        <v>209.1323074</v>
      </c>
      <c r="C1007" s="3"/>
      <c r="D1007" s="3"/>
    </row>
    <row r="1008" spans="1:4" x14ac:dyDescent="0.25">
      <c r="A1008" s="12">
        <v>1005</v>
      </c>
      <c r="B1008" s="5">
        <v>352.05428940000002</v>
      </c>
      <c r="C1008" s="3"/>
      <c r="D1008" s="3"/>
    </row>
    <row r="1009" spans="1:4" x14ac:dyDescent="0.25">
      <c r="A1009" s="12">
        <v>1006</v>
      </c>
      <c r="B1009" s="5">
        <v>74.068660170000001</v>
      </c>
      <c r="C1009" s="3"/>
      <c r="D1009" s="3"/>
    </row>
    <row r="1010" spans="1:4" x14ac:dyDescent="0.25">
      <c r="A1010" s="12">
        <v>1007</v>
      </c>
      <c r="B1010" s="5">
        <v>94.041701849999995</v>
      </c>
      <c r="C1010" s="3"/>
      <c r="D1010" s="3"/>
    </row>
    <row r="1011" spans="1:4" x14ac:dyDescent="0.25">
      <c r="A1011" s="12">
        <v>1008</v>
      </c>
      <c r="B1011" s="5">
        <v>133.9589062</v>
      </c>
      <c r="C1011" s="3"/>
      <c r="D1011" s="3"/>
    </row>
    <row r="1012" spans="1:4" x14ac:dyDescent="0.25">
      <c r="A1012" s="12">
        <v>1009</v>
      </c>
      <c r="B1012" s="5">
        <v>116.9839367</v>
      </c>
      <c r="C1012" s="3"/>
      <c r="D1012" s="3"/>
    </row>
    <row r="1013" spans="1:4" x14ac:dyDescent="0.25">
      <c r="A1013" s="12">
        <v>1010</v>
      </c>
      <c r="B1013" s="5">
        <v>135.0441702</v>
      </c>
      <c r="C1013" s="3"/>
      <c r="D1013" s="3"/>
    </row>
    <row r="1014" spans="1:4" x14ac:dyDescent="0.25">
      <c r="A1014" s="12">
        <v>1011</v>
      </c>
      <c r="B1014" s="5">
        <v>311.21892930000001</v>
      </c>
      <c r="C1014" s="3"/>
      <c r="D1014" s="3"/>
    </row>
    <row r="1015" spans="1:4" x14ac:dyDescent="0.25">
      <c r="A1015" s="12">
        <v>1012</v>
      </c>
      <c r="B1015" s="5">
        <v>89.085011609999995</v>
      </c>
      <c r="C1015" s="3"/>
      <c r="D1015" s="3"/>
    </row>
    <row r="1016" spans="1:4" x14ac:dyDescent="0.25">
      <c r="A1016" s="12">
        <v>1013</v>
      </c>
      <c r="B1016" s="5">
        <v>308.93548049999998</v>
      </c>
      <c r="C1016" s="3"/>
      <c r="D1016" s="3"/>
    </row>
    <row r="1017" spans="1:4" x14ac:dyDescent="0.25">
      <c r="A1017" s="12">
        <v>1014</v>
      </c>
      <c r="B1017" s="5">
        <v>151.0476951</v>
      </c>
      <c r="C1017" s="3"/>
      <c r="D1017" s="3"/>
    </row>
    <row r="1018" spans="1:4" x14ac:dyDescent="0.25">
      <c r="A1018" s="12">
        <v>1015</v>
      </c>
      <c r="B1018" s="5">
        <v>59.049736449999997</v>
      </c>
      <c r="C1018" s="3"/>
      <c r="D1018" s="3"/>
    </row>
    <row r="1019" spans="1:4" x14ac:dyDescent="0.25">
      <c r="A1019" s="12">
        <v>1016</v>
      </c>
      <c r="B1019" s="5">
        <v>343.29510870000001</v>
      </c>
      <c r="C1019" s="3"/>
      <c r="D1019" s="3"/>
    </row>
    <row r="1020" spans="1:4" x14ac:dyDescent="0.25">
      <c r="A1020" s="12">
        <v>1017</v>
      </c>
      <c r="B1020" s="5">
        <v>142.0263573</v>
      </c>
      <c r="C1020" s="3"/>
      <c r="D1020" s="3"/>
    </row>
    <row r="1021" spans="1:4" x14ac:dyDescent="0.25">
      <c r="A1021" s="12">
        <v>1018</v>
      </c>
      <c r="B1021" s="5">
        <v>230.8681273</v>
      </c>
      <c r="C1021" s="3"/>
      <c r="D1021" s="3"/>
    </row>
    <row r="1022" spans="1:4" x14ac:dyDescent="0.25">
      <c r="A1022" s="12">
        <v>1019</v>
      </c>
      <c r="B1022" s="5">
        <v>88.021957</v>
      </c>
      <c r="C1022" s="3"/>
      <c r="D1022" s="3"/>
    </row>
    <row r="1023" spans="1:4" x14ac:dyDescent="0.25">
      <c r="A1023" s="12">
        <v>1020</v>
      </c>
      <c r="B1023" s="5">
        <v>145.95349999999999</v>
      </c>
      <c r="C1023" s="3"/>
      <c r="D1023" s="3"/>
    </row>
    <row r="1024" spans="1:4" x14ac:dyDescent="0.25">
      <c r="A1024" s="12">
        <v>1021</v>
      </c>
      <c r="B1024" s="5">
        <v>177.06907319999999</v>
      </c>
      <c r="C1024" s="3"/>
      <c r="D1024" s="3"/>
    </row>
    <row r="1025" spans="1:4" x14ac:dyDescent="0.25">
      <c r="A1025" s="12">
        <v>1022</v>
      </c>
      <c r="B1025" s="5">
        <v>91.039310549999996</v>
      </c>
      <c r="C1025" s="3"/>
      <c r="D1025" s="3"/>
    </row>
    <row r="1026" spans="1:4" x14ac:dyDescent="0.25">
      <c r="A1026" s="12">
        <v>1023</v>
      </c>
      <c r="B1026" s="5">
        <v>495.29550339999997</v>
      </c>
      <c r="C1026" s="3"/>
      <c r="D1026" s="3"/>
    </row>
    <row r="1027" spans="1:4" x14ac:dyDescent="0.25">
      <c r="A1027" s="12">
        <v>1024</v>
      </c>
      <c r="B1027" s="5">
        <v>194.11752100000001</v>
      </c>
      <c r="C1027" s="3"/>
      <c r="D1027" s="3"/>
    </row>
    <row r="1028" spans="1:4" x14ac:dyDescent="0.25">
      <c r="A1028" s="12">
        <v>1025</v>
      </c>
      <c r="B1028" s="5">
        <v>111.04431580000001</v>
      </c>
      <c r="C1028" s="3"/>
      <c r="D1028" s="3"/>
    </row>
    <row r="1029" spans="1:4" x14ac:dyDescent="0.25">
      <c r="A1029" s="12">
        <v>1026</v>
      </c>
      <c r="B1029" s="5">
        <v>283.18135219999999</v>
      </c>
      <c r="C1029" s="3"/>
      <c r="D1029" s="3"/>
    </row>
    <row r="1030" spans="1:4" x14ac:dyDescent="0.25">
      <c r="A1030" s="12">
        <v>1027</v>
      </c>
      <c r="B1030" s="5">
        <v>83.085970430000003</v>
      </c>
      <c r="C1030" s="3"/>
      <c r="D1030" s="3"/>
    </row>
    <row r="1031" spans="1:4" x14ac:dyDescent="0.25">
      <c r="A1031" s="12">
        <v>1028</v>
      </c>
      <c r="B1031" s="5">
        <v>239.14866720000001</v>
      </c>
      <c r="C1031" s="3"/>
      <c r="D1031" s="3"/>
    </row>
    <row r="1032" spans="1:4" x14ac:dyDescent="0.25">
      <c r="A1032" s="12">
        <v>1029</v>
      </c>
      <c r="B1032" s="5">
        <v>283.22628179999998</v>
      </c>
      <c r="C1032" s="3"/>
      <c r="D1032" s="3"/>
    </row>
    <row r="1033" spans="1:4" x14ac:dyDescent="0.25">
      <c r="A1033" s="12">
        <v>1030</v>
      </c>
      <c r="B1033" s="5">
        <v>90.97703113</v>
      </c>
      <c r="C1033" s="3"/>
      <c r="D1033" s="3"/>
    </row>
    <row r="1034" spans="1:4" x14ac:dyDescent="0.25">
      <c r="A1034" s="12">
        <v>1031</v>
      </c>
      <c r="B1034" s="5">
        <v>148.07558520000001</v>
      </c>
      <c r="C1034" s="3"/>
      <c r="D1034" s="3"/>
    </row>
    <row r="1035" spans="1:4" x14ac:dyDescent="0.25">
      <c r="A1035" s="12">
        <v>1032</v>
      </c>
      <c r="B1035" s="5">
        <v>180.96675060000001</v>
      </c>
      <c r="C1035" s="3"/>
      <c r="D1035" s="3"/>
    </row>
    <row r="1036" spans="1:4" x14ac:dyDescent="0.25">
      <c r="A1036" s="12">
        <v>1033</v>
      </c>
      <c r="B1036" s="5">
        <v>106.0081828</v>
      </c>
      <c r="C1036" s="3"/>
      <c r="D1036" s="3"/>
    </row>
    <row r="1037" spans="1:4" x14ac:dyDescent="0.25">
      <c r="A1037" s="12">
        <v>1034</v>
      </c>
      <c r="B1037" s="5">
        <v>229.10678899999999</v>
      </c>
      <c r="C1037" s="3"/>
      <c r="D1037" s="3"/>
    </row>
    <row r="1038" spans="1:4" x14ac:dyDescent="0.25">
      <c r="A1038" s="12">
        <v>1035</v>
      </c>
      <c r="B1038" s="5">
        <v>236.8779299</v>
      </c>
      <c r="C1038" s="3"/>
      <c r="D1038" s="3"/>
    </row>
    <row r="1039" spans="1:4" x14ac:dyDescent="0.25">
      <c r="A1039" s="12">
        <v>1036</v>
      </c>
      <c r="B1039" s="5">
        <v>135.11681160000001</v>
      </c>
      <c r="C1039" s="3"/>
      <c r="D1039" s="3"/>
    </row>
    <row r="1040" spans="1:4" x14ac:dyDescent="0.25">
      <c r="A1040" s="12">
        <v>1037</v>
      </c>
      <c r="B1040" s="5">
        <v>116.9474716</v>
      </c>
      <c r="C1040" s="3"/>
      <c r="D1040" s="3"/>
    </row>
    <row r="1041" spans="1:4" x14ac:dyDescent="0.25">
      <c r="A1041" s="12">
        <v>1038</v>
      </c>
      <c r="B1041" s="5">
        <v>217.1222046</v>
      </c>
      <c r="C1041" s="3"/>
      <c r="D1041" s="3"/>
    </row>
    <row r="1042" spans="1:4" x14ac:dyDescent="0.25">
      <c r="A1042" s="12">
        <v>1039</v>
      </c>
      <c r="B1042" s="5">
        <v>247.20543470000001</v>
      </c>
      <c r="C1042" s="3"/>
      <c r="D1042" s="3"/>
    </row>
    <row r="1043" spans="1:4" x14ac:dyDescent="0.25">
      <c r="A1043" s="12">
        <v>1040</v>
      </c>
      <c r="B1043" s="5">
        <v>177.9927098</v>
      </c>
      <c r="C1043" s="3"/>
      <c r="D1043" s="3"/>
    </row>
    <row r="1044" spans="1:4" x14ac:dyDescent="0.25">
      <c r="A1044" s="12">
        <v>1041</v>
      </c>
      <c r="B1044" s="5">
        <v>199.16923170000001</v>
      </c>
      <c r="C1044" s="3"/>
      <c r="D1044" s="3"/>
    </row>
    <row r="1045" spans="1:4" x14ac:dyDescent="0.25">
      <c r="A1045" s="12">
        <v>1042</v>
      </c>
      <c r="B1045" s="5">
        <v>401.8006029</v>
      </c>
      <c r="C1045" s="3"/>
      <c r="D1045" s="3"/>
    </row>
    <row r="1046" spans="1:4" x14ac:dyDescent="0.25">
      <c r="A1046" s="12">
        <v>1043</v>
      </c>
      <c r="B1046" s="5">
        <v>161.09605440000001</v>
      </c>
      <c r="C1046" s="3"/>
      <c r="D1046" s="3"/>
    </row>
    <row r="1047" spans="1:4" x14ac:dyDescent="0.25">
      <c r="A1047" s="12">
        <v>1044</v>
      </c>
      <c r="B1047" s="5">
        <v>105.95887740000001</v>
      </c>
      <c r="C1047" s="3"/>
      <c r="D1047" s="3"/>
    </row>
    <row r="1048" spans="1:4" x14ac:dyDescent="0.25">
      <c r="A1048" s="12">
        <v>1045</v>
      </c>
      <c r="B1048" s="5">
        <v>308.93555650000002</v>
      </c>
      <c r="C1048" s="3"/>
      <c r="D1048" s="3"/>
    </row>
    <row r="1049" spans="1:4" x14ac:dyDescent="0.25">
      <c r="A1049" s="12">
        <v>1046</v>
      </c>
      <c r="B1049" s="5">
        <v>128.96386620000001</v>
      </c>
      <c r="C1049" s="3"/>
      <c r="D1049" s="3"/>
    </row>
    <row r="1050" spans="1:4" x14ac:dyDescent="0.25">
      <c r="A1050" s="12">
        <v>1047</v>
      </c>
      <c r="B1050" s="5">
        <v>368.02859050000001</v>
      </c>
      <c r="C1050" s="3"/>
      <c r="D1050" s="3"/>
    </row>
    <row r="1051" spans="1:4" x14ac:dyDescent="0.25">
      <c r="A1051" s="12">
        <v>1048</v>
      </c>
      <c r="B1051" s="5">
        <v>370.33102500000001</v>
      </c>
      <c r="C1051" s="3"/>
      <c r="D1051" s="3"/>
    </row>
    <row r="1052" spans="1:4" x14ac:dyDescent="0.25">
      <c r="A1052" s="12">
        <v>1049</v>
      </c>
      <c r="B1052" s="5">
        <v>55.054848819999997</v>
      </c>
      <c r="C1052" s="3"/>
      <c r="D1052" s="3"/>
    </row>
    <row r="1053" spans="1:4" x14ac:dyDescent="0.25">
      <c r="A1053" s="12">
        <v>1050</v>
      </c>
      <c r="B1053" s="5">
        <v>187.1440063</v>
      </c>
      <c r="C1053" s="3"/>
      <c r="D1053" s="3"/>
    </row>
    <row r="1054" spans="1:4" x14ac:dyDescent="0.25">
      <c r="A1054" s="12">
        <v>1051</v>
      </c>
      <c r="B1054" s="5">
        <v>105.97919330000001</v>
      </c>
      <c r="C1054" s="3"/>
      <c r="D1054" s="3"/>
    </row>
    <row r="1055" spans="1:4" x14ac:dyDescent="0.25">
      <c r="A1055" s="12">
        <v>1052</v>
      </c>
      <c r="B1055" s="5">
        <v>146.02118129999999</v>
      </c>
      <c r="C1055" s="3"/>
      <c r="D1055" s="3"/>
    </row>
    <row r="1056" spans="1:4" x14ac:dyDescent="0.25">
      <c r="A1056" s="12">
        <v>1053</v>
      </c>
      <c r="B1056" s="5">
        <v>148.02724119999999</v>
      </c>
      <c r="C1056" s="3"/>
      <c r="D1056" s="3"/>
    </row>
    <row r="1057" spans="1:4" x14ac:dyDescent="0.25">
      <c r="A1057" s="12">
        <v>1054</v>
      </c>
      <c r="B1057" s="5">
        <v>69.070439399999998</v>
      </c>
      <c r="C1057" s="3"/>
      <c r="D1057" s="3"/>
    </row>
    <row r="1058" spans="1:4" x14ac:dyDescent="0.25">
      <c r="A1058" s="12">
        <v>1055</v>
      </c>
      <c r="B1058" s="5">
        <v>92.952122090000003</v>
      </c>
      <c r="C1058" s="3"/>
      <c r="D1058" s="3"/>
    </row>
    <row r="1059" spans="1:4" x14ac:dyDescent="0.25">
      <c r="A1059" s="12">
        <v>1056</v>
      </c>
      <c r="B1059" s="5">
        <v>117.05476899999999</v>
      </c>
      <c r="C1059" s="3"/>
      <c r="D1059" s="3"/>
    </row>
    <row r="1060" spans="1:4" x14ac:dyDescent="0.25">
      <c r="A1060" s="12">
        <v>1057</v>
      </c>
      <c r="B1060" s="5">
        <v>70.073758220000002</v>
      </c>
      <c r="C1060" s="3"/>
      <c r="D1060" s="3"/>
    </row>
    <row r="1061" spans="1:4" x14ac:dyDescent="0.25">
      <c r="A1061" s="12">
        <v>1058</v>
      </c>
      <c r="B1061" s="5">
        <v>102.0997234</v>
      </c>
      <c r="C1061" s="3"/>
      <c r="D1061" s="3"/>
    </row>
    <row r="1062" spans="1:4" x14ac:dyDescent="0.25">
      <c r="A1062" s="12">
        <v>1059</v>
      </c>
      <c r="B1062" s="5">
        <v>129.98575159999999</v>
      </c>
      <c r="C1062" s="3"/>
      <c r="D1062" s="3"/>
    </row>
    <row r="1063" spans="1:4" x14ac:dyDescent="0.25">
      <c r="A1063" s="12">
        <v>1060</v>
      </c>
      <c r="B1063" s="5">
        <v>407.33204009999997</v>
      </c>
      <c r="C1063" s="3"/>
      <c r="D1063" s="3"/>
    </row>
    <row r="1064" spans="1:4" x14ac:dyDescent="0.25">
      <c r="A1064" s="12">
        <v>1061</v>
      </c>
      <c r="B1064" s="5">
        <v>338.34133020000002</v>
      </c>
      <c r="C1064" s="3"/>
      <c r="D1064" s="3"/>
    </row>
    <row r="1065" spans="1:4" x14ac:dyDescent="0.25">
      <c r="A1065" s="12">
        <v>1062</v>
      </c>
      <c r="B1065" s="5">
        <v>159.09161080000001</v>
      </c>
      <c r="C1065" s="3"/>
      <c r="D1065" s="3"/>
    </row>
    <row r="1066" spans="1:4" x14ac:dyDescent="0.25">
      <c r="A1066" s="12">
        <v>1063</v>
      </c>
      <c r="B1066" s="5">
        <v>181.9616671</v>
      </c>
      <c r="C1066" s="3"/>
      <c r="D1066" s="3"/>
    </row>
    <row r="1067" spans="1:4" x14ac:dyDescent="0.25">
      <c r="A1067" s="12">
        <v>1064</v>
      </c>
      <c r="B1067" s="5">
        <v>340.34804170000001</v>
      </c>
      <c r="C1067" s="3"/>
      <c r="D1067" s="3"/>
    </row>
    <row r="1068" spans="1:4" x14ac:dyDescent="0.25">
      <c r="A1068" s="12">
        <v>1065</v>
      </c>
      <c r="B1068" s="5">
        <v>350.26622780000002</v>
      </c>
      <c r="C1068" s="3"/>
      <c r="D1068" s="3"/>
    </row>
    <row r="1069" spans="1:4" x14ac:dyDescent="0.25">
      <c r="A1069" s="12">
        <v>1066</v>
      </c>
      <c r="B1069" s="5">
        <v>240.10871940000001</v>
      </c>
      <c r="C1069" s="3"/>
      <c r="D1069" s="3"/>
    </row>
    <row r="1070" spans="1:4" x14ac:dyDescent="0.25">
      <c r="A1070" s="12">
        <v>1067</v>
      </c>
      <c r="B1070" s="5">
        <v>118.9791578</v>
      </c>
      <c r="C1070" s="3"/>
      <c r="D1070" s="3"/>
    </row>
    <row r="1071" spans="1:4" x14ac:dyDescent="0.25">
      <c r="A1071" s="12">
        <v>1068</v>
      </c>
      <c r="B1071" s="5">
        <v>224.92707179999999</v>
      </c>
      <c r="C1071" s="3"/>
      <c r="D1071" s="3"/>
    </row>
    <row r="1072" spans="1:4" x14ac:dyDescent="0.25">
      <c r="A1072" s="12">
        <v>1069</v>
      </c>
      <c r="B1072" s="5">
        <v>310.31006159999998</v>
      </c>
      <c r="C1072" s="3"/>
      <c r="D1072" s="3"/>
    </row>
    <row r="1073" spans="1:4" x14ac:dyDescent="0.25">
      <c r="A1073" s="12">
        <v>1070</v>
      </c>
      <c r="B1073" s="5">
        <v>420.80905749999999</v>
      </c>
      <c r="C1073" s="3"/>
      <c r="D1073" s="3"/>
    </row>
    <row r="1074" spans="1:4" x14ac:dyDescent="0.25">
      <c r="A1074" s="12">
        <v>1071</v>
      </c>
      <c r="B1074" s="5">
        <v>242.89033079999999</v>
      </c>
      <c r="C1074" s="3"/>
      <c r="D1074" s="3"/>
    </row>
    <row r="1075" spans="1:4" x14ac:dyDescent="0.25">
      <c r="A1075" s="12">
        <v>1072</v>
      </c>
      <c r="B1075" s="5">
        <v>150.02666819999999</v>
      </c>
      <c r="C1075" s="3"/>
      <c r="D1075" s="3"/>
    </row>
    <row r="1076" spans="1:4" x14ac:dyDescent="0.25">
      <c r="A1076" s="12">
        <v>1073</v>
      </c>
      <c r="B1076" s="5">
        <v>135.9691971</v>
      </c>
      <c r="C1076" s="3"/>
      <c r="D1076" s="3"/>
    </row>
    <row r="1077" spans="1:4" x14ac:dyDescent="0.25">
      <c r="A1077" s="12">
        <v>1074</v>
      </c>
      <c r="B1077" s="5">
        <v>145.0646156</v>
      </c>
      <c r="C1077" s="3"/>
      <c r="D1077" s="3"/>
    </row>
    <row r="1078" spans="1:4" x14ac:dyDescent="0.25">
      <c r="A1078" s="12">
        <v>1075</v>
      </c>
      <c r="B1078" s="5">
        <v>173.08083189999999</v>
      </c>
      <c r="C1078" s="3"/>
      <c r="D1078" s="3"/>
    </row>
    <row r="1079" spans="1:4" x14ac:dyDescent="0.25">
      <c r="A1079" s="12">
        <v>1076</v>
      </c>
      <c r="B1079" s="5">
        <v>133.09361620000001</v>
      </c>
      <c r="C1079" s="3"/>
      <c r="D1079" s="3"/>
    </row>
    <row r="1080" spans="1:4" x14ac:dyDescent="0.25">
      <c r="A1080" s="12">
        <v>1077</v>
      </c>
      <c r="B1080" s="5">
        <v>282.8830964</v>
      </c>
      <c r="C1080" s="3"/>
      <c r="D1080" s="3"/>
    </row>
    <row r="1081" spans="1:4" x14ac:dyDescent="0.25">
      <c r="A1081" s="12">
        <v>1078</v>
      </c>
      <c r="B1081" s="5">
        <v>316.2842382</v>
      </c>
      <c r="C1081" s="3"/>
      <c r="D1081" s="3"/>
    </row>
    <row r="1082" spans="1:4" x14ac:dyDescent="0.25">
      <c r="A1082" s="12">
        <v>1079</v>
      </c>
      <c r="B1082" s="5">
        <v>238.06145599999999</v>
      </c>
      <c r="C1082" s="3"/>
      <c r="D1082" s="3"/>
    </row>
    <row r="1083" spans="1:4" x14ac:dyDescent="0.25">
      <c r="A1083" s="12">
        <v>1080</v>
      </c>
      <c r="B1083" s="5">
        <v>158.15390579999999</v>
      </c>
      <c r="C1083" s="3"/>
      <c r="D1083" s="3"/>
    </row>
    <row r="1084" spans="1:4" x14ac:dyDescent="0.25">
      <c r="A1084" s="12">
        <v>1081</v>
      </c>
      <c r="B1084" s="5">
        <v>294.9074023</v>
      </c>
      <c r="C1084" s="3"/>
      <c r="D1084" s="3"/>
    </row>
    <row r="1085" spans="1:4" x14ac:dyDescent="0.25">
      <c r="A1085" s="12">
        <v>1082</v>
      </c>
      <c r="B1085" s="5">
        <v>61.029003260000003</v>
      </c>
      <c r="C1085" s="3"/>
      <c r="D1085" s="3"/>
    </row>
    <row r="1086" spans="1:4" x14ac:dyDescent="0.25">
      <c r="A1086" s="12">
        <v>1083</v>
      </c>
      <c r="B1086" s="5">
        <v>428.33661269999999</v>
      </c>
      <c r="C1086" s="3"/>
      <c r="D1086" s="3"/>
    </row>
    <row r="1087" spans="1:4" x14ac:dyDescent="0.25">
      <c r="A1087" s="12">
        <v>1084</v>
      </c>
      <c r="B1087" s="5">
        <v>165.96459680000001</v>
      </c>
      <c r="C1087" s="3"/>
      <c r="D1087" s="3"/>
    </row>
    <row r="1088" spans="1:4" x14ac:dyDescent="0.25">
      <c r="A1088" s="12">
        <v>1085</v>
      </c>
      <c r="B1088" s="5">
        <v>192.97199929999999</v>
      </c>
      <c r="C1088" s="3"/>
      <c r="D1088" s="3"/>
    </row>
    <row r="1089" spans="1:4" x14ac:dyDescent="0.25">
      <c r="A1089" s="12">
        <v>1086</v>
      </c>
      <c r="B1089" s="5">
        <v>62.929609290000002</v>
      </c>
      <c r="C1089" s="3"/>
      <c r="D1089" s="3"/>
    </row>
    <row r="1090" spans="1:4" x14ac:dyDescent="0.25">
      <c r="A1090" s="12">
        <v>1087</v>
      </c>
      <c r="B1090" s="5">
        <v>167.97158229999999</v>
      </c>
      <c r="C1090" s="3"/>
      <c r="D1090" s="3"/>
    </row>
    <row r="1091" spans="1:4" x14ac:dyDescent="0.25">
      <c r="A1091" s="12">
        <v>1088</v>
      </c>
      <c r="B1091" s="5">
        <v>226.9513077</v>
      </c>
      <c r="C1091" s="3"/>
      <c r="D1091" s="3"/>
    </row>
    <row r="1092" spans="1:4" x14ac:dyDescent="0.25">
      <c r="A1092" s="12">
        <v>1089</v>
      </c>
      <c r="B1092" s="5">
        <v>279.90380979999998</v>
      </c>
      <c r="C1092" s="3"/>
      <c r="D1092" s="3"/>
    </row>
    <row r="1093" spans="1:4" x14ac:dyDescent="0.25">
      <c r="A1093" s="12">
        <v>1090</v>
      </c>
      <c r="B1093" s="5">
        <v>58.07370031</v>
      </c>
      <c r="C1093" s="3"/>
      <c r="D1093" s="3"/>
    </row>
    <row r="1094" spans="1:4" x14ac:dyDescent="0.25">
      <c r="A1094" s="12">
        <v>1091</v>
      </c>
      <c r="B1094" s="5">
        <v>100.9321565</v>
      </c>
      <c r="C1094" s="3"/>
      <c r="D1094" s="3"/>
    </row>
    <row r="1095" spans="1:4" x14ac:dyDescent="0.25">
      <c r="A1095" s="12">
        <v>1092</v>
      </c>
      <c r="B1095" s="5">
        <v>96.02395989</v>
      </c>
      <c r="C1095" s="3"/>
      <c r="D1095" s="3"/>
    </row>
    <row r="1096" spans="1:4" x14ac:dyDescent="0.25">
      <c r="A1096" s="12">
        <v>1093</v>
      </c>
      <c r="B1096" s="5">
        <v>59.049733889999999</v>
      </c>
      <c r="C1096" s="3"/>
      <c r="D1096" s="3"/>
    </row>
    <row r="1097" spans="1:4" x14ac:dyDescent="0.25">
      <c r="A1097" s="12">
        <v>1094</v>
      </c>
      <c r="B1097" s="5">
        <v>125.0027017</v>
      </c>
      <c r="C1097" s="3"/>
      <c r="D1097" s="3"/>
    </row>
    <row r="1098" spans="1:4" x14ac:dyDescent="0.25">
      <c r="A1098" s="12">
        <v>1095</v>
      </c>
      <c r="B1098" s="5">
        <v>163.9401986</v>
      </c>
      <c r="C1098" s="3"/>
      <c r="D1098" s="3"/>
    </row>
    <row r="1099" spans="1:4" x14ac:dyDescent="0.25">
      <c r="A1099" s="12">
        <v>1096</v>
      </c>
      <c r="B1099" s="5">
        <v>295.89130829999999</v>
      </c>
      <c r="C1099" s="3"/>
      <c r="D1099" s="3"/>
    </row>
    <row r="1100" spans="1:4" x14ac:dyDescent="0.25">
      <c r="A1100" s="12">
        <v>1097</v>
      </c>
      <c r="B1100" s="5">
        <v>133.97388090000001</v>
      </c>
      <c r="C1100" s="3"/>
      <c r="D1100" s="3"/>
    </row>
    <row r="1101" spans="1:4" x14ac:dyDescent="0.25">
      <c r="A1101" s="12">
        <v>1098</v>
      </c>
      <c r="B1101" s="5">
        <v>61.028989269999997</v>
      </c>
      <c r="C1101" s="3"/>
      <c r="D1101" s="3"/>
    </row>
    <row r="1102" spans="1:4" x14ac:dyDescent="0.25">
      <c r="A1102" s="12">
        <v>1099</v>
      </c>
      <c r="B1102" s="5">
        <v>194.05771319999999</v>
      </c>
      <c r="C1102" s="3"/>
      <c r="D1102" s="3"/>
    </row>
    <row r="1103" spans="1:4" x14ac:dyDescent="0.25">
      <c r="A1103" s="12">
        <v>1100</v>
      </c>
      <c r="B1103" s="5">
        <v>643.52646800000002</v>
      </c>
      <c r="C1103" s="3"/>
      <c r="D1103" s="3"/>
    </row>
    <row r="1104" spans="1:4" x14ac:dyDescent="0.25">
      <c r="A1104" s="12">
        <v>1101</v>
      </c>
      <c r="B1104" s="5">
        <v>89.060098969999999</v>
      </c>
      <c r="C1104" s="3"/>
      <c r="D1104" s="3"/>
    </row>
    <row r="1105" spans="1:4" x14ac:dyDescent="0.25">
      <c r="A1105" s="12">
        <v>1102</v>
      </c>
      <c r="B1105" s="5">
        <v>254.8882304</v>
      </c>
      <c r="C1105" s="3"/>
      <c r="D1105" s="3"/>
    </row>
    <row r="1106" spans="1:4" x14ac:dyDescent="0.25">
      <c r="A1106" s="12">
        <v>1103</v>
      </c>
      <c r="B1106" s="5">
        <v>406.29228239999998</v>
      </c>
      <c r="C1106" s="3"/>
      <c r="D1106" s="3"/>
    </row>
    <row r="1107" spans="1:4" x14ac:dyDescent="0.25">
      <c r="A1107" s="12">
        <v>1104</v>
      </c>
      <c r="B1107" s="5">
        <v>177.9927035</v>
      </c>
      <c r="C1107" s="3"/>
      <c r="D1107" s="3"/>
    </row>
    <row r="1108" spans="1:4" x14ac:dyDescent="0.25">
      <c r="A1108" s="12">
        <v>1105</v>
      </c>
      <c r="B1108" s="5">
        <v>171.11274900000001</v>
      </c>
      <c r="C1108" s="3"/>
      <c r="D1108" s="3"/>
    </row>
    <row r="1109" spans="1:4" x14ac:dyDescent="0.25">
      <c r="A1109" s="12">
        <v>1106</v>
      </c>
      <c r="B1109" s="5">
        <v>93.980124610000004</v>
      </c>
      <c r="C1109" s="3"/>
      <c r="D1109" s="3"/>
    </row>
    <row r="1110" spans="1:4" x14ac:dyDescent="0.25">
      <c r="A1110" s="12">
        <v>1107</v>
      </c>
      <c r="B1110" s="5">
        <v>143.1178702</v>
      </c>
      <c r="C1110" s="3"/>
      <c r="D1110" s="3"/>
    </row>
    <row r="1111" spans="1:4" x14ac:dyDescent="0.25">
      <c r="A1111" s="12">
        <v>1108</v>
      </c>
      <c r="B1111" s="5">
        <v>131.97428780000001</v>
      </c>
      <c r="C1111" s="3"/>
      <c r="D1111" s="3"/>
    </row>
    <row r="1112" spans="1:4" x14ac:dyDescent="0.25">
      <c r="A1112" s="12">
        <v>1109</v>
      </c>
      <c r="B1112" s="5">
        <v>138.98096469999999</v>
      </c>
      <c r="C1112" s="3"/>
      <c r="D1112" s="3"/>
    </row>
    <row r="1113" spans="1:4" x14ac:dyDescent="0.25">
      <c r="A1113" s="12">
        <v>1110</v>
      </c>
      <c r="B1113" s="5">
        <v>56.058184599999997</v>
      </c>
      <c r="C1113" s="3"/>
      <c r="D1113" s="3"/>
    </row>
    <row r="1114" spans="1:4" x14ac:dyDescent="0.25">
      <c r="A1114" s="12">
        <v>1111</v>
      </c>
      <c r="B1114" s="5">
        <v>246.8618965</v>
      </c>
      <c r="C1114" s="3"/>
      <c r="D1114" s="3"/>
    </row>
    <row r="1115" spans="1:4" x14ac:dyDescent="0.25">
      <c r="A1115" s="12">
        <v>1112</v>
      </c>
      <c r="B1115" s="5">
        <v>279.15873160000001</v>
      </c>
      <c r="C1115" s="3"/>
      <c r="D1115" s="3"/>
    </row>
    <row r="1116" spans="1:4" x14ac:dyDescent="0.25">
      <c r="A1116" s="12">
        <v>1113</v>
      </c>
      <c r="B1116" s="5">
        <v>118.97916619999999</v>
      </c>
      <c r="C1116" s="3"/>
      <c r="D1116" s="3"/>
    </row>
    <row r="1117" spans="1:4" x14ac:dyDescent="0.25">
      <c r="A1117" s="12">
        <v>1114</v>
      </c>
      <c r="B1117" s="5">
        <v>161.09607349999999</v>
      </c>
      <c r="C1117" s="3"/>
      <c r="D1117" s="3"/>
    </row>
    <row r="1118" spans="1:4" x14ac:dyDescent="0.25">
      <c r="A1118" s="12">
        <v>1115</v>
      </c>
      <c r="B1118" s="5">
        <v>65.060260249999999</v>
      </c>
      <c r="C1118" s="3"/>
      <c r="D1118" s="3"/>
    </row>
    <row r="1119" spans="1:4" x14ac:dyDescent="0.25">
      <c r="A1119" s="12">
        <v>1116</v>
      </c>
      <c r="B1119" s="5">
        <v>139.9650542</v>
      </c>
      <c r="C1119" s="3"/>
      <c r="D1119" s="3"/>
    </row>
    <row r="1120" spans="1:4" x14ac:dyDescent="0.25">
      <c r="A1120" s="12">
        <v>1117</v>
      </c>
      <c r="B1120" s="5">
        <v>270.16958080000001</v>
      </c>
      <c r="C1120" s="3"/>
      <c r="D1120" s="3"/>
    </row>
    <row r="1121" spans="1:4" x14ac:dyDescent="0.25">
      <c r="A1121" s="12">
        <v>1118</v>
      </c>
      <c r="B1121" s="5">
        <v>164.98442549999999</v>
      </c>
      <c r="C1121" s="3"/>
      <c r="D1121" s="3"/>
    </row>
    <row r="1122" spans="1:4" x14ac:dyDescent="0.25">
      <c r="A1122" s="12">
        <v>1119</v>
      </c>
      <c r="B1122" s="5">
        <v>648.46149009999999</v>
      </c>
      <c r="C1122" s="3"/>
      <c r="D1122" s="3"/>
    </row>
    <row r="1123" spans="1:4" x14ac:dyDescent="0.25">
      <c r="A1123" s="12">
        <v>1120</v>
      </c>
      <c r="B1123" s="5">
        <v>199.18030300000001</v>
      </c>
      <c r="C1123" s="3"/>
      <c r="D1123" s="3"/>
    </row>
    <row r="1124" spans="1:4" x14ac:dyDescent="0.25">
      <c r="A1124" s="12">
        <v>1121</v>
      </c>
      <c r="B1124" s="5">
        <v>116.98389709999999</v>
      </c>
      <c r="C1124" s="3"/>
      <c r="D1124" s="3"/>
    </row>
    <row r="1125" spans="1:4" x14ac:dyDescent="0.25">
      <c r="A1125" s="12">
        <v>1122</v>
      </c>
      <c r="B1125" s="5">
        <v>186.03853240000001</v>
      </c>
      <c r="C1125" s="3"/>
      <c r="D1125" s="3"/>
    </row>
    <row r="1126" spans="1:4" x14ac:dyDescent="0.25">
      <c r="A1126" s="12">
        <v>1123</v>
      </c>
      <c r="B1126" s="5">
        <v>475.99543219999998</v>
      </c>
      <c r="C1126" s="3"/>
      <c r="D1126" s="3"/>
    </row>
    <row r="1127" spans="1:4" x14ac:dyDescent="0.25">
      <c r="A1127" s="12">
        <v>1124</v>
      </c>
      <c r="B1127" s="5">
        <v>290.89015690000002</v>
      </c>
      <c r="C1127" s="3"/>
      <c r="D1127" s="3"/>
    </row>
    <row r="1128" spans="1:4" x14ac:dyDescent="0.25">
      <c r="A1128" s="12">
        <v>1125</v>
      </c>
      <c r="B1128" s="5">
        <v>226.95129779999999</v>
      </c>
      <c r="C1128" s="3"/>
      <c r="D1128" s="3"/>
    </row>
    <row r="1129" spans="1:4" x14ac:dyDescent="0.25">
      <c r="A1129" s="12">
        <v>1126</v>
      </c>
      <c r="B1129" s="5">
        <v>451.32217220000001</v>
      </c>
      <c r="C1129" s="3"/>
      <c r="D1129" s="3"/>
    </row>
    <row r="1130" spans="1:4" x14ac:dyDescent="0.25">
      <c r="A1130" s="12">
        <v>1127</v>
      </c>
      <c r="B1130" s="5">
        <v>418.81044910000003</v>
      </c>
      <c r="C1130" s="3"/>
      <c r="D1130" s="3"/>
    </row>
    <row r="1131" spans="1:4" x14ac:dyDescent="0.25">
      <c r="A1131" s="12">
        <v>1128</v>
      </c>
      <c r="B1131" s="5">
        <v>123.04420709999999</v>
      </c>
      <c r="C1131" s="3"/>
      <c r="D1131" s="3"/>
    </row>
    <row r="1132" spans="1:4" x14ac:dyDescent="0.25">
      <c r="A1132" s="12">
        <v>1129</v>
      </c>
      <c r="B1132" s="5">
        <v>422.80452109999999</v>
      </c>
      <c r="C1132" s="3"/>
      <c r="D1132" s="3"/>
    </row>
    <row r="1133" spans="1:4" x14ac:dyDescent="0.25">
      <c r="A1133" s="12">
        <v>1130</v>
      </c>
      <c r="B1133" s="5">
        <v>237.22108850000001</v>
      </c>
      <c r="C1133" s="3"/>
      <c r="D1133" s="3"/>
    </row>
    <row r="1134" spans="1:4" x14ac:dyDescent="0.25">
      <c r="A1134" s="12">
        <v>1131</v>
      </c>
      <c r="B1134" s="5">
        <v>336.32569489999997</v>
      </c>
      <c r="C1134" s="3"/>
      <c r="D1134" s="3"/>
    </row>
    <row r="1135" spans="1:4" x14ac:dyDescent="0.25">
      <c r="A1135" s="12">
        <v>1132</v>
      </c>
      <c r="B1135" s="5">
        <v>219.1742136</v>
      </c>
      <c r="C1135" s="3"/>
      <c r="D1135" s="3"/>
    </row>
    <row r="1136" spans="1:4" x14ac:dyDescent="0.25">
      <c r="A1136" s="12">
        <v>1133</v>
      </c>
      <c r="B1136" s="5">
        <v>105.9588689</v>
      </c>
      <c r="C1136" s="3"/>
      <c r="D1136" s="3"/>
    </row>
    <row r="1137" spans="1:4" x14ac:dyDescent="0.25">
      <c r="A1137" s="12">
        <v>1134</v>
      </c>
      <c r="B1137" s="5">
        <v>425.21400310000001</v>
      </c>
      <c r="C1137" s="3"/>
      <c r="D1137" s="3"/>
    </row>
    <row r="1138" spans="1:4" x14ac:dyDescent="0.25">
      <c r="A1138" s="12">
        <v>1135</v>
      </c>
      <c r="B1138" s="5">
        <v>153.97972010000001</v>
      </c>
      <c r="C1138" s="3"/>
      <c r="D1138" s="3"/>
    </row>
    <row r="1139" spans="1:4" x14ac:dyDescent="0.25">
      <c r="A1139" s="12">
        <v>1136</v>
      </c>
      <c r="B1139" s="5">
        <v>175.9619529</v>
      </c>
      <c r="C1139" s="3"/>
      <c r="D1139" s="3"/>
    </row>
    <row r="1140" spans="1:4" x14ac:dyDescent="0.25">
      <c r="A1140" s="12">
        <v>1137</v>
      </c>
      <c r="B1140" s="5">
        <v>209.18989629999999</v>
      </c>
      <c r="C1140" s="3"/>
      <c r="D1140" s="3"/>
    </row>
    <row r="1141" spans="1:4" x14ac:dyDescent="0.25">
      <c r="A1141" s="12">
        <v>1138</v>
      </c>
      <c r="B1141" s="5">
        <v>252.89659789999999</v>
      </c>
      <c r="C1141" s="3"/>
      <c r="D1141" s="3"/>
    </row>
    <row r="1142" spans="1:4" x14ac:dyDescent="0.25">
      <c r="A1142" s="12">
        <v>1139</v>
      </c>
      <c r="B1142" s="5">
        <v>237.1571581</v>
      </c>
      <c r="C1142" s="3"/>
      <c r="D1142" s="3"/>
    </row>
    <row r="1143" spans="1:4" x14ac:dyDescent="0.25">
      <c r="A1143" s="12">
        <v>1140</v>
      </c>
      <c r="B1143" s="5">
        <v>200.0917431</v>
      </c>
      <c r="C1143" s="3"/>
      <c r="D1143" s="3"/>
    </row>
    <row r="1144" spans="1:4" x14ac:dyDescent="0.25">
      <c r="A1144" s="12">
        <v>1141</v>
      </c>
      <c r="B1144" s="5">
        <v>70.073751909999999</v>
      </c>
      <c r="C1144" s="3"/>
      <c r="D1144" s="3"/>
    </row>
    <row r="1145" spans="1:4" x14ac:dyDescent="0.25">
      <c r="A1145" s="12">
        <v>1142</v>
      </c>
      <c r="B1145" s="5">
        <v>271.2264634</v>
      </c>
      <c r="C1145" s="3"/>
      <c r="D1145" s="3"/>
    </row>
    <row r="1146" spans="1:4" x14ac:dyDescent="0.25">
      <c r="A1146" s="12">
        <v>1143</v>
      </c>
      <c r="B1146" s="5">
        <v>132.98719550000001</v>
      </c>
      <c r="C1146" s="3"/>
      <c r="D1146" s="3"/>
    </row>
    <row r="1147" spans="1:4" x14ac:dyDescent="0.25">
      <c r="A1147" s="12">
        <v>1144</v>
      </c>
      <c r="B1147" s="5">
        <v>116.99252730000001</v>
      </c>
      <c r="C1147" s="3"/>
      <c r="D1147" s="3"/>
    </row>
    <row r="1148" spans="1:4" x14ac:dyDescent="0.25">
      <c r="A1148" s="12">
        <v>1145</v>
      </c>
      <c r="B1148" s="5">
        <v>199.18041679999999</v>
      </c>
      <c r="C1148" s="3"/>
      <c r="D1148" s="3"/>
    </row>
    <row r="1149" spans="1:4" x14ac:dyDescent="0.25">
      <c r="A1149" s="12">
        <v>1146</v>
      </c>
      <c r="B1149" s="5">
        <v>128.9866121</v>
      </c>
      <c r="C1149" s="3"/>
      <c r="D1149" s="3"/>
    </row>
    <row r="1150" spans="1:4" x14ac:dyDescent="0.25">
      <c r="A1150" s="12">
        <v>1147</v>
      </c>
      <c r="B1150" s="5">
        <v>156.98147090000001</v>
      </c>
      <c r="C1150" s="3"/>
      <c r="D1150" s="3"/>
    </row>
    <row r="1151" spans="1:4" x14ac:dyDescent="0.25">
      <c r="A1151" s="12">
        <v>1148</v>
      </c>
      <c r="B1151" s="5">
        <v>139.96502939999999</v>
      </c>
      <c r="C1151" s="3"/>
      <c r="D1151" s="3"/>
    </row>
    <row r="1152" spans="1:4" x14ac:dyDescent="0.25">
      <c r="A1152" s="12">
        <v>1149</v>
      </c>
      <c r="B1152" s="5">
        <v>143.00215929999999</v>
      </c>
      <c r="C1152" s="3"/>
      <c r="D1152" s="3"/>
    </row>
    <row r="1153" spans="1:4" x14ac:dyDescent="0.25">
      <c r="A1153" s="12">
        <v>1150</v>
      </c>
      <c r="B1153" s="5">
        <v>70.073758229999996</v>
      </c>
      <c r="C1153" s="3"/>
      <c r="D1153" s="3"/>
    </row>
    <row r="1154" spans="1:4" x14ac:dyDescent="0.25">
      <c r="A1154" s="12">
        <v>1151</v>
      </c>
      <c r="B1154" s="5">
        <v>92.972301380000005</v>
      </c>
      <c r="C1154" s="3"/>
      <c r="D1154" s="3"/>
    </row>
    <row r="1155" spans="1:4" x14ac:dyDescent="0.25">
      <c r="A1155" s="12">
        <v>1152</v>
      </c>
      <c r="B1155" s="5">
        <v>177.1121109</v>
      </c>
      <c r="C1155" s="3"/>
      <c r="D1155" s="3"/>
    </row>
    <row r="1156" spans="1:4" x14ac:dyDescent="0.25">
      <c r="A1156" s="12">
        <v>1153</v>
      </c>
      <c r="B1156" s="5">
        <v>100.932202</v>
      </c>
      <c r="C1156" s="3"/>
      <c r="D1156" s="3"/>
    </row>
    <row r="1157" spans="1:4" x14ac:dyDescent="0.25">
      <c r="A1157" s="12">
        <v>1154</v>
      </c>
      <c r="B1157" s="5">
        <v>428.33656509999997</v>
      </c>
      <c r="C1157" s="3"/>
      <c r="D1157" s="3"/>
    </row>
    <row r="1158" spans="1:4" x14ac:dyDescent="0.25">
      <c r="A1158" s="12">
        <v>1155</v>
      </c>
      <c r="B1158" s="5">
        <v>172.99236490000001</v>
      </c>
      <c r="C1158" s="3"/>
      <c r="D1158" s="3"/>
    </row>
    <row r="1159" spans="1:4" x14ac:dyDescent="0.25">
      <c r="A1159" s="12">
        <v>1156</v>
      </c>
      <c r="B1159" s="5">
        <v>164.07861399999999</v>
      </c>
      <c r="C1159" s="3"/>
      <c r="D1159" s="3"/>
    </row>
    <row r="1160" spans="1:4" x14ac:dyDescent="0.25">
      <c r="A1160" s="12">
        <v>1157</v>
      </c>
      <c r="B1160" s="5">
        <v>253.88037800000001</v>
      </c>
      <c r="C1160" s="3"/>
      <c r="D1160" s="3"/>
    </row>
    <row r="1161" spans="1:4" x14ac:dyDescent="0.25">
      <c r="A1161" s="12">
        <v>1158</v>
      </c>
      <c r="B1161" s="5">
        <v>187.1327502</v>
      </c>
      <c r="C1161" s="3"/>
      <c r="D1161" s="3"/>
    </row>
    <row r="1162" spans="1:4" x14ac:dyDescent="0.25">
      <c r="A1162" s="12">
        <v>1159</v>
      </c>
      <c r="B1162" s="5">
        <v>56.058172749999997</v>
      </c>
      <c r="C1162" s="3"/>
      <c r="D1162" s="3"/>
    </row>
    <row r="1163" spans="1:4" x14ac:dyDescent="0.25">
      <c r="A1163" s="12">
        <v>1160</v>
      </c>
      <c r="B1163" s="5">
        <v>55.054844549999999</v>
      </c>
      <c r="C1163" s="3"/>
      <c r="D1163" s="3"/>
    </row>
    <row r="1164" spans="1:4" x14ac:dyDescent="0.25">
      <c r="A1164" s="12">
        <v>1161</v>
      </c>
      <c r="B1164" s="5">
        <v>173.1364255</v>
      </c>
      <c r="C1164" s="3"/>
      <c r="D1164" s="3"/>
    </row>
    <row r="1165" spans="1:4" x14ac:dyDescent="0.25">
      <c r="A1165" s="12">
        <v>1162</v>
      </c>
      <c r="B1165" s="5">
        <v>222.14840319999999</v>
      </c>
      <c r="C1165" s="3"/>
      <c r="D1165" s="3"/>
    </row>
    <row r="1166" spans="1:4" x14ac:dyDescent="0.25">
      <c r="A1166" s="12">
        <v>1163</v>
      </c>
      <c r="B1166" s="5">
        <v>55.05484027</v>
      </c>
      <c r="C1166" s="3"/>
      <c r="D1166" s="3"/>
    </row>
    <row r="1167" spans="1:4" x14ac:dyDescent="0.25">
      <c r="A1167" s="12">
        <v>1164</v>
      </c>
      <c r="B1167" s="5">
        <v>178.0586136</v>
      </c>
      <c r="C1167" s="3"/>
      <c r="D1167" s="3"/>
    </row>
    <row r="1168" spans="1:4" x14ac:dyDescent="0.25">
      <c r="A1168" s="12">
        <v>1165</v>
      </c>
      <c r="B1168" s="5">
        <v>246.8618793</v>
      </c>
      <c r="C1168" s="3"/>
      <c r="D1168" s="3"/>
    </row>
    <row r="1169" spans="1:4" x14ac:dyDescent="0.25">
      <c r="A1169" s="12">
        <v>1166</v>
      </c>
      <c r="B1169" s="5">
        <v>228.1956094</v>
      </c>
      <c r="C1169" s="3"/>
      <c r="D1169" s="3"/>
    </row>
    <row r="1170" spans="1:4" x14ac:dyDescent="0.25">
      <c r="A1170" s="12">
        <v>1167</v>
      </c>
      <c r="B1170" s="5">
        <v>131.96143670000001</v>
      </c>
      <c r="C1170" s="3"/>
      <c r="D1170" s="3"/>
    </row>
    <row r="1171" spans="1:4" x14ac:dyDescent="0.25">
      <c r="A1171" s="12">
        <v>1168</v>
      </c>
      <c r="B1171" s="5">
        <v>221.0919361</v>
      </c>
      <c r="C1171" s="3"/>
      <c r="D1171" s="3"/>
    </row>
    <row r="1172" spans="1:4" x14ac:dyDescent="0.25">
      <c r="A1172" s="12">
        <v>1169</v>
      </c>
      <c r="B1172" s="5">
        <v>230.86793800000001</v>
      </c>
      <c r="C1172" s="3"/>
      <c r="D1172" s="3"/>
    </row>
    <row r="1173" spans="1:4" x14ac:dyDescent="0.25">
      <c r="A1173" s="12">
        <v>1170</v>
      </c>
      <c r="B1173" s="5">
        <v>146.99428459999999</v>
      </c>
      <c r="C1173" s="3"/>
      <c r="D1173" s="3"/>
    </row>
    <row r="1174" spans="1:4" x14ac:dyDescent="0.25">
      <c r="A1174" s="12">
        <v>1171</v>
      </c>
      <c r="B1174" s="5">
        <v>148.07566019999999</v>
      </c>
      <c r="C1174" s="3"/>
      <c r="D1174" s="3"/>
    </row>
    <row r="1175" spans="1:4" x14ac:dyDescent="0.25">
      <c r="A1175" s="12">
        <v>1172</v>
      </c>
      <c r="B1175" s="5">
        <v>248.90037000000001</v>
      </c>
      <c r="C1175" s="3"/>
      <c r="D1175" s="3"/>
    </row>
    <row r="1176" spans="1:4" x14ac:dyDescent="0.25">
      <c r="A1176" s="12">
        <v>1173</v>
      </c>
      <c r="B1176" s="5">
        <v>371.79697959999999</v>
      </c>
      <c r="C1176" s="3"/>
      <c r="D1176" s="3"/>
    </row>
    <row r="1177" spans="1:4" x14ac:dyDescent="0.25">
      <c r="A1177" s="12">
        <v>1174</v>
      </c>
      <c r="B1177" s="5">
        <v>136.9895673</v>
      </c>
      <c r="C1177" s="3"/>
      <c r="D1177" s="3"/>
    </row>
    <row r="1178" spans="1:4" x14ac:dyDescent="0.25">
      <c r="A1178" s="12">
        <v>1175</v>
      </c>
      <c r="B1178" s="5">
        <v>187.1480425</v>
      </c>
      <c r="C1178" s="3"/>
      <c r="D1178" s="3"/>
    </row>
    <row r="1179" spans="1:4" x14ac:dyDescent="0.25">
      <c r="A1179" s="12">
        <v>1176</v>
      </c>
      <c r="B1179" s="5">
        <v>222.1482326</v>
      </c>
      <c r="C1179" s="3"/>
      <c r="D1179" s="3"/>
    </row>
    <row r="1180" spans="1:4" x14ac:dyDescent="0.25">
      <c r="A1180" s="12">
        <v>1177</v>
      </c>
      <c r="B1180" s="5">
        <v>55.934945409999997</v>
      </c>
      <c r="C1180" s="3"/>
      <c r="D1180" s="3"/>
    </row>
    <row r="1181" spans="1:4" x14ac:dyDescent="0.25">
      <c r="A1181" s="12">
        <v>1178</v>
      </c>
      <c r="B1181" s="5">
        <v>219.174205</v>
      </c>
      <c r="C1181" s="3"/>
      <c r="D1181" s="3"/>
    </row>
    <row r="1182" spans="1:4" x14ac:dyDescent="0.25">
      <c r="A1182" s="12">
        <v>1179</v>
      </c>
      <c r="B1182" s="5">
        <v>294.90786559999998</v>
      </c>
      <c r="C1182" s="3"/>
      <c r="D1182" s="3"/>
    </row>
    <row r="1183" spans="1:4" x14ac:dyDescent="0.25">
      <c r="A1183" s="12">
        <v>1180</v>
      </c>
      <c r="B1183" s="5">
        <v>333.1455957</v>
      </c>
      <c r="C1183" s="3"/>
      <c r="D1183" s="3"/>
    </row>
    <row r="1184" spans="1:4" x14ac:dyDescent="0.25">
      <c r="A1184" s="12">
        <v>1181</v>
      </c>
      <c r="B1184" s="5">
        <v>148.07965899999999</v>
      </c>
      <c r="C1184" s="3"/>
      <c r="D1184" s="3"/>
    </row>
    <row r="1185" spans="1:4" x14ac:dyDescent="0.25">
      <c r="A1185" s="12">
        <v>1182</v>
      </c>
      <c r="B1185" s="5">
        <v>257.91717829999999</v>
      </c>
      <c r="C1185" s="3"/>
      <c r="D1185" s="3"/>
    </row>
    <row r="1186" spans="1:4" x14ac:dyDescent="0.25">
      <c r="A1186" s="12">
        <v>1183</v>
      </c>
      <c r="B1186" s="5">
        <v>131.08558629999999</v>
      </c>
      <c r="C1186" s="3"/>
      <c r="D1186" s="3"/>
    </row>
    <row r="1187" spans="1:4" x14ac:dyDescent="0.25">
      <c r="A1187" s="12">
        <v>1184</v>
      </c>
      <c r="B1187" s="5">
        <v>55.054850090000002</v>
      </c>
      <c r="C1187" s="3"/>
      <c r="D1187" s="3"/>
    </row>
    <row r="1188" spans="1:4" x14ac:dyDescent="0.25">
      <c r="A1188" s="12">
        <v>1185</v>
      </c>
      <c r="B1188" s="5">
        <v>166.987594</v>
      </c>
      <c r="C1188" s="3"/>
      <c r="D1188" s="3"/>
    </row>
    <row r="1189" spans="1:4" x14ac:dyDescent="0.25">
      <c r="A1189" s="12">
        <v>1186</v>
      </c>
      <c r="B1189" s="5">
        <v>243.8895182</v>
      </c>
      <c r="C1189" s="3"/>
      <c r="D1189" s="3"/>
    </row>
    <row r="1190" spans="1:4" x14ac:dyDescent="0.25">
      <c r="A1190" s="12">
        <v>1187</v>
      </c>
      <c r="B1190" s="5">
        <v>177.99083229999999</v>
      </c>
      <c r="C1190" s="3"/>
      <c r="D1190" s="3"/>
    </row>
    <row r="1191" spans="1:4" x14ac:dyDescent="0.25">
      <c r="A1191" s="12">
        <v>1188</v>
      </c>
      <c r="B1191" s="5">
        <v>101.0963986</v>
      </c>
      <c r="C1191" s="3"/>
      <c r="D1191" s="3"/>
    </row>
    <row r="1192" spans="1:4" x14ac:dyDescent="0.25">
      <c r="A1192" s="12">
        <v>1189</v>
      </c>
      <c r="B1192" s="5">
        <v>83.085907039999995</v>
      </c>
      <c r="C1192" s="3"/>
      <c r="D1192" s="3"/>
    </row>
    <row r="1193" spans="1:4" x14ac:dyDescent="0.25">
      <c r="A1193" s="12">
        <v>1190</v>
      </c>
      <c r="B1193" s="5">
        <v>126.97535190000001</v>
      </c>
      <c r="C1193" s="3"/>
      <c r="D1193" s="3"/>
    </row>
    <row r="1194" spans="1:4" x14ac:dyDescent="0.25">
      <c r="A1194" s="12">
        <v>1191</v>
      </c>
      <c r="B1194" s="5">
        <v>134.95867730000001</v>
      </c>
      <c r="C1194" s="3"/>
      <c r="D1194" s="3"/>
    </row>
    <row r="1195" spans="1:4" x14ac:dyDescent="0.25">
      <c r="A1195" s="12">
        <v>1192</v>
      </c>
      <c r="B1195" s="5">
        <v>56.058177970000003</v>
      </c>
      <c r="C1195" s="3"/>
      <c r="D1195" s="3"/>
    </row>
    <row r="1196" spans="1:4" x14ac:dyDescent="0.25">
      <c r="A1196" s="12">
        <v>1193</v>
      </c>
      <c r="B1196" s="5">
        <v>178.95642480000001</v>
      </c>
      <c r="C1196" s="3"/>
      <c r="D1196" s="3"/>
    </row>
    <row r="1197" spans="1:4" x14ac:dyDescent="0.25">
      <c r="A1197" s="12">
        <v>1194</v>
      </c>
      <c r="B1197" s="5">
        <v>127.11184160000001</v>
      </c>
      <c r="C1197" s="3"/>
      <c r="D1197" s="3"/>
    </row>
    <row r="1198" spans="1:4" x14ac:dyDescent="0.25">
      <c r="A1198" s="12">
        <v>1195</v>
      </c>
      <c r="B1198" s="5">
        <v>244.8856759</v>
      </c>
      <c r="C1198" s="3"/>
      <c r="D1198" s="3"/>
    </row>
    <row r="1199" spans="1:4" x14ac:dyDescent="0.25">
      <c r="A1199" s="12">
        <v>1196</v>
      </c>
      <c r="B1199" s="5">
        <v>55.934951839999997</v>
      </c>
      <c r="C1199" s="3"/>
      <c r="D1199" s="3"/>
    </row>
    <row r="1200" spans="1:4" x14ac:dyDescent="0.25">
      <c r="A1200" s="12">
        <v>1197</v>
      </c>
      <c r="B1200" s="5">
        <v>142.1105484</v>
      </c>
      <c r="C1200" s="3"/>
      <c r="D1200" s="3"/>
    </row>
    <row r="1201" spans="1:4" x14ac:dyDescent="0.25">
      <c r="A1201" s="12">
        <v>1198</v>
      </c>
      <c r="B1201" s="5">
        <v>105.935081</v>
      </c>
      <c r="C1201" s="3"/>
      <c r="D1201" s="3"/>
    </row>
    <row r="1202" spans="1:4" x14ac:dyDescent="0.25">
      <c r="A1202" s="12">
        <v>1199</v>
      </c>
      <c r="B1202" s="5">
        <v>91.948518530000001</v>
      </c>
      <c r="C1202" s="3"/>
      <c r="D1202" s="3"/>
    </row>
    <row r="1203" spans="1:4" x14ac:dyDescent="0.25">
      <c r="A1203" s="12">
        <v>1200</v>
      </c>
      <c r="B1203" s="5">
        <v>101.0964027</v>
      </c>
      <c r="C1203" s="3"/>
      <c r="D1203" s="3"/>
    </row>
    <row r="1204" spans="1:4" x14ac:dyDescent="0.25">
      <c r="A1204" s="12">
        <v>1201</v>
      </c>
      <c r="B1204" s="5">
        <v>163.0753038</v>
      </c>
      <c r="C1204" s="3"/>
      <c r="D1204" s="3"/>
    </row>
    <row r="1205" spans="1:4" x14ac:dyDescent="0.25">
      <c r="A1205" s="12">
        <v>1202</v>
      </c>
      <c r="B1205" s="5">
        <v>266.91126980000001</v>
      </c>
      <c r="C1205" s="3"/>
      <c r="D1205" s="3"/>
    </row>
    <row r="1206" spans="1:4" x14ac:dyDescent="0.25">
      <c r="A1206" s="12">
        <v>1203</v>
      </c>
      <c r="B1206" s="5">
        <v>279.0932727</v>
      </c>
      <c r="C1206" s="3"/>
      <c r="D1206" s="3"/>
    </row>
    <row r="1207" spans="1:4" x14ac:dyDescent="0.25">
      <c r="A1207" s="12">
        <v>1204</v>
      </c>
      <c r="B1207" s="5">
        <v>371.79667019999999</v>
      </c>
      <c r="C1207" s="3"/>
      <c r="D1207" s="3"/>
    </row>
    <row r="1208" spans="1:4" x14ac:dyDescent="0.25">
      <c r="A1208" s="12">
        <v>1205</v>
      </c>
      <c r="B1208" s="5">
        <v>162.09129669999999</v>
      </c>
      <c r="C1208" s="3"/>
      <c r="D1208" s="3"/>
    </row>
    <row r="1209" spans="1:4" x14ac:dyDescent="0.25">
      <c r="A1209" s="12">
        <v>1206</v>
      </c>
      <c r="B1209" s="5">
        <v>119.9432477</v>
      </c>
      <c r="C1209" s="3"/>
      <c r="D1209" s="3"/>
    </row>
    <row r="1210" spans="1:4" x14ac:dyDescent="0.25">
      <c r="A1210" s="12">
        <v>1207</v>
      </c>
      <c r="B1210" s="5">
        <v>199.18043019999999</v>
      </c>
      <c r="C1210" s="3"/>
      <c r="D1210" s="3"/>
    </row>
    <row r="1211" spans="1:4" x14ac:dyDescent="0.25">
      <c r="A1211" s="12">
        <v>1208</v>
      </c>
      <c r="B1211" s="5">
        <v>431.81763849999999</v>
      </c>
      <c r="C1211" s="3"/>
      <c r="D1211" s="3"/>
    </row>
    <row r="1212" spans="1:4" x14ac:dyDescent="0.25">
      <c r="A1212" s="12">
        <v>1209</v>
      </c>
      <c r="B1212" s="5">
        <v>102.0997263</v>
      </c>
      <c r="C1212" s="3"/>
      <c r="D1212" s="3"/>
    </row>
    <row r="1213" spans="1:4" x14ac:dyDescent="0.25">
      <c r="A1213" s="12">
        <v>1210</v>
      </c>
      <c r="B1213" s="5">
        <v>199.17476970000001</v>
      </c>
      <c r="C1213" s="3"/>
      <c r="D1213" s="3"/>
    </row>
    <row r="1214" spans="1:4" x14ac:dyDescent="0.25">
      <c r="A1214" s="12">
        <v>1211</v>
      </c>
      <c r="B1214" s="5">
        <v>339.28912050000002</v>
      </c>
      <c r="C1214" s="3"/>
      <c r="D1214" s="3"/>
    </row>
    <row r="1215" spans="1:4" x14ac:dyDescent="0.25">
      <c r="A1215" s="12">
        <v>1212</v>
      </c>
      <c r="B1215" s="5">
        <v>88.084141049999999</v>
      </c>
      <c r="C1215" s="3"/>
      <c r="D1215" s="3"/>
    </row>
    <row r="1216" spans="1:4" x14ac:dyDescent="0.25">
      <c r="A1216" s="12">
        <v>1213</v>
      </c>
      <c r="B1216" s="5">
        <v>192.1018023</v>
      </c>
      <c r="C1216" s="3"/>
      <c r="D1216" s="3"/>
    </row>
    <row r="1217" spans="1:4" x14ac:dyDescent="0.25">
      <c r="A1217" s="12">
        <v>1214</v>
      </c>
      <c r="B1217" s="5">
        <v>190.98793610000001</v>
      </c>
      <c r="C1217" s="3"/>
      <c r="D1217" s="3"/>
    </row>
    <row r="1218" spans="1:4" x14ac:dyDescent="0.25">
      <c r="A1218" s="12">
        <v>1215</v>
      </c>
      <c r="B1218" s="5">
        <v>109.9547049</v>
      </c>
      <c r="C1218" s="3"/>
      <c r="D1218" s="3"/>
    </row>
    <row r="1219" spans="1:4" x14ac:dyDescent="0.25">
      <c r="A1219" s="12">
        <v>1216</v>
      </c>
      <c r="B1219" s="5">
        <v>224.92709360000001</v>
      </c>
      <c r="C1219" s="3"/>
      <c r="D1219" s="3"/>
    </row>
    <row r="1220" spans="1:4" x14ac:dyDescent="0.25">
      <c r="A1220" s="12">
        <v>1217</v>
      </c>
      <c r="B1220" s="5">
        <v>121.98960839999999</v>
      </c>
      <c r="C1220" s="3"/>
      <c r="D1220" s="3"/>
    </row>
    <row r="1221" spans="1:4" x14ac:dyDescent="0.25">
      <c r="A1221" s="12">
        <v>1218</v>
      </c>
      <c r="B1221" s="5">
        <v>115.9823736</v>
      </c>
      <c r="C1221" s="3"/>
      <c r="D1221" s="3"/>
    </row>
    <row r="1222" spans="1:4" x14ac:dyDescent="0.25">
      <c r="A1222" s="12">
        <v>1219</v>
      </c>
      <c r="B1222" s="5">
        <v>406.32868719999999</v>
      </c>
      <c r="C1222" s="3"/>
      <c r="D1222" s="3"/>
    </row>
    <row r="1223" spans="1:4" x14ac:dyDescent="0.25">
      <c r="A1223" s="12">
        <v>1220</v>
      </c>
      <c r="B1223" s="5">
        <v>139.96502699999999</v>
      </c>
      <c r="C1223" s="3"/>
      <c r="D1223" s="3"/>
    </row>
    <row r="1224" spans="1:4" x14ac:dyDescent="0.25">
      <c r="A1224" s="12">
        <v>1221</v>
      </c>
      <c r="B1224" s="5">
        <v>239.14865090000001</v>
      </c>
      <c r="C1224" s="3"/>
      <c r="D1224" s="3"/>
    </row>
    <row r="1225" spans="1:4" x14ac:dyDescent="0.25">
      <c r="A1225" s="12">
        <v>1222</v>
      </c>
      <c r="B1225" s="5">
        <v>265.87422120000002</v>
      </c>
      <c r="C1225" s="3"/>
      <c r="D1225" s="3"/>
    </row>
    <row r="1226" spans="1:4" x14ac:dyDescent="0.25">
      <c r="A1226" s="12">
        <v>1223</v>
      </c>
      <c r="B1226" s="5">
        <v>65.060261550000007</v>
      </c>
      <c r="C1226" s="3"/>
      <c r="D1226" s="3"/>
    </row>
    <row r="1227" spans="1:4" x14ac:dyDescent="0.25">
      <c r="A1227" s="12">
        <v>1224</v>
      </c>
      <c r="B1227" s="5">
        <v>114.97114860000001</v>
      </c>
      <c r="C1227" s="3"/>
      <c r="D1227" s="3"/>
    </row>
    <row r="1228" spans="1:4" x14ac:dyDescent="0.25">
      <c r="A1228" s="12">
        <v>1225</v>
      </c>
      <c r="B1228" s="5">
        <v>199.16932</v>
      </c>
      <c r="C1228" s="3"/>
      <c r="D1228" s="3"/>
    </row>
    <row r="1229" spans="1:4" x14ac:dyDescent="0.25">
      <c r="A1229" s="12">
        <v>1226</v>
      </c>
      <c r="B1229" s="5">
        <v>97.966500969999998</v>
      </c>
      <c r="C1229" s="3"/>
      <c r="D1229" s="3"/>
    </row>
    <row r="1230" spans="1:4" x14ac:dyDescent="0.25">
      <c r="A1230" s="12">
        <v>1227</v>
      </c>
      <c r="B1230" s="5">
        <v>177.06908730000001</v>
      </c>
      <c r="C1230" s="3"/>
      <c r="D1230" s="3"/>
    </row>
    <row r="1231" spans="1:4" x14ac:dyDescent="0.25">
      <c r="A1231" s="12">
        <v>1228</v>
      </c>
      <c r="B1231" s="5">
        <v>85.051300190000006</v>
      </c>
      <c r="C1231" s="3"/>
      <c r="D1231" s="3"/>
    </row>
    <row r="1232" spans="1:4" x14ac:dyDescent="0.25">
      <c r="A1232" s="12">
        <v>1229</v>
      </c>
      <c r="B1232" s="5">
        <v>194.1175288</v>
      </c>
      <c r="C1232" s="3"/>
      <c r="D1232" s="3"/>
    </row>
    <row r="1233" spans="1:4" x14ac:dyDescent="0.25">
      <c r="A1233" s="12">
        <v>1230</v>
      </c>
      <c r="B1233" s="5">
        <v>69.070441250000002</v>
      </c>
      <c r="C1233" s="3"/>
      <c r="D1233" s="3"/>
    </row>
    <row r="1234" spans="1:4" x14ac:dyDescent="0.25">
      <c r="A1234" s="12">
        <v>1231</v>
      </c>
      <c r="B1234" s="5">
        <v>265.87399699999997</v>
      </c>
      <c r="C1234" s="3"/>
      <c r="D1234" s="3"/>
    </row>
    <row r="1235" spans="1:4" x14ac:dyDescent="0.25">
      <c r="A1235" s="12">
        <v>1232</v>
      </c>
      <c r="B1235" s="5">
        <v>294.88355610000002</v>
      </c>
      <c r="C1235" s="3"/>
      <c r="D1235" s="3"/>
    </row>
    <row r="1236" spans="1:4" x14ac:dyDescent="0.25">
      <c r="A1236" s="12">
        <v>1233</v>
      </c>
      <c r="B1236" s="5">
        <v>56.058172949999999</v>
      </c>
      <c r="C1236" s="3"/>
      <c r="D1236" s="3"/>
    </row>
    <row r="1237" spans="1:4" x14ac:dyDescent="0.25">
      <c r="A1237" s="12">
        <v>1234</v>
      </c>
      <c r="B1237" s="5">
        <v>134.00289570000001</v>
      </c>
      <c r="C1237" s="3"/>
      <c r="D1237" s="3"/>
    </row>
    <row r="1238" spans="1:4" x14ac:dyDescent="0.25">
      <c r="A1238" s="12">
        <v>1235</v>
      </c>
      <c r="B1238" s="5">
        <v>266.87258850000001</v>
      </c>
      <c r="C1238" s="3"/>
      <c r="D1238" s="3"/>
    </row>
    <row r="1239" spans="1:4" x14ac:dyDescent="0.25">
      <c r="A1239" s="12">
        <v>1236</v>
      </c>
      <c r="B1239" s="5">
        <v>73.938099460000004</v>
      </c>
      <c r="C1239" s="3"/>
      <c r="D1239" s="3"/>
    </row>
    <row r="1240" spans="1:4" x14ac:dyDescent="0.25">
      <c r="A1240" s="12">
        <v>1237</v>
      </c>
      <c r="B1240" s="5">
        <v>79.956063049999997</v>
      </c>
      <c r="C1240" s="3"/>
      <c r="D1240" s="3"/>
    </row>
    <row r="1241" spans="1:4" x14ac:dyDescent="0.25">
      <c r="A1241" s="12">
        <v>1238</v>
      </c>
      <c r="B1241" s="5">
        <v>59.049728870000003</v>
      </c>
      <c r="C1241" s="3"/>
      <c r="D1241" s="3"/>
    </row>
    <row r="1242" spans="1:4" x14ac:dyDescent="0.25">
      <c r="A1242" s="12">
        <v>1239</v>
      </c>
      <c r="B1242" s="5">
        <v>647.45808399999999</v>
      </c>
      <c r="C1242" s="3"/>
      <c r="D1242" s="3"/>
    </row>
    <row r="1243" spans="1:4" x14ac:dyDescent="0.25">
      <c r="A1243" s="12">
        <v>1240</v>
      </c>
      <c r="B1243" s="5">
        <v>118.9791841</v>
      </c>
      <c r="C1243" s="3"/>
      <c r="D1243" s="3"/>
    </row>
    <row r="1244" spans="1:4" x14ac:dyDescent="0.25">
      <c r="A1244" s="12">
        <v>1241</v>
      </c>
      <c r="B1244" s="5">
        <v>204.9671908</v>
      </c>
      <c r="C1244" s="3"/>
      <c r="D1244" s="3"/>
    </row>
    <row r="1245" spans="1:4" x14ac:dyDescent="0.25">
      <c r="A1245" s="12">
        <v>1242</v>
      </c>
      <c r="B1245" s="5">
        <v>311.25762359999999</v>
      </c>
      <c r="C1245" s="3"/>
      <c r="D1245" s="3"/>
    </row>
    <row r="1246" spans="1:4" x14ac:dyDescent="0.25">
      <c r="A1246" s="12">
        <v>1243</v>
      </c>
      <c r="B1246" s="5">
        <v>129.95907800000001</v>
      </c>
      <c r="C1246" s="3"/>
      <c r="D1246" s="3"/>
    </row>
    <row r="1247" spans="1:4" x14ac:dyDescent="0.25">
      <c r="A1247" s="12">
        <v>1244</v>
      </c>
      <c r="B1247" s="5">
        <v>145.1011609</v>
      </c>
      <c r="C1247" s="3"/>
      <c r="D1247" s="3"/>
    </row>
    <row r="1248" spans="1:4" x14ac:dyDescent="0.25">
      <c r="A1248" s="12">
        <v>1245</v>
      </c>
      <c r="B1248" s="5">
        <v>56.058184269999998</v>
      </c>
      <c r="C1248" s="3"/>
      <c r="D1248" s="3"/>
    </row>
    <row r="1249" spans="1:4" x14ac:dyDescent="0.25">
      <c r="A1249" s="12">
        <v>1246</v>
      </c>
      <c r="B1249" s="5">
        <v>199.1748102</v>
      </c>
      <c r="C1249" s="3"/>
      <c r="D1249" s="3"/>
    </row>
    <row r="1250" spans="1:4" x14ac:dyDescent="0.25">
      <c r="A1250" s="12">
        <v>1247</v>
      </c>
      <c r="B1250" s="5">
        <v>74.068666829999998</v>
      </c>
      <c r="C1250" s="3"/>
      <c r="D1250" s="3"/>
    </row>
    <row r="1251" spans="1:4" x14ac:dyDescent="0.25">
      <c r="A1251" s="12">
        <v>1248</v>
      </c>
      <c r="B1251" s="5">
        <v>96.023947329999999</v>
      </c>
      <c r="C1251" s="3"/>
      <c r="D1251" s="3"/>
    </row>
    <row r="1252" spans="1:4" x14ac:dyDescent="0.25">
      <c r="A1252" s="12">
        <v>1249</v>
      </c>
      <c r="B1252" s="5">
        <v>101.09640280000001</v>
      </c>
      <c r="C1252" s="3"/>
      <c r="D1252" s="3"/>
    </row>
    <row r="1253" spans="1:4" x14ac:dyDescent="0.25">
      <c r="A1253" s="12">
        <v>1250</v>
      </c>
      <c r="B1253" s="5">
        <v>280.16209700000002</v>
      </c>
      <c r="C1253" s="3"/>
      <c r="D1253" s="3"/>
    </row>
    <row r="1254" spans="1:4" x14ac:dyDescent="0.25">
      <c r="A1254" s="12">
        <v>1251</v>
      </c>
      <c r="B1254" s="5">
        <v>110.0683575</v>
      </c>
      <c r="C1254" s="3"/>
      <c r="D1254" s="3"/>
    </row>
    <row r="1255" spans="1:4" x14ac:dyDescent="0.25">
      <c r="A1255" s="12">
        <v>1252</v>
      </c>
      <c r="B1255" s="5">
        <v>129.00177690000001</v>
      </c>
      <c r="C1255" s="3"/>
      <c r="D1255" s="3"/>
    </row>
    <row r="1256" spans="1:4" x14ac:dyDescent="0.25">
      <c r="A1256" s="12">
        <v>1253</v>
      </c>
      <c r="B1256" s="5">
        <v>55.054844520000003</v>
      </c>
      <c r="C1256" s="3"/>
      <c r="D1256" s="3"/>
    </row>
    <row r="1257" spans="1:4" x14ac:dyDescent="0.25">
      <c r="A1257" s="12">
        <v>1254</v>
      </c>
      <c r="B1257" s="5">
        <v>175.96183289999999</v>
      </c>
      <c r="C1257" s="3"/>
      <c r="D1257" s="3"/>
    </row>
    <row r="1258" spans="1:4" x14ac:dyDescent="0.25">
      <c r="A1258" s="12">
        <v>1255</v>
      </c>
      <c r="B1258" s="5">
        <v>102.970561</v>
      </c>
      <c r="C1258" s="3"/>
      <c r="D1258" s="3"/>
    </row>
    <row r="1259" spans="1:4" x14ac:dyDescent="0.25">
      <c r="A1259" s="12">
        <v>1256</v>
      </c>
      <c r="B1259" s="5">
        <v>266.91084660000001</v>
      </c>
      <c r="C1259" s="3"/>
      <c r="D1259" s="3"/>
    </row>
    <row r="1260" spans="1:4" x14ac:dyDescent="0.25">
      <c r="A1260" s="12">
        <v>1257</v>
      </c>
      <c r="B1260" s="5">
        <v>99.964679480000001</v>
      </c>
      <c r="C1260" s="3"/>
      <c r="D1260" s="3"/>
    </row>
    <row r="1261" spans="1:4" x14ac:dyDescent="0.25">
      <c r="A1261" s="12">
        <v>1258</v>
      </c>
      <c r="B1261" s="5">
        <v>201.0882627</v>
      </c>
      <c r="C1261" s="3"/>
      <c r="D1261" s="3"/>
    </row>
    <row r="1262" spans="1:4" x14ac:dyDescent="0.25">
      <c r="A1262" s="12">
        <v>1259</v>
      </c>
      <c r="B1262" s="5">
        <v>135.11686259999999</v>
      </c>
      <c r="C1262" s="3"/>
      <c r="D1262" s="3"/>
    </row>
    <row r="1263" spans="1:4" x14ac:dyDescent="0.25">
      <c r="A1263" s="12">
        <v>1260</v>
      </c>
      <c r="B1263" s="5">
        <v>177.95635300000001</v>
      </c>
      <c r="C1263" s="3"/>
      <c r="D1263" s="3"/>
    </row>
    <row r="1264" spans="1:4" x14ac:dyDescent="0.25">
      <c r="A1264" s="12">
        <v>1261</v>
      </c>
      <c r="B1264" s="5">
        <v>74.068656989999994</v>
      </c>
      <c r="C1264" s="3"/>
      <c r="D1264" s="3"/>
    </row>
    <row r="1265" spans="1:4" x14ac:dyDescent="0.25">
      <c r="A1265" s="12">
        <v>1262</v>
      </c>
      <c r="B1265" s="5">
        <v>416.81541479999999</v>
      </c>
      <c r="C1265" s="3"/>
      <c r="D1265" s="3"/>
    </row>
    <row r="1266" spans="1:4" x14ac:dyDescent="0.25">
      <c r="A1266" s="12">
        <v>1263</v>
      </c>
      <c r="B1266" s="5">
        <v>266.87281639999998</v>
      </c>
      <c r="C1266" s="3"/>
      <c r="D1266" s="3"/>
    </row>
    <row r="1267" spans="1:4" x14ac:dyDescent="0.25">
      <c r="A1267" s="12">
        <v>1264</v>
      </c>
      <c r="B1267" s="5">
        <v>118.9591776</v>
      </c>
      <c r="C1267" s="3"/>
      <c r="D1267" s="3"/>
    </row>
    <row r="1268" spans="1:4" x14ac:dyDescent="0.25">
      <c r="A1268" s="12">
        <v>1265</v>
      </c>
      <c r="B1268" s="5">
        <v>205.0857986</v>
      </c>
      <c r="C1268" s="3"/>
      <c r="D1268" s="3"/>
    </row>
    <row r="1269" spans="1:4" x14ac:dyDescent="0.25">
      <c r="A1269" s="12">
        <v>1266</v>
      </c>
      <c r="B1269" s="5">
        <v>104.9510502</v>
      </c>
      <c r="C1269" s="3"/>
      <c r="D1269" s="3"/>
    </row>
    <row r="1270" spans="1:4" x14ac:dyDescent="0.25">
      <c r="A1270" s="12">
        <v>1267</v>
      </c>
      <c r="B1270" s="5">
        <v>627.37377149999998</v>
      </c>
      <c r="C1270" s="3"/>
      <c r="D1270" s="3"/>
    </row>
    <row r="1271" spans="1:4" x14ac:dyDescent="0.25">
      <c r="A1271" s="12">
        <v>1268</v>
      </c>
      <c r="B1271" s="5">
        <v>152.013341</v>
      </c>
      <c r="C1271" s="3"/>
      <c r="D1271" s="3"/>
    </row>
    <row r="1272" spans="1:4" x14ac:dyDescent="0.25">
      <c r="A1272" s="12">
        <v>1269</v>
      </c>
      <c r="B1272" s="5">
        <v>117.09120350000001</v>
      </c>
      <c r="C1272" s="3"/>
      <c r="D1272" s="3"/>
    </row>
    <row r="1273" spans="1:4" x14ac:dyDescent="0.25">
      <c r="A1273" s="12">
        <v>1270</v>
      </c>
      <c r="B1273" s="5">
        <v>53.039187439999999</v>
      </c>
      <c r="C1273" s="3"/>
      <c r="D1273" s="3"/>
    </row>
    <row r="1274" spans="1:4" x14ac:dyDescent="0.25">
      <c r="A1274" s="12">
        <v>1271</v>
      </c>
      <c r="B1274" s="5">
        <v>390.80813799999999</v>
      </c>
      <c r="C1274" s="3"/>
      <c r="D1274" s="3"/>
    </row>
    <row r="1275" spans="1:4" x14ac:dyDescent="0.25">
      <c r="A1275" s="12">
        <v>1272</v>
      </c>
      <c r="B1275" s="5">
        <v>62.929604869999999</v>
      </c>
      <c r="C1275" s="3"/>
      <c r="D1275" s="3"/>
    </row>
    <row r="1276" spans="1:4" x14ac:dyDescent="0.25">
      <c r="A1276" s="12">
        <v>1273</v>
      </c>
      <c r="B1276" s="5">
        <v>118.9791373</v>
      </c>
      <c r="C1276" s="3"/>
      <c r="D1276" s="3"/>
    </row>
    <row r="1277" spans="1:4" x14ac:dyDescent="0.25">
      <c r="A1277" s="12">
        <v>1274</v>
      </c>
      <c r="B1277" s="5">
        <v>170.05780680000001</v>
      </c>
      <c r="C1277" s="3"/>
      <c r="D1277" s="3"/>
    </row>
    <row r="1278" spans="1:4" x14ac:dyDescent="0.25">
      <c r="A1278" s="12">
        <v>1275</v>
      </c>
      <c r="B1278" s="5">
        <v>91.948536989999994</v>
      </c>
      <c r="C1278" s="3"/>
      <c r="D1278" s="3"/>
    </row>
    <row r="1279" spans="1:4" x14ac:dyDescent="0.25">
      <c r="A1279" s="12">
        <v>1276</v>
      </c>
      <c r="B1279" s="5">
        <v>238.0611399</v>
      </c>
      <c r="C1279" s="3"/>
      <c r="D1279" s="3"/>
    </row>
    <row r="1280" spans="1:4" x14ac:dyDescent="0.25">
      <c r="A1280" s="12">
        <v>1277</v>
      </c>
      <c r="B1280" s="5">
        <v>56.058186990000003</v>
      </c>
      <c r="C1280" s="3"/>
      <c r="D1280" s="3"/>
    </row>
    <row r="1281" spans="1:4" x14ac:dyDescent="0.25">
      <c r="A1281" s="12">
        <v>1278</v>
      </c>
      <c r="B1281" s="5">
        <v>388.81166530000002</v>
      </c>
      <c r="C1281" s="3"/>
      <c r="D1281" s="3"/>
    </row>
    <row r="1282" spans="1:4" x14ac:dyDescent="0.25">
      <c r="A1282" s="12">
        <v>1279</v>
      </c>
      <c r="B1282" s="5">
        <v>378.2974385</v>
      </c>
      <c r="C1282" s="3"/>
      <c r="D1282" s="3"/>
    </row>
    <row r="1283" spans="1:4" x14ac:dyDescent="0.25">
      <c r="A1283" s="12">
        <v>1280</v>
      </c>
      <c r="B1283" s="5">
        <v>416.81523190000001</v>
      </c>
      <c r="C1283" s="3"/>
      <c r="D1283" s="3"/>
    </row>
    <row r="1284" spans="1:4" x14ac:dyDescent="0.25">
      <c r="A1284" s="12">
        <v>1281</v>
      </c>
      <c r="B1284" s="5">
        <v>53.039197590000001</v>
      </c>
      <c r="C1284" s="3"/>
      <c r="D1284" s="3"/>
    </row>
    <row r="1285" spans="1:4" x14ac:dyDescent="0.25">
      <c r="A1285" s="12">
        <v>1282</v>
      </c>
      <c r="B1285" s="5">
        <v>248.878266</v>
      </c>
      <c r="C1285" s="3"/>
      <c r="D1285" s="3"/>
    </row>
    <row r="1286" spans="1:4" x14ac:dyDescent="0.25">
      <c r="A1286" s="12">
        <v>1283</v>
      </c>
      <c r="B1286" s="5">
        <v>170.99708609999999</v>
      </c>
      <c r="C1286" s="3"/>
      <c r="D1286" s="3"/>
    </row>
    <row r="1287" spans="1:4" x14ac:dyDescent="0.25">
      <c r="A1287" s="12">
        <v>1284</v>
      </c>
      <c r="B1287" s="5">
        <v>192.0395858</v>
      </c>
      <c r="C1287" s="3"/>
      <c r="D1287" s="3"/>
    </row>
    <row r="1288" spans="1:4" x14ac:dyDescent="0.25">
      <c r="A1288" s="12">
        <v>1285</v>
      </c>
      <c r="B1288" s="5">
        <v>88.084060399999998</v>
      </c>
      <c r="C1288" s="3"/>
      <c r="D1288" s="3"/>
    </row>
    <row r="1289" spans="1:4" x14ac:dyDescent="0.25">
      <c r="A1289" s="12">
        <v>1286</v>
      </c>
      <c r="B1289" s="5">
        <v>279.09305269999999</v>
      </c>
      <c r="C1289" s="3"/>
      <c r="D1289" s="3"/>
    </row>
    <row r="1290" spans="1:4" x14ac:dyDescent="0.25">
      <c r="A1290" s="12">
        <v>1287</v>
      </c>
      <c r="B1290" s="5">
        <v>288.25295449999999</v>
      </c>
      <c r="C1290" s="3"/>
      <c r="D1290" s="3"/>
    </row>
    <row r="1291" spans="1:4" x14ac:dyDescent="0.25">
      <c r="A1291" s="12">
        <v>1288</v>
      </c>
      <c r="B1291" s="5">
        <v>263.08120719999999</v>
      </c>
      <c r="C1291" s="3"/>
      <c r="D1291" s="3"/>
    </row>
    <row r="1292" spans="1:4" x14ac:dyDescent="0.25">
      <c r="A1292" s="12">
        <v>1289</v>
      </c>
      <c r="B1292" s="5">
        <v>154.96367520000001</v>
      </c>
      <c r="C1292" s="3"/>
      <c r="D1292" s="3"/>
    </row>
    <row r="1293" spans="1:4" x14ac:dyDescent="0.25">
      <c r="A1293" s="12">
        <v>1290</v>
      </c>
      <c r="B1293" s="5">
        <v>144.00133339999999</v>
      </c>
      <c r="C1293" s="3"/>
      <c r="D1293" s="3"/>
    </row>
    <row r="1294" spans="1:4" x14ac:dyDescent="0.25">
      <c r="A1294" s="12">
        <v>1291</v>
      </c>
      <c r="B1294" s="5">
        <v>293.28351559999999</v>
      </c>
      <c r="C1294" s="3"/>
      <c r="D1294" s="3"/>
    </row>
    <row r="1295" spans="1:4" x14ac:dyDescent="0.25">
      <c r="A1295" s="12">
        <v>1292</v>
      </c>
      <c r="B1295" s="5">
        <v>90.956626009999994</v>
      </c>
      <c r="C1295" s="3"/>
      <c r="D1295" s="3"/>
    </row>
    <row r="1296" spans="1:4" x14ac:dyDescent="0.25">
      <c r="A1296" s="12">
        <v>1293</v>
      </c>
      <c r="B1296" s="5">
        <v>400.79976749999997</v>
      </c>
      <c r="C1296" s="3"/>
      <c r="D1296" s="3"/>
    </row>
    <row r="1297" spans="1:4" x14ac:dyDescent="0.25">
      <c r="A1297" s="12">
        <v>1294</v>
      </c>
      <c r="B1297" s="5">
        <v>156.99713299999999</v>
      </c>
      <c r="C1297" s="3"/>
      <c r="D1297" s="3"/>
    </row>
    <row r="1298" spans="1:4" x14ac:dyDescent="0.25">
      <c r="A1298" s="12">
        <v>1295</v>
      </c>
      <c r="B1298" s="5">
        <v>106.0082148</v>
      </c>
      <c r="C1298" s="3"/>
      <c r="D1298" s="3"/>
    </row>
    <row r="1299" spans="1:4" x14ac:dyDescent="0.25">
      <c r="A1299" s="12">
        <v>1296</v>
      </c>
      <c r="B1299" s="5">
        <v>53.039200690000001</v>
      </c>
      <c r="C1299" s="3"/>
      <c r="D1299" s="3"/>
    </row>
    <row r="1300" spans="1:4" x14ac:dyDescent="0.25">
      <c r="A1300" s="12">
        <v>1297</v>
      </c>
      <c r="B1300" s="5">
        <v>203.106548</v>
      </c>
      <c r="C1300" s="3"/>
      <c r="D1300" s="3"/>
    </row>
    <row r="1301" spans="1:4" x14ac:dyDescent="0.25">
      <c r="A1301" s="12">
        <v>1298</v>
      </c>
      <c r="B1301" s="5">
        <v>176.98440869999999</v>
      </c>
      <c r="C1301" s="3"/>
      <c r="D1301" s="3"/>
    </row>
    <row r="1302" spans="1:4" x14ac:dyDescent="0.25">
      <c r="A1302" s="12">
        <v>1299</v>
      </c>
      <c r="B1302" s="5">
        <v>248.900285</v>
      </c>
      <c r="C1302" s="3"/>
      <c r="D1302" s="3"/>
    </row>
    <row r="1303" spans="1:4" x14ac:dyDescent="0.25">
      <c r="A1303" s="12">
        <v>1300</v>
      </c>
      <c r="B1303" s="5">
        <v>70.942331920000001</v>
      </c>
      <c r="C1303" s="3"/>
      <c r="D1303" s="3"/>
    </row>
    <row r="1304" spans="1:4" x14ac:dyDescent="0.25">
      <c r="A1304" s="12">
        <v>1301</v>
      </c>
      <c r="B1304" s="5">
        <v>76.957272930000002</v>
      </c>
      <c r="C1304" s="3"/>
      <c r="D1304" s="3"/>
    </row>
    <row r="1305" spans="1:4" x14ac:dyDescent="0.25">
      <c r="A1305" s="12">
        <v>1302</v>
      </c>
      <c r="B1305" s="5">
        <v>366.3725968</v>
      </c>
      <c r="C1305" s="3"/>
      <c r="D1305" s="3"/>
    </row>
    <row r="1306" spans="1:4" x14ac:dyDescent="0.25">
      <c r="A1306" s="12">
        <v>1303</v>
      </c>
      <c r="B1306" s="5">
        <v>401.80049889999998</v>
      </c>
      <c r="C1306" s="3"/>
      <c r="D1306" s="3"/>
    </row>
    <row r="1307" spans="1:4" x14ac:dyDescent="0.25">
      <c r="A1307" s="12">
        <v>1304</v>
      </c>
      <c r="B1307" s="5">
        <v>283.8848395</v>
      </c>
      <c r="C1307" s="3"/>
      <c r="D1307" s="3"/>
    </row>
    <row r="1308" spans="1:4" x14ac:dyDescent="0.25">
      <c r="A1308" s="12">
        <v>1305</v>
      </c>
      <c r="B1308" s="5">
        <v>59.049733430000003</v>
      </c>
      <c r="C1308" s="3"/>
      <c r="D1308" s="3"/>
    </row>
    <row r="1309" spans="1:4" x14ac:dyDescent="0.25">
      <c r="A1309" s="12">
        <v>1306</v>
      </c>
      <c r="B1309" s="5">
        <v>264.87256530000002</v>
      </c>
      <c r="C1309" s="3"/>
      <c r="D1309" s="3"/>
    </row>
    <row r="1310" spans="1:4" x14ac:dyDescent="0.25">
      <c r="A1310" s="12">
        <v>1307</v>
      </c>
      <c r="B1310" s="5">
        <v>283.1749714</v>
      </c>
      <c r="C1310" s="3"/>
      <c r="D1310" s="3"/>
    </row>
    <row r="1311" spans="1:4" x14ac:dyDescent="0.25">
      <c r="A1311" s="12">
        <v>1308</v>
      </c>
      <c r="B1311" s="5">
        <v>102.0997215</v>
      </c>
      <c r="C1311" s="3"/>
      <c r="D1311" s="3"/>
    </row>
    <row r="1312" spans="1:4" x14ac:dyDescent="0.25">
      <c r="A1312" s="12">
        <v>1309</v>
      </c>
      <c r="B1312" s="5">
        <v>242.89032090000001</v>
      </c>
      <c r="C1312" s="3"/>
      <c r="D1312" s="3"/>
    </row>
    <row r="1313" spans="1:4" x14ac:dyDescent="0.25">
      <c r="A1313" s="12">
        <v>1310</v>
      </c>
      <c r="B1313" s="5">
        <v>399.80310600000001</v>
      </c>
      <c r="C1313" s="3"/>
      <c r="D1313" s="3"/>
    </row>
    <row r="1314" spans="1:4" x14ac:dyDescent="0.25">
      <c r="A1314" s="12">
        <v>1311</v>
      </c>
      <c r="B1314" s="5">
        <v>118.9427695</v>
      </c>
      <c r="C1314" s="3"/>
      <c r="D1314" s="3"/>
    </row>
    <row r="1315" spans="1:4" x14ac:dyDescent="0.25">
      <c r="A1315" s="12">
        <v>1312</v>
      </c>
      <c r="B1315" s="5">
        <v>167.0814795</v>
      </c>
      <c r="C1315" s="3"/>
      <c r="D1315" s="3"/>
    </row>
    <row r="1316" spans="1:4" x14ac:dyDescent="0.25">
      <c r="A1316" s="12">
        <v>1313</v>
      </c>
      <c r="B1316" s="5">
        <v>163.94022000000001</v>
      </c>
      <c r="C1316" s="3"/>
      <c r="D1316" s="3"/>
    </row>
    <row r="1317" spans="1:4" x14ac:dyDescent="0.25">
      <c r="A1317" s="12">
        <v>1314</v>
      </c>
      <c r="B1317" s="5">
        <v>163.14802689999999</v>
      </c>
      <c r="C1317" s="3"/>
      <c r="D1317" s="3"/>
    </row>
    <row r="1318" spans="1:4" x14ac:dyDescent="0.25">
      <c r="A1318" s="12">
        <v>1315</v>
      </c>
      <c r="B1318" s="5">
        <v>88.103549009999995</v>
      </c>
      <c r="C1318" s="3"/>
      <c r="D1318" s="3"/>
    </row>
    <row r="1319" spans="1:4" x14ac:dyDescent="0.25">
      <c r="A1319" s="12">
        <v>1316</v>
      </c>
      <c r="B1319" s="5">
        <v>199.18036269999999</v>
      </c>
      <c r="C1319" s="3"/>
      <c r="D1319" s="3"/>
    </row>
    <row r="1320" spans="1:4" x14ac:dyDescent="0.25">
      <c r="A1320" s="12">
        <v>1317</v>
      </c>
      <c r="B1320" s="5">
        <v>92.952105950000004</v>
      </c>
      <c r="C1320" s="3"/>
      <c r="D1320" s="3"/>
    </row>
    <row r="1321" spans="1:4" x14ac:dyDescent="0.25">
      <c r="A1321" s="12">
        <v>1318</v>
      </c>
      <c r="B1321" s="5">
        <v>143.00217480000001</v>
      </c>
      <c r="C1321" s="3"/>
      <c r="D1321" s="3"/>
    </row>
    <row r="1322" spans="1:4" x14ac:dyDescent="0.25">
      <c r="A1322" s="12">
        <v>1319</v>
      </c>
      <c r="B1322" s="5">
        <v>193.15867510000001</v>
      </c>
      <c r="C1322" s="3"/>
      <c r="D1322" s="3"/>
    </row>
    <row r="1323" spans="1:4" x14ac:dyDescent="0.25">
      <c r="A1323" s="12">
        <v>1320</v>
      </c>
      <c r="B1323" s="5">
        <v>126.9871146</v>
      </c>
      <c r="C1323" s="3"/>
      <c r="D1323" s="3"/>
    </row>
    <row r="1324" spans="1:4" x14ac:dyDescent="0.25">
      <c r="A1324" s="12">
        <v>1321</v>
      </c>
      <c r="B1324" s="5">
        <v>133.9738874</v>
      </c>
      <c r="C1324" s="3"/>
      <c r="D1324" s="3"/>
    </row>
    <row r="1325" spans="1:4" x14ac:dyDescent="0.25">
      <c r="A1325" s="12">
        <v>1322</v>
      </c>
      <c r="B1325" s="5">
        <v>178.95639610000001</v>
      </c>
      <c r="C1325" s="3"/>
      <c r="D1325" s="3"/>
    </row>
    <row r="1326" spans="1:4" x14ac:dyDescent="0.25">
      <c r="A1326" s="12">
        <v>1323</v>
      </c>
      <c r="B1326" s="5">
        <v>58.07378594</v>
      </c>
      <c r="C1326" s="3"/>
      <c r="D1326" s="3"/>
    </row>
    <row r="1327" spans="1:4" x14ac:dyDescent="0.25">
      <c r="A1327" s="12">
        <v>1324</v>
      </c>
      <c r="B1327" s="5">
        <v>59.049730719999999</v>
      </c>
      <c r="C1327" s="3"/>
      <c r="D1327" s="3"/>
    </row>
    <row r="1328" spans="1:4" x14ac:dyDescent="0.25">
      <c r="A1328" s="12">
        <v>1325</v>
      </c>
      <c r="B1328" s="5">
        <v>286.87875709999997</v>
      </c>
      <c r="C1328" s="3"/>
      <c r="D1328" s="3"/>
    </row>
    <row r="1329" spans="1:4" x14ac:dyDescent="0.25">
      <c r="A1329" s="12">
        <v>1326</v>
      </c>
      <c r="B1329" s="5">
        <v>119.9432539</v>
      </c>
      <c r="C1329" s="3"/>
      <c r="D1329" s="3"/>
    </row>
    <row r="1330" spans="1:4" x14ac:dyDescent="0.25">
      <c r="A1330" s="12">
        <v>1327</v>
      </c>
      <c r="B1330" s="5">
        <v>194.08121489999999</v>
      </c>
      <c r="C1330" s="3"/>
      <c r="D1330" s="3"/>
    </row>
    <row r="1331" spans="1:4" x14ac:dyDescent="0.25">
      <c r="A1331" s="12">
        <v>1328</v>
      </c>
      <c r="B1331" s="5">
        <v>182.1175063</v>
      </c>
      <c r="C1331" s="3"/>
      <c r="D1331" s="3"/>
    </row>
    <row r="1332" spans="1:4" x14ac:dyDescent="0.25">
      <c r="A1332" s="12">
        <v>1329</v>
      </c>
      <c r="B1332" s="5">
        <v>177.05454330000001</v>
      </c>
      <c r="C1332" s="3"/>
      <c r="D1332" s="3"/>
    </row>
    <row r="1333" spans="1:4" x14ac:dyDescent="0.25">
      <c r="A1333" s="12">
        <v>1330</v>
      </c>
      <c r="B1333" s="5">
        <v>181.9616997</v>
      </c>
      <c r="C1333" s="3"/>
      <c r="D1333" s="3"/>
    </row>
    <row r="1334" spans="1:4" x14ac:dyDescent="0.25">
      <c r="A1334" s="12">
        <v>1331</v>
      </c>
      <c r="B1334" s="5">
        <v>322.91505999999998</v>
      </c>
      <c r="C1334" s="3"/>
      <c r="D1334" s="3"/>
    </row>
    <row r="1335" spans="1:4" x14ac:dyDescent="0.25">
      <c r="A1335" s="12">
        <v>1332</v>
      </c>
      <c r="B1335" s="5">
        <v>109.9546778</v>
      </c>
      <c r="C1335" s="3"/>
      <c r="D1335" s="3"/>
    </row>
    <row r="1336" spans="1:4" x14ac:dyDescent="0.25">
      <c r="A1336" s="12">
        <v>1333</v>
      </c>
      <c r="B1336" s="5">
        <v>290.8894234</v>
      </c>
      <c r="C1336" s="3"/>
      <c r="D1336" s="3"/>
    </row>
    <row r="1337" spans="1:4" x14ac:dyDescent="0.25">
      <c r="A1337" s="12">
        <v>1334</v>
      </c>
      <c r="B1337" s="5">
        <v>386.2718438</v>
      </c>
      <c r="C1337" s="3"/>
      <c r="D1337" s="3"/>
    </row>
    <row r="1338" spans="1:4" x14ac:dyDescent="0.25">
      <c r="A1338" s="12">
        <v>1335</v>
      </c>
      <c r="B1338" s="5">
        <v>71.049624199999997</v>
      </c>
      <c r="C1338" s="3"/>
      <c r="D1338" s="3"/>
    </row>
    <row r="1339" spans="1:4" x14ac:dyDescent="0.25">
      <c r="A1339" s="12">
        <v>1336</v>
      </c>
      <c r="B1339" s="5">
        <v>117.9459827</v>
      </c>
      <c r="C1339" s="3"/>
      <c r="D1339" s="3"/>
    </row>
    <row r="1340" spans="1:4" x14ac:dyDescent="0.25">
      <c r="A1340" s="12">
        <v>1337</v>
      </c>
      <c r="B1340" s="5">
        <v>118.97917700000001</v>
      </c>
      <c r="C1340" s="3"/>
      <c r="D1340" s="3"/>
    </row>
    <row r="1341" spans="1:4" x14ac:dyDescent="0.25">
      <c r="A1341" s="12">
        <v>1338</v>
      </c>
      <c r="B1341" s="5">
        <v>69.070437159999997</v>
      </c>
      <c r="C1341" s="3"/>
      <c r="D1341" s="3"/>
    </row>
    <row r="1342" spans="1:4" x14ac:dyDescent="0.25">
      <c r="A1342" s="12">
        <v>1339</v>
      </c>
      <c r="B1342" s="5">
        <v>219.04731860000001</v>
      </c>
      <c r="C1342" s="3"/>
      <c r="D1342" s="4"/>
    </row>
    <row r="1343" spans="1:4" x14ac:dyDescent="0.25">
      <c r="A1343" s="12">
        <v>1340</v>
      </c>
      <c r="B1343" s="5">
        <v>59.049738259999998</v>
      </c>
      <c r="C1343" s="3"/>
      <c r="D1343" s="4"/>
    </row>
    <row r="1344" spans="1:4" x14ac:dyDescent="0.25">
      <c r="A1344" s="12">
        <v>1341</v>
      </c>
      <c r="B1344" s="5">
        <v>225.22107410000001</v>
      </c>
      <c r="C1344" s="3"/>
      <c r="D1344" s="4"/>
    </row>
  </sheetData>
  <mergeCells count="233">
    <mergeCell ref="F1:G1"/>
    <mergeCell ref="H1:I1"/>
    <mergeCell ref="J1:K1"/>
    <mergeCell ref="E356:G370"/>
    <mergeCell ref="H356:J370"/>
    <mergeCell ref="K356:M370"/>
    <mergeCell ref="E355:G355"/>
    <mergeCell ref="H355:J355"/>
    <mergeCell ref="K355:M355"/>
    <mergeCell ref="E340:G354"/>
    <mergeCell ref="H340:J354"/>
    <mergeCell ref="K340:M354"/>
    <mergeCell ref="E323:G323"/>
    <mergeCell ref="H323:J323"/>
    <mergeCell ref="K323:M323"/>
    <mergeCell ref="E292:G306"/>
    <mergeCell ref="H292:J306"/>
    <mergeCell ref="K292:M306"/>
    <mergeCell ref="E275:G275"/>
    <mergeCell ref="H275:J275"/>
    <mergeCell ref="K275:M275"/>
    <mergeCell ref="E244:G258"/>
    <mergeCell ref="H244:J258"/>
    <mergeCell ref="K244:M258"/>
    <mergeCell ref="N340:P354"/>
    <mergeCell ref="Q340:S354"/>
    <mergeCell ref="E339:G339"/>
    <mergeCell ref="H339:J339"/>
    <mergeCell ref="K339:M339"/>
    <mergeCell ref="N339:P339"/>
    <mergeCell ref="Q339:S339"/>
    <mergeCell ref="E324:G338"/>
    <mergeCell ref="H324:J338"/>
    <mergeCell ref="K324:M338"/>
    <mergeCell ref="N324:P338"/>
    <mergeCell ref="Q324:S338"/>
    <mergeCell ref="N323:P323"/>
    <mergeCell ref="Q323:S323"/>
    <mergeCell ref="E308:G322"/>
    <mergeCell ref="H308:J322"/>
    <mergeCell ref="K308:M322"/>
    <mergeCell ref="N308:P322"/>
    <mergeCell ref="Q308:S322"/>
    <mergeCell ref="E307:G307"/>
    <mergeCell ref="H307:J307"/>
    <mergeCell ref="K307:M307"/>
    <mergeCell ref="N307:P307"/>
    <mergeCell ref="Q307:S307"/>
    <mergeCell ref="N292:P306"/>
    <mergeCell ref="Q292:S306"/>
    <mergeCell ref="E291:G291"/>
    <mergeCell ref="H291:J291"/>
    <mergeCell ref="K291:M291"/>
    <mergeCell ref="N291:P291"/>
    <mergeCell ref="Q291:S291"/>
    <mergeCell ref="E276:G290"/>
    <mergeCell ref="H276:J290"/>
    <mergeCell ref="K276:M290"/>
    <mergeCell ref="N276:P290"/>
    <mergeCell ref="Q276:S290"/>
    <mergeCell ref="N275:P275"/>
    <mergeCell ref="Q275:S275"/>
    <mergeCell ref="E260:G274"/>
    <mergeCell ref="H260:J274"/>
    <mergeCell ref="K260:M274"/>
    <mergeCell ref="N260:P274"/>
    <mergeCell ref="Q260:S274"/>
    <mergeCell ref="E259:G259"/>
    <mergeCell ref="H259:J259"/>
    <mergeCell ref="K259:M259"/>
    <mergeCell ref="N259:P259"/>
    <mergeCell ref="Q259:S259"/>
    <mergeCell ref="N244:P258"/>
    <mergeCell ref="Q244:S258"/>
    <mergeCell ref="E243:G243"/>
    <mergeCell ref="H243:J243"/>
    <mergeCell ref="K243:M243"/>
    <mergeCell ref="N243:P243"/>
    <mergeCell ref="Q243:S243"/>
    <mergeCell ref="E228:G242"/>
    <mergeCell ref="H228:J242"/>
    <mergeCell ref="K228:M242"/>
    <mergeCell ref="N228:P242"/>
    <mergeCell ref="Q228:S242"/>
    <mergeCell ref="E227:G227"/>
    <mergeCell ref="H227:J227"/>
    <mergeCell ref="K227:M227"/>
    <mergeCell ref="N227:P227"/>
    <mergeCell ref="Q227:S227"/>
    <mergeCell ref="E212:G226"/>
    <mergeCell ref="H212:J226"/>
    <mergeCell ref="K212:M226"/>
    <mergeCell ref="N212:P226"/>
    <mergeCell ref="Q212:S226"/>
    <mergeCell ref="E211:G211"/>
    <mergeCell ref="H211:J211"/>
    <mergeCell ref="K211:M211"/>
    <mergeCell ref="N211:P211"/>
    <mergeCell ref="Q211:S211"/>
    <mergeCell ref="E196:G210"/>
    <mergeCell ref="H196:J210"/>
    <mergeCell ref="K196:M210"/>
    <mergeCell ref="N196:P210"/>
    <mergeCell ref="Q196:S210"/>
    <mergeCell ref="E195:G195"/>
    <mergeCell ref="H195:J195"/>
    <mergeCell ref="K195:M195"/>
    <mergeCell ref="N195:P195"/>
    <mergeCell ref="Q195:S195"/>
    <mergeCell ref="E180:G194"/>
    <mergeCell ref="H180:J194"/>
    <mergeCell ref="K180:M194"/>
    <mergeCell ref="N180:P194"/>
    <mergeCell ref="Q180:S194"/>
    <mergeCell ref="E179:G179"/>
    <mergeCell ref="H179:J179"/>
    <mergeCell ref="K179:M179"/>
    <mergeCell ref="N179:P179"/>
    <mergeCell ref="Q179:S179"/>
    <mergeCell ref="E164:G178"/>
    <mergeCell ref="H164:J178"/>
    <mergeCell ref="K164:M178"/>
    <mergeCell ref="N164:P178"/>
    <mergeCell ref="Q164:S178"/>
    <mergeCell ref="E163:G163"/>
    <mergeCell ref="H163:J163"/>
    <mergeCell ref="K163:M163"/>
    <mergeCell ref="N163:P163"/>
    <mergeCell ref="Q163:S163"/>
    <mergeCell ref="E148:G162"/>
    <mergeCell ref="H148:J162"/>
    <mergeCell ref="K148:M162"/>
    <mergeCell ref="N148:P162"/>
    <mergeCell ref="Q148:S162"/>
    <mergeCell ref="E147:G147"/>
    <mergeCell ref="H147:J147"/>
    <mergeCell ref="K147:M147"/>
    <mergeCell ref="N147:P147"/>
    <mergeCell ref="Q147:S147"/>
    <mergeCell ref="Q4:S18"/>
    <mergeCell ref="E3:G3"/>
    <mergeCell ref="H3:J3"/>
    <mergeCell ref="E4:G18"/>
    <mergeCell ref="H4:J18"/>
    <mergeCell ref="K3:M3"/>
    <mergeCell ref="K4:M18"/>
    <mergeCell ref="N3:P3"/>
    <mergeCell ref="N4:P18"/>
    <mergeCell ref="Q3:S3"/>
    <mergeCell ref="E35:G35"/>
    <mergeCell ref="H35:J35"/>
    <mergeCell ref="K35:M35"/>
    <mergeCell ref="N35:P35"/>
    <mergeCell ref="Q35:S35"/>
    <mergeCell ref="E36:G50"/>
    <mergeCell ref="H36:J50"/>
    <mergeCell ref="K36:M50"/>
    <mergeCell ref="N36:P50"/>
    <mergeCell ref="A2:A3"/>
    <mergeCell ref="E19:G19"/>
    <mergeCell ref="H19:J19"/>
    <mergeCell ref="K19:M19"/>
    <mergeCell ref="N19:P19"/>
    <mergeCell ref="Q19:S19"/>
    <mergeCell ref="E20:G34"/>
    <mergeCell ref="H20:J34"/>
    <mergeCell ref="K20:M34"/>
    <mergeCell ref="N20:P34"/>
    <mergeCell ref="Q20:S34"/>
    <mergeCell ref="C2:D2"/>
    <mergeCell ref="E2:S2"/>
    <mergeCell ref="Q36:S50"/>
    <mergeCell ref="E51:G51"/>
    <mergeCell ref="H51:J51"/>
    <mergeCell ref="K51:M51"/>
    <mergeCell ref="N51:P51"/>
    <mergeCell ref="Q51:S51"/>
    <mergeCell ref="E52:G66"/>
    <mergeCell ref="H52:J66"/>
    <mergeCell ref="K52:M66"/>
    <mergeCell ref="N52:P66"/>
    <mergeCell ref="Q52:S66"/>
    <mergeCell ref="E67:G67"/>
    <mergeCell ref="H67:J67"/>
    <mergeCell ref="K67:M67"/>
    <mergeCell ref="N67:P67"/>
    <mergeCell ref="Q67:S67"/>
    <mergeCell ref="E68:G82"/>
    <mergeCell ref="H68:J82"/>
    <mergeCell ref="K68:M82"/>
    <mergeCell ref="N68:P82"/>
    <mergeCell ref="Q68:S82"/>
    <mergeCell ref="N99:P99"/>
    <mergeCell ref="Q99:S99"/>
    <mergeCell ref="E100:G114"/>
    <mergeCell ref="H100:J114"/>
    <mergeCell ref="K100:M114"/>
    <mergeCell ref="N100:P114"/>
    <mergeCell ref="Q100:S114"/>
    <mergeCell ref="E83:G83"/>
    <mergeCell ref="H83:J83"/>
    <mergeCell ref="K83:M83"/>
    <mergeCell ref="N83:P83"/>
    <mergeCell ref="Q83:S83"/>
    <mergeCell ref="E84:G98"/>
    <mergeCell ref="H84:J98"/>
    <mergeCell ref="K84:M98"/>
    <mergeCell ref="N84:P98"/>
    <mergeCell ref="Q84:S98"/>
    <mergeCell ref="A1:D1"/>
    <mergeCell ref="E131:G131"/>
    <mergeCell ref="H131:J131"/>
    <mergeCell ref="K131:M131"/>
    <mergeCell ref="N131:P131"/>
    <mergeCell ref="Q131:S131"/>
    <mergeCell ref="E132:G146"/>
    <mergeCell ref="H132:J146"/>
    <mergeCell ref="K132:M146"/>
    <mergeCell ref="N132:P146"/>
    <mergeCell ref="Q132:S146"/>
    <mergeCell ref="E115:G115"/>
    <mergeCell ref="H115:J115"/>
    <mergeCell ref="K115:M115"/>
    <mergeCell ref="N115:P115"/>
    <mergeCell ref="Q115:S115"/>
    <mergeCell ref="E116:G130"/>
    <mergeCell ref="H116:J130"/>
    <mergeCell ref="K116:M130"/>
    <mergeCell ref="N116:P130"/>
    <mergeCell ref="Q116:S130"/>
    <mergeCell ref="E99:G99"/>
    <mergeCell ref="H99:J99"/>
    <mergeCell ref="K99:M99"/>
  </mergeCells>
  <conditionalFormatting sqref="D4:D42 C207:D1344 B4:B1344 D45:D206">
    <cfRule type="duplicateValues" dxfId="623" priority="233"/>
  </conditionalFormatting>
  <conditionalFormatting sqref="E3">
    <cfRule type="duplicateValues" dxfId="622" priority="232"/>
  </conditionalFormatting>
  <conditionalFormatting sqref="E3">
    <cfRule type="duplicateValues" dxfId="621" priority="231"/>
  </conditionalFormatting>
  <conditionalFormatting sqref="H3">
    <cfRule type="duplicateValues" dxfId="620" priority="230"/>
  </conditionalFormatting>
  <conditionalFormatting sqref="H3">
    <cfRule type="duplicateValues" dxfId="619" priority="229"/>
  </conditionalFormatting>
  <conditionalFormatting sqref="K3">
    <cfRule type="duplicateValues" dxfId="618" priority="228"/>
  </conditionalFormatting>
  <conditionalFormatting sqref="K3">
    <cfRule type="duplicateValues" dxfId="617" priority="227"/>
  </conditionalFormatting>
  <conditionalFormatting sqref="N3">
    <cfRule type="duplicateValues" dxfId="616" priority="226"/>
  </conditionalFormatting>
  <conditionalFormatting sqref="N3">
    <cfRule type="duplicateValues" dxfId="615" priority="225"/>
  </conditionalFormatting>
  <conditionalFormatting sqref="Q3">
    <cfRule type="duplicateValues" dxfId="614" priority="224"/>
  </conditionalFormatting>
  <conditionalFormatting sqref="Q3">
    <cfRule type="duplicateValues" dxfId="613" priority="223"/>
  </conditionalFormatting>
  <conditionalFormatting sqref="E19">
    <cfRule type="duplicateValues" dxfId="612" priority="220"/>
  </conditionalFormatting>
  <conditionalFormatting sqref="E19">
    <cfRule type="duplicateValues" dxfId="611" priority="219"/>
  </conditionalFormatting>
  <conditionalFormatting sqref="H19">
    <cfRule type="duplicateValues" dxfId="610" priority="218"/>
  </conditionalFormatting>
  <conditionalFormatting sqref="H19">
    <cfRule type="duplicateValues" dxfId="609" priority="217"/>
  </conditionalFormatting>
  <conditionalFormatting sqref="K19">
    <cfRule type="duplicateValues" dxfId="608" priority="216"/>
  </conditionalFormatting>
  <conditionalFormatting sqref="K19">
    <cfRule type="duplicateValues" dxfId="607" priority="215"/>
  </conditionalFormatting>
  <conditionalFormatting sqref="N19">
    <cfRule type="duplicateValues" dxfId="606" priority="214"/>
  </conditionalFormatting>
  <conditionalFormatting sqref="N19">
    <cfRule type="duplicateValues" dxfId="605" priority="213"/>
  </conditionalFormatting>
  <conditionalFormatting sqref="Q19">
    <cfRule type="duplicateValues" dxfId="604" priority="212"/>
  </conditionalFormatting>
  <conditionalFormatting sqref="Q19">
    <cfRule type="duplicateValues" dxfId="603" priority="211"/>
  </conditionalFormatting>
  <conditionalFormatting sqref="E35">
    <cfRule type="duplicateValues" dxfId="602" priority="210"/>
  </conditionalFormatting>
  <conditionalFormatting sqref="E35">
    <cfRule type="duplicateValues" dxfId="601" priority="209"/>
  </conditionalFormatting>
  <conditionalFormatting sqref="H35">
    <cfRule type="duplicateValues" dxfId="600" priority="208"/>
  </conditionalFormatting>
  <conditionalFormatting sqref="H35">
    <cfRule type="duplicateValues" dxfId="599" priority="207"/>
  </conditionalFormatting>
  <conditionalFormatting sqref="K35">
    <cfRule type="duplicateValues" dxfId="598" priority="206"/>
  </conditionalFormatting>
  <conditionalFormatting sqref="K35">
    <cfRule type="duplicateValues" dxfId="597" priority="205"/>
  </conditionalFormatting>
  <conditionalFormatting sqref="N35">
    <cfRule type="duplicateValues" dxfId="596" priority="204"/>
  </conditionalFormatting>
  <conditionalFormatting sqref="N35">
    <cfRule type="duplicateValues" dxfId="595" priority="203"/>
  </conditionalFormatting>
  <conditionalFormatting sqref="Q35">
    <cfRule type="duplicateValues" dxfId="594" priority="202"/>
  </conditionalFormatting>
  <conditionalFormatting sqref="Q35">
    <cfRule type="duplicateValues" dxfId="593" priority="201"/>
  </conditionalFormatting>
  <conditionalFormatting sqref="E51">
    <cfRule type="duplicateValues" dxfId="592" priority="200"/>
  </conditionalFormatting>
  <conditionalFormatting sqref="E51">
    <cfRule type="duplicateValues" dxfId="591" priority="199"/>
  </conditionalFormatting>
  <conditionalFormatting sqref="H51">
    <cfRule type="duplicateValues" dxfId="590" priority="198"/>
  </conditionalFormatting>
  <conditionalFormatting sqref="H51">
    <cfRule type="duplicateValues" dxfId="589" priority="197"/>
  </conditionalFormatting>
  <conditionalFormatting sqref="K51">
    <cfRule type="duplicateValues" dxfId="588" priority="196"/>
  </conditionalFormatting>
  <conditionalFormatting sqref="K51">
    <cfRule type="duplicateValues" dxfId="587" priority="195"/>
  </conditionalFormatting>
  <conditionalFormatting sqref="N51">
    <cfRule type="duplicateValues" dxfId="586" priority="194"/>
  </conditionalFormatting>
  <conditionalFormatting sqref="N51">
    <cfRule type="duplicateValues" dxfId="585" priority="193"/>
  </conditionalFormatting>
  <conditionalFormatting sqref="Q51">
    <cfRule type="duplicateValues" dxfId="584" priority="192"/>
  </conditionalFormatting>
  <conditionalFormatting sqref="Q51">
    <cfRule type="duplicateValues" dxfId="583" priority="191"/>
  </conditionalFormatting>
  <conditionalFormatting sqref="E67">
    <cfRule type="duplicateValues" dxfId="582" priority="190"/>
  </conditionalFormatting>
  <conditionalFormatting sqref="E67">
    <cfRule type="duplicateValues" dxfId="581" priority="189"/>
  </conditionalFormatting>
  <conditionalFormatting sqref="H67">
    <cfRule type="duplicateValues" dxfId="580" priority="188"/>
  </conditionalFormatting>
  <conditionalFormatting sqref="H67">
    <cfRule type="duplicateValues" dxfId="579" priority="187"/>
  </conditionalFormatting>
  <conditionalFormatting sqref="K67">
    <cfRule type="duplicateValues" dxfId="578" priority="186"/>
  </conditionalFormatting>
  <conditionalFormatting sqref="K67">
    <cfRule type="duplicateValues" dxfId="577" priority="185"/>
  </conditionalFormatting>
  <conditionalFormatting sqref="N67">
    <cfRule type="duplicateValues" dxfId="576" priority="184"/>
  </conditionalFormatting>
  <conditionalFormatting sqref="N67">
    <cfRule type="duplicateValues" dxfId="575" priority="183"/>
  </conditionalFormatting>
  <conditionalFormatting sqref="Q67">
    <cfRule type="duplicateValues" dxfId="574" priority="182"/>
  </conditionalFormatting>
  <conditionalFormatting sqref="Q67">
    <cfRule type="duplicateValues" dxfId="573" priority="181"/>
  </conditionalFormatting>
  <conditionalFormatting sqref="E83">
    <cfRule type="duplicateValues" dxfId="572" priority="180"/>
  </conditionalFormatting>
  <conditionalFormatting sqref="E83">
    <cfRule type="duplicateValues" dxfId="571" priority="179"/>
  </conditionalFormatting>
  <conditionalFormatting sqref="H83">
    <cfRule type="duplicateValues" dxfId="570" priority="178"/>
  </conditionalFormatting>
  <conditionalFormatting sqref="H83">
    <cfRule type="duplicateValues" dxfId="569" priority="177"/>
  </conditionalFormatting>
  <conditionalFormatting sqref="K83">
    <cfRule type="duplicateValues" dxfId="568" priority="176"/>
  </conditionalFormatting>
  <conditionalFormatting sqref="K83">
    <cfRule type="duplicateValues" dxfId="567" priority="175"/>
  </conditionalFormatting>
  <conditionalFormatting sqref="N83">
    <cfRule type="duplicateValues" dxfId="566" priority="174"/>
  </conditionalFormatting>
  <conditionalFormatting sqref="N83">
    <cfRule type="duplicateValues" dxfId="565" priority="173"/>
  </conditionalFormatting>
  <conditionalFormatting sqref="Q83">
    <cfRule type="duplicateValues" dxfId="564" priority="172"/>
  </conditionalFormatting>
  <conditionalFormatting sqref="Q83">
    <cfRule type="duplicateValues" dxfId="563" priority="171"/>
  </conditionalFormatting>
  <conditionalFormatting sqref="E99">
    <cfRule type="duplicateValues" dxfId="562" priority="170"/>
  </conditionalFormatting>
  <conditionalFormatting sqref="E99">
    <cfRule type="duplicateValues" dxfId="561" priority="169"/>
  </conditionalFormatting>
  <conditionalFormatting sqref="H99">
    <cfRule type="duplicateValues" dxfId="560" priority="168"/>
  </conditionalFormatting>
  <conditionalFormatting sqref="H99">
    <cfRule type="duplicateValues" dxfId="559" priority="167"/>
  </conditionalFormatting>
  <conditionalFormatting sqref="K99">
    <cfRule type="duplicateValues" dxfId="558" priority="166"/>
  </conditionalFormatting>
  <conditionalFormatting sqref="K99">
    <cfRule type="duplicateValues" dxfId="557" priority="165"/>
  </conditionalFormatting>
  <conditionalFormatting sqref="N99">
    <cfRule type="duplicateValues" dxfId="556" priority="164"/>
  </conditionalFormatting>
  <conditionalFormatting sqref="N99">
    <cfRule type="duplicateValues" dxfId="555" priority="163"/>
  </conditionalFormatting>
  <conditionalFormatting sqref="Q99">
    <cfRule type="duplicateValues" dxfId="554" priority="162"/>
  </conditionalFormatting>
  <conditionalFormatting sqref="Q99">
    <cfRule type="duplicateValues" dxfId="553" priority="161"/>
  </conditionalFormatting>
  <conditionalFormatting sqref="E115">
    <cfRule type="duplicateValues" dxfId="552" priority="160"/>
  </conditionalFormatting>
  <conditionalFormatting sqref="E115">
    <cfRule type="duplicateValues" dxfId="551" priority="159"/>
  </conditionalFormatting>
  <conditionalFormatting sqref="H115">
    <cfRule type="duplicateValues" dxfId="550" priority="158"/>
  </conditionalFormatting>
  <conditionalFormatting sqref="H115">
    <cfRule type="duplicateValues" dxfId="549" priority="157"/>
  </conditionalFormatting>
  <conditionalFormatting sqref="K115">
    <cfRule type="duplicateValues" dxfId="548" priority="156"/>
  </conditionalFormatting>
  <conditionalFormatting sqref="K115">
    <cfRule type="duplicateValues" dxfId="547" priority="155"/>
  </conditionalFormatting>
  <conditionalFormatting sqref="N115">
    <cfRule type="duplicateValues" dxfId="546" priority="154"/>
  </conditionalFormatting>
  <conditionalFormatting sqref="N115">
    <cfRule type="duplicateValues" dxfId="545" priority="153"/>
  </conditionalFormatting>
  <conditionalFormatting sqref="Q115">
    <cfRule type="duplicateValues" dxfId="544" priority="152"/>
  </conditionalFormatting>
  <conditionalFormatting sqref="Q115">
    <cfRule type="duplicateValues" dxfId="543" priority="151"/>
  </conditionalFormatting>
  <conditionalFormatting sqref="E131">
    <cfRule type="duplicateValues" dxfId="542" priority="150"/>
  </conditionalFormatting>
  <conditionalFormatting sqref="E131">
    <cfRule type="duplicateValues" dxfId="541" priority="149"/>
  </conditionalFormatting>
  <conditionalFormatting sqref="H131">
    <cfRule type="duplicateValues" dxfId="540" priority="148"/>
  </conditionalFormatting>
  <conditionalFormatting sqref="H131">
    <cfRule type="duplicateValues" dxfId="539" priority="147"/>
  </conditionalFormatting>
  <conditionalFormatting sqref="K131">
    <cfRule type="duplicateValues" dxfId="538" priority="146"/>
  </conditionalFormatting>
  <conditionalFormatting sqref="K131">
    <cfRule type="duplicateValues" dxfId="537" priority="145"/>
  </conditionalFormatting>
  <conditionalFormatting sqref="N131">
    <cfRule type="duplicateValues" dxfId="536" priority="144"/>
  </conditionalFormatting>
  <conditionalFormatting sqref="N131">
    <cfRule type="duplicateValues" dxfId="535" priority="143"/>
  </conditionalFormatting>
  <conditionalFormatting sqref="Q131">
    <cfRule type="duplicateValues" dxfId="534" priority="142"/>
  </conditionalFormatting>
  <conditionalFormatting sqref="Q131">
    <cfRule type="duplicateValues" dxfId="533" priority="141"/>
  </conditionalFormatting>
  <conditionalFormatting sqref="E147">
    <cfRule type="duplicateValues" dxfId="532" priority="140"/>
  </conditionalFormatting>
  <conditionalFormatting sqref="E147">
    <cfRule type="duplicateValues" dxfId="531" priority="139"/>
  </conditionalFormatting>
  <conditionalFormatting sqref="H147">
    <cfRule type="duplicateValues" dxfId="530" priority="138"/>
  </conditionalFormatting>
  <conditionalFormatting sqref="H147">
    <cfRule type="duplicateValues" dxfId="529" priority="137"/>
  </conditionalFormatting>
  <conditionalFormatting sqref="K147">
    <cfRule type="duplicateValues" dxfId="528" priority="136"/>
  </conditionalFormatting>
  <conditionalFormatting sqref="K147">
    <cfRule type="duplicateValues" dxfId="527" priority="135"/>
  </conditionalFormatting>
  <conditionalFormatting sqref="N147">
    <cfRule type="duplicateValues" dxfId="526" priority="134"/>
  </conditionalFormatting>
  <conditionalFormatting sqref="N147">
    <cfRule type="duplicateValues" dxfId="525" priority="133"/>
  </conditionalFormatting>
  <conditionalFormatting sqref="Q147">
    <cfRule type="duplicateValues" dxfId="524" priority="132"/>
  </conditionalFormatting>
  <conditionalFormatting sqref="Q147">
    <cfRule type="duplicateValues" dxfId="523" priority="131"/>
  </conditionalFormatting>
  <conditionalFormatting sqref="E163">
    <cfRule type="duplicateValues" dxfId="522" priority="130"/>
  </conditionalFormatting>
  <conditionalFormatting sqref="E163">
    <cfRule type="duplicateValues" dxfId="521" priority="129"/>
  </conditionalFormatting>
  <conditionalFormatting sqref="H163">
    <cfRule type="duplicateValues" dxfId="520" priority="128"/>
  </conditionalFormatting>
  <conditionalFormatting sqref="H163">
    <cfRule type="duplicateValues" dxfId="519" priority="127"/>
  </conditionalFormatting>
  <conditionalFormatting sqref="K163">
    <cfRule type="duplicateValues" dxfId="518" priority="126"/>
  </conditionalFormatting>
  <conditionalFormatting sqref="K163">
    <cfRule type="duplicateValues" dxfId="517" priority="125"/>
  </conditionalFormatting>
  <conditionalFormatting sqref="N163">
    <cfRule type="duplicateValues" dxfId="516" priority="124"/>
  </conditionalFormatting>
  <conditionalFormatting sqref="N163">
    <cfRule type="duplicateValues" dxfId="515" priority="123"/>
  </conditionalFormatting>
  <conditionalFormatting sqref="Q163">
    <cfRule type="duplicateValues" dxfId="514" priority="122"/>
  </conditionalFormatting>
  <conditionalFormatting sqref="Q163">
    <cfRule type="duplicateValues" dxfId="513" priority="121"/>
  </conditionalFormatting>
  <conditionalFormatting sqref="E179">
    <cfRule type="duplicateValues" dxfId="512" priority="120"/>
  </conditionalFormatting>
  <conditionalFormatting sqref="E179">
    <cfRule type="duplicateValues" dxfId="511" priority="119"/>
  </conditionalFormatting>
  <conditionalFormatting sqref="H179">
    <cfRule type="duplicateValues" dxfId="510" priority="118"/>
  </conditionalFormatting>
  <conditionalFormatting sqref="H179">
    <cfRule type="duplicateValues" dxfId="509" priority="117"/>
  </conditionalFormatting>
  <conditionalFormatting sqref="K179">
    <cfRule type="duplicateValues" dxfId="508" priority="116"/>
  </conditionalFormatting>
  <conditionalFormatting sqref="K179">
    <cfRule type="duplicateValues" dxfId="507" priority="115"/>
  </conditionalFormatting>
  <conditionalFormatting sqref="N179">
    <cfRule type="duplicateValues" dxfId="506" priority="114"/>
  </conditionalFormatting>
  <conditionalFormatting sqref="N179">
    <cfRule type="duplicateValues" dxfId="505" priority="113"/>
  </conditionalFormatting>
  <conditionalFormatting sqref="Q179">
    <cfRule type="duplicateValues" dxfId="504" priority="112"/>
  </conditionalFormatting>
  <conditionalFormatting sqref="Q179">
    <cfRule type="duplicateValues" dxfId="503" priority="111"/>
  </conditionalFormatting>
  <conditionalFormatting sqref="E195">
    <cfRule type="duplicateValues" dxfId="502" priority="110"/>
  </conditionalFormatting>
  <conditionalFormatting sqref="E195">
    <cfRule type="duplicateValues" dxfId="501" priority="109"/>
  </conditionalFormatting>
  <conditionalFormatting sqref="H195">
    <cfRule type="duplicateValues" dxfId="500" priority="108"/>
  </conditionalFormatting>
  <conditionalFormatting sqref="H195">
    <cfRule type="duplicateValues" dxfId="499" priority="107"/>
  </conditionalFormatting>
  <conditionalFormatting sqref="K195">
    <cfRule type="duplicateValues" dxfId="498" priority="106"/>
  </conditionalFormatting>
  <conditionalFormatting sqref="K195">
    <cfRule type="duplicateValues" dxfId="497" priority="105"/>
  </conditionalFormatting>
  <conditionalFormatting sqref="N195">
    <cfRule type="duplicateValues" dxfId="496" priority="104"/>
  </conditionalFormatting>
  <conditionalFormatting sqref="N195">
    <cfRule type="duplicateValues" dxfId="495" priority="103"/>
  </conditionalFormatting>
  <conditionalFormatting sqref="Q195">
    <cfRule type="duplicateValues" dxfId="494" priority="102"/>
  </conditionalFormatting>
  <conditionalFormatting sqref="Q195">
    <cfRule type="duplicateValues" dxfId="493" priority="101"/>
  </conditionalFormatting>
  <conditionalFormatting sqref="E211">
    <cfRule type="duplicateValues" dxfId="492" priority="100"/>
  </conditionalFormatting>
  <conditionalFormatting sqref="E211">
    <cfRule type="duplicateValues" dxfId="491" priority="99"/>
  </conditionalFormatting>
  <conditionalFormatting sqref="H211">
    <cfRule type="duplicateValues" dxfId="490" priority="98"/>
  </conditionalFormatting>
  <conditionalFormatting sqref="H211">
    <cfRule type="duplicateValues" dxfId="489" priority="97"/>
  </conditionalFormatting>
  <conditionalFormatting sqref="K211">
    <cfRule type="duplicateValues" dxfId="488" priority="96"/>
  </conditionalFormatting>
  <conditionalFormatting sqref="K211">
    <cfRule type="duplicateValues" dxfId="487" priority="95"/>
  </conditionalFormatting>
  <conditionalFormatting sqref="N211">
    <cfRule type="duplicateValues" dxfId="486" priority="94"/>
  </conditionalFormatting>
  <conditionalFormatting sqref="N211">
    <cfRule type="duplicateValues" dxfId="485" priority="93"/>
  </conditionalFormatting>
  <conditionalFormatting sqref="Q211">
    <cfRule type="duplicateValues" dxfId="484" priority="92"/>
  </conditionalFormatting>
  <conditionalFormatting sqref="Q211">
    <cfRule type="duplicateValues" dxfId="483" priority="91"/>
  </conditionalFormatting>
  <conditionalFormatting sqref="E227">
    <cfRule type="duplicateValues" dxfId="482" priority="90"/>
  </conditionalFormatting>
  <conditionalFormatting sqref="E227">
    <cfRule type="duplicateValues" dxfId="481" priority="89"/>
  </conditionalFormatting>
  <conditionalFormatting sqref="H227">
    <cfRule type="duplicateValues" dxfId="480" priority="88"/>
  </conditionalFormatting>
  <conditionalFormatting sqref="H227">
    <cfRule type="duplicateValues" dxfId="479" priority="87"/>
  </conditionalFormatting>
  <conditionalFormatting sqref="K227">
    <cfRule type="duplicateValues" dxfId="478" priority="86"/>
  </conditionalFormatting>
  <conditionalFormatting sqref="K227">
    <cfRule type="duplicateValues" dxfId="477" priority="85"/>
  </conditionalFormatting>
  <conditionalFormatting sqref="N227">
    <cfRule type="duplicateValues" dxfId="476" priority="84"/>
  </conditionalFormatting>
  <conditionalFormatting sqref="N227">
    <cfRule type="duplicateValues" dxfId="475" priority="83"/>
  </conditionalFormatting>
  <conditionalFormatting sqref="Q227">
    <cfRule type="duplicateValues" dxfId="474" priority="82"/>
  </conditionalFormatting>
  <conditionalFormatting sqref="Q227">
    <cfRule type="duplicateValues" dxfId="473" priority="81"/>
  </conditionalFormatting>
  <conditionalFormatting sqref="E243">
    <cfRule type="duplicateValues" dxfId="472" priority="80"/>
  </conditionalFormatting>
  <conditionalFormatting sqref="E243">
    <cfRule type="duplicateValues" dxfId="471" priority="79"/>
  </conditionalFormatting>
  <conditionalFormatting sqref="H243">
    <cfRule type="duplicateValues" dxfId="470" priority="78"/>
  </conditionalFormatting>
  <conditionalFormatting sqref="H243">
    <cfRule type="duplicateValues" dxfId="469" priority="77"/>
  </conditionalFormatting>
  <conditionalFormatting sqref="K243">
    <cfRule type="duplicateValues" dxfId="468" priority="76"/>
  </conditionalFormatting>
  <conditionalFormatting sqref="K243">
    <cfRule type="duplicateValues" dxfId="467" priority="75"/>
  </conditionalFormatting>
  <conditionalFormatting sqref="N243">
    <cfRule type="duplicateValues" dxfId="466" priority="74"/>
  </conditionalFormatting>
  <conditionalFormatting sqref="N243">
    <cfRule type="duplicateValues" dxfId="465" priority="73"/>
  </conditionalFormatting>
  <conditionalFormatting sqref="Q243">
    <cfRule type="duplicateValues" dxfId="464" priority="72"/>
  </conditionalFormatting>
  <conditionalFormatting sqref="Q243">
    <cfRule type="duplicateValues" dxfId="463" priority="71"/>
  </conditionalFormatting>
  <conditionalFormatting sqref="E259">
    <cfRule type="duplicateValues" dxfId="462" priority="70"/>
  </conditionalFormatting>
  <conditionalFormatting sqref="E259">
    <cfRule type="duplicateValues" dxfId="461" priority="69"/>
  </conditionalFormatting>
  <conditionalFormatting sqref="H259">
    <cfRule type="duplicateValues" dxfId="460" priority="68"/>
  </conditionalFormatting>
  <conditionalFormatting sqref="H259">
    <cfRule type="duplicateValues" dxfId="459" priority="67"/>
  </conditionalFormatting>
  <conditionalFormatting sqref="K259">
    <cfRule type="duplicateValues" dxfId="458" priority="66"/>
  </conditionalFormatting>
  <conditionalFormatting sqref="K259">
    <cfRule type="duplicateValues" dxfId="457" priority="65"/>
  </conditionalFormatting>
  <conditionalFormatting sqref="N259">
    <cfRule type="duplicateValues" dxfId="456" priority="64"/>
  </conditionalFormatting>
  <conditionalFormatting sqref="N259">
    <cfRule type="duplicateValues" dxfId="455" priority="63"/>
  </conditionalFormatting>
  <conditionalFormatting sqref="Q259">
    <cfRule type="duplicateValues" dxfId="454" priority="62"/>
  </conditionalFormatting>
  <conditionalFormatting sqref="Q259">
    <cfRule type="duplicateValues" dxfId="453" priority="61"/>
  </conditionalFormatting>
  <conditionalFormatting sqref="E275">
    <cfRule type="duplicateValues" dxfId="452" priority="60"/>
  </conditionalFormatting>
  <conditionalFormatting sqref="E275">
    <cfRule type="duplicateValues" dxfId="451" priority="59"/>
  </conditionalFormatting>
  <conditionalFormatting sqref="H275">
    <cfRule type="duplicateValues" dxfId="450" priority="58"/>
  </conditionalFormatting>
  <conditionalFormatting sqref="H275">
    <cfRule type="duplicateValues" dxfId="449" priority="57"/>
  </conditionalFormatting>
  <conditionalFormatting sqref="K275">
    <cfRule type="duplicateValues" dxfId="448" priority="56"/>
  </conditionalFormatting>
  <conditionalFormatting sqref="K275">
    <cfRule type="duplicateValues" dxfId="447" priority="55"/>
  </conditionalFormatting>
  <conditionalFormatting sqref="N275">
    <cfRule type="duplicateValues" dxfId="446" priority="54"/>
  </conditionalFormatting>
  <conditionalFormatting sqref="N275">
    <cfRule type="duplicateValues" dxfId="445" priority="53"/>
  </conditionalFormatting>
  <conditionalFormatting sqref="Q275">
    <cfRule type="duplicateValues" dxfId="444" priority="52"/>
  </conditionalFormatting>
  <conditionalFormatting sqref="Q275">
    <cfRule type="duplicateValues" dxfId="443" priority="51"/>
  </conditionalFormatting>
  <conditionalFormatting sqref="E291">
    <cfRule type="duplicateValues" dxfId="442" priority="50"/>
  </conditionalFormatting>
  <conditionalFormatting sqref="E291">
    <cfRule type="duplicateValues" dxfId="441" priority="49"/>
  </conditionalFormatting>
  <conditionalFormatting sqref="H291">
    <cfRule type="duplicateValues" dxfId="440" priority="48"/>
  </conditionalFormatting>
  <conditionalFormatting sqref="H291">
    <cfRule type="duplicateValues" dxfId="439" priority="47"/>
  </conditionalFormatting>
  <conditionalFormatting sqref="K291">
    <cfRule type="duplicateValues" dxfId="438" priority="46"/>
  </conditionalFormatting>
  <conditionalFormatting sqref="K291">
    <cfRule type="duplicateValues" dxfId="437" priority="45"/>
  </conditionalFormatting>
  <conditionalFormatting sqref="N291">
    <cfRule type="duplicateValues" dxfId="436" priority="44"/>
  </conditionalFormatting>
  <conditionalFormatting sqref="N291">
    <cfRule type="duplicateValues" dxfId="435" priority="43"/>
  </conditionalFormatting>
  <conditionalFormatting sqref="Q291">
    <cfRule type="duplicateValues" dxfId="434" priority="42"/>
  </conditionalFormatting>
  <conditionalFormatting sqref="Q291">
    <cfRule type="duplicateValues" dxfId="433" priority="41"/>
  </conditionalFormatting>
  <conditionalFormatting sqref="E307">
    <cfRule type="duplicateValues" dxfId="432" priority="40"/>
  </conditionalFormatting>
  <conditionalFormatting sqref="E307">
    <cfRule type="duplicateValues" dxfId="431" priority="39"/>
  </conditionalFormatting>
  <conditionalFormatting sqref="H307">
    <cfRule type="duplicateValues" dxfId="430" priority="38"/>
  </conditionalFormatting>
  <conditionalFormatting sqref="H307">
    <cfRule type="duplicateValues" dxfId="429" priority="37"/>
  </conditionalFormatting>
  <conditionalFormatting sqref="K307">
    <cfRule type="duplicateValues" dxfId="428" priority="36"/>
  </conditionalFormatting>
  <conditionalFormatting sqref="K307">
    <cfRule type="duplicateValues" dxfId="427" priority="35"/>
  </conditionalFormatting>
  <conditionalFormatting sqref="N307">
    <cfRule type="duplicateValues" dxfId="426" priority="34"/>
  </conditionalFormatting>
  <conditionalFormatting sqref="N307">
    <cfRule type="duplicateValues" dxfId="425" priority="33"/>
  </conditionalFormatting>
  <conditionalFormatting sqref="Q307">
    <cfRule type="duplicateValues" dxfId="424" priority="32"/>
  </conditionalFormatting>
  <conditionalFormatting sqref="Q307">
    <cfRule type="duplicateValues" dxfId="423" priority="31"/>
  </conditionalFormatting>
  <conditionalFormatting sqref="E323">
    <cfRule type="duplicateValues" dxfId="422" priority="30"/>
  </conditionalFormatting>
  <conditionalFormatting sqref="E323">
    <cfRule type="duplicateValues" dxfId="421" priority="29"/>
  </conditionalFormatting>
  <conditionalFormatting sqref="H323">
    <cfRule type="duplicateValues" dxfId="420" priority="28"/>
  </conditionalFormatting>
  <conditionalFormatting sqref="H323">
    <cfRule type="duplicateValues" dxfId="419" priority="27"/>
  </conditionalFormatting>
  <conditionalFormatting sqref="K323">
    <cfRule type="duplicateValues" dxfId="418" priority="26"/>
  </conditionalFormatting>
  <conditionalFormatting sqref="K323">
    <cfRule type="duplicateValues" dxfId="417" priority="25"/>
  </conditionalFormatting>
  <conditionalFormatting sqref="N323">
    <cfRule type="duplicateValues" dxfId="416" priority="24"/>
  </conditionalFormatting>
  <conditionalFormatting sqref="N323">
    <cfRule type="duplicateValues" dxfId="415" priority="23"/>
  </conditionalFormatting>
  <conditionalFormatting sqref="Q323">
    <cfRule type="duplicateValues" dxfId="414" priority="22"/>
  </conditionalFormatting>
  <conditionalFormatting sqref="Q323">
    <cfRule type="duplicateValues" dxfId="413" priority="21"/>
  </conditionalFormatting>
  <conditionalFormatting sqref="E339">
    <cfRule type="duplicateValues" dxfId="412" priority="20"/>
  </conditionalFormatting>
  <conditionalFormatting sqref="E339">
    <cfRule type="duplicateValues" dxfId="411" priority="19"/>
  </conditionalFormatting>
  <conditionalFormatting sqref="H339">
    <cfRule type="duplicateValues" dxfId="410" priority="18"/>
  </conditionalFormatting>
  <conditionalFormatting sqref="H339">
    <cfRule type="duplicateValues" dxfId="409" priority="17"/>
  </conditionalFormatting>
  <conditionalFormatting sqref="K339">
    <cfRule type="duplicateValues" dxfId="408" priority="16"/>
  </conditionalFormatting>
  <conditionalFormatting sqref="K339">
    <cfRule type="duplicateValues" dxfId="407" priority="15"/>
  </conditionalFormatting>
  <conditionalFormatting sqref="N339">
    <cfRule type="duplicateValues" dxfId="406" priority="14"/>
  </conditionalFormatting>
  <conditionalFormatting sqref="N339">
    <cfRule type="duplicateValues" dxfId="405" priority="13"/>
  </conditionalFormatting>
  <conditionalFormatting sqref="Q339">
    <cfRule type="duplicateValues" dxfId="404" priority="12"/>
  </conditionalFormatting>
  <conditionalFormatting sqref="Q339">
    <cfRule type="duplicateValues" dxfId="403" priority="11"/>
  </conditionalFormatting>
  <conditionalFormatting sqref="E355">
    <cfRule type="duplicateValues" dxfId="402" priority="10"/>
  </conditionalFormatting>
  <conditionalFormatting sqref="E355">
    <cfRule type="duplicateValues" dxfId="401" priority="9"/>
  </conditionalFormatting>
  <conditionalFormatting sqref="H355">
    <cfRule type="duplicateValues" dxfId="400" priority="8"/>
  </conditionalFormatting>
  <conditionalFormatting sqref="H355">
    <cfRule type="duplicateValues" dxfId="399" priority="7"/>
  </conditionalFormatting>
  <conditionalFormatting sqref="K355">
    <cfRule type="duplicateValues" dxfId="398" priority="6"/>
  </conditionalFormatting>
  <conditionalFormatting sqref="K355">
    <cfRule type="duplicateValues" dxfId="397" priority="5"/>
  </conditionalFormatting>
  <conditionalFormatting sqref="N355">
    <cfRule type="duplicateValues" dxfId="396" priority="4"/>
  </conditionalFormatting>
  <conditionalFormatting sqref="N355">
    <cfRule type="duplicateValues" dxfId="395" priority="3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54"/>
  <sheetViews>
    <sheetView zoomScaleNormal="100" workbookViewId="0">
      <selection activeCell="E3" sqref="E3:G3"/>
    </sheetView>
  </sheetViews>
  <sheetFormatPr baseColWidth="10" defaultColWidth="11.42578125" defaultRowHeight="15" customHeight="1" x14ac:dyDescent="0.25"/>
  <cols>
    <col min="1" max="1" width="9.85546875" customWidth="1"/>
    <col min="2" max="2" width="22.85546875" customWidth="1"/>
    <col min="3" max="3" width="14.42578125" customWidth="1"/>
    <col min="4" max="4" width="13.5703125" customWidth="1"/>
  </cols>
  <sheetData>
    <row r="1" spans="1:19" ht="18.75" x14ac:dyDescent="0.25">
      <c r="A1" s="100" t="s">
        <v>11</v>
      </c>
      <c r="B1" s="101"/>
      <c r="C1" s="100"/>
      <c r="D1" s="102"/>
      <c r="E1" s="29" t="s">
        <v>1</v>
      </c>
      <c r="F1" s="111" t="s">
        <v>2</v>
      </c>
      <c r="G1" s="111"/>
      <c r="H1" s="112" t="s">
        <v>3</v>
      </c>
      <c r="I1" s="112"/>
      <c r="J1" s="113" t="s">
        <v>4</v>
      </c>
      <c r="K1" s="114"/>
    </row>
    <row r="2" spans="1:19" ht="19.5" customHeight="1" x14ac:dyDescent="0.25">
      <c r="A2" s="105" t="s">
        <v>5</v>
      </c>
      <c r="B2" s="26" t="s">
        <v>6</v>
      </c>
      <c r="C2" s="106" t="s">
        <v>7</v>
      </c>
      <c r="D2" s="107"/>
      <c r="E2" s="108" t="s">
        <v>8</v>
      </c>
      <c r="F2" s="108"/>
      <c r="G2" s="108"/>
      <c r="H2" s="108"/>
      <c r="I2" s="108"/>
      <c r="J2" s="108"/>
      <c r="K2" s="108"/>
      <c r="L2" s="109"/>
      <c r="M2" s="109"/>
      <c r="N2" s="109"/>
      <c r="O2" s="109"/>
      <c r="P2" s="109"/>
      <c r="Q2" s="109"/>
      <c r="R2" s="109"/>
      <c r="S2" s="109"/>
    </row>
    <row r="3" spans="1:19" ht="15" customHeight="1" x14ac:dyDescent="0.25">
      <c r="A3" s="115"/>
      <c r="B3" s="27" t="s">
        <v>9</v>
      </c>
      <c r="C3" s="25" t="s">
        <v>9</v>
      </c>
      <c r="D3" s="25" t="s">
        <v>10</v>
      </c>
      <c r="E3" s="103">
        <v>510.2033902</v>
      </c>
      <c r="F3" s="103"/>
      <c r="G3" s="103"/>
      <c r="H3" s="103">
        <v>519.23821850000002</v>
      </c>
      <c r="I3" s="103"/>
      <c r="J3" s="103"/>
      <c r="K3" s="103">
        <v>311.16801900000002</v>
      </c>
      <c r="L3" s="103"/>
      <c r="M3" s="103"/>
      <c r="N3" s="103">
        <v>80.91557032</v>
      </c>
      <c r="O3" s="103"/>
      <c r="P3" s="103"/>
      <c r="Q3" s="103">
        <v>117.9236174</v>
      </c>
      <c r="R3" s="103"/>
      <c r="S3" s="103"/>
    </row>
    <row r="4" spans="1:19" x14ac:dyDescent="0.25">
      <c r="A4" s="12">
        <v>1</v>
      </c>
      <c r="B4" s="5">
        <v>366.98845160000002</v>
      </c>
      <c r="C4" s="6">
        <v>510.2033902</v>
      </c>
      <c r="D4" s="1">
        <v>2.5573999999999999</v>
      </c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</row>
    <row r="5" spans="1:19" x14ac:dyDescent="0.25">
      <c r="A5" s="12">
        <v>2</v>
      </c>
      <c r="B5" s="5">
        <v>384.09750980000001</v>
      </c>
      <c r="C5" s="6">
        <v>519.23821850000002</v>
      </c>
      <c r="D5" s="1">
        <v>2.5104000000000002</v>
      </c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</row>
    <row r="6" spans="1:19" x14ac:dyDescent="0.25">
      <c r="A6" s="12">
        <v>3</v>
      </c>
      <c r="B6" s="5">
        <v>646.02824850000002</v>
      </c>
      <c r="C6" s="6">
        <v>311.16801900000002</v>
      </c>
      <c r="D6" s="1">
        <v>2.5051000000000001</v>
      </c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</row>
    <row r="7" spans="1:19" x14ac:dyDescent="0.25">
      <c r="A7" s="12">
        <v>4</v>
      </c>
      <c r="B7" s="5">
        <v>330.99589040000001</v>
      </c>
      <c r="C7" s="6">
        <v>80.91557032</v>
      </c>
      <c r="D7" s="1">
        <v>2.4493</v>
      </c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</row>
    <row r="8" spans="1:19" x14ac:dyDescent="0.25">
      <c r="A8" s="12">
        <v>5</v>
      </c>
      <c r="B8" s="5">
        <v>330.99603359999998</v>
      </c>
      <c r="C8" s="1">
        <v>501.17790309999998</v>
      </c>
      <c r="D8" s="1">
        <v>2.4491999999999998</v>
      </c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</row>
    <row r="9" spans="1:19" x14ac:dyDescent="0.25">
      <c r="A9" s="12">
        <v>6</v>
      </c>
      <c r="B9" s="5">
        <v>685.06621770000004</v>
      </c>
      <c r="C9" s="6">
        <v>117.9236174</v>
      </c>
      <c r="D9" s="1">
        <v>2.4470000000000001</v>
      </c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</row>
    <row r="10" spans="1:19" x14ac:dyDescent="0.25">
      <c r="A10" s="12">
        <v>7</v>
      </c>
      <c r="B10" s="5">
        <v>685.06670229999997</v>
      </c>
      <c r="C10" s="6">
        <v>248.95968289999999</v>
      </c>
      <c r="D10" s="1">
        <v>2.4380000000000002</v>
      </c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4"/>
    </row>
    <row r="11" spans="1:19" x14ac:dyDescent="0.25">
      <c r="A11" s="12">
        <v>8</v>
      </c>
      <c r="B11" s="5">
        <v>686.06923329999995</v>
      </c>
      <c r="C11" s="6">
        <v>316.94704780000001</v>
      </c>
      <c r="D11" s="1">
        <v>2.4159999999999999</v>
      </c>
      <c r="E11" s="104"/>
      <c r="F11" s="104"/>
      <c r="G11" s="104"/>
      <c r="H11" s="104"/>
      <c r="I11" s="104"/>
      <c r="J11" s="104"/>
      <c r="K11" s="104"/>
      <c r="L11" s="104"/>
      <c r="M11" s="104"/>
      <c r="N11" s="104"/>
      <c r="O11" s="104"/>
      <c r="P11" s="104"/>
      <c r="Q11" s="104"/>
      <c r="R11" s="104"/>
      <c r="S11" s="104"/>
    </row>
    <row r="12" spans="1:19" x14ac:dyDescent="0.25">
      <c r="A12" s="12">
        <v>9</v>
      </c>
      <c r="B12" s="5">
        <v>701.98724530000004</v>
      </c>
      <c r="C12" s="6">
        <v>101.9323514</v>
      </c>
      <c r="D12" s="1">
        <v>2.4091999999999998</v>
      </c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4"/>
    </row>
    <row r="13" spans="1:19" x14ac:dyDescent="0.25">
      <c r="A13" s="12">
        <v>10</v>
      </c>
      <c r="B13" s="5">
        <v>424.0302183</v>
      </c>
      <c r="C13" s="6">
        <v>137.89056880000001</v>
      </c>
      <c r="D13" s="1">
        <v>2.3919000000000001</v>
      </c>
      <c r="E13" s="104"/>
      <c r="F13" s="104"/>
      <c r="G13" s="104"/>
      <c r="H13" s="104"/>
      <c r="I13" s="104"/>
      <c r="J13" s="104"/>
      <c r="K13" s="104"/>
      <c r="L13" s="104"/>
      <c r="M13" s="104"/>
      <c r="N13" s="104"/>
      <c r="O13" s="104"/>
      <c r="P13" s="104"/>
      <c r="Q13" s="104"/>
      <c r="R13" s="104"/>
      <c r="S13" s="104"/>
    </row>
    <row r="14" spans="1:19" x14ac:dyDescent="0.25">
      <c r="A14" s="12">
        <v>11</v>
      </c>
      <c r="B14" s="5">
        <v>743.54115709999996</v>
      </c>
      <c r="C14" s="1">
        <v>519.23841679999998</v>
      </c>
      <c r="D14" s="1">
        <v>2.3229000000000002</v>
      </c>
      <c r="E14" s="104"/>
      <c r="F14" s="104"/>
      <c r="G14" s="104"/>
      <c r="H14" s="104"/>
      <c r="I14" s="104"/>
      <c r="J14" s="104"/>
      <c r="K14" s="104"/>
      <c r="L14" s="104"/>
      <c r="M14" s="104"/>
      <c r="N14" s="104"/>
      <c r="O14" s="104"/>
      <c r="P14" s="104"/>
      <c r="Q14" s="104"/>
      <c r="R14" s="104"/>
      <c r="S14" s="104"/>
    </row>
    <row r="15" spans="1:19" x14ac:dyDescent="0.25">
      <c r="A15" s="12">
        <v>12</v>
      </c>
      <c r="B15" s="5">
        <v>241.97272860000001</v>
      </c>
      <c r="C15" s="1">
        <v>366.98845160000002</v>
      </c>
      <c r="D15" s="1">
        <v>2.3066</v>
      </c>
      <c r="E15" s="104"/>
      <c r="F15" s="104"/>
      <c r="G15" s="104"/>
      <c r="H15" s="104"/>
      <c r="I15" s="104"/>
      <c r="J15" s="104"/>
      <c r="K15" s="104"/>
      <c r="L15" s="104"/>
      <c r="M15" s="104"/>
      <c r="N15" s="104"/>
      <c r="O15" s="104"/>
      <c r="P15" s="104"/>
      <c r="Q15" s="104"/>
      <c r="R15" s="104"/>
      <c r="S15" s="104"/>
    </row>
    <row r="16" spans="1:19" x14ac:dyDescent="0.25">
      <c r="A16" s="12">
        <v>13</v>
      </c>
      <c r="B16" s="5">
        <v>454.78367209999999</v>
      </c>
      <c r="C16" s="1">
        <v>98.937793549999995</v>
      </c>
      <c r="D16" s="1">
        <v>2.3047</v>
      </c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4"/>
      <c r="P16" s="104"/>
      <c r="Q16" s="104"/>
      <c r="R16" s="104"/>
      <c r="S16" s="104"/>
    </row>
    <row r="17" spans="1:19" x14ac:dyDescent="0.25">
      <c r="A17" s="12">
        <v>14</v>
      </c>
      <c r="B17" s="5">
        <v>666.06611780000003</v>
      </c>
      <c r="C17" s="6">
        <v>469.04334369999998</v>
      </c>
      <c r="D17" s="1">
        <v>2.2860999999999998</v>
      </c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/>
    </row>
    <row r="18" spans="1:19" x14ac:dyDescent="0.25">
      <c r="A18" s="12">
        <v>15</v>
      </c>
      <c r="B18" s="5">
        <v>686.01319679999995</v>
      </c>
      <c r="C18" s="1">
        <v>214.8508879</v>
      </c>
      <c r="D18" s="1">
        <v>2.2856999999999998</v>
      </c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4"/>
      <c r="P18" s="104"/>
      <c r="Q18" s="104"/>
      <c r="R18" s="104"/>
      <c r="S18" s="104"/>
    </row>
    <row r="19" spans="1:19" x14ac:dyDescent="0.25">
      <c r="A19" s="12">
        <v>16</v>
      </c>
      <c r="B19" s="5">
        <v>714.50634609999997</v>
      </c>
      <c r="C19" s="6">
        <v>132.94130670000001</v>
      </c>
      <c r="D19" s="1">
        <v>2.2846000000000002</v>
      </c>
      <c r="E19" s="103">
        <v>248.95968289999999</v>
      </c>
      <c r="F19" s="103"/>
      <c r="G19" s="103"/>
      <c r="H19" s="103">
        <v>316.94704780000001</v>
      </c>
      <c r="I19" s="103"/>
      <c r="J19" s="103"/>
      <c r="K19" s="103">
        <v>101.9323514</v>
      </c>
      <c r="L19" s="103"/>
      <c r="M19" s="103"/>
      <c r="N19" s="103">
        <v>137.89056880000001</v>
      </c>
      <c r="O19" s="103"/>
      <c r="P19" s="103"/>
      <c r="Q19" s="103">
        <v>469.04334369999998</v>
      </c>
      <c r="R19" s="103"/>
      <c r="S19" s="103"/>
    </row>
    <row r="20" spans="1:19" x14ac:dyDescent="0.25">
      <c r="A20" s="12">
        <v>17</v>
      </c>
      <c r="B20" s="5">
        <v>742.53759119999995</v>
      </c>
      <c r="C20" s="1">
        <v>384.09750980000001</v>
      </c>
      <c r="D20" s="1">
        <v>2.2770000000000001</v>
      </c>
      <c r="E20" s="104"/>
      <c r="F20" s="104"/>
      <c r="G20" s="104"/>
      <c r="H20" s="104"/>
      <c r="I20" s="104"/>
      <c r="J20" s="104"/>
      <c r="K20" s="104"/>
      <c r="L20" s="104"/>
      <c r="M20" s="104"/>
      <c r="N20" s="104"/>
      <c r="O20" s="104"/>
      <c r="P20" s="104"/>
      <c r="Q20" s="104"/>
      <c r="R20" s="104"/>
      <c r="S20" s="104"/>
    </row>
    <row r="21" spans="1:19" x14ac:dyDescent="0.25">
      <c r="A21" s="12">
        <v>18</v>
      </c>
      <c r="B21" s="5">
        <v>278.82904480000002</v>
      </c>
      <c r="C21" s="1">
        <v>646.02824850000002</v>
      </c>
      <c r="D21" s="1">
        <v>2.2587000000000002</v>
      </c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4"/>
      <c r="P21" s="104"/>
      <c r="Q21" s="104"/>
      <c r="R21" s="104"/>
      <c r="S21" s="104"/>
    </row>
    <row r="22" spans="1:19" x14ac:dyDescent="0.25">
      <c r="A22" s="12">
        <v>19</v>
      </c>
      <c r="B22" s="5">
        <v>462.73329810000001</v>
      </c>
      <c r="C22" s="6">
        <v>146.96469490000001</v>
      </c>
      <c r="D22" s="1">
        <v>2.2538999999999998</v>
      </c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</row>
    <row r="23" spans="1:19" x14ac:dyDescent="0.25">
      <c r="A23" s="12">
        <v>20</v>
      </c>
      <c r="B23" s="5">
        <v>634.1280246</v>
      </c>
      <c r="C23" s="1">
        <v>169.03003649999999</v>
      </c>
      <c r="D23" s="1">
        <v>2.2359</v>
      </c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104"/>
      <c r="P23" s="104"/>
      <c r="Q23" s="104"/>
      <c r="R23" s="104"/>
      <c r="S23" s="104"/>
    </row>
    <row r="24" spans="1:19" x14ac:dyDescent="0.25">
      <c r="A24" s="12">
        <v>21</v>
      </c>
      <c r="B24" s="5">
        <v>607.07624060000001</v>
      </c>
      <c r="C24" s="6">
        <v>130.92795720000001</v>
      </c>
      <c r="D24" s="1">
        <v>2.2345000000000002</v>
      </c>
      <c r="E24" s="104"/>
      <c r="F24" s="104"/>
      <c r="G24" s="104"/>
      <c r="H24" s="104"/>
      <c r="I24" s="104"/>
      <c r="J24" s="104"/>
      <c r="K24" s="104"/>
      <c r="L24" s="104"/>
      <c r="M24" s="104"/>
      <c r="N24" s="104"/>
      <c r="O24" s="104"/>
      <c r="P24" s="104"/>
      <c r="Q24" s="104"/>
      <c r="R24" s="104"/>
      <c r="S24" s="104"/>
    </row>
    <row r="25" spans="1:19" x14ac:dyDescent="0.25">
      <c r="A25" s="12">
        <v>22</v>
      </c>
      <c r="B25" s="5">
        <v>289.74271199999998</v>
      </c>
      <c r="C25" s="6">
        <v>349.86695070000002</v>
      </c>
      <c r="D25" s="1">
        <v>2.2155999999999998</v>
      </c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104"/>
    </row>
    <row r="26" spans="1:19" x14ac:dyDescent="0.25">
      <c r="A26" s="12">
        <v>23</v>
      </c>
      <c r="B26" s="5">
        <v>542.05736769999999</v>
      </c>
      <c r="C26" s="6">
        <v>216.84517629999999</v>
      </c>
      <c r="D26" s="1">
        <v>2.2124000000000001</v>
      </c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4"/>
    </row>
    <row r="27" spans="1:19" x14ac:dyDescent="0.25">
      <c r="A27" s="12">
        <v>24</v>
      </c>
      <c r="B27" s="5">
        <v>665.08972919999997</v>
      </c>
      <c r="C27" s="6">
        <v>80.915577709999994</v>
      </c>
      <c r="D27" s="1">
        <v>2.2044999999999999</v>
      </c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04"/>
      <c r="P27" s="104"/>
      <c r="Q27" s="104"/>
      <c r="R27" s="104"/>
      <c r="S27" s="104"/>
    </row>
    <row r="28" spans="1:19" x14ac:dyDescent="0.25">
      <c r="A28" s="12">
        <v>25</v>
      </c>
      <c r="B28" s="5">
        <v>687.01629049999997</v>
      </c>
      <c r="C28" s="6">
        <v>294.84266630000002</v>
      </c>
      <c r="D28" s="1">
        <v>2.1917</v>
      </c>
      <c r="E28" s="104"/>
      <c r="F28" s="104"/>
      <c r="G28" s="104"/>
      <c r="H28" s="104"/>
      <c r="I28" s="104"/>
      <c r="J28" s="104"/>
      <c r="K28" s="104"/>
      <c r="L28" s="104"/>
      <c r="M28" s="104"/>
      <c r="N28" s="104"/>
      <c r="O28" s="104"/>
      <c r="P28" s="104"/>
      <c r="Q28" s="104"/>
      <c r="R28" s="104"/>
      <c r="S28" s="104"/>
    </row>
    <row r="29" spans="1:19" x14ac:dyDescent="0.25">
      <c r="A29" s="12">
        <v>26</v>
      </c>
      <c r="B29" s="5">
        <v>270.7974322</v>
      </c>
      <c r="C29" s="1">
        <v>248.95969349999999</v>
      </c>
      <c r="D29" s="1">
        <v>2.1741999999999999</v>
      </c>
      <c r="E29" s="104"/>
      <c r="F29" s="104"/>
      <c r="G29" s="104"/>
      <c r="H29" s="104"/>
      <c r="I29" s="104"/>
      <c r="J29" s="104"/>
      <c r="K29" s="104"/>
      <c r="L29" s="104"/>
      <c r="M29" s="104"/>
      <c r="N29" s="104"/>
      <c r="O29" s="104"/>
      <c r="P29" s="104"/>
      <c r="Q29" s="104"/>
      <c r="R29" s="104"/>
      <c r="S29" s="104"/>
    </row>
    <row r="30" spans="1:19" x14ac:dyDescent="0.25">
      <c r="A30" s="12">
        <v>27</v>
      </c>
      <c r="B30" s="5">
        <v>403.90271630000001</v>
      </c>
      <c r="C30" s="1">
        <v>118.9229088</v>
      </c>
      <c r="D30" s="1">
        <v>2.165</v>
      </c>
      <c r="E30" s="104"/>
      <c r="F30" s="104"/>
      <c r="G30" s="104"/>
      <c r="H30" s="104"/>
      <c r="I30" s="104"/>
      <c r="J30" s="104"/>
      <c r="K30" s="104"/>
      <c r="L30" s="104"/>
      <c r="M30" s="104"/>
      <c r="N30" s="104"/>
      <c r="O30" s="104"/>
      <c r="P30" s="104"/>
      <c r="Q30" s="104"/>
      <c r="R30" s="104"/>
      <c r="S30" s="104"/>
    </row>
    <row r="31" spans="1:19" x14ac:dyDescent="0.25">
      <c r="A31" s="12">
        <v>28</v>
      </c>
      <c r="B31" s="5">
        <v>126.0017235</v>
      </c>
      <c r="C31" s="6">
        <v>208.9205742</v>
      </c>
      <c r="D31" s="1">
        <v>2.1408</v>
      </c>
      <c r="E31" s="104"/>
      <c r="F31" s="104"/>
      <c r="G31" s="104"/>
      <c r="H31" s="104"/>
      <c r="I31" s="104"/>
      <c r="J31" s="104"/>
      <c r="K31" s="104"/>
      <c r="L31" s="104"/>
      <c r="M31" s="104"/>
      <c r="N31" s="104"/>
      <c r="O31" s="104"/>
      <c r="P31" s="104"/>
      <c r="Q31" s="104"/>
      <c r="R31" s="104"/>
      <c r="S31" s="104"/>
    </row>
    <row r="32" spans="1:19" x14ac:dyDescent="0.25">
      <c r="A32" s="12">
        <v>29</v>
      </c>
      <c r="B32" s="5">
        <v>325.18368320000002</v>
      </c>
      <c r="C32" s="6">
        <v>518.23548449999998</v>
      </c>
      <c r="D32" s="1">
        <v>2.1181000000000001</v>
      </c>
      <c r="E32" s="104"/>
      <c r="F32" s="104"/>
      <c r="G32" s="104"/>
      <c r="H32" s="104"/>
      <c r="I32" s="104"/>
      <c r="J32" s="104"/>
      <c r="K32" s="104"/>
      <c r="L32" s="104"/>
      <c r="M32" s="104"/>
      <c r="N32" s="104"/>
      <c r="O32" s="104"/>
      <c r="P32" s="104"/>
      <c r="Q32" s="104"/>
      <c r="R32" s="104"/>
      <c r="S32" s="104"/>
    </row>
    <row r="33" spans="1:19" x14ac:dyDescent="0.25">
      <c r="A33" s="12">
        <v>30</v>
      </c>
      <c r="B33" s="5">
        <v>498.17825149999999</v>
      </c>
      <c r="C33" s="6">
        <v>494.22776909999999</v>
      </c>
      <c r="D33" s="1">
        <v>2.1063999999999998</v>
      </c>
      <c r="E33" s="104"/>
      <c r="F33" s="104"/>
      <c r="G33" s="104"/>
      <c r="H33" s="104"/>
      <c r="I33" s="104"/>
      <c r="J33" s="104"/>
      <c r="K33" s="104"/>
      <c r="L33" s="104"/>
      <c r="M33" s="104"/>
      <c r="N33" s="104"/>
      <c r="O33" s="104"/>
      <c r="P33" s="104"/>
      <c r="Q33" s="104"/>
      <c r="R33" s="104"/>
      <c r="S33" s="104"/>
    </row>
    <row r="34" spans="1:19" x14ac:dyDescent="0.25">
      <c r="A34" s="12">
        <v>31</v>
      </c>
      <c r="B34" s="5">
        <v>498.22720020000003</v>
      </c>
      <c r="C34" s="6">
        <v>515.82159469999999</v>
      </c>
      <c r="D34" s="1">
        <v>2.0998999999999999</v>
      </c>
      <c r="E34" s="104"/>
      <c r="F34" s="104"/>
      <c r="G34" s="104"/>
      <c r="H34" s="104"/>
      <c r="I34" s="104"/>
      <c r="J34" s="104"/>
      <c r="K34" s="104"/>
      <c r="L34" s="104"/>
      <c r="M34" s="104"/>
      <c r="N34" s="104"/>
      <c r="O34" s="104"/>
      <c r="P34" s="104"/>
      <c r="Q34" s="104"/>
      <c r="R34" s="104"/>
      <c r="S34" s="104"/>
    </row>
    <row r="35" spans="1:19" x14ac:dyDescent="0.25">
      <c r="A35" s="12">
        <v>32</v>
      </c>
      <c r="B35" s="5">
        <v>501.17796679999998</v>
      </c>
      <c r="C35" s="1">
        <v>166.8593387</v>
      </c>
      <c r="D35" s="1">
        <v>2.0931999999999999</v>
      </c>
      <c r="E35" s="103">
        <v>132.94130670000001</v>
      </c>
      <c r="F35" s="103"/>
      <c r="G35" s="103"/>
      <c r="H35" s="103">
        <v>146.96469490000001</v>
      </c>
      <c r="I35" s="103"/>
      <c r="J35" s="103"/>
      <c r="K35" s="103">
        <v>130.92795720000001</v>
      </c>
      <c r="L35" s="103"/>
      <c r="M35" s="103"/>
      <c r="N35" s="103">
        <v>349.86695070000002</v>
      </c>
      <c r="O35" s="103"/>
      <c r="P35" s="103"/>
      <c r="Q35" s="103">
        <v>216.84517629999999</v>
      </c>
      <c r="R35" s="103"/>
      <c r="S35" s="103"/>
    </row>
    <row r="36" spans="1:19" x14ac:dyDescent="0.25">
      <c r="A36" s="12">
        <v>33</v>
      </c>
      <c r="B36" s="5">
        <v>506.211478</v>
      </c>
      <c r="C36" s="6">
        <v>132.94132250000001</v>
      </c>
      <c r="D36" s="1">
        <v>2.0716999999999999</v>
      </c>
      <c r="E36" s="104"/>
      <c r="F36" s="104"/>
      <c r="G36" s="104"/>
      <c r="H36" s="104"/>
      <c r="I36" s="104"/>
      <c r="J36" s="104"/>
      <c r="K36" s="104"/>
      <c r="L36" s="104"/>
      <c r="M36" s="104"/>
      <c r="N36" s="104"/>
      <c r="O36" s="104"/>
      <c r="P36" s="104"/>
      <c r="Q36" s="104"/>
      <c r="R36" s="104"/>
      <c r="S36" s="104"/>
    </row>
    <row r="37" spans="1:19" x14ac:dyDescent="0.25">
      <c r="A37" s="12">
        <v>34</v>
      </c>
      <c r="B37" s="5">
        <v>511.20617069999997</v>
      </c>
      <c r="C37" s="6">
        <v>157.9664473</v>
      </c>
      <c r="D37" s="1">
        <v>2.0371000000000001</v>
      </c>
      <c r="E37" s="104"/>
      <c r="F37" s="104"/>
      <c r="G37" s="104"/>
      <c r="H37" s="104"/>
      <c r="I37" s="104"/>
      <c r="J37" s="104"/>
      <c r="K37" s="104"/>
      <c r="L37" s="104"/>
      <c r="M37" s="104"/>
      <c r="N37" s="104"/>
      <c r="O37" s="104"/>
      <c r="P37" s="104"/>
      <c r="Q37" s="104"/>
      <c r="R37" s="104"/>
      <c r="S37" s="104"/>
    </row>
    <row r="38" spans="1:19" x14ac:dyDescent="0.25">
      <c r="A38" s="12">
        <v>35</v>
      </c>
      <c r="B38" s="30">
        <v>20280161</v>
      </c>
      <c r="C38" s="6">
        <v>157.96648980000001</v>
      </c>
      <c r="D38" s="1">
        <v>2.0366</v>
      </c>
      <c r="E38" s="104"/>
      <c r="F38" s="104"/>
      <c r="G38" s="104"/>
      <c r="H38" s="104"/>
      <c r="I38" s="104"/>
      <c r="J38" s="104"/>
      <c r="K38" s="104"/>
      <c r="L38" s="104"/>
      <c r="M38" s="104"/>
      <c r="N38" s="104"/>
      <c r="O38" s="104"/>
      <c r="P38" s="104"/>
      <c r="Q38" s="104"/>
      <c r="R38" s="104"/>
      <c r="S38" s="104"/>
    </row>
    <row r="39" spans="1:19" x14ac:dyDescent="0.25">
      <c r="A39" s="12">
        <v>36</v>
      </c>
      <c r="B39" s="5">
        <v>352.78227090000001</v>
      </c>
      <c r="C39" s="1">
        <v>607.07624060000001</v>
      </c>
      <c r="D39" s="1">
        <v>2.0365000000000002</v>
      </c>
      <c r="E39" s="104"/>
      <c r="F39" s="104"/>
      <c r="G39" s="104"/>
      <c r="H39" s="104"/>
      <c r="I39" s="104"/>
      <c r="J39" s="104"/>
      <c r="K39" s="104"/>
      <c r="L39" s="104"/>
      <c r="M39" s="104"/>
      <c r="N39" s="104"/>
      <c r="O39" s="104"/>
      <c r="P39" s="104"/>
      <c r="Q39" s="104"/>
      <c r="R39" s="104"/>
      <c r="S39" s="104"/>
    </row>
    <row r="40" spans="1:19" x14ac:dyDescent="0.25">
      <c r="A40" s="12">
        <v>37</v>
      </c>
      <c r="B40" s="5">
        <v>357.87673760000001</v>
      </c>
      <c r="C40" s="6">
        <v>128.94847390000001</v>
      </c>
      <c r="D40" s="1">
        <v>2.0268000000000002</v>
      </c>
      <c r="E40" s="104"/>
      <c r="F40" s="104"/>
      <c r="G40" s="104"/>
      <c r="H40" s="104"/>
      <c r="I40" s="104"/>
      <c r="J40" s="104"/>
      <c r="K40" s="104"/>
      <c r="L40" s="104"/>
      <c r="M40" s="104"/>
      <c r="N40" s="104"/>
      <c r="O40" s="104"/>
      <c r="P40" s="104"/>
      <c r="Q40" s="104"/>
      <c r="R40" s="104"/>
      <c r="S40" s="104"/>
    </row>
    <row r="41" spans="1:19" x14ac:dyDescent="0.25">
      <c r="A41" s="12">
        <v>38</v>
      </c>
      <c r="B41" s="5">
        <v>686.01316699999995</v>
      </c>
      <c r="C41" s="1">
        <v>370.14430759999999</v>
      </c>
      <c r="D41" s="1">
        <v>2.0219</v>
      </c>
      <c r="E41" s="104"/>
      <c r="F41" s="104"/>
      <c r="G41" s="104"/>
      <c r="H41" s="104"/>
      <c r="I41" s="104"/>
      <c r="J41" s="104"/>
      <c r="K41" s="104"/>
      <c r="L41" s="104"/>
      <c r="M41" s="104"/>
      <c r="N41" s="104"/>
      <c r="O41" s="104"/>
      <c r="P41" s="104"/>
      <c r="Q41" s="104"/>
      <c r="R41" s="104"/>
      <c r="S41" s="104"/>
    </row>
    <row r="42" spans="1:19" x14ac:dyDescent="0.25">
      <c r="A42" s="12">
        <v>39</v>
      </c>
      <c r="B42" s="5">
        <v>566.75170649999995</v>
      </c>
      <c r="C42" s="6">
        <v>130.94299530000001</v>
      </c>
      <c r="D42" s="1">
        <v>2.0202</v>
      </c>
      <c r="E42" s="104"/>
      <c r="F42" s="104"/>
      <c r="G42" s="104"/>
      <c r="H42" s="104"/>
      <c r="I42" s="104"/>
      <c r="J42" s="104"/>
      <c r="K42" s="104"/>
      <c r="L42" s="104"/>
      <c r="M42" s="104"/>
      <c r="N42" s="104"/>
      <c r="O42" s="104"/>
      <c r="P42" s="104"/>
      <c r="Q42" s="104"/>
      <c r="R42" s="104"/>
      <c r="S42" s="104"/>
    </row>
    <row r="43" spans="1:19" x14ac:dyDescent="0.25">
      <c r="A43" s="12">
        <v>40</v>
      </c>
      <c r="B43" s="5">
        <v>688.01079830000003</v>
      </c>
      <c r="C43" s="6">
        <v>135.89355169999999</v>
      </c>
      <c r="D43" s="1">
        <v>2.0177999999999998</v>
      </c>
      <c r="E43" s="104"/>
      <c r="F43" s="104"/>
      <c r="G43" s="104"/>
      <c r="H43" s="104"/>
      <c r="I43" s="104"/>
      <c r="J43" s="104"/>
      <c r="K43" s="104"/>
      <c r="L43" s="104"/>
      <c r="M43" s="104"/>
      <c r="N43" s="104"/>
      <c r="O43" s="104"/>
      <c r="P43" s="104"/>
      <c r="Q43" s="104"/>
      <c r="R43" s="104"/>
      <c r="S43" s="104"/>
    </row>
    <row r="44" spans="1:19" x14ac:dyDescent="0.25">
      <c r="A44" s="12">
        <v>41</v>
      </c>
      <c r="B44" s="5">
        <v>318.73646600000001</v>
      </c>
      <c r="C44" s="6">
        <v>199.85002639999999</v>
      </c>
      <c r="D44" s="1">
        <v>2.0123000000000002</v>
      </c>
      <c r="E44" s="104"/>
      <c r="F44" s="104"/>
      <c r="G44" s="104"/>
      <c r="H44" s="104"/>
      <c r="I44" s="104"/>
      <c r="J44" s="104"/>
      <c r="K44" s="104"/>
      <c r="L44" s="104"/>
      <c r="M44" s="104"/>
      <c r="N44" s="104"/>
      <c r="O44" s="104"/>
      <c r="P44" s="104"/>
      <c r="Q44" s="104"/>
      <c r="R44" s="104"/>
      <c r="S44" s="104"/>
    </row>
    <row r="45" spans="1:19" x14ac:dyDescent="0.25">
      <c r="A45" s="12">
        <v>42</v>
      </c>
      <c r="B45" s="5">
        <v>406.7719371</v>
      </c>
      <c r="C45" s="6">
        <v>330.99603359999998</v>
      </c>
      <c r="D45" s="1">
        <v>2.0049999999999999</v>
      </c>
      <c r="E45" s="104"/>
      <c r="F45" s="104"/>
      <c r="G45" s="104"/>
      <c r="H45" s="104"/>
      <c r="I45" s="104"/>
      <c r="J45" s="104"/>
      <c r="K45" s="104"/>
      <c r="L45" s="104"/>
      <c r="M45" s="104"/>
      <c r="N45" s="104"/>
      <c r="O45" s="104"/>
      <c r="P45" s="104"/>
      <c r="Q45" s="104"/>
      <c r="R45" s="104"/>
      <c r="S45" s="104"/>
    </row>
    <row r="46" spans="1:19" x14ac:dyDescent="0.25">
      <c r="A46" s="12">
        <v>43</v>
      </c>
      <c r="B46" s="5">
        <v>419.00079849999997</v>
      </c>
      <c r="C46" s="6">
        <v>133.9223824</v>
      </c>
      <c r="D46" s="1">
        <v>1.9950000000000001</v>
      </c>
      <c r="E46" s="104"/>
      <c r="F46" s="104"/>
      <c r="G46" s="104"/>
      <c r="H46" s="104"/>
      <c r="I46" s="104"/>
      <c r="J46" s="104"/>
      <c r="K46" s="104"/>
      <c r="L46" s="104"/>
      <c r="M46" s="104"/>
      <c r="N46" s="104"/>
      <c r="O46" s="104"/>
      <c r="P46" s="104"/>
      <c r="Q46" s="104"/>
      <c r="R46" s="104"/>
      <c r="S46" s="104"/>
    </row>
    <row r="47" spans="1:19" x14ac:dyDescent="0.25">
      <c r="A47" s="12">
        <v>44</v>
      </c>
      <c r="B47" s="5">
        <v>673.07085400000005</v>
      </c>
      <c r="C47" s="1">
        <v>177.9559031</v>
      </c>
      <c r="D47" s="1">
        <v>1.9873000000000001</v>
      </c>
      <c r="E47" s="104"/>
      <c r="F47" s="104"/>
      <c r="G47" s="104"/>
      <c r="H47" s="104"/>
      <c r="I47" s="104"/>
      <c r="J47" s="104"/>
      <c r="K47" s="104"/>
      <c r="L47" s="104"/>
      <c r="M47" s="104"/>
      <c r="N47" s="104"/>
      <c r="O47" s="104"/>
      <c r="P47" s="104"/>
      <c r="Q47" s="104"/>
      <c r="R47" s="104"/>
      <c r="S47" s="104"/>
    </row>
    <row r="48" spans="1:19" x14ac:dyDescent="0.25">
      <c r="A48" s="12">
        <v>45</v>
      </c>
      <c r="B48" s="5">
        <v>306.96769410000002</v>
      </c>
      <c r="C48" s="6">
        <v>68.994550989999993</v>
      </c>
      <c r="D48" s="1">
        <v>1.9870000000000001</v>
      </c>
      <c r="E48" s="104"/>
      <c r="F48" s="104"/>
      <c r="G48" s="104"/>
      <c r="H48" s="104"/>
      <c r="I48" s="104"/>
      <c r="J48" s="104"/>
      <c r="K48" s="104"/>
      <c r="L48" s="104"/>
      <c r="M48" s="104"/>
      <c r="N48" s="104"/>
      <c r="O48" s="104"/>
      <c r="P48" s="104"/>
      <c r="Q48" s="104"/>
      <c r="R48" s="104"/>
      <c r="S48" s="104"/>
    </row>
    <row r="49" spans="1:19" x14ac:dyDescent="0.25">
      <c r="A49" s="12">
        <v>46</v>
      </c>
      <c r="B49" s="5">
        <v>432.8639053</v>
      </c>
      <c r="C49" s="6">
        <v>546.69457069999999</v>
      </c>
      <c r="D49" s="1">
        <v>1.9694</v>
      </c>
      <c r="E49" s="104"/>
      <c r="F49" s="104"/>
      <c r="G49" s="104"/>
      <c r="H49" s="104"/>
      <c r="I49" s="104"/>
      <c r="J49" s="104"/>
      <c r="K49" s="104"/>
      <c r="L49" s="104"/>
      <c r="M49" s="104"/>
      <c r="N49" s="104"/>
      <c r="O49" s="104"/>
      <c r="P49" s="104"/>
      <c r="Q49" s="104"/>
      <c r="R49" s="104"/>
      <c r="S49" s="104"/>
    </row>
    <row r="50" spans="1:19" x14ac:dyDescent="0.25">
      <c r="A50" s="12">
        <v>47</v>
      </c>
      <c r="B50" s="5">
        <v>516.82484569999997</v>
      </c>
      <c r="C50" s="6">
        <v>131.94308760000001</v>
      </c>
      <c r="D50" s="1">
        <v>1.9459</v>
      </c>
      <c r="E50" s="104"/>
      <c r="F50" s="104"/>
      <c r="G50" s="104"/>
      <c r="H50" s="104"/>
      <c r="I50" s="104"/>
      <c r="J50" s="104"/>
      <c r="K50" s="104"/>
      <c r="L50" s="104"/>
      <c r="M50" s="104"/>
      <c r="N50" s="104"/>
      <c r="O50" s="104"/>
      <c r="P50" s="104"/>
      <c r="Q50" s="104"/>
      <c r="R50" s="104"/>
      <c r="S50" s="104"/>
    </row>
    <row r="51" spans="1:19" x14ac:dyDescent="0.25">
      <c r="A51" s="12">
        <v>48</v>
      </c>
      <c r="B51" s="5">
        <v>550.77825099999995</v>
      </c>
      <c r="C51" s="1">
        <v>173.9251251</v>
      </c>
      <c r="D51" s="1">
        <v>1.9294</v>
      </c>
      <c r="E51" s="103">
        <v>80.915577709999994</v>
      </c>
      <c r="F51" s="103"/>
      <c r="G51" s="103"/>
      <c r="H51" s="103">
        <v>294.84266630000002</v>
      </c>
      <c r="I51" s="103"/>
      <c r="J51" s="103"/>
      <c r="K51" s="103">
        <v>208.9205742</v>
      </c>
      <c r="L51" s="103"/>
      <c r="M51" s="103"/>
      <c r="N51" s="103">
        <v>518.23548449999998</v>
      </c>
      <c r="O51" s="103"/>
      <c r="P51" s="103"/>
      <c r="Q51" s="103">
        <v>494.22776909999999</v>
      </c>
      <c r="R51" s="103"/>
      <c r="S51" s="103"/>
    </row>
    <row r="52" spans="1:19" x14ac:dyDescent="0.25">
      <c r="A52" s="12">
        <v>49</v>
      </c>
      <c r="B52" s="5">
        <v>556.72286989999998</v>
      </c>
      <c r="C52" s="6">
        <v>277.18023199999999</v>
      </c>
      <c r="D52" s="1">
        <v>1.9258</v>
      </c>
      <c r="E52" s="104"/>
      <c r="F52" s="104"/>
      <c r="G52" s="104"/>
      <c r="H52" s="104"/>
      <c r="I52" s="104"/>
      <c r="J52" s="104"/>
      <c r="K52" s="104"/>
      <c r="L52" s="104"/>
      <c r="M52" s="104"/>
      <c r="N52" s="104"/>
      <c r="O52" s="104"/>
      <c r="P52" s="104"/>
      <c r="Q52" s="104"/>
      <c r="R52" s="104"/>
      <c r="S52" s="104"/>
    </row>
    <row r="53" spans="1:19" x14ac:dyDescent="0.25">
      <c r="A53" s="12">
        <v>50</v>
      </c>
      <c r="B53" s="5">
        <v>357.91616570000002</v>
      </c>
      <c r="C53" s="1">
        <v>560.8067843</v>
      </c>
      <c r="D53" s="1">
        <v>1.9233</v>
      </c>
      <c r="E53" s="104"/>
      <c r="F53" s="104"/>
      <c r="G53" s="104"/>
      <c r="H53" s="104"/>
      <c r="I53" s="104"/>
      <c r="J53" s="104"/>
      <c r="K53" s="104"/>
      <c r="L53" s="104"/>
      <c r="M53" s="104"/>
      <c r="N53" s="104"/>
      <c r="O53" s="104"/>
      <c r="P53" s="104"/>
      <c r="Q53" s="104"/>
      <c r="R53" s="104"/>
      <c r="S53" s="104"/>
    </row>
    <row r="54" spans="1:19" x14ac:dyDescent="0.25">
      <c r="A54" s="12">
        <v>51</v>
      </c>
      <c r="B54" s="5">
        <v>510.87996759999999</v>
      </c>
      <c r="C54" s="6">
        <v>152.9773811</v>
      </c>
      <c r="D54" s="1">
        <v>1.9177999999999999</v>
      </c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104"/>
      <c r="R54" s="104"/>
      <c r="S54" s="104"/>
    </row>
    <row r="55" spans="1:19" x14ac:dyDescent="0.25">
      <c r="A55" s="12">
        <v>52</v>
      </c>
      <c r="B55" s="5">
        <v>560.8067843</v>
      </c>
      <c r="C55" s="1">
        <v>380.71307409999997</v>
      </c>
      <c r="D55" s="1">
        <v>1.9120999999999999</v>
      </c>
      <c r="E55" s="104"/>
      <c r="F55" s="104"/>
      <c r="G55" s="104"/>
      <c r="H55" s="104"/>
      <c r="I55" s="104"/>
      <c r="J55" s="104"/>
      <c r="K55" s="104"/>
      <c r="L55" s="104"/>
      <c r="M55" s="104"/>
      <c r="N55" s="104"/>
      <c r="O55" s="104"/>
      <c r="P55" s="104"/>
      <c r="Q55" s="104"/>
      <c r="R55" s="104"/>
      <c r="S55" s="104"/>
    </row>
    <row r="56" spans="1:19" x14ac:dyDescent="0.25">
      <c r="A56" s="12">
        <v>53</v>
      </c>
      <c r="B56" s="5">
        <v>634.12734929999999</v>
      </c>
      <c r="C56" s="6">
        <v>300.74819730000002</v>
      </c>
      <c r="D56" s="1">
        <v>1.9003000000000001</v>
      </c>
      <c r="E56" s="104"/>
      <c r="F56" s="104"/>
      <c r="G56" s="104"/>
      <c r="H56" s="104"/>
      <c r="I56" s="104"/>
      <c r="J56" s="104"/>
      <c r="K56" s="104"/>
      <c r="L56" s="104"/>
      <c r="M56" s="104"/>
      <c r="N56" s="104"/>
      <c r="O56" s="104"/>
      <c r="P56" s="104"/>
      <c r="Q56" s="104"/>
      <c r="R56" s="104"/>
      <c r="S56" s="104"/>
    </row>
    <row r="57" spans="1:19" x14ac:dyDescent="0.25">
      <c r="A57" s="12">
        <v>54</v>
      </c>
      <c r="B57" s="5">
        <v>78.917610089999997</v>
      </c>
      <c r="C57" s="6">
        <v>171.94580439999999</v>
      </c>
      <c r="D57" s="1">
        <v>1.8994</v>
      </c>
      <c r="E57" s="104"/>
      <c r="F57" s="104"/>
      <c r="G57" s="104"/>
      <c r="H57" s="104"/>
      <c r="I57" s="104"/>
      <c r="J57" s="104"/>
      <c r="K57" s="104"/>
      <c r="L57" s="104"/>
      <c r="M57" s="104"/>
      <c r="N57" s="104"/>
      <c r="O57" s="104"/>
      <c r="P57" s="104"/>
      <c r="Q57" s="104"/>
      <c r="R57" s="104"/>
      <c r="S57" s="104"/>
    </row>
    <row r="58" spans="1:19" x14ac:dyDescent="0.25">
      <c r="A58" s="12">
        <v>55</v>
      </c>
      <c r="B58" s="5">
        <v>495.23043080000002</v>
      </c>
      <c r="C58" s="1">
        <v>157.96640529999999</v>
      </c>
      <c r="D58" s="1">
        <v>1.8971</v>
      </c>
      <c r="E58" s="104"/>
      <c r="F58" s="104"/>
      <c r="G58" s="104"/>
      <c r="H58" s="104"/>
      <c r="I58" s="104"/>
      <c r="J58" s="104"/>
      <c r="K58" s="104"/>
      <c r="L58" s="104"/>
      <c r="M58" s="104"/>
      <c r="N58" s="104"/>
      <c r="O58" s="104"/>
      <c r="P58" s="104"/>
      <c r="Q58" s="104"/>
      <c r="R58" s="104"/>
      <c r="S58" s="104"/>
    </row>
    <row r="59" spans="1:19" x14ac:dyDescent="0.25">
      <c r="A59" s="12">
        <v>56</v>
      </c>
      <c r="B59" s="5">
        <v>501.17790309999998</v>
      </c>
      <c r="C59" s="1">
        <v>232.76319369999999</v>
      </c>
      <c r="D59" s="1">
        <v>1.8655999999999999</v>
      </c>
      <c r="E59" s="104"/>
      <c r="F59" s="104"/>
      <c r="G59" s="104"/>
      <c r="H59" s="104"/>
      <c r="I59" s="104"/>
      <c r="J59" s="104"/>
      <c r="K59" s="104"/>
      <c r="L59" s="104"/>
      <c r="M59" s="104"/>
      <c r="N59" s="104"/>
      <c r="O59" s="104"/>
      <c r="P59" s="104"/>
      <c r="Q59" s="104"/>
      <c r="R59" s="104"/>
      <c r="S59" s="104"/>
    </row>
    <row r="60" spans="1:19" x14ac:dyDescent="0.25">
      <c r="A60" s="12">
        <v>57</v>
      </c>
      <c r="B60" s="5">
        <v>417.00407630000001</v>
      </c>
      <c r="C60" s="1">
        <v>462.73329810000001</v>
      </c>
      <c r="D60" s="1">
        <v>1.8539000000000001</v>
      </c>
      <c r="E60" s="104"/>
      <c r="F60" s="104"/>
      <c r="G60" s="104"/>
      <c r="H60" s="104"/>
      <c r="I60" s="104"/>
      <c r="J60" s="104"/>
      <c r="K60" s="104"/>
      <c r="L60" s="104"/>
      <c r="M60" s="104"/>
      <c r="N60" s="104"/>
      <c r="O60" s="104"/>
      <c r="P60" s="104"/>
      <c r="Q60" s="104"/>
      <c r="R60" s="104"/>
      <c r="S60" s="104"/>
    </row>
    <row r="61" spans="1:19" x14ac:dyDescent="0.25">
      <c r="A61" s="12">
        <v>58</v>
      </c>
      <c r="B61" s="5">
        <v>306.96761149999998</v>
      </c>
      <c r="C61" s="6">
        <v>498.17825149999999</v>
      </c>
      <c r="D61" s="1">
        <v>1.8471</v>
      </c>
      <c r="E61" s="104"/>
      <c r="F61" s="104"/>
      <c r="G61" s="104"/>
      <c r="H61" s="104"/>
      <c r="I61" s="104"/>
      <c r="J61" s="104"/>
      <c r="K61" s="104"/>
      <c r="L61" s="104"/>
      <c r="M61" s="104"/>
      <c r="N61" s="104"/>
      <c r="O61" s="104"/>
      <c r="P61" s="104"/>
      <c r="Q61" s="104"/>
      <c r="R61" s="104"/>
      <c r="S61" s="104"/>
    </row>
    <row r="62" spans="1:19" x14ac:dyDescent="0.25">
      <c r="A62" s="12">
        <v>59</v>
      </c>
      <c r="B62" s="5">
        <v>287.74596980000001</v>
      </c>
      <c r="C62" s="1">
        <v>574.56716759999995</v>
      </c>
      <c r="D62" s="1">
        <v>1.843</v>
      </c>
      <c r="E62" s="104"/>
      <c r="F62" s="104"/>
      <c r="G62" s="104"/>
      <c r="H62" s="104"/>
      <c r="I62" s="104"/>
      <c r="J62" s="104"/>
      <c r="K62" s="104"/>
      <c r="L62" s="104"/>
      <c r="M62" s="104"/>
      <c r="N62" s="104"/>
      <c r="O62" s="104"/>
      <c r="P62" s="104"/>
      <c r="Q62" s="104"/>
      <c r="R62" s="104"/>
      <c r="S62" s="104"/>
    </row>
    <row r="63" spans="1:19" x14ac:dyDescent="0.25">
      <c r="A63" s="12">
        <v>60</v>
      </c>
      <c r="B63" s="5">
        <v>198.8634021</v>
      </c>
      <c r="C63" s="6">
        <v>112.9551532</v>
      </c>
      <c r="D63" s="1">
        <v>1.831</v>
      </c>
      <c r="E63" s="104"/>
      <c r="F63" s="104"/>
      <c r="G63" s="104"/>
      <c r="H63" s="104"/>
      <c r="I63" s="104"/>
      <c r="J63" s="104"/>
      <c r="K63" s="104"/>
      <c r="L63" s="104"/>
      <c r="M63" s="104"/>
      <c r="N63" s="104"/>
      <c r="O63" s="104"/>
      <c r="P63" s="104"/>
      <c r="Q63" s="104"/>
      <c r="R63" s="104"/>
      <c r="S63" s="104"/>
    </row>
    <row r="64" spans="1:19" x14ac:dyDescent="0.25">
      <c r="A64" s="12">
        <v>61</v>
      </c>
      <c r="B64" s="5">
        <v>216.88151070000001</v>
      </c>
      <c r="C64" s="1">
        <v>688.01029289999997</v>
      </c>
      <c r="D64" s="1">
        <v>1.7954000000000001</v>
      </c>
      <c r="E64" s="104"/>
      <c r="F64" s="104"/>
      <c r="G64" s="104"/>
      <c r="H64" s="104"/>
      <c r="I64" s="104"/>
      <c r="J64" s="104"/>
      <c r="K64" s="104"/>
      <c r="L64" s="104"/>
      <c r="M64" s="104"/>
      <c r="N64" s="104"/>
      <c r="O64" s="104"/>
      <c r="P64" s="104"/>
      <c r="Q64" s="104"/>
      <c r="R64" s="104"/>
      <c r="S64" s="104"/>
    </row>
    <row r="65" spans="1:19" x14ac:dyDescent="0.25">
      <c r="A65" s="12">
        <v>62</v>
      </c>
      <c r="B65" s="5">
        <v>564.75494709999998</v>
      </c>
      <c r="C65" s="1">
        <v>380.84592830000003</v>
      </c>
      <c r="D65" s="1">
        <v>1.7908999999999999</v>
      </c>
      <c r="E65" s="104"/>
      <c r="F65" s="104"/>
      <c r="G65" s="104"/>
      <c r="H65" s="104"/>
      <c r="I65" s="104"/>
      <c r="J65" s="104"/>
      <c r="K65" s="104"/>
      <c r="L65" s="104"/>
      <c r="M65" s="104"/>
      <c r="N65" s="104"/>
      <c r="O65" s="104"/>
      <c r="P65" s="104"/>
      <c r="Q65" s="104"/>
      <c r="R65" s="104"/>
      <c r="S65" s="104"/>
    </row>
    <row r="66" spans="1:19" x14ac:dyDescent="0.25">
      <c r="A66" s="12">
        <v>63</v>
      </c>
      <c r="B66" s="5">
        <v>105.0373939</v>
      </c>
      <c r="C66" s="6">
        <v>506.211478</v>
      </c>
      <c r="D66" s="1">
        <v>1.7786999999999999</v>
      </c>
      <c r="E66" s="104"/>
      <c r="F66" s="104"/>
      <c r="G66" s="104"/>
      <c r="H66" s="104"/>
      <c r="I66" s="104"/>
      <c r="J66" s="104"/>
      <c r="K66" s="104"/>
      <c r="L66" s="104"/>
      <c r="M66" s="104"/>
      <c r="N66" s="104"/>
      <c r="O66" s="104"/>
      <c r="P66" s="104"/>
      <c r="Q66" s="104"/>
      <c r="R66" s="104"/>
      <c r="S66" s="104"/>
    </row>
    <row r="67" spans="1:19" x14ac:dyDescent="0.25">
      <c r="A67" s="12">
        <v>64</v>
      </c>
      <c r="B67" s="5">
        <v>137.89055859999999</v>
      </c>
      <c r="C67" s="1">
        <v>233.9158458</v>
      </c>
      <c r="D67" s="1">
        <v>1.7779</v>
      </c>
      <c r="E67" s="103">
        <v>515.82159469999999</v>
      </c>
      <c r="F67" s="103"/>
      <c r="G67" s="103"/>
      <c r="H67" s="103">
        <v>132.94132250000001</v>
      </c>
      <c r="I67" s="103"/>
      <c r="J67" s="103"/>
      <c r="K67" s="103">
        <v>157.9664473</v>
      </c>
      <c r="L67" s="103"/>
      <c r="M67" s="103"/>
      <c r="N67" s="103">
        <v>157.96648980000001</v>
      </c>
      <c r="O67" s="103"/>
      <c r="P67" s="103"/>
      <c r="Q67" s="103">
        <v>128.94847390000001</v>
      </c>
      <c r="R67" s="103"/>
      <c r="S67" s="103"/>
    </row>
    <row r="68" spans="1:19" x14ac:dyDescent="0.25">
      <c r="A68" s="12">
        <v>65</v>
      </c>
      <c r="B68" s="5">
        <v>158.04468940000001</v>
      </c>
      <c r="C68" s="6">
        <v>199.85002750000001</v>
      </c>
      <c r="D68" s="1">
        <v>1.7779</v>
      </c>
      <c r="E68" s="104"/>
      <c r="F68" s="104"/>
      <c r="G68" s="104"/>
      <c r="H68" s="104"/>
      <c r="I68" s="104"/>
      <c r="J68" s="104"/>
      <c r="K68" s="104"/>
      <c r="L68" s="104"/>
      <c r="M68" s="104"/>
      <c r="N68" s="104"/>
      <c r="O68" s="104"/>
      <c r="P68" s="104"/>
      <c r="Q68" s="104"/>
      <c r="R68" s="104"/>
      <c r="S68" s="104"/>
    </row>
    <row r="69" spans="1:19" x14ac:dyDescent="0.25">
      <c r="A69" s="12">
        <v>66</v>
      </c>
      <c r="B69" s="5">
        <v>216.88149079999999</v>
      </c>
      <c r="C69" s="1">
        <v>336.85797769999999</v>
      </c>
      <c r="D69" s="1">
        <v>1.7766</v>
      </c>
      <c r="E69" s="104"/>
      <c r="F69" s="104"/>
      <c r="G69" s="104"/>
      <c r="H69" s="104"/>
      <c r="I69" s="104"/>
      <c r="J69" s="104"/>
      <c r="K69" s="104"/>
      <c r="L69" s="104"/>
      <c r="M69" s="104"/>
      <c r="N69" s="104"/>
      <c r="O69" s="104"/>
      <c r="P69" s="104"/>
      <c r="Q69" s="104"/>
      <c r="R69" s="104"/>
      <c r="S69" s="104"/>
    </row>
    <row r="70" spans="1:19" x14ac:dyDescent="0.25">
      <c r="A70" s="12">
        <v>67</v>
      </c>
      <c r="B70" s="5">
        <v>305.91730740000003</v>
      </c>
      <c r="C70" s="6">
        <v>130.9429873</v>
      </c>
      <c r="D70" s="1">
        <v>1.7757000000000001</v>
      </c>
      <c r="E70" s="104"/>
      <c r="F70" s="104"/>
      <c r="G70" s="104"/>
      <c r="H70" s="104"/>
      <c r="I70" s="104"/>
      <c r="J70" s="104"/>
      <c r="K70" s="104"/>
      <c r="L70" s="104"/>
      <c r="M70" s="104"/>
      <c r="N70" s="104"/>
      <c r="O70" s="104"/>
      <c r="P70" s="104"/>
      <c r="Q70" s="104"/>
      <c r="R70" s="104"/>
      <c r="S70" s="104"/>
    </row>
    <row r="71" spans="1:19" x14ac:dyDescent="0.25">
      <c r="A71" s="12">
        <v>68</v>
      </c>
      <c r="B71" s="5">
        <v>332.9211765</v>
      </c>
      <c r="C71" s="6">
        <v>205.83343590000001</v>
      </c>
      <c r="D71" s="1">
        <v>1.7755000000000001</v>
      </c>
      <c r="E71" s="104"/>
      <c r="F71" s="104"/>
      <c r="G71" s="104"/>
      <c r="H71" s="104"/>
      <c r="I71" s="104"/>
      <c r="J71" s="104"/>
      <c r="K71" s="104"/>
      <c r="L71" s="104"/>
      <c r="M71" s="104"/>
      <c r="N71" s="104"/>
      <c r="O71" s="104"/>
      <c r="P71" s="104"/>
      <c r="Q71" s="104"/>
      <c r="R71" s="104"/>
      <c r="S71" s="104"/>
    </row>
    <row r="72" spans="1:19" x14ac:dyDescent="0.25">
      <c r="A72" s="12">
        <v>69</v>
      </c>
      <c r="B72" s="5">
        <v>504.2564946</v>
      </c>
      <c r="C72" s="1">
        <v>180.8985763</v>
      </c>
      <c r="D72" s="1">
        <v>1.7744</v>
      </c>
      <c r="E72" s="104"/>
      <c r="F72" s="104"/>
      <c r="G72" s="104"/>
      <c r="H72" s="104"/>
      <c r="I72" s="104"/>
      <c r="J72" s="104"/>
      <c r="K72" s="104"/>
      <c r="L72" s="104"/>
      <c r="M72" s="104"/>
      <c r="N72" s="104"/>
      <c r="O72" s="104"/>
      <c r="P72" s="104"/>
      <c r="Q72" s="104"/>
      <c r="R72" s="104"/>
      <c r="S72" s="104"/>
    </row>
    <row r="73" spans="1:19" x14ac:dyDescent="0.25">
      <c r="A73" s="12">
        <v>70</v>
      </c>
      <c r="B73" s="5">
        <v>508.20674960000002</v>
      </c>
      <c r="C73" s="6">
        <v>492.23490579999998</v>
      </c>
      <c r="D73" s="1">
        <v>1.7707999999999999</v>
      </c>
      <c r="E73" s="104"/>
      <c r="F73" s="104"/>
      <c r="G73" s="104"/>
      <c r="H73" s="104"/>
      <c r="I73" s="104"/>
      <c r="J73" s="104"/>
      <c r="K73" s="104"/>
      <c r="L73" s="104"/>
      <c r="M73" s="104"/>
      <c r="N73" s="104"/>
      <c r="O73" s="104"/>
      <c r="P73" s="104"/>
      <c r="Q73" s="104"/>
      <c r="R73" s="104"/>
      <c r="S73" s="104"/>
    </row>
    <row r="74" spans="1:19" x14ac:dyDescent="0.25">
      <c r="A74" s="12">
        <v>71</v>
      </c>
      <c r="B74" s="5">
        <v>510.2033902</v>
      </c>
      <c r="C74" s="1">
        <v>406.7719371</v>
      </c>
      <c r="D74" s="1">
        <v>1.7666999999999999</v>
      </c>
      <c r="E74" s="104"/>
      <c r="F74" s="104"/>
      <c r="G74" s="104"/>
      <c r="H74" s="104"/>
      <c r="I74" s="104"/>
      <c r="J74" s="104"/>
      <c r="K74" s="104"/>
      <c r="L74" s="104"/>
      <c r="M74" s="104"/>
      <c r="N74" s="104"/>
      <c r="O74" s="104"/>
      <c r="P74" s="104"/>
      <c r="Q74" s="104"/>
      <c r="R74" s="104"/>
      <c r="S74" s="104"/>
    </row>
    <row r="75" spans="1:19" x14ac:dyDescent="0.25">
      <c r="A75" s="12">
        <v>72</v>
      </c>
      <c r="B75" s="5">
        <v>354.77942969999998</v>
      </c>
      <c r="C75" s="1">
        <v>147.92582880000001</v>
      </c>
      <c r="D75" s="1">
        <v>1.7503</v>
      </c>
      <c r="E75" s="104"/>
      <c r="F75" s="104"/>
      <c r="G75" s="104"/>
      <c r="H75" s="104"/>
      <c r="I75" s="104"/>
      <c r="J75" s="104"/>
      <c r="K75" s="104"/>
      <c r="L75" s="104"/>
      <c r="M75" s="104"/>
      <c r="N75" s="104"/>
      <c r="O75" s="104"/>
      <c r="P75" s="104"/>
      <c r="Q75" s="104"/>
      <c r="R75" s="104"/>
      <c r="S75" s="104"/>
    </row>
    <row r="76" spans="1:19" x14ac:dyDescent="0.25">
      <c r="A76" s="12">
        <v>73</v>
      </c>
      <c r="B76" s="5">
        <v>300.74819730000002</v>
      </c>
      <c r="C76" s="1">
        <v>144.94194440000001</v>
      </c>
      <c r="D76" s="1">
        <v>1.7482</v>
      </c>
      <c r="E76" s="104"/>
      <c r="F76" s="104"/>
      <c r="G76" s="104"/>
      <c r="H76" s="104"/>
      <c r="I76" s="104"/>
      <c r="J76" s="104"/>
      <c r="K76" s="104"/>
      <c r="L76" s="104"/>
      <c r="M76" s="104"/>
      <c r="N76" s="104"/>
      <c r="O76" s="104"/>
      <c r="P76" s="104"/>
      <c r="Q76" s="104"/>
      <c r="R76" s="104"/>
      <c r="S76" s="104"/>
    </row>
    <row r="77" spans="1:19" x14ac:dyDescent="0.25">
      <c r="A77" s="12">
        <v>74</v>
      </c>
      <c r="B77" s="5">
        <v>434.86092559999997</v>
      </c>
      <c r="C77" s="1">
        <v>101.93252099999999</v>
      </c>
      <c r="D77" s="1">
        <v>1.7459</v>
      </c>
      <c r="E77" s="104"/>
      <c r="F77" s="104"/>
      <c r="G77" s="104"/>
      <c r="H77" s="104"/>
      <c r="I77" s="104"/>
      <c r="J77" s="104"/>
      <c r="K77" s="104"/>
      <c r="L77" s="104"/>
      <c r="M77" s="104"/>
      <c r="N77" s="104"/>
      <c r="O77" s="104"/>
      <c r="P77" s="104"/>
      <c r="Q77" s="104"/>
      <c r="R77" s="104"/>
      <c r="S77" s="104"/>
    </row>
    <row r="78" spans="1:19" x14ac:dyDescent="0.25">
      <c r="A78" s="12">
        <v>75</v>
      </c>
      <c r="B78" s="5">
        <v>442.6755905</v>
      </c>
      <c r="C78" s="6">
        <v>101.9228732</v>
      </c>
      <c r="D78" s="1">
        <v>1.7455000000000001</v>
      </c>
      <c r="E78" s="104"/>
      <c r="F78" s="104"/>
      <c r="G78" s="104"/>
      <c r="H78" s="104"/>
      <c r="I78" s="104"/>
      <c r="J78" s="104"/>
      <c r="K78" s="104"/>
      <c r="L78" s="104"/>
      <c r="M78" s="104"/>
      <c r="N78" s="104"/>
      <c r="O78" s="104"/>
      <c r="P78" s="104"/>
      <c r="Q78" s="104"/>
      <c r="R78" s="104"/>
      <c r="S78" s="104"/>
    </row>
    <row r="79" spans="1:19" x14ac:dyDescent="0.25">
      <c r="A79" s="12">
        <v>76</v>
      </c>
      <c r="B79" s="5">
        <v>356.8451293</v>
      </c>
      <c r="C79" s="1">
        <v>342.90442430000002</v>
      </c>
      <c r="D79" s="1">
        <v>1.7366999999999999</v>
      </c>
      <c r="E79" s="104"/>
      <c r="F79" s="104"/>
      <c r="G79" s="104"/>
      <c r="H79" s="104"/>
      <c r="I79" s="104"/>
      <c r="J79" s="104"/>
      <c r="K79" s="104"/>
      <c r="L79" s="104"/>
      <c r="M79" s="104"/>
      <c r="N79" s="104"/>
      <c r="O79" s="104"/>
      <c r="P79" s="104"/>
      <c r="Q79" s="104"/>
      <c r="R79" s="104"/>
      <c r="S79" s="104"/>
    </row>
    <row r="80" spans="1:19" x14ac:dyDescent="0.25">
      <c r="A80" s="12">
        <v>77</v>
      </c>
      <c r="B80" s="5">
        <v>360.05896280000002</v>
      </c>
      <c r="C80" s="6">
        <v>594.15278560000002</v>
      </c>
      <c r="D80" s="1">
        <v>1.7331000000000001</v>
      </c>
      <c r="E80" s="104"/>
      <c r="F80" s="104"/>
      <c r="G80" s="104"/>
      <c r="H80" s="104"/>
      <c r="I80" s="104"/>
      <c r="J80" s="104"/>
      <c r="K80" s="104"/>
      <c r="L80" s="104"/>
      <c r="M80" s="104"/>
      <c r="N80" s="104"/>
      <c r="O80" s="104"/>
      <c r="P80" s="104"/>
      <c r="Q80" s="104"/>
      <c r="R80" s="104"/>
      <c r="S80" s="104"/>
    </row>
    <row r="81" spans="1:19" x14ac:dyDescent="0.25">
      <c r="A81" s="12">
        <v>78</v>
      </c>
      <c r="B81" s="5">
        <v>312.83537539999998</v>
      </c>
      <c r="C81" s="1">
        <v>245.89399739999999</v>
      </c>
      <c r="D81" s="1">
        <v>1.7329000000000001</v>
      </c>
      <c r="E81" s="104"/>
      <c r="F81" s="104"/>
      <c r="G81" s="104"/>
      <c r="H81" s="104"/>
      <c r="I81" s="104"/>
      <c r="J81" s="104"/>
      <c r="K81" s="104"/>
      <c r="L81" s="104"/>
      <c r="M81" s="104"/>
      <c r="N81" s="104"/>
      <c r="O81" s="104"/>
      <c r="P81" s="104"/>
      <c r="Q81" s="104"/>
      <c r="R81" s="104"/>
      <c r="S81" s="104"/>
    </row>
    <row r="82" spans="1:19" x14ac:dyDescent="0.25">
      <c r="A82" s="12">
        <v>79</v>
      </c>
      <c r="B82" s="5">
        <v>338.78454420000003</v>
      </c>
      <c r="C82" s="6">
        <v>119.92300299999999</v>
      </c>
      <c r="D82" s="1">
        <v>1.726</v>
      </c>
      <c r="E82" s="104"/>
      <c r="F82" s="104"/>
      <c r="G82" s="104"/>
      <c r="H82" s="104"/>
      <c r="I82" s="104"/>
      <c r="J82" s="104"/>
      <c r="K82" s="104"/>
      <c r="L82" s="104"/>
      <c r="M82" s="104"/>
      <c r="N82" s="104"/>
      <c r="O82" s="104"/>
      <c r="P82" s="104"/>
      <c r="Q82" s="104"/>
      <c r="R82" s="104"/>
      <c r="S82" s="104"/>
    </row>
    <row r="83" spans="1:19" x14ac:dyDescent="0.25">
      <c r="A83" s="12">
        <v>80</v>
      </c>
      <c r="B83" s="5">
        <v>688.01029289999997</v>
      </c>
      <c r="C83" s="1">
        <v>214.8507018</v>
      </c>
      <c r="D83" s="1">
        <v>1.726</v>
      </c>
      <c r="E83" s="103">
        <v>130.94299530000001</v>
      </c>
      <c r="F83" s="103"/>
      <c r="G83" s="103"/>
      <c r="H83" s="103">
        <v>135.89355169999999</v>
      </c>
      <c r="I83" s="103"/>
      <c r="J83" s="103"/>
      <c r="K83" s="103">
        <v>199.85002639999999</v>
      </c>
      <c r="L83" s="103"/>
      <c r="M83" s="103"/>
      <c r="N83" s="103">
        <v>330.99603359999998</v>
      </c>
      <c r="O83" s="103"/>
      <c r="P83" s="103"/>
      <c r="Q83" s="103">
        <v>133.9223824</v>
      </c>
      <c r="R83" s="103"/>
      <c r="S83" s="103"/>
    </row>
    <row r="84" spans="1:19" x14ac:dyDescent="0.25">
      <c r="A84" s="12">
        <v>81</v>
      </c>
      <c r="B84" s="5">
        <v>215.03182219999999</v>
      </c>
      <c r="C84" s="6">
        <v>173.9250696</v>
      </c>
      <c r="D84" s="1">
        <v>1.7255</v>
      </c>
      <c r="E84" s="104"/>
      <c r="F84" s="104"/>
      <c r="G84" s="104"/>
      <c r="H84" s="104"/>
      <c r="I84" s="104"/>
      <c r="J84" s="104"/>
      <c r="K84" s="104"/>
      <c r="L84" s="104"/>
      <c r="M84" s="104"/>
      <c r="N84" s="104"/>
      <c r="O84" s="104"/>
      <c r="P84" s="104"/>
      <c r="Q84" s="104"/>
      <c r="R84" s="104"/>
      <c r="S84" s="104"/>
    </row>
    <row r="85" spans="1:19" x14ac:dyDescent="0.25">
      <c r="A85" s="12">
        <v>82</v>
      </c>
      <c r="B85" s="5">
        <v>78.917609100000007</v>
      </c>
      <c r="C85" s="6">
        <v>289.74271199999998</v>
      </c>
      <c r="D85" s="1">
        <v>1.7254</v>
      </c>
      <c r="E85" s="104"/>
      <c r="F85" s="104"/>
      <c r="G85" s="104"/>
      <c r="H85" s="104"/>
      <c r="I85" s="104"/>
      <c r="J85" s="104"/>
      <c r="K85" s="104"/>
      <c r="L85" s="104"/>
      <c r="M85" s="104"/>
      <c r="N85" s="104"/>
      <c r="O85" s="104"/>
      <c r="P85" s="104"/>
      <c r="Q85" s="104"/>
      <c r="R85" s="104"/>
      <c r="S85" s="104"/>
    </row>
    <row r="86" spans="1:19" x14ac:dyDescent="0.25">
      <c r="A86" s="12">
        <v>83</v>
      </c>
      <c r="B86" s="5">
        <v>130.9429873</v>
      </c>
      <c r="C86" s="1">
        <v>229.01097899999999</v>
      </c>
      <c r="D86" s="1">
        <v>1.7238</v>
      </c>
      <c r="E86" s="104"/>
      <c r="F86" s="104"/>
      <c r="G86" s="104"/>
      <c r="H86" s="104"/>
      <c r="I86" s="104"/>
      <c r="J86" s="104"/>
      <c r="K86" s="104"/>
      <c r="L86" s="104"/>
      <c r="M86" s="104"/>
      <c r="N86" s="104"/>
      <c r="O86" s="104"/>
      <c r="P86" s="104"/>
      <c r="Q86" s="104"/>
      <c r="R86" s="104"/>
      <c r="S86" s="104"/>
    </row>
    <row r="87" spans="1:19" x14ac:dyDescent="0.25">
      <c r="A87" s="12">
        <v>84</v>
      </c>
      <c r="B87" s="5">
        <v>135.893584</v>
      </c>
      <c r="C87" s="1">
        <v>441.77259329999998</v>
      </c>
      <c r="D87" s="1">
        <v>1.7069000000000001</v>
      </c>
      <c r="E87" s="104"/>
      <c r="F87" s="104"/>
      <c r="G87" s="104"/>
      <c r="H87" s="104"/>
      <c r="I87" s="104"/>
      <c r="J87" s="104"/>
      <c r="K87" s="104"/>
      <c r="L87" s="104"/>
      <c r="M87" s="104"/>
      <c r="N87" s="104"/>
      <c r="O87" s="104"/>
      <c r="P87" s="104"/>
      <c r="Q87" s="104"/>
      <c r="R87" s="104"/>
      <c r="S87" s="104"/>
    </row>
    <row r="88" spans="1:19" x14ac:dyDescent="0.25">
      <c r="A88" s="12">
        <v>85</v>
      </c>
      <c r="B88" s="5">
        <v>152.9773811</v>
      </c>
      <c r="C88" s="1">
        <v>188.94066979999999</v>
      </c>
      <c r="D88" s="1">
        <v>1.6992</v>
      </c>
      <c r="E88" s="104"/>
      <c r="F88" s="104"/>
      <c r="G88" s="104"/>
      <c r="H88" s="104"/>
      <c r="I88" s="104"/>
      <c r="J88" s="104"/>
      <c r="K88" s="104"/>
      <c r="L88" s="104"/>
      <c r="M88" s="104"/>
      <c r="N88" s="104"/>
      <c r="O88" s="104"/>
      <c r="P88" s="104"/>
      <c r="Q88" s="104"/>
      <c r="R88" s="104"/>
      <c r="S88" s="104"/>
    </row>
    <row r="89" spans="1:19" x14ac:dyDescent="0.25">
      <c r="A89" s="12">
        <v>86</v>
      </c>
      <c r="B89" s="5">
        <v>218.90515679999999</v>
      </c>
      <c r="C89" s="6">
        <v>215.8450842</v>
      </c>
      <c r="D89" s="1">
        <v>1.6894</v>
      </c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</row>
    <row r="90" spans="1:19" x14ac:dyDescent="0.25">
      <c r="A90" s="12">
        <v>87</v>
      </c>
      <c r="B90" s="5">
        <v>495.23058680000003</v>
      </c>
      <c r="C90" s="6">
        <v>508.20674960000002</v>
      </c>
      <c r="D90" s="1">
        <v>1.6849000000000001</v>
      </c>
      <c r="E90" s="104"/>
      <c r="F90" s="104"/>
      <c r="G90" s="104"/>
      <c r="H90" s="104"/>
      <c r="I90" s="104"/>
      <c r="J90" s="104"/>
      <c r="K90" s="104"/>
      <c r="L90" s="104"/>
      <c r="M90" s="104"/>
      <c r="N90" s="104"/>
      <c r="O90" s="104"/>
      <c r="P90" s="104"/>
      <c r="Q90" s="104"/>
      <c r="R90" s="104"/>
      <c r="S90" s="104"/>
    </row>
    <row r="91" spans="1:19" x14ac:dyDescent="0.25">
      <c r="A91" s="12">
        <v>88</v>
      </c>
      <c r="B91" s="5">
        <v>498.17817359999998</v>
      </c>
      <c r="C91" s="1">
        <v>517.77335600000004</v>
      </c>
      <c r="D91" s="1">
        <v>1.6778999999999999</v>
      </c>
      <c r="E91" s="104"/>
      <c r="F91" s="104"/>
      <c r="G91" s="104"/>
      <c r="H91" s="104"/>
      <c r="I91" s="104"/>
      <c r="J91" s="104"/>
      <c r="K91" s="104"/>
      <c r="L91" s="104"/>
      <c r="M91" s="104"/>
      <c r="N91" s="104"/>
      <c r="O91" s="104"/>
      <c r="P91" s="104"/>
      <c r="Q91" s="104"/>
      <c r="R91" s="104"/>
      <c r="S91" s="104"/>
    </row>
    <row r="92" spans="1:19" x14ac:dyDescent="0.25">
      <c r="A92" s="12">
        <v>89</v>
      </c>
      <c r="B92" s="5">
        <v>516.2402409</v>
      </c>
      <c r="C92" s="1">
        <v>599.70300239999995</v>
      </c>
      <c r="D92" s="1">
        <v>1.6706000000000001</v>
      </c>
      <c r="E92" s="104"/>
      <c r="F92" s="104"/>
      <c r="G92" s="104"/>
      <c r="H92" s="104"/>
      <c r="I92" s="104"/>
      <c r="J92" s="104"/>
      <c r="K92" s="104"/>
      <c r="L92" s="104"/>
      <c r="M92" s="104"/>
      <c r="N92" s="104"/>
      <c r="O92" s="104"/>
      <c r="P92" s="104"/>
      <c r="Q92" s="104"/>
      <c r="R92" s="104"/>
      <c r="S92" s="104"/>
    </row>
    <row r="93" spans="1:19" x14ac:dyDescent="0.25">
      <c r="A93" s="12">
        <v>90</v>
      </c>
      <c r="B93" s="5">
        <v>518.23548449999998</v>
      </c>
      <c r="C93" s="6">
        <v>142.8746869</v>
      </c>
      <c r="D93" s="1">
        <v>1.6700999999999999</v>
      </c>
      <c r="E93" s="104"/>
      <c r="F93" s="104"/>
      <c r="G93" s="104"/>
      <c r="H93" s="104"/>
      <c r="I93" s="104"/>
      <c r="J93" s="104"/>
      <c r="K93" s="104"/>
      <c r="L93" s="104"/>
      <c r="M93" s="104"/>
      <c r="N93" s="104"/>
      <c r="O93" s="104"/>
      <c r="P93" s="104"/>
      <c r="Q93" s="104"/>
      <c r="R93" s="104"/>
      <c r="S93" s="104"/>
    </row>
    <row r="94" spans="1:19" x14ac:dyDescent="0.25">
      <c r="A94" s="12">
        <v>91</v>
      </c>
      <c r="B94" s="5">
        <v>302.74531430000002</v>
      </c>
      <c r="C94" s="1">
        <v>742.53759119999995</v>
      </c>
      <c r="D94" s="1">
        <v>1.6606000000000001</v>
      </c>
      <c r="E94" s="104"/>
      <c r="F94" s="104"/>
      <c r="G94" s="104"/>
      <c r="H94" s="104"/>
      <c r="I94" s="104"/>
      <c r="J94" s="104"/>
      <c r="K94" s="104"/>
      <c r="L94" s="104"/>
      <c r="M94" s="104"/>
      <c r="N94" s="104"/>
      <c r="O94" s="104"/>
      <c r="P94" s="104"/>
      <c r="Q94" s="104"/>
      <c r="R94" s="104"/>
      <c r="S94" s="104"/>
    </row>
    <row r="95" spans="1:19" x14ac:dyDescent="0.25">
      <c r="A95" s="12">
        <v>92</v>
      </c>
      <c r="B95" s="5">
        <v>201.95654070000001</v>
      </c>
      <c r="C95" s="1">
        <v>509.20960480000002</v>
      </c>
      <c r="D95" s="1">
        <v>1.6573</v>
      </c>
      <c r="E95" s="104"/>
      <c r="F95" s="104"/>
      <c r="G95" s="104"/>
      <c r="H95" s="104"/>
      <c r="I95" s="104"/>
      <c r="J95" s="104"/>
      <c r="K95" s="104"/>
      <c r="L95" s="104"/>
      <c r="M95" s="104"/>
      <c r="N95" s="104"/>
      <c r="O95" s="104"/>
      <c r="P95" s="104"/>
      <c r="Q95" s="104"/>
      <c r="R95" s="104"/>
      <c r="S95" s="104"/>
    </row>
    <row r="96" spans="1:19" x14ac:dyDescent="0.25">
      <c r="A96" s="12">
        <v>93</v>
      </c>
      <c r="B96" s="5">
        <v>233.83141560000001</v>
      </c>
      <c r="C96" s="6">
        <v>469.04352519999998</v>
      </c>
      <c r="D96" s="1">
        <v>1.6471</v>
      </c>
      <c r="E96" s="104"/>
      <c r="F96" s="104"/>
      <c r="G96" s="104"/>
      <c r="H96" s="104"/>
      <c r="I96" s="104"/>
      <c r="J96" s="104"/>
      <c r="K96" s="104"/>
      <c r="L96" s="104"/>
      <c r="M96" s="104"/>
      <c r="N96" s="104"/>
      <c r="O96" s="104"/>
      <c r="P96" s="104"/>
      <c r="Q96" s="104"/>
      <c r="R96" s="104"/>
      <c r="S96" s="104"/>
    </row>
    <row r="97" spans="1:19" x14ac:dyDescent="0.25">
      <c r="A97" s="12">
        <v>94</v>
      </c>
      <c r="B97" s="5">
        <v>274.79151139999999</v>
      </c>
      <c r="C97" s="1">
        <v>712.01583210000001</v>
      </c>
      <c r="D97" s="1">
        <v>1.6447000000000001</v>
      </c>
      <c r="E97" s="104"/>
      <c r="F97" s="104"/>
      <c r="G97" s="104"/>
      <c r="H97" s="104"/>
      <c r="I97" s="104"/>
      <c r="J97" s="104"/>
      <c r="K97" s="104"/>
      <c r="L97" s="104"/>
      <c r="M97" s="104"/>
      <c r="N97" s="104"/>
      <c r="O97" s="104"/>
      <c r="P97" s="104"/>
      <c r="Q97" s="104"/>
      <c r="R97" s="104"/>
      <c r="S97" s="104"/>
    </row>
    <row r="98" spans="1:19" x14ac:dyDescent="0.25">
      <c r="A98" s="12">
        <v>95</v>
      </c>
      <c r="B98" s="5">
        <v>304.93094280000003</v>
      </c>
      <c r="C98" s="1">
        <v>529.80096079999998</v>
      </c>
      <c r="D98" s="1">
        <v>1.6424000000000001</v>
      </c>
      <c r="E98" s="104"/>
      <c r="F98" s="104"/>
      <c r="G98" s="104"/>
      <c r="H98" s="104"/>
      <c r="I98" s="104"/>
      <c r="J98" s="104"/>
      <c r="K98" s="104"/>
      <c r="L98" s="104"/>
      <c r="M98" s="104"/>
      <c r="N98" s="104"/>
      <c r="O98" s="104"/>
      <c r="P98" s="104"/>
      <c r="Q98" s="104"/>
      <c r="R98" s="104"/>
      <c r="S98" s="104"/>
    </row>
    <row r="99" spans="1:19" x14ac:dyDescent="0.25">
      <c r="A99" s="12">
        <v>96</v>
      </c>
      <c r="B99" s="5">
        <v>510.20318889999999</v>
      </c>
      <c r="C99" s="1">
        <v>180.84102999999999</v>
      </c>
      <c r="D99" s="1">
        <v>1.6413</v>
      </c>
      <c r="E99" s="103">
        <v>68.994550989999993</v>
      </c>
      <c r="F99" s="103"/>
      <c r="G99" s="103"/>
      <c r="H99" s="103">
        <v>546.69457069999999</v>
      </c>
      <c r="I99" s="103"/>
      <c r="J99" s="103"/>
      <c r="K99" s="103">
        <v>131.94308760000001</v>
      </c>
      <c r="L99" s="103"/>
      <c r="M99" s="103"/>
      <c r="N99" s="103">
        <v>277.18023199999999</v>
      </c>
      <c r="O99" s="103"/>
      <c r="P99" s="103"/>
      <c r="Q99" s="103">
        <v>152.9773811</v>
      </c>
      <c r="R99" s="103"/>
      <c r="S99" s="103"/>
    </row>
    <row r="100" spans="1:19" x14ac:dyDescent="0.25">
      <c r="A100" s="12">
        <v>97</v>
      </c>
      <c r="B100" s="5">
        <v>608.07817169999998</v>
      </c>
      <c r="C100" s="1">
        <v>532.7639547</v>
      </c>
      <c r="D100" s="1">
        <v>1.6407</v>
      </c>
      <c r="E100" s="104"/>
      <c r="F100" s="104"/>
      <c r="G100" s="104"/>
      <c r="H100" s="104"/>
      <c r="I100" s="104"/>
      <c r="J100" s="104"/>
      <c r="K100" s="104"/>
      <c r="L100" s="104"/>
      <c r="M100" s="104"/>
      <c r="N100" s="104"/>
      <c r="O100" s="104"/>
      <c r="P100" s="104"/>
      <c r="Q100" s="104"/>
      <c r="R100" s="104"/>
      <c r="S100" s="104"/>
    </row>
    <row r="101" spans="1:19" x14ac:dyDescent="0.25">
      <c r="A101" s="12">
        <v>98</v>
      </c>
      <c r="B101" s="5">
        <v>619.09474490000002</v>
      </c>
      <c r="C101" s="6">
        <v>685.06670229999997</v>
      </c>
      <c r="D101" s="1">
        <v>1.6380999999999999</v>
      </c>
      <c r="E101" s="104"/>
      <c r="F101" s="104"/>
      <c r="G101" s="104"/>
      <c r="H101" s="104"/>
      <c r="I101" s="104"/>
      <c r="J101" s="104"/>
      <c r="K101" s="104"/>
      <c r="L101" s="104"/>
      <c r="M101" s="104"/>
      <c r="N101" s="104"/>
      <c r="O101" s="104"/>
      <c r="P101" s="104"/>
      <c r="Q101" s="104"/>
      <c r="R101" s="104"/>
      <c r="S101" s="104"/>
    </row>
    <row r="102" spans="1:19" x14ac:dyDescent="0.25">
      <c r="A102" s="12">
        <v>99</v>
      </c>
      <c r="B102" s="30">
        <v>56468128</v>
      </c>
      <c r="C102" s="1">
        <v>128.97380570000001</v>
      </c>
      <c r="D102" s="1">
        <v>1.6321000000000001</v>
      </c>
      <c r="E102" s="104"/>
      <c r="F102" s="104"/>
      <c r="G102" s="104"/>
      <c r="H102" s="104"/>
      <c r="I102" s="104"/>
      <c r="J102" s="104"/>
      <c r="K102" s="104"/>
      <c r="L102" s="104"/>
      <c r="M102" s="104"/>
      <c r="N102" s="104"/>
      <c r="O102" s="104"/>
      <c r="P102" s="104"/>
      <c r="Q102" s="104"/>
      <c r="R102" s="104"/>
      <c r="S102" s="104"/>
    </row>
    <row r="103" spans="1:19" x14ac:dyDescent="0.25">
      <c r="A103" s="12">
        <v>100</v>
      </c>
      <c r="B103" s="5">
        <v>130.94299849999999</v>
      </c>
      <c r="C103" s="6">
        <v>101.9324022</v>
      </c>
      <c r="D103" s="1">
        <v>1.6271</v>
      </c>
      <c r="E103" s="104"/>
      <c r="F103" s="104"/>
      <c r="G103" s="104"/>
      <c r="H103" s="104"/>
      <c r="I103" s="104"/>
      <c r="J103" s="104"/>
      <c r="K103" s="104"/>
      <c r="L103" s="104"/>
      <c r="M103" s="104"/>
      <c r="N103" s="104"/>
      <c r="O103" s="104"/>
      <c r="P103" s="104"/>
      <c r="Q103" s="104"/>
      <c r="R103" s="104"/>
      <c r="S103" s="104"/>
    </row>
    <row r="104" spans="1:19" x14ac:dyDescent="0.25">
      <c r="A104" s="12">
        <v>101</v>
      </c>
      <c r="B104" s="5">
        <v>135.8935951</v>
      </c>
      <c r="C104" s="1">
        <v>202.9404012</v>
      </c>
      <c r="D104" s="1">
        <v>1.6241000000000001</v>
      </c>
      <c r="E104" s="104"/>
      <c r="F104" s="104"/>
      <c r="G104" s="104"/>
      <c r="H104" s="104"/>
      <c r="I104" s="104"/>
      <c r="J104" s="104"/>
      <c r="K104" s="104"/>
      <c r="L104" s="104"/>
      <c r="M104" s="104"/>
      <c r="N104" s="104"/>
      <c r="O104" s="104"/>
      <c r="P104" s="104"/>
      <c r="Q104" s="104"/>
      <c r="R104" s="104"/>
      <c r="S104" s="104"/>
    </row>
    <row r="105" spans="1:19" x14ac:dyDescent="0.25">
      <c r="A105" s="12">
        <v>102</v>
      </c>
      <c r="B105" s="5">
        <v>148.97886650000001</v>
      </c>
      <c r="C105" s="1">
        <v>115.9502646</v>
      </c>
      <c r="D105" s="1">
        <v>1.6236999999999999</v>
      </c>
      <c r="E105" s="104"/>
      <c r="F105" s="104"/>
      <c r="G105" s="104"/>
      <c r="H105" s="104"/>
      <c r="I105" s="104"/>
      <c r="J105" s="104"/>
      <c r="K105" s="104"/>
      <c r="L105" s="104"/>
      <c r="M105" s="104"/>
      <c r="N105" s="104"/>
      <c r="O105" s="104"/>
      <c r="P105" s="104"/>
      <c r="Q105" s="104"/>
      <c r="R105" s="104"/>
      <c r="S105" s="104"/>
    </row>
    <row r="106" spans="1:19" x14ac:dyDescent="0.25">
      <c r="A106" s="12">
        <v>103</v>
      </c>
      <c r="B106" s="5">
        <v>332.88409330000002</v>
      </c>
      <c r="C106" s="1">
        <v>188.94073839999999</v>
      </c>
      <c r="D106" s="1">
        <v>1.6222000000000001</v>
      </c>
      <c r="E106" s="104"/>
      <c r="F106" s="104"/>
      <c r="G106" s="104"/>
      <c r="H106" s="104"/>
      <c r="I106" s="104"/>
      <c r="J106" s="104"/>
      <c r="K106" s="104"/>
      <c r="L106" s="104"/>
      <c r="M106" s="104"/>
      <c r="N106" s="104"/>
      <c r="O106" s="104"/>
      <c r="P106" s="104"/>
      <c r="Q106" s="104"/>
      <c r="R106" s="104"/>
      <c r="S106" s="104"/>
    </row>
    <row r="107" spans="1:19" x14ac:dyDescent="0.25">
      <c r="A107" s="12">
        <v>104</v>
      </c>
      <c r="B107" s="5">
        <v>494.22776909999999</v>
      </c>
      <c r="C107" s="1">
        <v>253.9189538</v>
      </c>
      <c r="D107" s="1">
        <v>1.6141000000000001</v>
      </c>
      <c r="E107" s="104"/>
      <c r="F107" s="104"/>
      <c r="G107" s="104"/>
      <c r="H107" s="104"/>
      <c r="I107" s="104"/>
      <c r="J107" s="104"/>
      <c r="K107" s="104"/>
      <c r="L107" s="104"/>
      <c r="M107" s="104"/>
      <c r="N107" s="104"/>
      <c r="O107" s="104"/>
      <c r="P107" s="104"/>
      <c r="Q107" s="104"/>
      <c r="R107" s="104"/>
      <c r="S107" s="104"/>
    </row>
    <row r="108" spans="1:19" x14ac:dyDescent="0.25">
      <c r="A108" s="12">
        <v>105</v>
      </c>
      <c r="B108" s="5">
        <v>494.22774379999998</v>
      </c>
      <c r="C108" s="1">
        <v>188.94064639999999</v>
      </c>
      <c r="D108" s="1">
        <v>1.609</v>
      </c>
      <c r="E108" s="104"/>
      <c r="F108" s="104"/>
      <c r="G108" s="104"/>
      <c r="H108" s="104"/>
      <c r="I108" s="104"/>
      <c r="J108" s="104"/>
      <c r="K108" s="104"/>
      <c r="L108" s="104"/>
      <c r="M108" s="104"/>
      <c r="N108" s="104"/>
      <c r="O108" s="104"/>
      <c r="P108" s="104"/>
      <c r="Q108" s="104"/>
      <c r="R108" s="104"/>
      <c r="S108" s="104"/>
    </row>
    <row r="109" spans="1:19" x14ac:dyDescent="0.25">
      <c r="A109" s="12">
        <v>106</v>
      </c>
      <c r="B109" s="5">
        <v>499.1809255</v>
      </c>
      <c r="C109" s="1">
        <v>502.26126019999998</v>
      </c>
      <c r="D109" s="1">
        <v>1.6046</v>
      </c>
      <c r="E109" s="104"/>
      <c r="F109" s="104"/>
      <c r="G109" s="104"/>
      <c r="H109" s="104"/>
      <c r="I109" s="104"/>
      <c r="J109" s="104"/>
      <c r="K109" s="104"/>
      <c r="L109" s="104"/>
      <c r="M109" s="104"/>
      <c r="N109" s="104"/>
      <c r="O109" s="104"/>
      <c r="P109" s="104"/>
      <c r="Q109" s="104"/>
      <c r="R109" s="104"/>
      <c r="S109" s="104"/>
    </row>
    <row r="110" spans="1:19" x14ac:dyDescent="0.25">
      <c r="A110" s="12">
        <v>107</v>
      </c>
      <c r="B110" s="5">
        <v>506.21138989999997</v>
      </c>
      <c r="C110" s="1">
        <v>530.7208842</v>
      </c>
      <c r="D110" s="1">
        <v>1.5965</v>
      </c>
      <c r="E110" s="104"/>
      <c r="F110" s="104"/>
      <c r="G110" s="104"/>
      <c r="H110" s="104"/>
      <c r="I110" s="104"/>
      <c r="J110" s="104"/>
      <c r="K110" s="104"/>
      <c r="L110" s="104"/>
      <c r="M110" s="104"/>
      <c r="N110" s="104"/>
      <c r="O110" s="104"/>
      <c r="P110" s="104"/>
      <c r="Q110" s="104"/>
      <c r="R110" s="104"/>
      <c r="S110" s="104"/>
    </row>
    <row r="111" spans="1:19" x14ac:dyDescent="0.25">
      <c r="A111" s="12">
        <v>108</v>
      </c>
      <c r="B111" s="5">
        <v>519.23841679999998</v>
      </c>
      <c r="C111" s="1">
        <v>188.8936736</v>
      </c>
      <c r="D111" s="1">
        <v>1.5951</v>
      </c>
      <c r="E111" s="104"/>
      <c r="F111" s="104"/>
      <c r="G111" s="104"/>
      <c r="H111" s="104"/>
      <c r="I111" s="104"/>
      <c r="J111" s="104"/>
      <c r="K111" s="104"/>
      <c r="L111" s="104"/>
      <c r="M111" s="104"/>
      <c r="N111" s="104"/>
      <c r="O111" s="104"/>
      <c r="P111" s="104"/>
      <c r="Q111" s="104"/>
      <c r="R111" s="104"/>
      <c r="S111" s="104"/>
    </row>
    <row r="112" spans="1:19" x14ac:dyDescent="0.25">
      <c r="A112" s="12">
        <v>109</v>
      </c>
      <c r="B112" s="5">
        <v>633.12538040000004</v>
      </c>
      <c r="C112" s="6">
        <v>504.2565543</v>
      </c>
      <c r="D112" s="1">
        <v>1.5949</v>
      </c>
      <c r="E112" s="104"/>
      <c r="F112" s="104"/>
      <c r="G112" s="104"/>
      <c r="H112" s="104"/>
      <c r="I112" s="104"/>
      <c r="J112" s="104"/>
      <c r="K112" s="104"/>
      <c r="L112" s="104"/>
      <c r="M112" s="104"/>
      <c r="N112" s="104"/>
      <c r="O112" s="104"/>
      <c r="P112" s="104"/>
      <c r="Q112" s="104"/>
      <c r="R112" s="104"/>
      <c r="S112" s="104"/>
    </row>
    <row r="113" spans="1:19" x14ac:dyDescent="0.25">
      <c r="A113" s="12">
        <v>110</v>
      </c>
      <c r="B113" s="5">
        <v>558.80969889999994</v>
      </c>
      <c r="C113" s="6">
        <v>196.9560559</v>
      </c>
      <c r="D113" s="1">
        <v>1.5913999999999999</v>
      </c>
      <c r="E113" s="104"/>
      <c r="F113" s="104"/>
      <c r="G113" s="104"/>
      <c r="H113" s="104"/>
      <c r="I113" s="104"/>
      <c r="J113" s="104"/>
      <c r="K113" s="104"/>
      <c r="L113" s="104"/>
      <c r="M113" s="104"/>
      <c r="N113" s="104"/>
      <c r="O113" s="104"/>
      <c r="P113" s="104"/>
      <c r="Q113" s="104"/>
      <c r="R113" s="104"/>
      <c r="S113" s="104"/>
    </row>
    <row r="114" spans="1:19" x14ac:dyDescent="0.25">
      <c r="A114" s="12">
        <v>111</v>
      </c>
      <c r="B114" s="5">
        <v>633.12536939999995</v>
      </c>
      <c r="C114" s="1">
        <v>118.9294763</v>
      </c>
      <c r="D114" s="1">
        <v>1.5907</v>
      </c>
      <c r="E114" s="104"/>
      <c r="F114" s="104"/>
      <c r="G114" s="104"/>
      <c r="H114" s="104"/>
      <c r="I114" s="104"/>
      <c r="J114" s="104"/>
      <c r="K114" s="104"/>
      <c r="L114" s="104"/>
      <c r="M114" s="104"/>
      <c r="N114" s="104"/>
      <c r="O114" s="104"/>
      <c r="P114" s="104"/>
      <c r="Q114" s="104"/>
      <c r="R114" s="104"/>
      <c r="S114" s="104"/>
    </row>
    <row r="115" spans="1:19" x14ac:dyDescent="0.25">
      <c r="A115" s="12">
        <v>112</v>
      </c>
      <c r="B115" s="5">
        <v>325.18345770000002</v>
      </c>
      <c r="C115" s="1">
        <v>230.95504070000001</v>
      </c>
      <c r="D115" s="1">
        <v>1.5852999999999999</v>
      </c>
      <c r="E115" s="103">
        <v>300.74819730000002</v>
      </c>
      <c r="F115" s="103"/>
      <c r="G115" s="103"/>
      <c r="H115" s="103">
        <v>171.94580439999999</v>
      </c>
      <c r="I115" s="103"/>
      <c r="J115" s="103"/>
      <c r="K115" s="103">
        <v>498.17825149999999</v>
      </c>
      <c r="L115" s="103"/>
      <c r="M115" s="103"/>
      <c r="N115" s="103">
        <v>112.9551532</v>
      </c>
      <c r="O115" s="103"/>
      <c r="P115" s="103"/>
      <c r="Q115" s="103">
        <v>506.211478</v>
      </c>
      <c r="R115" s="103"/>
      <c r="S115" s="103"/>
    </row>
    <row r="116" spans="1:19" x14ac:dyDescent="0.25">
      <c r="A116" s="12">
        <v>113</v>
      </c>
      <c r="B116" s="5">
        <v>352.7620063</v>
      </c>
      <c r="C116" s="1">
        <v>556.72286989999998</v>
      </c>
      <c r="D116" s="1">
        <v>1.5832999999999999</v>
      </c>
      <c r="E116" s="104"/>
      <c r="F116" s="104"/>
      <c r="G116" s="104"/>
      <c r="H116" s="104"/>
      <c r="I116" s="104"/>
      <c r="J116" s="104"/>
      <c r="K116" s="104"/>
      <c r="L116" s="104"/>
      <c r="M116" s="104"/>
      <c r="N116" s="104"/>
      <c r="O116" s="104"/>
      <c r="P116" s="104"/>
      <c r="Q116" s="104"/>
      <c r="R116" s="104"/>
      <c r="S116" s="104"/>
    </row>
    <row r="117" spans="1:19" x14ac:dyDescent="0.25">
      <c r="A117" s="12">
        <v>114</v>
      </c>
      <c r="B117" s="5">
        <v>198.86339269999999</v>
      </c>
      <c r="C117" s="1">
        <v>142.92774990000001</v>
      </c>
      <c r="D117" s="1">
        <v>1.5766</v>
      </c>
      <c r="E117" s="104"/>
      <c r="F117" s="104"/>
      <c r="G117" s="104"/>
      <c r="H117" s="104"/>
      <c r="I117" s="104"/>
      <c r="J117" s="104"/>
      <c r="K117" s="104"/>
      <c r="L117" s="104"/>
      <c r="M117" s="104"/>
      <c r="N117" s="104"/>
      <c r="O117" s="104"/>
      <c r="P117" s="104"/>
      <c r="Q117" s="104"/>
      <c r="R117" s="104"/>
      <c r="S117" s="104"/>
    </row>
    <row r="118" spans="1:19" x14ac:dyDescent="0.25">
      <c r="A118" s="12">
        <v>115</v>
      </c>
      <c r="B118" s="5">
        <v>452.70453409999999</v>
      </c>
      <c r="C118" s="1">
        <v>215.84507249999999</v>
      </c>
      <c r="D118" s="1">
        <v>1.5737000000000001</v>
      </c>
      <c r="E118" s="104"/>
      <c r="F118" s="104"/>
      <c r="G118" s="104"/>
      <c r="H118" s="104"/>
      <c r="I118" s="104"/>
      <c r="J118" s="104"/>
      <c r="K118" s="104"/>
      <c r="L118" s="104"/>
      <c r="M118" s="104"/>
      <c r="N118" s="104"/>
      <c r="O118" s="104"/>
      <c r="P118" s="104"/>
      <c r="Q118" s="104"/>
      <c r="R118" s="104"/>
      <c r="S118" s="104"/>
    </row>
    <row r="119" spans="1:19" x14ac:dyDescent="0.25">
      <c r="A119" s="12">
        <v>116</v>
      </c>
      <c r="B119" s="5">
        <v>80.91557032</v>
      </c>
      <c r="C119" s="1">
        <v>98.937887500000002</v>
      </c>
      <c r="D119" s="1">
        <v>1.5731999999999999</v>
      </c>
      <c r="E119" s="104"/>
      <c r="F119" s="104"/>
      <c r="G119" s="104"/>
      <c r="H119" s="104"/>
      <c r="I119" s="104"/>
      <c r="J119" s="104"/>
      <c r="K119" s="104"/>
      <c r="L119" s="104"/>
      <c r="M119" s="104"/>
      <c r="N119" s="104"/>
      <c r="O119" s="104"/>
      <c r="P119" s="104"/>
      <c r="Q119" s="104"/>
      <c r="R119" s="104"/>
      <c r="S119" s="104"/>
    </row>
    <row r="120" spans="1:19" x14ac:dyDescent="0.25">
      <c r="A120" s="12">
        <v>117</v>
      </c>
      <c r="B120" s="5">
        <v>496.22425559999999</v>
      </c>
      <c r="C120" s="1">
        <v>304.84618999999998</v>
      </c>
      <c r="D120" s="1">
        <v>1.5728</v>
      </c>
      <c r="E120" s="104"/>
      <c r="F120" s="104"/>
      <c r="G120" s="104"/>
      <c r="H120" s="104"/>
      <c r="I120" s="104"/>
      <c r="J120" s="104"/>
      <c r="K120" s="104"/>
      <c r="L120" s="104"/>
      <c r="M120" s="104"/>
      <c r="N120" s="104"/>
      <c r="O120" s="104"/>
      <c r="P120" s="104"/>
      <c r="Q120" s="104"/>
      <c r="R120" s="104"/>
      <c r="S120" s="104"/>
    </row>
    <row r="121" spans="1:19" x14ac:dyDescent="0.25">
      <c r="A121" s="12">
        <v>118</v>
      </c>
      <c r="B121" s="5">
        <v>504.2565543</v>
      </c>
      <c r="C121" s="1">
        <v>184.85519969999999</v>
      </c>
      <c r="D121" s="1">
        <v>1.5606</v>
      </c>
      <c r="E121" s="104"/>
      <c r="F121" s="104"/>
      <c r="G121" s="104"/>
      <c r="H121" s="104"/>
      <c r="I121" s="104"/>
      <c r="J121" s="104"/>
      <c r="K121" s="104"/>
      <c r="L121" s="104"/>
      <c r="M121" s="104"/>
      <c r="N121" s="104"/>
      <c r="O121" s="104"/>
      <c r="P121" s="104"/>
      <c r="Q121" s="104"/>
      <c r="R121" s="104"/>
      <c r="S121" s="104"/>
    </row>
    <row r="122" spans="1:19" x14ac:dyDescent="0.25">
      <c r="A122" s="12">
        <v>119</v>
      </c>
      <c r="B122" s="5">
        <v>519.23821850000002</v>
      </c>
      <c r="C122" s="1">
        <v>294.17855600000001</v>
      </c>
      <c r="D122" s="1">
        <v>1.5573999999999999</v>
      </c>
      <c r="E122" s="104"/>
      <c r="F122" s="104"/>
      <c r="G122" s="104"/>
      <c r="H122" s="104"/>
      <c r="I122" s="104"/>
      <c r="J122" s="104"/>
      <c r="K122" s="104"/>
      <c r="L122" s="104"/>
      <c r="M122" s="104"/>
      <c r="N122" s="104"/>
      <c r="O122" s="104"/>
      <c r="P122" s="104"/>
      <c r="Q122" s="104"/>
      <c r="R122" s="104"/>
      <c r="S122" s="104"/>
    </row>
    <row r="123" spans="1:19" x14ac:dyDescent="0.25">
      <c r="A123" s="12">
        <v>120</v>
      </c>
      <c r="B123" s="5">
        <v>126.90380690000001</v>
      </c>
      <c r="C123" s="1">
        <v>522.68861779999997</v>
      </c>
      <c r="D123" s="1">
        <v>1.5558000000000001</v>
      </c>
      <c r="E123" s="104"/>
      <c r="F123" s="104"/>
      <c r="G123" s="104"/>
      <c r="H123" s="104"/>
      <c r="I123" s="104"/>
      <c r="J123" s="104"/>
      <c r="K123" s="104"/>
      <c r="L123" s="104"/>
      <c r="M123" s="104"/>
      <c r="N123" s="104"/>
      <c r="O123" s="104"/>
      <c r="P123" s="104"/>
      <c r="Q123" s="104"/>
      <c r="R123" s="104"/>
      <c r="S123" s="104"/>
    </row>
    <row r="124" spans="1:19" x14ac:dyDescent="0.25">
      <c r="A124" s="12">
        <v>121</v>
      </c>
      <c r="B124" s="5">
        <v>176.9480246</v>
      </c>
      <c r="C124" s="1">
        <v>172.9363214</v>
      </c>
      <c r="D124" s="1">
        <v>1.5492999999999999</v>
      </c>
      <c r="E124" s="104"/>
      <c r="F124" s="104"/>
      <c r="G124" s="104"/>
      <c r="H124" s="104"/>
      <c r="I124" s="104"/>
      <c r="J124" s="104"/>
      <c r="K124" s="104"/>
      <c r="L124" s="104"/>
      <c r="M124" s="104"/>
      <c r="N124" s="104"/>
      <c r="O124" s="104"/>
      <c r="P124" s="104"/>
      <c r="Q124" s="104"/>
      <c r="R124" s="104"/>
      <c r="S124" s="104"/>
    </row>
    <row r="125" spans="1:19" x14ac:dyDescent="0.25">
      <c r="A125" s="12">
        <v>122</v>
      </c>
      <c r="B125" s="5">
        <v>528.25392790000001</v>
      </c>
      <c r="C125" s="1">
        <v>155.89587789999999</v>
      </c>
      <c r="D125" s="1">
        <v>1.5416000000000001</v>
      </c>
      <c r="E125" s="104"/>
      <c r="F125" s="104"/>
      <c r="G125" s="104"/>
      <c r="H125" s="104"/>
      <c r="I125" s="104"/>
      <c r="J125" s="104"/>
      <c r="K125" s="104"/>
      <c r="L125" s="104"/>
      <c r="M125" s="104"/>
      <c r="N125" s="104"/>
      <c r="O125" s="104"/>
      <c r="P125" s="104"/>
      <c r="Q125" s="104"/>
      <c r="R125" s="104"/>
      <c r="S125" s="104"/>
    </row>
    <row r="126" spans="1:19" x14ac:dyDescent="0.25">
      <c r="A126" s="12">
        <v>123</v>
      </c>
      <c r="B126" s="5">
        <v>118.9294763</v>
      </c>
      <c r="C126" s="1">
        <v>201.8580001</v>
      </c>
      <c r="D126" s="1">
        <v>1.5407</v>
      </c>
      <c r="E126" s="104"/>
      <c r="F126" s="104"/>
      <c r="G126" s="104"/>
      <c r="H126" s="104"/>
      <c r="I126" s="104"/>
      <c r="J126" s="104"/>
      <c r="K126" s="104"/>
      <c r="L126" s="104"/>
      <c r="M126" s="104"/>
      <c r="N126" s="104"/>
      <c r="O126" s="104"/>
      <c r="P126" s="104"/>
      <c r="Q126" s="104"/>
      <c r="R126" s="104"/>
      <c r="S126" s="104"/>
    </row>
    <row r="127" spans="1:19" x14ac:dyDescent="0.25">
      <c r="A127" s="12">
        <v>124</v>
      </c>
      <c r="B127" s="5">
        <v>292.80614800000001</v>
      </c>
      <c r="C127" s="6">
        <v>284.77421379999998</v>
      </c>
      <c r="D127" s="1">
        <v>1.5403</v>
      </c>
      <c r="E127" s="104"/>
      <c r="F127" s="104"/>
      <c r="G127" s="104"/>
      <c r="H127" s="104"/>
      <c r="I127" s="104"/>
      <c r="J127" s="104"/>
      <c r="K127" s="104"/>
      <c r="L127" s="104"/>
      <c r="M127" s="104"/>
      <c r="N127" s="104"/>
      <c r="O127" s="104"/>
      <c r="P127" s="104"/>
      <c r="Q127" s="104"/>
      <c r="R127" s="104"/>
      <c r="S127" s="104"/>
    </row>
    <row r="128" spans="1:19" x14ac:dyDescent="0.25">
      <c r="A128" s="12">
        <v>125</v>
      </c>
      <c r="B128" s="5">
        <v>133.92238990000001</v>
      </c>
      <c r="C128" s="1">
        <v>687.01629049999997</v>
      </c>
      <c r="D128" s="1">
        <v>1.5327999999999999</v>
      </c>
      <c r="E128" s="104"/>
      <c r="F128" s="104"/>
      <c r="G128" s="104"/>
      <c r="H128" s="104"/>
      <c r="I128" s="104"/>
      <c r="J128" s="104"/>
      <c r="K128" s="104"/>
      <c r="L128" s="104"/>
      <c r="M128" s="104"/>
      <c r="N128" s="104"/>
      <c r="O128" s="104"/>
      <c r="P128" s="104"/>
      <c r="Q128" s="104"/>
      <c r="R128" s="104"/>
      <c r="S128" s="104"/>
    </row>
    <row r="129" spans="1:19" x14ac:dyDescent="0.25">
      <c r="A129" s="12">
        <v>126</v>
      </c>
      <c r="B129" s="5">
        <v>505.25940320000001</v>
      </c>
      <c r="C129" s="1">
        <v>215.84501650000001</v>
      </c>
      <c r="D129" s="1">
        <v>1.5296000000000001</v>
      </c>
      <c r="E129" s="104"/>
      <c r="F129" s="104"/>
      <c r="G129" s="104"/>
      <c r="H129" s="104"/>
      <c r="I129" s="104"/>
      <c r="J129" s="104"/>
      <c r="K129" s="104"/>
      <c r="L129" s="104"/>
      <c r="M129" s="104"/>
      <c r="N129" s="104"/>
      <c r="O129" s="104"/>
      <c r="P129" s="104"/>
      <c r="Q129" s="104"/>
      <c r="R129" s="104"/>
      <c r="S129" s="104"/>
    </row>
    <row r="130" spans="1:19" x14ac:dyDescent="0.25">
      <c r="A130" s="12">
        <v>127</v>
      </c>
      <c r="B130" s="5">
        <v>508.2066605</v>
      </c>
      <c r="C130" s="1">
        <v>253.91907839999999</v>
      </c>
      <c r="D130" s="1">
        <v>1.5170999999999999</v>
      </c>
      <c r="E130" s="104"/>
      <c r="F130" s="104"/>
      <c r="G130" s="104"/>
      <c r="H130" s="104"/>
      <c r="I130" s="104"/>
      <c r="J130" s="104"/>
      <c r="K130" s="104"/>
      <c r="L130" s="104"/>
      <c r="M130" s="104"/>
      <c r="N130" s="104"/>
      <c r="O130" s="104"/>
      <c r="P130" s="104"/>
      <c r="Q130" s="104"/>
      <c r="R130" s="104"/>
      <c r="S130" s="104"/>
    </row>
    <row r="131" spans="1:19" x14ac:dyDescent="0.25">
      <c r="A131" s="12">
        <v>128</v>
      </c>
      <c r="B131" s="5">
        <v>509.20941219999997</v>
      </c>
      <c r="C131" s="1">
        <v>675.70466680000004</v>
      </c>
      <c r="D131" s="1">
        <v>1.5136000000000001</v>
      </c>
      <c r="E131" s="103">
        <v>199.85002750000001</v>
      </c>
      <c r="F131" s="103"/>
      <c r="G131" s="103"/>
      <c r="H131" s="103">
        <v>130.9429873</v>
      </c>
      <c r="I131" s="103"/>
      <c r="J131" s="103"/>
      <c r="K131" s="103">
        <v>205.83343590000001</v>
      </c>
      <c r="L131" s="103"/>
      <c r="M131" s="103"/>
      <c r="N131" s="103">
        <v>492.23490579999998</v>
      </c>
      <c r="O131" s="103"/>
      <c r="P131" s="103"/>
      <c r="Q131" s="103">
        <v>101.9228732</v>
      </c>
      <c r="R131" s="103"/>
      <c r="S131" s="103"/>
    </row>
    <row r="132" spans="1:19" x14ac:dyDescent="0.25">
      <c r="A132" s="12">
        <v>129</v>
      </c>
      <c r="B132" s="5">
        <v>510.20327270000001</v>
      </c>
      <c r="C132" s="1">
        <v>130.9430246</v>
      </c>
      <c r="D132" s="1">
        <v>1.5127999999999999</v>
      </c>
      <c r="E132" s="104"/>
      <c r="F132" s="104"/>
      <c r="G132" s="104"/>
      <c r="H132" s="104"/>
      <c r="I132" s="104"/>
      <c r="J132" s="104"/>
      <c r="K132" s="104"/>
      <c r="L132" s="104"/>
      <c r="M132" s="104"/>
      <c r="N132" s="104"/>
      <c r="O132" s="104"/>
      <c r="P132" s="104"/>
      <c r="Q132" s="104"/>
      <c r="R132" s="104"/>
      <c r="S132" s="104"/>
    </row>
    <row r="133" spans="1:19" x14ac:dyDescent="0.25">
      <c r="A133" s="12">
        <v>130</v>
      </c>
      <c r="B133" s="5">
        <v>511.2058571</v>
      </c>
      <c r="C133" s="1">
        <v>494.78832929999999</v>
      </c>
      <c r="D133" s="1">
        <v>1.5125</v>
      </c>
      <c r="E133" s="104"/>
      <c r="F133" s="104"/>
      <c r="G133" s="104"/>
      <c r="H133" s="104"/>
      <c r="I133" s="104"/>
      <c r="J133" s="104"/>
      <c r="K133" s="104"/>
      <c r="L133" s="104"/>
      <c r="M133" s="104"/>
      <c r="N133" s="104"/>
      <c r="O133" s="104"/>
      <c r="P133" s="104"/>
      <c r="Q133" s="104"/>
      <c r="R133" s="104"/>
      <c r="S133" s="104"/>
    </row>
    <row r="134" spans="1:19" x14ac:dyDescent="0.25">
      <c r="A134" s="12">
        <v>131</v>
      </c>
      <c r="B134" s="5">
        <v>602.18663790000005</v>
      </c>
      <c r="C134" s="1">
        <v>198.86339269999999</v>
      </c>
      <c r="D134" s="1">
        <v>1.5071000000000001</v>
      </c>
      <c r="E134" s="104"/>
      <c r="F134" s="104"/>
      <c r="G134" s="104"/>
      <c r="H134" s="104"/>
      <c r="I134" s="104"/>
      <c r="J134" s="104"/>
      <c r="K134" s="104"/>
      <c r="L134" s="104"/>
      <c r="M134" s="104"/>
      <c r="N134" s="104"/>
      <c r="O134" s="104"/>
      <c r="P134" s="104"/>
      <c r="Q134" s="104"/>
      <c r="R134" s="104"/>
      <c r="S134" s="104"/>
    </row>
    <row r="135" spans="1:19" x14ac:dyDescent="0.25">
      <c r="A135" s="12">
        <v>132</v>
      </c>
      <c r="B135" s="5">
        <v>292.82640900000001</v>
      </c>
      <c r="C135" s="1">
        <v>142.9277812</v>
      </c>
      <c r="D135" s="1">
        <v>1.5037</v>
      </c>
      <c r="E135" s="104"/>
      <c r="F135" s="104"/>
      <c r="G135" s="104"/>
      <c r="H135" s="104"/>
      <c r="I135" s="104"/>
      <c r="J135" s="104"/>
      <c r="K135" s="104"/>
      <c r="L135" s="104"/>
      <c r="M135" s="104"/>
      <c r="N135" s="104"/>
      <c r="O135" s="104"/>
      <c r="P135" s="104"/>
      <c r="Q135" s="104"/>
      <c r="R135" s="104"/>
      <c r="S135" s="104"/>
    </row>
    <row r="136" spans="1:19" x14ac:dyDescent="0.25">
      <c r="A136" s="12">
        <v>133</v>
      </c>
      <c r="B136" s="5">
        <v>384.9342236</v>
      </c>
      <c r="C136" s="6">
        <v>287.85575970000002</v>
      </c>
      <c r="D136" s="1">
        <v>1.5007999999999999</v>
      </c>
      <c r="E136" s="104"/>
      <c r="F136" s="104"/>
      <c r="G136" s="104"/>
      <c r="H136" s="104"/>
      <c r="I136" s="104"/>
      <c r="J136" s="104"/>
      <c r="K136" s="104"/>
      <c r="L136" s="104"/>
      <c r="M136" s="104"/>
      <c r="N136" s="104"/>
      <c r="O136" s="104"/>
      <c r="P136" s="104"/>
      <c r="Q136" s="104"/>
      <c r="R136" s="104"/>
      <c r="S136" s="104"/>
    </row>
    <row r="137" spans="1:19" x14ac:dyDescent="0.25">
      <c r="A137" s="12">
        <v>134</v>
      </c>
      <c r="B137" s="5">
        <v>506.7961699</v>
      </c>
      <c r="C137" s="1">
        <v>86.005904779999995</v>
      </c>
      <c r="D137" s="1">
        <v>1.4974000000000001</v>
      </c>
      <c r="E137" s="104"/>
      <c r="F137" s="104"/>
      <c r="G137" s="104"/>
      <c r="H137" s="104"/>
      <c r="I137" s="104"/>
      <c r="J137" s="104"/>
      <c r="K137" s="104"/>
      <c r="L137" s="104"/>
      <c r="M137" s="104"/>
      <c r="N137" s="104"/>
      <c r="O137" s="104"/>
      <c r="P137" s="104"/>
      <c r="Q137" s="104"/>
      <c r="R137" s="104"/>
      <c r="S137" s="104"/>
    </row>
    <row r="138" spans="1:19" x14ac:dyDescent="0.25">
      <c r="A138" s="12">
        <v>135</v>
      </c>
      <c r="B138" s="5">
        <v>130.94299530000001</v>
      </c>
      <c r="C138" s="6">
        <v>92.927763179999999</v>
      </c>
      <c r="D138" s="1">
        <v>1.4948999999999999</v>
      </c>
      <c r="E138" s="104"/>
      <c r="F138" s="104"/>
      <c r="G138" s="104"/>
      <c r="H138" s="104"/>
      <c r="I138" s="104"/>
      <c r="J138" s="104"/>
      <c r="K138" s="104"/>
      <c r="L138" s="104"/>
      <c r="M138" s="104"/>
      <c r="N138" s="104"/>
      <c r="O138" s="104"/>
      <c r="P138" s="104"/>
      <c r="Q138" s="104"/>
      <c r="R138" s="104"/>
      <c r="S138" s="104"/>
    </row>
    <row r="139" spans="1:19" x14ac:dyDescent="0.25">
      <c r="A139" s="12">
        <v>136</v>
      </c>
      <c r="B139" s="5">
        <v>131.94308760000001</v>
      </c>
      <c r="C139" s="6">
        <v>173.9251007</v>
      </c>
      <c r="D139" s="1">
        <v>1.4928999999999999</v>
      </c>
      <c r="E139" s="104"/>
      <c r="F139" s="104"/>
      <c r="G139" s="104"/>
      <c r="H139" s="104"/>
      <c r="I139" s="104"/>
      <c r="J139" s="104"/>
      <c r="K139" s="104"/>
      <c r="L139" s="104"/>
      <c r="M139" s="104"/>
      <c r="N139" s="104"/>
      <c r="O139" s="104"/>
      <c r="P139" s="104"/>
      <c r="Q139" s="104"/>
      <c r="R139" s="104"/>
      <c r="S139" s="104"/>
    </row>
    <row r="140" spans="1:19" x14ac:dyDescent="0.25">
      <c r="A140" s="12">
        <v>137</v>
      </c>
      <c r="B140" s="5">
        <v>135.8935395</v>
      </c>
      <c r="C140" s="1">
        <v>157.9663855</v>
      </c>
      <c r="D140" s="1">
        <v>1.488</v>
      </c>
      <c r="E140" s="104"/>
      <c r="F140" s="104"/>
      <c r="G140" s="104"/>
      <c r="H140" s="104"/>
      <c r="I140" s="104"/>
      <c r="J140" s="104"/>
      <c r="K140" s="104"/>
      <c r="L140" s="104"/>
      <c r="M140" s="104"/>
      <c r="N140" s="104"/>
      <c r="O140" s="104"/>
      <c r="P140" s="104"/>
      <c r="Q140" s="104"/>
      <c r="R140" s="104"/>
      <c r="S140" s="104"/>
    </row>
    <row r="141" spans="1:19" x14ac:dyDescent="0.25">
      <c r="A141" s="12">
        <v>138</v>
      </c>
      <c r="B141" s="5">
        <v>135.89352510000001</v>
      </c>
      <c r="C141" s="1">
        <v>500.17497059999999</v>
      </c>
      <c r="D141" s="1">
        <v>1.4846999999999999</v>
      </c>
      <c r="E141" s="104"/>
      <c r="F141" s="104"/>
      <c r="G141" s="104"/>
      <c r="H141" s="104"/>
      <c r="I141" s="104"/>
      <c r="J141" s="104"/>
      <c r="K141" s="104"/>
      <c r="L141" s="104"/>
      <c r="M141" s="104"/>
      <c r="N141" s="104"/>
      <c r="O141" s="104"/>
      <c r="P141" s="104"/>
      <c r="Q141" s="104"/>
      <c r="R141" s="104"/>
      <c r="S141" s="104"/>
    </row>
    <row r="142" spans="1:19" x14ac:dyDescent="0.25">
      <c r="A142" s="12">
        <v>139</v>
      </c>
      <c r="B142" s="5">
        <v>198.80734659999999</v>
      </c>
      <c r="C142" s="6">
        <v>131.9430811</v>
      </c>
      <c r="D142" s="1">
        <v>1.4837</v>
      </c>
      <c r="E142" s="104"/>
      <c r="F142" s="104"/>
      <c r="G142" s="104"/>
      <c r="H142" s="104"/>
      <c r="I142" s="104"/>
      <c r="J142" s="104"/>
      <c r="K142" s="104"/>
      <c r="L142" s="104"/>
      <c r="M142" s="104"/>
      <c r="N142" s="104"/>
      <c r="O142" s="104"/>
      <c r="P142" s="104"/>
      <c r="Q142" s="104"/>
      <c r="R142" s="104"/>
      <c r="S142" s="104"/>
    </row>
    <row r="143" spans="1:19" x14ac:dyDescent="0.25">
      <c r="A143" s="12">
        <v>140</v>
      </c>
      <c r="B143" s="5">
        <v>200.85790170000001</v>
      </c>
      <c r="C143" s="1">
        <v>95.012560730000004</v>
      </c>
      <c r="D143" s="1">
        <v>1.4823999999999999</v>
      </c>
      <c r="E143" s="104"/>
      <c r="F143" s="104"/>
      <c r="G143" s="104"/>
      <c r="H143" s="104"/>
      <c r="I143" s="104"/>
      <c r="J143" s="104"/>
      <c r="K143" s="104"/>
      <c r="L143" s="104"/>
      <c r="M143" s="104"/>
      <c r="N143" s="104"/>
      <c r="O143" s="104"/>
      <c r="P143" s="104"/>
      <c r="Q143" s="104"/>
      <c r="R143" s="104"/>
      <c r="S143" s="104"/>
    </row>
    <row r="144" spans="1:19" x14ac:dyDescent="0.25">
      <c r="A144" s="12">
        <v>141</v>
      </c>
      <c r="B144" s="5">
        <v>208.9205742</v>
      </c>
      <c r="C144" s="6">
        <v>128.94850740000001</v>
      </c>
      <c r="D144" s="1">
        <v>1.4762</v>
      </c>
      <c r="E144" s="104"/>
      <c r="F144" s="104"/>
      <c r="G144" s="104"/>
      <c r="H144" s="104"/>
      <c r="I144" s="104"/>
      <c r="J144" s="104"/>
      <c r="K144" s="104"/>
      <c r="L144" s="104"/>
      <c r="M144" s="104"/>
      <c r="N144" s="104"/>
      <c r="O144" s="104"/>
      <c r="P144" s="104"/>
      <c r="Q144" s="104"/>
      <c r="R144" s="104"/>
      <c r="S144" s="104"/>
    </row>
    <row r="145" spans="1:19" x14ac:dyDescent="0.25">
      <c r="A145" s="12">
        <v>142</v>
      </c>
      <c r="B145" s="5">
        <v>212.90990819999999</v>
      </c>
      <c r="C145" s="1">
        <v>229.1436372</v>
      </c>
      <c r="D145" s="1">
        <v>1.4722999999999999</v>
      </c>
      <c r="E145" s="104"/>
      <c r="F145" s="104"/>
      <c r="G145" s="104"/>
      <c r="H145" s="104"/>
      <c r="I145" s="104"/>
      <c r="J145" s="104"/>
      <c r="K145" s="104"/>
      <c r="L145" s="104"/>
      <c r="M145" s="104"/>
      <c r="N145" s="104"/>
      <c r="O145" s="104"/>
      <c r="P145" s="104"/>
      <c r="Q145" s="104"/>
      <c r="R145" s="104"/>
      <c r="S145" s="104"/>
    </row>
    <row r="146" spans="1:19" x14ac:dyDescent="0.25">
      <c r="A146" s="12">
        <v>143</v>
      </c>
      <c r="B146" s="5">
        <v>245.8939847</v>
      </c>
      <c r="C146" s="1">
        <v>148.97886650000001</v>
      </c>
      <c r="D146" s="1">
        <v>1.4715</v>
      </c>
      <c r="E146" s="104"/>
      <c r="F146" s="104"/>
      <c r="G146" s="104"/>
      <c r="H146" s="104"/>
      <c r="I146" s="104"/>
      <c r="J146" s="104"/>
      <c r="K146" s="104"/>
      <c r="L146" s="104"/>
      <c r="M146" s="104"/>
      <c r="N146" s="104"/>
      <c r="O146" s="104"/>
      <c r="P146" s="104"/>
      <c r="Q146" s="104"/>
      <c r="R146" s="104"/>
      <c r="S146" s="104"/>
    </row>
    <row r="147" spans="1:19" x14ac:dyDescent="0.25">
      <c r="A147" s="12">
        <v>144</v>
      </c>
      <c r="B147" s="5">
        <v>316.94704780000001</v>
      </c>
      <c r="C147" s="1">
        <v>703.98463270000002</v>
      </c>
      <c r="D147" s="1">
        <v>1.4659</v>
      </c>
      <c r="E147" s="103">
        <v>594.15278560000002</v>
      </c>
      <c r="F147" s="103"/>
      <c r="G147" s="103"/>
      <c r="H147" s="103">
        <v>119.92300299999999</v>
      </c>
      <c r="I147" s="103"/>
      <c r="J147" s="103"/>
      <c r="K147" s="103">
        <v>173.9250696</v>
      </c>
      <c r="L147" s="103"/>
      <c r="M147" s="103"/>
      <c r="N147" s="103">
        <v>289.74271199999998</v>
      </c>
      <c r="O147" s="103"/>
      <c r="P147" s="103"/>
      <c r="Q147" s="103">
        <v>215.8450842</v>
      </c>
      <c r="R147" s="103"/>
      <c r="S147" s="103"/>
    </row>
    <row r="148" spans="1:19" x14ac:dyDescent="0.25">
      <c r="A148" s="12">
        <v>145</v>
      </c>
      <c r="B148" s="5">
        <v>506.21128329999999</v>
      </c>
      <c r="C148" s="1">
        <v>175.8485814</v>
      </c>
      <c r="D148" s="1">
        <v>1.4649000000000001</v>
      </c>
      <c r="E148" s="104"/>
      <c r="F148" s="104"/>
      <c r="G148" s="104"/>
      <c r="H148" s="104"/>
      <c r="I148" s="104"/>
      <c r="J148" s="104"/>
      <c r="K148" s="104"/>
      <c r="L148" s="104"/>
      <c r="M148" s="104"/>
      <c r="N148" s="104"/>
      <c r="O148" s="104"/>
      <c r="P148" s="104"/>
      <c r="Q148" s="104"/>
      <c r="R148" s="104"/>
      <c r="S148" s="104"/>
    </row>
    <row r="149" spans="1:19" x14ac:dyDescent="0.25">
      <c r="A149" s="12">
        <v>146</v>
      </c>
      <c r="B149" s="5">
        <v>509.20960480000002</v>
      </c>
      <c r="E149" s="104"/>
      <c r="F149" s="104"/>
      <c r="G149" s="104"/>
      <c r="H149" s="104"/>
      <c r="I149" s="104"/>
      <c r="J149" s="104"/>
      <c r="K149" s="104"/>
      <c r="L149" s="104"/>
      <c r="M149" s="104"/>
      <c r="N149" s="104"/>
      <c r="O149" s="104"/>
      <c r="P149" s="104"/>
      <c r="Q149" s="104"/>
      <c r="R149" s="104"/>
      <c r="S149" s="104"/>
    </row>
    <row r="150" spans="1:19" x14ac:dyDescent="0.25">
      <c r="A150" s="12">
        <v>147</v>
      </c>
      <c r="B150" s="5">
        <v>500.6337863</v>
      </c>
      <c r="E150" s="104"/>
      <c r="F150" s="104"/>
      <c r="G150" s="104"/>
      <c r="H150" s="104"/>
      <c r="I150" s="104"/>
      <c r="J150" s="104"/>
      <c r="K150" s="104"/>
      <c r="L150" s="104"/>
      <c r="M150" s="104"/>
      <c r="N150" s="104"/>
      <c r="O150" s="104"/>
      <c r="P150" s="104"/>
      <c r="Q150" s="104"/>
      <c r="R150" s="104"/>
      <c r="S150" s="104"/>
    </row>
    <row r="151" spans="1:19" x14ac:dyDescent="0.25">
      <c r="A151" s="12">
        <v>148</v>
      </c>
      <c r="B151" s="5">
        <v>137.89056880000001</v>
      </c>
      <c r="E151" s="104"/>
      <c r="F151" s="104"/>
      <c r="G151" s="104"/>
      <c r="H151" s="104"/>
      <c r="I151" s="104"/>
      <c r="J151" s="104"/>
      <c r="K151" s="104"/>
      <c r="L151" s="104"/>
      <c r="M151" s="104"/>
      <c r="N151" s="104"/>
      <c r="O151" s="104"/>
      <c r="P151" s="104"/>
      <c r="Q151" s="104"/>
      <c r="R151" s="104"/>
      <c r="S151" s="104"/>
    </row>
    <row r="152" spans="1:19" x14ac:dyDescent="0.25">
      <c r="A152" s="12">
        <v>149</v>
      </c>
      <c r="B152" s="5">
        <v>277.18023199999999</v>
      </c>
      <c r="E152" s="104"/>
      <c r="F152" s="104"/>
      <c r="G152" s="104"/>
      <c r="H152" s="104"/>
      <c r="I152" s="104"/>
      <c r="J152" s="104"/>
      <c r="K152" s="104"/>
      <c r="L152" s="104"/>
      <c r="M152" s="104"/>
      <c r="N152" s="104"/>
      <c r="O152" s="104"/>
      <c r="P152" s="104"/>
      <c r="Q152" s="104"/>
      <c r="R152" s="104"/>
      <c r="S152" s="104"/>
    </row>
    <row r="153" spans="1:19" x14ac:dyDescent="0.25">
      <c r="A153" s="12">
        <v>150</v>
      </c>
      <c r="B153" s="5">
        <v>495.23038129999998</v>
      </c>
      <c r="E153" s="104"/>
      <c r="F153" s="104"/>
      <c r="G153" s="104"/>
      <c r="H153" s="104"/>
      <c r="I153" s="104"/>
      <c r="J153" s="104"/>
      <c r="K153" s="104"/>
      <c r="L153" s="104"/>
      <c r="M153" s="104"/>
      <c r="N153" s="104"/>
      <c r="O153" s="104"/>
      <c r="P153" s="104"/>
      <c r="Q153" s="104"/>
      <c r="R153" s="104"/>
      <c r="S153" s="104"/>
    </row>
    <row r="154" spans="1:19" x14ac:dyDescent="0.25">
      <c r="A154" s="12">
        <v>151</v>
      </c>
      <c r="B154" s="5">
        <v>500.85152190000002</v>
      </c>
      <c r="E154" s="104"/>
      <c r="F154" s="104"/>
      <c r="G154" s="104"/>
      <c r="H154" s="104"/>
      <c r="I154" s="104"/>
      <c r="J154" s="104"/>
      <c r="K154" s="104"/>
      <c r="L154" s="104"/>
      <c r="M154" s="104"/>
      <c r="N154" s="104"/>
      <c r="O154" s="104"/>
      <c r="P154" s="104"/>
      <c r="Q154" s="104"/>
      <c r="R154" s="104"/>
      <c r="S154" s="104"/>
    </row>
    <row r="155" spans="1:19" x14ac:dyDescent="0.25">
      <c r="A155" s="12">
        <v>152</v>
      </c>
      <c r="B155" s="5">
        <v>576.02921060000006</v>
      </c>
      <c r="E155" s="104"/>
      <c r="F155" s="104"/>
      <c r="G155" s="104"/>
      <c r="H155" s="104"/>
      <c r="I155" s="104"/>
      <c r="J155" s="104"/>
      <c r="K155" s="104"/>
      <c r="L155" s="104"/>
      <c r="M155" s="104"/>
      <c r="N155" s="104"/>
      <c r="O155" s="104"/>
      <c r="P155" s="104"/>
      <c r="Q155" s="104"/>
      <c r="R155" s="104"/>
      <c r="S155" s="104"/>
    </row>
    <row r="156" spans="1:19" x14ac:dyDescent="0.25">
      <c r="A156" s="12">
        <v>153</v>
      </c>
      <c r="B156" s="5">
        <v>444.67254459999998</v>
      </c>
      <c r="E156" s="104"/>
      <c r="F156" s="104"/>
      <c r="G156" s="104"/>
      <c r="H156" s="104"/>
      <c r="I156" s="104"/>
      <c r="J156" s="104"/>
      <c r="K156" s="104"/>
      <c r="L156" s="104"/>
      <c r="M156" s="104"/>
      <c r="N156" s="104"/>
      <c r="O156" s="104"/>
      <c r="P156" s="104"/>
      <c r="Q156" s="104"/>
      <c r="R156" s="104"/>
      <c r="S156" s="104"/>
    </row>
    <row r="157" spans="1:19" x14ac:dyDescent="0.25">
      <c r="A157" s="12">
        <v>154</v>
      </c>
      <c r="B157" s="5">
        <v>707.99535149999997</v>
      </c>
      <c r="E157" s="104"/>
      <c r="F157" s="104"/>
      <c r="G157" s="104"/>
      <c r="H157" s="104"/>
      <c r="I157" s="104"/>
      <c r="J157" s="104"/>
      <c r="K157" s="104"/>
      <c r="L157" s="104"/>
      <c r="M157" s="104"/>
      <c r="N157" s="104"/>
      <c r="O157" s="104"/>
      <c r="P157" s="104"/>
      <c r="Q157" s="104"/>
      <c r="R157" s="104"/>
      <c r="S157" s="104"/>
    </row>
    <row r="158" spans="1:19" x14ac:dyDescent="0.25">
      <c r="A158" s="12">
        <v>155</v>
      </c>
      <c r="B158" s="5">
        <v>219.8317754</v>
      </c>
      <c r="E158" s="104"/>
      <c r="F158" s="104"/>
      <c r="G158" s="104"/>
      <c r="H158" s="104"/>
      <c r="I158" s="104"/>
      <c r="J158" s="104"/>
      <c r="K158" s="104"/>
      <c r="L158" s="104"/>
      <c r="M158" s="104"/>
      <c r="N158" s="104"/>
      <c r="O158" s="104"/>
      <c r="P158" s="104"/>
      <c r="Q158" s="104"/>
      <c r="R158" s="104"/>
      <c r="S158" s="104"/>
    </row>
    <row r="159" spans="1:19" x14ac:dyDescent="0.25">
      <c r="A159" s="12">
        <v>156</v>
      </c>
      <c r="B159" s="5">
        <v>282.77719930000001</v>
      </c>
      <c r="E159" s="104"/>
      <c r="F159" s="104"/>
      <c r="G159" s="104"/>
      <c r="H159" s="104"/>
      <c r="I159" s="104"/>
      <c r="J159" s="104"/>
      <c r="K159" s="104"/>
      <c r="L159" s="104"/>
      <c r="M159" s="104"/>
      <c r="N159" s="104"/>
      <c r="O159" s="104"/>
      <c r="P159" s="104"/>
      <c r="Q159" s="104"/>
      <c r="R159" s="104"/>
      <c r="S159" s="104"/>
    </row>
    <row r="160" spans="1:19" x14ac:dyDescent="0.25">
      <c r="A160" s="12">
        <v>157</v>
      </c>
      <c r="B160" s="5">
        <v>175.96050550000001</v>
      </c>
      <c r="E160" s="104"/>
      <c r="F160" s="104"/>
      <c r="G160" s="104"/>
      <c r="H160" s="104"/>
      <c r="I160" s="104"/>
      <c r="J160" s="104"/>
      <c r="K160" s="104"/>
      <c r="L160" s="104"/>
      <c r="M160" s="104"/>
      <c r="N160" s="104"/>
      <c r="O160" s="104"/>
      <c r="P160" s="104"/>
      <c r="Q160" s="104"/>
      <c r="R160" s="104"/>
      <c r="S160" s="104"/>
    </row>
    <row r="161" spans="1:19" x14ac:dyDescent="0.25">
      <c r="A161" s="12">
        <v>158</v>
      </c>
      <c r="B161" s="5">
        <v>312.83538720000001</v>
      </c>
      <c r="E161" s="104"/>
      <c r="F161" s="104"/>
      <c r="G161" s="104"/>
      <c r="H161" s="104"/>
      <c r="I161" s="104"/>
      <c r="J161" s="104"/>
      <c r="K161" s="104"/>
      <c r="L161" s="104"/>
      <c r="M161" s="104"/>
      <c r="N161" s="104"/>
      <c r="O161" s="104"/>
      <c r="P161" s="104"/>
      <c r="Q161" s="104"/>
      <c r="R161" s="104"/>
      <c r="S161" s="104"/>
    </row>
    <row r="162" spans="1:19" x14ac:dyDescent="0.25">
      <c r="A162" s="12">
        <v>159</v>
      </c>
      <c r="B162" s="5">
        <v>87.924087990000004</v>
      </c>
      <c r="E162" s="104"/>
      <c r="F162" s="104"/>
      <c r="G162" s="104"/>
      <c r="H162" s="104"/>
      <c r="I162" s="104"/>
      <c r="J162" s="104"/>
      <c r="K162" s="104"/>
      <c r="L162" s="104"/>
      <c r="M162" s="104"/>
      <c r="N162" s="104"/>
      <c r="O162" s="104"/>
      <c r="P162" s="104"/>
      <c r="Q162" s="104"/>
      <c r="R162" s="104"/>
      <c r="S162" s="104"/>
    </row>
    <row r="163" spans="1:19" x14ac:dyDescent="0.25">
      <c r="A163" s="12">
        <v>160</v>
      </c>
      <c r="B163" s="5">
        <v>558.72019620000003</v>
      </c>
      <c r="E163" s="103">
        <v>508.20674960000002</v>
      </c>
      <c r="F163" s="103"/>
      <c r="G163" s="103"/>
      <c r="H163" s="103">
        <v>142.8746869</v>
      </c>
      <c r="I163" s="103"/>
      <c r="J163" s="103"/>
      <c r="K163" s="103">
        <v>469.04352519999998</v>
      </c>
      <c r="L163" s="103"/>
      <c r="M163" s="103"/>
      <c r="N163" s="103">
        <v>685.06670229999997</v>
      </c>
      <c r="O163" s="103"/>
      <c r="P163" s="103"/>
      <c r="Q163" s="103">
        <v>101.9324022</v>
      </c>
      <c r="R163" s="103"/>
      <c r="S163" s="103"/>
    </row>
    <row r="164" spans="1:19" x14ac:dyDescent="0.25">
      <c r="A164" s="12">
        <v>161</v>
      </c>
      <c r="B164" s="5">
        <v>463.97733479999999</v>
      </c>
      <c r="E164" s="104"/>
      <c r="F164" s="104"/>
      <c r="G164" s="104"/>
      <c r="H164" s="104"/>
      <c r="I164" s="104"/>
      <c r="J164" s="104"/>
      <c r="K164" s="104"/>
      <c r="L164" s="104"/>
      <c r="M164" s="104"/>
      <c r="N164" s="104"/>
      <c r="O164" s="104"/>
      <c r="P164" s="104"/>
      <c r="Q164" s="104"/>
      <c r="R164" s="104"/>
      <c r="S164" s="104"/>
    </row>
    <row r="165" spans="1:19" x14ac:dyDescent="0.25">
      <c r="A165" s="12">
        <v>162</v>
      </c>
      <c r="B165" s="5">
        <v>380.71300550000001</v>
      </c>
      <c r="E165" s="104"/>
      <c r="F165" s="104"/>
      <c r="G165" s="104"/>
      <c r="H165" s="104"/>
      <c r="I165" s="104"/>
      <c r="J165" s="104"/>
      <c r="K165" s="104"/>
      <c r="L165" s="104"/>
      <c r="M165" s="104"/>
      <c r="N165" s="104"/>
      <c r="O165" s="104"/>
      <c r="P165" s="104"/>
      <c r="Q165" s="104"/>
      <c r="R165" s="104"/>
      <c r="S165" s="104"/>
    </row>
    <row r="166" spans="1:19" x14ac:dyDescent="0.25">
      <c r="A166" s="12">
        <v>163</v>
      </c>
      <c r="B166" s="5">
        <v>417.00423310000002</v>
      </c>
      <c r="E166" s="104"/>
      <c r="F166" s="104"/>
      <c r="G166" s="104"/>
      <c r="H166" s="104"/>
      <c r="I166" s="104"/>
      <c r="J166" s="104"/>
      <c r="K166" s="104"/>
      <c r="L166" s="104"/>
      <c r="M166" s="104"/>
      <c r="N166" s="104"/>
      <c r="O166" s="104"/>
      <c r="P166" s="104"/>
      <c r="Q166" s="104"/>
      <c r="R166" s="104"/>
      <c r="S166" s="104"/>
    </row>
    <row r="167" spans="1:19" x14ac:dyDescent="0.25">
      <c r="A167" s="12">
        <v>164</v>
      </c>
      <c r="B167" s="5">
        <v>649.09904970000002</v>
      </c>
      <c r="E167" s="104"/>
      <c r="F167" s="104"/>
      <c r="G167" s="104"/>
      <c r="H167" s="104"/>
      <c r="I167" s="104"/>
      <c r="J167" s="104"/>
      <c r="K167" s="104"/>
      <c r="L167" s="104"/>
      <c r="M167" s="104"/>
      <c r="N167" s="104"/>
      <c r="O167" s="104"/>
      <c r="P167" s="104"/>
      <c r="Q167" s="104"/>
      <c r="R167" s="104"/>
      <c r="S167" s="104"/>
    </row>
    <row r="168" spans="1:19" x14ac:dyDescent="0.25">
      <c r="A168" s="12">
        <v>165</v>
      </c>
      <c r="B168" s="5">
        <v>673.0716109</v>
      </c>
      <c r="E168" s="104"/>
      <c r="F168" s="104"/>
      <c r="G168" s="104"/>
      <c r="H168" s="104"/>
      <c r="I168" s="104"/>
      <c r="J168" s="104"/>
      <c r="K168" s="104"/>
      <c r="L168" s="104"/>
      <c r="M168" s="104"/>
      <c r="N168" s="104"/>
      <c r="O168" s="104"/>
      <c r="P168" s="104"/>
      <c r="Q168" s="104"/>
      <c r="R168" s="104"/>
      <c r="S168" s="104"/>
    </row>
    <row r="169" spans="1:19" x14ac:dyDescent="0.25">
      <c r="A169" s="12">
        <v>166</v>
      </c>
      <c r="B169" s="5">
        <v>288.87631629999998</v>
      </c>
      <c r="E169" s="104"/>
      <c r="F169" s="104"/>
      <c r="G169" s="104"/>
      <c r="H169" s="104"/>
      <c r="I169" s="104"/>
      <c r="J169" s="104"/>
      <c r="K169" s="104"/>
      <c r="L169" s="104"/>
      <c r="M169" s="104"/>
      <c r="N169" s="104"/>
      <c r="O169" s="104"/>
      <c r="P169" s="104"/>
      <c r="Q169" s="104"/>
      <c r="R169" s="104"/>
      <c r="S169" s="104"/>
    </row>
    <row r="170" spans="1:19" x14ac:dyDescent="0.25">
      <c r="A170" s="12">
        <v>167</v>
      </c>
      <c r="B170" s="5">
        <v>290.87331829999999</v>
      </c>
      <c r="E170" s="104"/>
      <c r="F170" s="104"/>
      <c r="G170" s="104"/>
      <c r="H170" s="104"/>
      <c r="I170" s="104"/>
      <c r="J170" s="104"/>
      <c r="K170" s="104"/>
      <c r="L170" s="104"/>
      <c r="M170" s="104"/>
      <c r="N170" s="104"/>
      <c r="O170" s="104"/>
      <c r="P170" s="104"/>
      <c r="Q170" s="104"/>
      <c r="R170" s="104"/>
      <c r="S170" s="104"/>
    </row>
    <row r="171" spans="1:19" x14ac:dyDescent="0.25">
      <c r="A171" s="12">
        <v>168</v>
      </c>
      <c r="B171" s="5">
        <v>126.90379470000001</v>
      </c>
      <c r="E171" s="104"/>
      <c r="F171" s="104"/>
      <c r="G171" s="104"/>
      <c r="H171" s="104"/>
      <c r="I171" s="104"/>
      <c r="J171" s="104"/>
      <c r="K171" s="104"/>
      <c r="L171" s="104"/>
      <c r="M171" s="104"/>
      <c r="N171" s="104"/>
      <c r="O171" s="104"/>
      <c r="P171" s="104"/>
      <c r="Q171" s="104"/>
      <c r="R171" s="104"/>
      <c r="S171" s="104"/>
    </row>
    <row r="172" spans="1:19" x14ac:dyDescent="0.25">
      <c r="A172" s="12">
        <v>169</v>
      </c>
      <c r="B172" s="5">
        <v>144.94202379999999</v>
      </c>
      <c r="E172" s="104"/>
      <c r="F172" s="104"/>
      <c r="G172" s="104"/>
      <c r="H172" s="104"/>
      <c r="I172" s="104"/>
      <c r="J172" s="104"/>
      <c r="K172" s="104"/>
      <c r="L172" s="104"/>
      <c r="M172" s="104"/>
      <c r="N172" s="104"/>
      <c r="O172" s="104"/>
      <c r="P172" s="104"/>
      <c r="Q172" s="104"/>
      <c r="R172" s="104"/>
      <c r="S172" s="104"/>
    </row>
    <row r="173" spans="1:19" x14ac:dyDescent="0.25">
      <c r="A173" s="12">
        <v>170</v>
      </c>
      <c r="B173" s="5">
        <v>101.9228732</v>
      </c>
      <c r="E173" s="104"/>
      <c r="F173" s="104"/>
      <c r="G173" s="104"/>
      <c r="H173" s="104"/>
      <c r="I173" s="104"/>
      <c r="J173" s="104"/>
      <c r="K173" s="104"/>
      <c r="L173" s="104"/>
      <c r="M173" s="104"/>
      <c r="N173" s="104"/>
      <c r="O173" s="104"/>
      <c r="P173" s="104"/>
      <c r="Q173" s="104"/>
      <c r="R173" s="104"/>
      <c r="S173" s="104"/>
    </row>
    <row r="174" spans="1:19" x14ac:dyDescent="0.25">
      <c r="A174" s="12">
        <v>171</v>
      </c>
      <c r="B174" s="5">
        <v>510.8797581</v>
      </c>
      <c r="E174" s="104"/>
      <c r="F174" s="104"/>
      <c r="G174" s="104"/>
      <c r="H174" s="104"/>
      <c r="I174" s="104"/>
      <c r="J174" s="104"/>
      <c r="K174" s="104"/>
      <c r="L174" s="104"/>
      <c r="M174" s="104"/>
      <c r="N174" s="104"/>
      <c r="O174" s="104"/>
      <c r="P174" s="104"/>
      <c r="Q174" s="104"/>
      <c r="R174" s="104"/>
      <c r="S174" s="104"/>
    </row>
    <row r="175" spans="1:19" x14ac:dyDescent="0.25">
      <c r="A175" s="12">
        <v>172</v>
      </c>
      <c r="B175" s="5">
        <v>362.79054710000003</v>
      </c>
      <c r="E175" s="104"/>
      <c r="F175" s="104"/>
      <c r="G175" s="104"/>
      <c r="H175" s="104"/>
      <c r="I175" s="104"/>
      <c r="J175" s="104"/>
      <c r="K175" s="104"/>
      <c r="L175" s="104"/>
      <c r="M175" s="104"/>
      <c r="N175" s="104"/>
      <c r="O175" s="104"/>
      <c r="P175" s="104"/>
      <c r="Q175" s="104"/>
      <c r="R175" s="104"/>
      <c r="S175" s="104"/>
    </row>
    <row r="176" spans="1:19" x14ac:dyDescent="0.25">
      <c r="A176" s="12">
        <v>173</v>
      </c>
      <c r="B176" s="5">
        <v>248.95969349999999</v>
      </c>
      <c r="E176" s="104"/>
      <c r="F176" s="104"/>
      <c r="G176" s="104"/>
      <c r="H176" s="104"/>
      <c r="I176" s="104"/>
      <c r="J176" s="104"/>
      <c r="K176" s="104"/>
      <c r="L176" s="104"/>
      <c r="M176" s="104"/>
      <c r="N176" s="104"/>
      <c r="O176" s="104"/>
      <c r="P176" s="104"/>
      <c r="Q176" s="104"/>
      <c r="R176" s="104"/>
      <c r="S176" s="104"/>
    </row>
    <row r="177" spans="1:19" x14ac:dyDescent="0.25">
      <c r="A177" s="12">
        <v>174</v>
      </c>
      <c r="B177" s="5">
        <v>214.8507018</v>
      </c>
      <c r="E177" s="104"/>
      <c r="F177" s="104"/>
      <c r="G177" s="104"/>
      <c r="H177" s="104"/>
      <c r="I177" s="104"/>
      <c r="J177" s="104"/>
      <c r="K177" s="104"/>
      <c r="L177" s="104"/>
      <c r="M177" s="104"/>
      <c r="N177" s="104"/>
      <c r="O177" s="104"/>
      <c r="P177" s="104"/>
      <c r="Q177" s="104"/>
      <c r="R177" s="104"/>
      <c r="S177" s="104"/>
    </row>
    <row r="178" spans="1:19" x14ac:dyDescent="0.25">
      <c r="A178" s="12">
        <v>175</v>
      </c>
      <c r="B178" s="5">
        <v>522.68861779999997</v>
      </c>
      <c r="E178" s="104"/>
      <c r="F178" s="104"/>
      <c r="G178" s="104"/>
      <c r="H178" s="104"/>
      <c r="I178" s="104"/>
      <c r="J178" s="104"/>
      <c r="K178" s="104"/>
      <c r="L178" s="104"/>
      <c r="M178" s="104"/>
      <c r="N178" s="104"/>
      <c r="O178" s="104"/>
      <c r="P178" s="104"/>
      <c r="Q178" s="104"/>
      <c r="R178" s="104"/>
      <c r="S178" s="104"/>
    </row>
    <row r="179" spans="1:19" x14ac:dyDescent="0.25">
      <c r="A179" s="12">
        <v>176</v>
      </c>
      <c r="B179" s="5">
        <v>532.71741750000001</v>
      </c>
      <c r="E179" s="103">
        <v>504.2565543</v>
      </c>
      <c r="F179" s="103"/>
      <c r="G179" s="103"/>
      <c r="H179" s="103">
        <v>196.9560559</v>
      </c>
      <c r="I179" s="103"/>
      <c r="J179" s="103"/>
      <c r="K179" s="103">
        <v>284.77421379999998</v>
      </c>
      <c r="L179" s="103"/>
      <c r="M179" s="103"/>
      <c r="N179" s="103">
        <v>287.85575970000002</v>
      </c>
      <c r="O179" s="103"/>
      <c r="P179" s="103"/>
      <c r="Q179" s="103">
        <v>92.927763179999999</v>
      </c>
      <c r="R179" s="103"/>
      <c r="S179" s="103"/>
    </row>
    <row r="180" spans="1:19" x14ac:dyDescent="0.25">
      <c r="A180" s="12">
        <v>177</v>
      </c>
      <c r="B180" s="5">
        <v>494.78832929999999</v>
      </c>
      <c r="E180" s="104"/>
      <c r="F180" s="104"/>
      <c r="G180" s="104"/>
      <c r="H180" s="104"/>
      <c r="I180" s="104"/>
      <c r="J180" s="104"/>
      <c r="K180" s="104"/>
      <c r="L180" s="104"/>
      <c r="M180" s="104"/>
      <c r="N180" s="104"/>
      <c r="O180" s="104"/>
      <c r="P180" s="104"/>
      <c r="Q180" s="104"/>
      <c r="R180" s="104"/>
      <c r="S180" s="104"/>
    </row>
    <row r="181" spans="1:19" x14ac:dyDescent="0.25">
      <c r="A181" s="12">
        <v>178</v>
      </c>
      <c r="B181" s="5">
        <v>292.87027590000002</v>
      </c>
      <c r="E181" s="104"/>
      <c r="F181" s="104"/>
      <c r="G181" s="104"/>
      <c r="H181" s="104"/>
      <c r="I181" s="104"/>
      <c r="J181" s="104"/>
      <c r="K181" s="104"/>
      <c r="L181" s="104"/>
      <c r="M181" s="104"/>
      <c r="N181" s="104"/>
      <c r="O181" s="104"/>
      <c r="P181" s="104"/>
      <c r="Q181" s="104"/>
      <c r="R181" s="104"/>
      <c r="S181" s="104"/>
    </row>
    <row r="182" spans="1:19" x14ac:dyDescent="0.25">
      <c r="A182" s="12">
        <v>179</v>
      </c>
      <c r="B182" s="5">
        <v>216.8883242</v>
      </c>
      <c r="E182" s="104"/>
      <c r="F182" s="104"/>
      <c r="G182" s="104"/>
      <c r="H182" s="104"/>
      <c r="I182" s="104"/>
      <c r="J182" s="104"/>
      <c r="K182" s="104"/>
      <c r="L182" s="104"/>
      <c r="M182" s="104"/>
      <c r="N182" s="104"/>
      <c r="O182" s="104"/>
      <c r="P182" s="104"/>
      <c r="Q182" s="104"/>
      <c r="R182" s="104"/>
      <c r="S182" s="104"/>
    </row>
    <row r="183" spans="1:19" x14ac:dyDescent="0.25">
      <c r="A183" s="12">
        <v>180</v>
      </c>
      <c r="B183" s="5">
        <v>272.90682179999999</v>
      </c>
      <c r="E183" s="104"/>
      <c r="F183" s="104"/>
      <c r="G183" s="104"/>
      <c r="H183" s="104"/>
      <c r="I183" s="104"/>
      <c r="J183" s="104"/>
      <c r="K183" s="104"/>
      <c r="L183" s="104"/>
      <c r="M183" s="104"/>
      <c r="N183" s="104"/>
      <c r="O183" s="104"/>
      <c r="P183" s="104"/>
      <c r="Q183" s="104"/>
      <c r="R183" s="104"/>
      <c r="S183" s="104"/>
    </row>
    <row r="184" spans="1:19" x14ac:dyDescent="0.25">
      <c r="A184" s="12">
        <v>181</v>
      </c>
      <c r="B184" s="5">
        <v>546.69457069999999</v>
      </c>
      <c r="E184" s="104"/>
      <c r="F184" s="104"/>
      <c r="G184" s="104"/>
      <c r="H184" s="104"/>
      <c r="I184" s="104"/>
      <c r="J184" s="104"/>
      <c r="K184" s="104"/>
      <c r="L184" s="104"/>
      <c r="M184" s="104"/>
      <c r="N184" s="104"/>
      <c r="O184" s="104"/>
      <c r="P184" s="104"/>
      <c r="Q184" s="104"/>
      <c r="R184" s="104"/>
      <c r="S184" s="104"/>
    </row>
    <row r="185" spans="1:19" x14ac:dyDescent="0.25">
      <c r="A185" s="12">
        <v>182</v>
      </c>
      <c r="B185" s="5">
        <v>596.14994690000003</v>
      </c>
      <c r="E185" s="104"/>
      <c r="F185" s="104"/>
      <c r="G185" s="104"/>
      <c r="H185" s="104"/>
      <c r="I185" s="104"/>
      <c r="J185" s="104"/>
      <c r="K185" s="104"/>
      <c r="L185" s="104"/>
      <c r="M185" s="104"/>
      <c r="N185" s="104"/>
      <c r="O185" s="104"/>
      <c r="P185" s="104"/>
      <c r="Q185" s="104"/>
      <c r="R185" s="104"/>
      <c r="S185" s="104"/>
    </row>
    <row r="186" spans="1:19" x14ac:dyDescent="0.25">
      <c r="A186" s="12">
        <v>183</v>
      </c>
      <c r="B186" s="5">
        <v>144.941925</v>
      </c>
      <c r="E186" s="104"/>
      <c r="F186" s="104"/>
      <c r="G186" s="104"/>
      <c r="H186" s="104"/>
      <c r="I186" s="104"/>
      <c r="J186" s="104"/>
      <c r="K186" s="104"/>
      <c r="L186" s="104"/>
      <c r="M186" s="104"/>
      <c r="N186" s="104"/>
      <c r="O186" s="104"/>
      <c r="P186" s="104"/>
      <c r="Q186" s="104"/>
      <c r="R186" s="104"/>
      <c r="S186" s="104"/>
    </row>
    <row r="187" spans="1:19" x14ac:dyDescent="0.25">
      <c r="A187" s="12">
        <v>184</v>
      </c>
      <c r="B187" s="5">
        <v>150.88542760000001</v>
      </c>
      <c r="E187" s="104"/>
      <c r="F187" s="104"/>
      <c r="G187" s="104"/>
      <c r="H187" s="104"/>
      <c r="I187" s="104"/>
      <c r="J187" s="104"/>
      <c r="K187" s="104"/>
      <c r="L187" s="104"/>
      <c r="M187" s="104"/>
      <c r="N187" s="104"/>
      <c r="O187" s="104"/>
      <c r="P187" s="104"/>
      <c r="Q187" s="104"/>
      <c r="R187" s="104"/>
      <c r="S187" s="104"/>
    </row>
    <row r="188" spans="1:19" x14ac:dyDescent="0.25">
      <c r="A188" s="12">
        <v>185</v>
      </c>
      <c r="B188" s="5">
        <v>199.9390262</v>
      </c>
      <c r="E188" s="104"/>
      <c r="F188" s="104"/>
      <c r="G188" s="104"/>
      <c r="H188" s="104"/>
      <c r="I188" s="104"/>
      <c r="J188" s="104"/>
      <c r="K188" s="104"/>
      <c r="L188" s="104"/>
      <c r="M188" s="104"/>
      <c r="N188" s="104"/>
      <c r="O188" s="104"/>
      <c r="P188" s="104"/>
      <c r="Q188" s="104"/>
      <c r="R188" s="104"/>
      <c r="S188" s="104"/>
    </row>
    <row r="189" spans="1:19" x14ac:dyDescent="0.25">
      <c r="A189" s="12">
        <v>186</v>
      </c>
      <c r="B189" s="5">
        <v>500.17491260000003</v>
      </c>
      <c r="E189" s="104"/>
      <c r="F189" s="104"/>
      <c r="G189" s="104"/>
      <c r="H189" s="104"/>
      <c r="I189" s="104"/>
      <c r="J189" s="104"/>
      <c r="K189" s="104"/>
      <c r="L189" s="104"/>
      <c r="M189" s="104"/>
      <c r="N189" s="104"/>
      <c r="O189" s="104"/>
      <c r="P189" s="104"/>
      <c r="Q189" s="104"/>
      <c r="R189" s="104"/>
      <c r="S189" s="104"/>
    </row>
    <row r="190" spans="1:19" x14ac:dyDescent="0.25">
      <c r="A190" s="12">
        <v>187</v>
      </c>
      <c r="B190" s="5">
        <v>289.74293340000003</v>
      </c>
      <c r="E190" s="104"/>
      <c r="F190" s="104"/>
      <c r="G190" s="104"/>
      <c r="H190" s="104"/>
      <c r="I190" s="104"/>
      <c r="J190" s="104"/>
      <c r="K190" s="104"/>
      <c r="L190" s="104"/>
      <c r="M190" s="104"/>
      <c r="N190" s="104"/>
      <c r="O190" s="104"/>
      <c r="P190" s="104"/>
      <c r="Q190" s="104"/>
      <c r="R190" s="104"/>
      <c r="S190" s="104"/>
    </row>
    <row r="191" spans="1:19" x14ac:dyDescent="0.25">
      <c r="A191" s="12">
        <v>188</v>
      </c>
      <c r="B191" s="5">
        <v>619.09475299999997</v>
      </c>
      <c r="E191" s="104"/>
      <c r="F191" s="104"/>
      <c r="G191" s="104"/>
      <c r="H191" s="104"/>
      <c r="I191" s="104"/>
      <c r="J191" s="104"/>
      <c r="K191" s="104"/>
      <c r="L191" s="104"/>
      <c r="M191" s="104"/>
      <c r="N191" s="104"/>
      <c r="O191" s="104"/>
      <c r="P191" s="104"/>
      <c r="Q191" s="104"/>
      <c r="R191" s="104"/>
      <c r="S191" s="104"/>
    </row>
    <row r="192" spans="1:19" x14ac:dyDescent="0.25">
      <c r="A192" s="12">
        <v>189</v>
      </c>
      <c r="B192" s="5">
        <v>649.09914719999995</v>
      </c>
      <c r="E192" s="104"/>
      <c r="F192" s="104"/>
      <c r="G192" s="104"/>
      <c r="H192" s="104"/>
      <c r="I192" s="104"/>
      <c r="J192" s="104"/>
      <c r="K192" s="104"/>
      <c r="L192" s="104"/>
      <c r="M192" s="104"/>
      <c r="N192" s="104"/>
      <c r="O192" s="104"/>
      <c r="P192" s="104"/>
      <c r="Q192" s="104"/>
      <c r="R192" s="104"/>
      <c r="S192" s="104"/>
    </row>
    <row r="193" spans="1:19" x14ac:dyDescent="0.25">
      <c r="A193" s="12">
        <v>190</v>
      </c>
      <c r="B193" s="5">
        <v>665.08984510000005</v>
      </c>
      <c r="E193" s="104"/>
      <c r="F193" s="104"/>
      <c r="G193" s="104"/>
      <c r="H193" s="104"/>
      <c r="I193" s="104"/>
      <c r="J193" s="104"/>
      <c r="K193" s="104"/>
      <c r="L193" s="104"/>
      <c r="M193" s="104"/>
      <c r="N193" s="104"/>
      <c r="O193" s="104"/>
      <c r="P193" s="104"/>
      <c r="Q193" s="104"/>
      <c r="R193" s="104"/>
      <c r="S193" s="104"/>
    </row>
    <row r="194" spans="1:19" x14ac:dyDescent="0.25">
      <c r="A194" s="12">
        <v>191</v>
      </c>
      <c r="B194" s="5">
        <v>686.068848</v>
      </c>
      <c r="E194" s="104"/>
      <c r="F194" s="104"/>
      <c r="G194" s="104"/>
      <c r="H194" s="104"/>
      <c r="I194" s="104"/>
      <c r="J194" s="104"/>
      <c r="K194" s="104"/>
      <c r="L194" s="104"/>
      <c r="M194" s="104"/>
      <c r="N194" s="104"/>
      <c r="O194" s="104"/>
      <c r="P194" s="104"/>
      <c r="Q194" s="104"/>
      <c r="R194" s="104"/>
      <c r="S194" s="104"/>
    </row>
    <row r="195" spans="1:19" x14ac:dyDescent="0.25">
      <c r="A195" s="12">
        <v>192</v>
      </c>
      <c r="B195" s="5">
        <v>701.04017009999995</v>
      </c>
      <c r="E195" s="103">
        <v>173.9251007</v>
      </c>
      <c r="F195" s="103"/>
      <c r="G195" s="103"/>
      <c r="H195" s="103">
        <v>131.9430811</v>
      </c>
      <c r="I195" s="103"/>
      <c r="J195" s="103"/>
      <c r="K195" s="103">
        <v>128.94850740000001</v>
      </c>
      <c r="L195" s="103"/>
      <c r="M195" s="103"/>
    </row>
    <row r="196" spans="1:19" x14ac:dyDescent="0.25">
      <c r="A196" s="12">
        <v>193</v>
      </c>
      <c r="B196" s="5">
        <v>703.98463270000002</v>
      </c>
      <c r="E196" s="104"/>
      <c r="F196" s="104"/>
      <c r="G196" s="104"/>
      <c r="H196" s="104"/>
      <c r="I196" s="104"/>
      <c r="J196" s="104"/>
      <c r="K196" s="104"/>
      <c r="L196" s="104"/>
      <c r="M196" s="104"/>
    </row>
    <row r="197" spans="1:19" x14ac:dyDescent="0.25">
      <c r="A197" s="12">
        <v>194</v>
      </c>
      <c r="B197" s="5">
        <v>712.01583210000001</v>
      </c>
      <c r="E197" s="104"/>
      <c r="F197" s="104"/>
      <c r="G197" s="104"/>
      <c r="H197" s="104"/>
      <c r="I197" s="104"/>
      <c r="J197" s="104"/>
      <c r="K197" s="104"/>
      <c r="L197" s="104"/>
      <c r="M197" s="104"/>
    </row>
    <row r="198" spans="1:19" x14ac:dyDescent="0.25">
      <c r="A198" s="12">
        <v>195</v>
      </c>
      <c r="B198" s="5">
        <v>712.0154503</v>
      </c>
      <c r="E198" s="104"/>
      <c r="F198" s="104"/>
      <c r="G198" s="104"/>
      <c r="H198" s="104"/>
      <c r="I198" s="104"/>
      <c r="J198" s="104"/>
      <c r="K198" s="104"/>
      <c r="L198" s="104"/>
      <c r="M198" s="104"/>
    </row>
    <row r="199" spans="1:19" x14ac:dyDescent="0.25">
      <c r="A199" s="12">
        <v>196</v>
      </c>
      <c r="B199" s="5">
        <v>733.99769279999998</v>
      </c>
      <c r="E199" s="104"/>
      <c r="F199" s="104"/>
      <c r="G199" s="104"/>
      <c r="H199" s="104"/>
      <c r="I199" s="104"/>
      <c r="J199" s="104"/>
      <c r="K199" s="104"/>
      <c r="L199" s="104"/>
      <c r="M199" s="104"/>
    </row>
    <row r="200" spans="1:19" x14ac:dyDescent="0.25">
      <c r="A200" s="12">
        <v>197</v>
      </c>
      <c r="B200" s="5">
        <v>211.91715730000001</v>
      </c>
      <c r="E200" s="104"/>
      <c r="F200" s="104"/>
      <c r="G200" s="104"/>
      <c r="H200" s="104"/>
      <c r="I200" s="104"/>
      <c r="J200" s="104"/>
      <c r="K200" s="104"/>
      <c r="L200" s="104"/>
      <c r="M200" s="104"/>
    </row>
    <row r="201" spans="1:19" x14ac:dyDescent="0.25">
      <c r="A201" s="12">
        <v>198</v>
      </c>
      <c r="B201" s="5">
        <v>284.77421379999998</v>
      </c>
      <c r="E201" s="104"/>
      <c r="F201" s="104"/>
      <c r="G201" s="104"/>
      <c r="H201" s="104"/>
      <c r="I201" s="104"/>
      <c r="J201" s="104"/>
      <c r="K201" s="104"/>
      <c r="L201" s="104"/>
      <c r="M201" s="104"/>
    </row>
    <row r="202" spans="1:19" x14ac:dyDescent="0.25">
      <c r="A202" s="12">
        <v>199</v>
      </c>
      <c r="B202" s="5">
        <v>292.82694229999998</v>
      </c>
      <c r="E202" s="104"/>
      <c r="F202" s="104"/>
      <c r="G202" s="104"/>
      <c r="H202" s="104"/>
      <c r="I202" s="104"/>
      <c r="J202" s="104"/>
      <c r="K202" s="104"/>
      <c r="L202" s="104"/>
      <c r="M202" s="104"/>
    </row>
    <row r="203" spans="1:19" x14ac:dyDescent="0.25">
      <c r="A203" s="12">
        <v>200</v>
      </c>
      <c r="B203" s="5">
        <v>595.15463750000004</v>
      </c>
      <c r="E203" s="104"/>
      <c r="F203" s="104"/>
      <c r="G203" s="104"/>
      <c r="H203" s="104"/>
      <c r="I203" s="104"/>
      <c r="J203" s="104"/>
      <c r="K203" s="104"/>
      <c r="L203" s="104"/>
      <c r="M203" s="104"/>
    </row>
    <row r="204" spans="1:19" x14ac:dyDescent="0.25">
      <c r="A204" s="12">
        <v>201</v>
      </c>
      <c r="B204" s="5">
        <v>460.64632899999998</v>
      </c>
      <c r="E204" s="104"/>
      <c r="F204" s="104"/>
      <c r="G204" s="104"/>
      <c r="H204" s="104"/>
      <c r="I204" s="104"/>
      <c r="J204" s="104"/>
      <c r="K204" s="104"/>
      <c r="L204" s="104"/>
      <c r="M204" s="104"/>
    </row>
    <row r="205" spans="1:19" x14ac:dyDescent="0.25">
      <c r="A205" s="12">
        <v>202</v>
      </c>
      <c r="B205" s="5">
        <v>518.60493659999997</v>
      </c>
      <c r="E205" s="104"/>
      <c r="F205" s="104"/>
      <c r="G205" s="104"/>
      <c r="H205" s="104"/>
      <c r="I205" s="104"/>
      <c r="J205" s="104"/>
      <c r="K205" s="104"/>
      <c r="L205" s="104"/>
      <c r="M205" s="104"/>
    </row>
    <row r="206" spans="1:19" x14ac:dyDescent="0.25">
      <c r="A206" s="12">
        <v>203</v>
      </c>
      <c r="B206" s="5">
        <v>131.9430811</v>
      </c>
      <c r="E206" s="104"/>
      <c r="F206" s="104"/>
      <c r="G206" s="104"/>
      <c r="H206" s="104"/>
      <c r="I206" s="104"/>
      <c r="J206" s="104"/>
      <c r="K206" s="104"/>
      <c r="L206" s="104"/>
      <c r="M206" s="104"/>
    </row>
    <row r="207" spans="1:19" x14ac:dyDescent="0.25">
      <c r="A207" s="12">
        <v>204</v>
      </c>
      <c r="B207" s="5">
        <v>176.9479628</v>
      </c>
      <c r="E207" s="104"/>
      <c r="F207" s="104"/>
      <c r="G207" s="104"/>
      <c r="H207" s="104"/>
      <c r="I207" s="104"/>
      <c r="J207" s="104"/>
      <c r="K207" s="104"/>
      <c r="L207" s="104"/>
      <c r="M207" s="104"/>
    </row>
    <row r="208" spans="1:19" x14ac:dyDescent="0.25">
      <c r="A208" s="12">
        <v>205</v>
      </c>
      <c r="B208" s="5">
        <v>133.92241419999999</v>
      </c>
      <c r="E208" s="104"/>
      <c r="F208" s="104"/>
      <c r="G208" s="104"/>
      <c r="H208" s="104"/>
      <c r="I208" s="104"/>
      <c r="J208" s="104"/>
      <c r="K208" s="104"/>
      <c r="L208" s="104"/>
      <c r="M208" s="104"/>
    </row>
    <row r="209" spans="1:13" x14ac:dyDescent="0.25">
      <c r="A209" s="12">
        <v>206</v>
      </c>
      <c r="B209" s="5">
        <v>462.64412600000003</v>
      </c>
      <c r="E209" s="104"/>
      <c r="F209" s="104"/>
      <c r="G209" s="104"/>
      <c r="H209" s="104"/>
      <c r="I209" s="104"/>
      <c r="J209" s="104"/>
      <c r="K209" s="104"/>
      <c r="L209" s="104"/>
      <c r="M209" s="104"/>
    </row>
    <row r="210" spans="1:13" x14ac:dyDescent="0.25">
      <c r="A210" s="12">
        <v>207</v>
      </c>
      <c r="B210" s="5">
        <v>284.78075769999998</v>
      </c>
      <c r="E210" s="104"/>
      <c r="F210" s="104"/>
      <c r="G210" s="104"/>
      <c r="H210" s="104"/>
      <c r="I210" s="104"/>
      <c r="J210" s="104"/>
      <c r="K210" s="104"/>
      <c r="L210" s="104"/>
      <c r="M210" s="104"/>
    </row>
    <row r="211" spans="1:13" x14ac:dyDescent="0.25">
      <c r="A211" s="12">
        <v>208</v>
      </c>
      <c r="B211" s="5">
        <v>128.94847390000001</v>
      </c>
    </row>
    <row r="212" spans="1:13" x14ac:dyDescent="0.25">
      <c r="A212" s="12">
        <v>209</v>
      </c>
      <c r="B212" s="5">
        <v>530.7208842</v>
      </c>
    </row>
    <row r="213" spans="1:13" x14ac:dyDescent="0.25">
      <c r="A213" s="12">
        <v>210</v>
      </c>
      <c r="B213" s="5">
        <v>248.95970410000001</v>
      </c>
    </row>
    <row r="214" spans="1:13" x14ac:dyDescent="0.25">
      <c r="A214" s="12">
        <v>211</v>
      </c>
      <c r="B214" s="5">
        <v>342.90442430000002</v>
      </c>
    </row>
    <row r="215" spans="1:13" x14ac:dyDescent="0.25">
      <c r="A215" s="12">
        <v>212</v>
      </c>
      <c r="B215" s="5">
        <v>438.80889930000001</v>
      </c>
    </row>
    <row r="216" spans="1:13" x14ac:dyDescent="0.25">
      <c r="A216" s="12">
        <v>213</v>
      </c>
      <c r="B216" s="5">
        <v>221.94599479999999</v>
      </c>
    </row>
    <row r="217" spans="1:13" x14ac:dyDescent="0.25">
      <c r="A217" s="12">
        <v>214</v>
      </c>
      <c r="B217" s="5">
        <v>221.8292007</v>
      </c>
    </row>
    <row r="218" spans="1:13" x14ac:dyDescent="0.25">
      <c r="A218" s="12">
        <v>215</v>
      </c>
      <c r="B218" s="5">
        <v>458.64977529999999</v>
      </c>
    </row>
    <row r="219" spans="1:13" x14ac:dyDescent="0.25">
      <c r="A219" s="12">
        <v>216</v>
      </c>
      <c r="B219" s="5">
        <v>130.0497379</v>
      </c>
    </row>
    <row r="220" spans="1:13" x14ac:dyDescent="0.25">
      <c r="A220" s="12">
        <v>217</v>
      </c>
      <c r="B220" s="5">
        <v>174.96154229999999</v>
      </c>
    </row>
    <row r="221" spans="1:13" x14ac:dyDescent="0.25">
      <c r="A221" s="12">
        <v>218</v>
      </c>
      <c r="B221" s="5">
        <v>508.20661940000002</v>
      </c>
    </row>
    <row r="222" spans="1:13" x14ac:dyDescent="0.25">
      <c r="A222" s="12">
        <v>219</v>
      </c>
      <c r="B222" s="5">
        <v>311.98393770000001</v>
      </c>
    </row>
    <row r="223" spans="1:13" x14ac:dyDescent="0.25">
      <c r="A223" s="12">
        <v>220</v>
      </c>
      <c r="B223" s="5">
        <v>460.64690039999999</v>
      </c>
    </row>
    <row r="224" spans="1:13" x14ac:dyDescent="0.25">
      <c r="A224" s="12">
        <v>221</v>
      </c>
      <c r="B224" s="5">
        <v>163.9765496</v>
      </c>
    </row>
    <row r="225" spans="1:2" x14ac:dyDescent="0.25">
      <c r="A225" s="12">
        <v>222</v>
      </c>
      <c r="B225" s="5">
        <v>87.007527589999995</v>
      </c>
    </row>
    <row r="226" spans="1:2" x14ac:dyDescent="0.25">
      <c r="A226" s="12">
        <v>223</v>
      </c>
      <c r="B226" s="5">
        <v>87.924059450000001</v>
      </c>
    </row>
    <row r="227" spans="1:2" x14ac:dyDescent="0.25">
      <c r="A227" s="12">
        <v>224</v>
      </c>
      <c r="B227" s="5">
        <v>154.89732620000001</v>
      </c>
    </row>
    <row r="228" spans="1:2" x14ac:dyDescent="0.25">
      <c r="A228" s="12">
        <v>225</v>
      </c>
      <c r="B228" s="5">
        <v>384.93461509999997</v>
      </c>
    </row>
    <row r="229" spans="1:2" x14ac:dyDescent="0.25">
      <c r="A229" s="12">
        <v>226</v>
      </c>
      <c r="B229" s="5">
        <v>188.9406864</v>
      </c>
    </row>
    <row r="230" spans="1:2" x14ac:dyDescent="0.25">
      <c r="A230" s="12">
        <v>227</v>
      </c>
      <c r="B230" s="5">
        <v>404.0134228</v>
      </c>
    </row>
    <row r="231" spans="1:2" x14ac:dyDescent="0.25">
      <c r="A231" s="12">
        <v>228</v>
      </c>
      <c r="B231" s="5">
        <v>574.56716759999995</v>
      </c>
    </row>
    <row r="232" spans="1:2" x14ac:dyDescent="0.25">
      <c r="A232" s="12">
        <v>229</v>
      </c>
      <c r="B232" s="5">
        <v>600.70511429999999</v>
      </c>
    </row>
    <row r="233" spans="1:2" x14ac:dyDescent="0.25">
      <c r="A233" s="12">
        <v>230</v>
      </c>
      <c r="B233" s="5">
        <v>196.9560559</v>
      </c>
    </row>
    <row r="234" spans="1:2" x14ac:dyDescent="0.25">
      <c r="A234" s="12">
        <v>231</v>
      </c>
      <c r="B234" s="5">
        <v>384.71720900000003</v>
      </c>
    </row>
    <row r="235" spans="1:2" x14ac:dyDescent="0.25">
      <c r="A235" s="12">
        <v>232</v>
      </c>
      <c r="B235" s="5">
        <v>132.94130670000001</v>
      </c>
    </row>
    <row r="236" spans="1:2" x14ac:dyDescent="0.25">
      <c r="A236" s="12">
        <v>233</v>
      </c>
      <c r="B236" s="5">
        <v>144.9419767</v>
      </c>
    </row>
    <row r="237" spans="1:2" x14ac:dyDescent="0.25">
      <c r="A237" s="12">
        <v>234</v>
      </c>
      <c r="B237" s="5">
        <v>198.86332300000001</v>
      </c>
    </row>
    <row r="238" spans="1:2" x14ac:dyDescent="0.25">
      <c r="A238" s="12">
        <v>235</v>
      </c>
      <c r="B238" s="5">
        <v>474.19090060000002</v>
      </c>
    </row>
    <row r="239" spans="1:2" x14ac:dyDescent="0.25">
      <c r="A239" s="12">
        <v>236</v>
      </c>
      <c r="B239" s="5">
        <v>608.73664780000001</v>
      </c>
    </row>
    <row r="240" spans="1:2" x14ac:dyDescent="0.25">
      <c r="A240" s="12">
        <v>237</v>
      </c>
      <c r="B240" s="5">
        <v>232.76319369999999</v>
      </c>
    </row>
    <row r="241" spans="1:2" x14ac:dyDescent="0.25">
      <c r="A241" s="12">
        <v>238</v>
      </c>
      <c r="B241" s="5">
        <v>80.915577709999994</v>
      </c>
    </row>
    <row r="242" spans="1:2" x14ac:dyDescent="0.25">
      <c r="A242" s="12">
        <v>239</v>
      </c>
      <c r="B242" s="5">
        <v>340.0575983</v>
      </c>
    </row>
    <row r="243" spans="1:2" x14ac:dyDescent="0.25">
      <c r="A243" s="12">
        <v>240</v>
      </c>
      <c r="B243" s="5">
        <v>258.94564960000002</v>
      </c>
    </row>
    <row r="244" spans="1:2" x14ac:dyDescent="0.25">
      <c r="A244" s="12">
        <v>241</v>
      </c>
      <c r="B244" s="5">
        <v>637.58718510000006</v>
      </c>
    </row>
    <row r="245" spans="1:2" x14ac:dyDescent="0.25">
      <c r="A245" s="12">
        <v>242</v>
      </c>
      <c r="B245" s="5">
        <v>215.8450828</v>
      </c>
    </row>
    <row r="246" spans="1:2" x14ac:dyDescent="0.25">
      <c r="A246" s="12">
        <v>243</v>
      </c>
      <c r="B246" s="5">
        <v>320.88417500000003</v>
      </c>
    </row>
    <row r="247" spans="1:2" x14ac:dyDescent="0.25">
      <c r="A247" s="12">
        <v>244</v>
      </c>
      <c r="B247" s="5">
        <v>149.91193419999999</v>
      </c>
    </row>
    <row r="248" spans="1:2" x14ac:dyDescent="0.25">
      <c r="A248" s="12">
        <v>245</v>
      </c>
      <c r="B248" s="5">
        <v>371.12389719999999</v>
      </c>
    </row>
    <row r="249" spans="1:2" x14ac:dyDescent="0.25">
      <c r="A249" s="12">
        <v>246</v>
      </c>
      <c r="B249" s="5">
        <v>517.24302990000001</v>
      </c>
    </row>
    <row r="250" spans="1:2" x14ac:dyDescent="0.25">
      <c r="A250" s="12">
        <v>247</v>
      </c>
      <c r="B250" s="5">
        <v>146.96469809999999</v>
      </c>
    </row>
    <row r="251" spans="1:2" x14ac:dyDescent="0.25">
      <c r="A251" s="12">
        <v>248</v>
      </c>
      <c r="B251" s="5">
        <v>304.9234199</v>
      </c>
    </row>
    <row r="252" spans="1:2" x14ac:dyDescent="0.25">
      <c r="A252" s="12">
        <v>249</v>
      </c>
      <c r="B252" s="5">
        <v>119.92300299999999</v>
      </c>
    </row>
    <row r="253" spans="1:2" x14ac:dyDescent="0.25">
      <c r="A253" s="12">
        <v>250</v>
      </c>
      <c r="B253" s="5">
        <v>282.82309700000002</v>
      </c>
    </row>
    <row r="254" spans="1:2" x14ac:dyDescent="0.25">
      <c r="A254" s="12">
        <v>251</v>
      </c>
      <c r="B254" s="5">
        <v>452.92116399999998</v>
      </c>
    </row>
    <row r="255" spans="1:2" x14ac:dyDescent="0.25">
      <c r="A255" s="12">
        <v>252</v>
      </c>
      <c r="B255" s="5">
        <v>169.06881580000001</v>
      </c>
    </row>
    <row r="256" spans="1:2" x14ac:dyDescent="0.25">
      <c r="A256" s="12">
        <v>253</v>
      </c>
      <c r="B256" s="5">
        <v>178.84297430000001</v>
      </c>
    </row>
    <row r="257" spans="1:2" x14ac:dyDescent="0.25">
      <c r="A257" s="12">
        <v>254</v>
      </c>
      <c r="B257" s="5">
        <v>244.8761384</v>
      </c>
    </row>
    <row r="258" spans="1:2" x14ac:dyDescent="0.25">
      <c r="A258" s="12">
        <v>255</v>
      </c>
      <c r="B258" s="5">
        <v>135.89354829999999</v>
      </c>
    </row>
    <row r="259" spans="1:2" x14ac:dyDescent="0.25">
      <c r="A259" s="12">
        <v>256</v>
      </c>
      <c r="B259" s="5">
        <v>207.9176726</v>
      </c>
    </row>
    <row r="260" spans="1:2" x14ac:dyDescent="0.25">
      <c r="A260" s="12">
        <v>257</v>
      </c>
      <c r="B260" s="5">
        <v>210.9065037</v>
      </c>
    </row>
    <row r="261" spans="1:2" x14ac:dyDescent="0.25">
      <c r="A261" s="12">
        <v>258</v>
      </c>
      <c r="B261" s="5">
        <v>361.91018750000001</v>
      </c>
    </row>
    <row r="262" spans="1:2" x14ac:dyDescent="0.25">
      <c r="A262" s="12">
        <v>259</v>
      </c>
      <c r="B262" s="5">
        <v>201.95651839999999</v>
      </c>
    </row>
    <row r="263" spans="1:2" x14ac:dyDescent="0.25">
      <c r="A263" s="12">
        <v>260</v>
      </c>
      <c r="B263" s="5">
        <v>370.8377246</v>
      </c>
    </row>
    <row r="264" spans="1:2" x14ac:dyDescent="0.25">
      <c r="A264" s="12">
        <v>261</v>
      </c>
      <c r="B264" s="5">
        <v>351.93156269999997</v>
      </c>
    </row>
    <row r="265" spans="1:2" x14ac:dyDescent="0.25">
      <c r="A265" s="12">
        <v>262</v>
      </c>
      <c r="B265" s="5">
        <v>199.85000650000001</v>
      </c>
    </row>
    <row r="266" spans="1:2" x14ac:dyDescent="0.25">
      <c r="A266" s="12">
        <v>263</v>
      </c>
      <c r="B266" s="5">
        <v>293.17511209999998</v>
      </c>
    </row>
    <row r="267" spans="1:2" x14ac:dyDescent="0.25">
      <c r="A267" s="12">
        <v>264</v>
      </c>
      <c r="B267" s="5">
        <v>263.06670769999999</v>
      </c>
    </row>
    <row r="268" spans="1:2" x14ac:dyDescent="0.25">
      <c r="A268" s="12">
        <v>265</v>
      </c>
      <c r="B268" s="5">
        <v>590.20211400000005</v>
      </c>
    </row>
    <row r="269" spans="1:2" x14ac:dyDescent="0.25">
      <c r="A269" s="12">
        <v>266</v>
      </c>
      <c r="B269" s="5">
        <v>342.7327057</v>
      </c>
    </row>
    <row r="270" spans="1:2" x14ac:dyDescent="0.25">
      <c r="A270" s="12">
        <v>267</v>
      </c>
      <c r="B270" s="5">
        <v>217.86462359999999</v>
      </c>
    </row>
    <row r="271" spans="1:2" x14ac:dyDescent="0.25">
      <c r="A271" s="12">
        <v>268</v>
      </c>
      <c r="B271" s="5">
        <v>316.94703820000001</v>
      </c>
    </row>
    <row r="272" spans="1:2" x14ac:dyDescent="0.25">
      <c r="A272" s="12">
        <v>269</v>
      </c>
      <c r="B272" s="5">
        <v>516.60826139999995</v>
      </c>
    </row>
    <row r="273" spans="1:2" x14ac:dyDescent="0.25">
      <c r="A273" s="12">
        <v>270</v>
      </c>
      <c r="B273" s="5">
        <v>212.9098467</v>
      </c>
    </row>
    <row r="274" spans="1:2" x14ac:dyDescent="0.25">
      <c r="A274" s="12">
        <v>271</v>
      </c>
      <c r="B274" s="5">
        <v>208.9204593</v>
      </c>
    </row>
    <row r="275" spans="1:2" x14ac:dyDescent="0.25">
      <c r="A275" s="12">
        <v>272</v>
      </c>
      <c r="B275" s="5">
        <v>232.9158554</v>
      </c>
    </row>
    <row r="276" spans="1:2" x14ac:dyDescent="0.25">
      <c r="A276" s="12">
        <v>273</v>
      </c>
      <c r="B276" s="5">
        <v>152.028235</v>
      </c>
    </row>
    <row r="277" spans="1:2" x14ac:dyDescent="0.25">
      <c r="A277" s="12">
        <v>274</v>
      </c>
      <c r="B277" s="30">
        <v>19408127</v>
      </c>
    </row>
    <row r="278" spans="1:2" x14ac:dyDescent="0.25">
      <c r="A278" s="12">
        <v>275</v>
      </c>
      <c r="B278" s="5">
        <v>499.76579020000003</v>
      </c>
    </row>
    <row r="279" spans="1:2" x14ac:dyDescent="0.25">
      <c r="A279" s="12">
        <v>276</v>
      </c>
      <c r="B279" s="5">
        <v>630.05930320000004</v>
      </c>
    </row>
    <row r="280" spans="1:2" x14ac:dyDescent="0.25">
      <c r="A280" s="12">
        <v>277</v>
      </c>
      <c r="B280" s="5">
        <v>131.94308190000001</v>
      </c>
    </row>
    <row r="281" spans="1:2" x14ac:dyDescent="0.25">
      <c r="A281" s="12">
        <v>278</v>
      </c>
      <c r="B281" s="5">
        <v>135.89358200000001</v>
      </c>
    </row>
    <row r="282" spans="1:2" x14ac:dyDescent="0.25">
      <c r="A282" s="12">
        <v>279</v>
      </c>
      <c r="B282" s="5">
        <v>214.8508879</v>
      </c>
    </row>
    <row r="283" spans="1:2" x14ac:dyDescent="0.25">
      <c r="A283" s="12">
        <v>280</v>
      </c>
      <c r="B283" s="5">
        <v>733.99810600000001</v>
      </c>
    </row>
    <row r="284" spans="1:2" x14ac:dyDescent="0.25">
      <c r="A284" s="12">
        <v>281</v>
      </c>
      <c r="B284" s="5">
        <v>101.9324022</v>
      </c>
    </row>
    <row r="285" spans="1:2" x14ac:dyDescent="0.25">
      <c r="A285" s="12">
        <v>282</v>
      </c>
      <c r="B285" s="5">
        <v>144.94183469999999</v>
      </c>
    </row>
    <row r="286" spans="1:2" x14ac:dyDescent="0.25">
      <c r="A286" s="12">
        <v>283</v>
      </c>
      <c r="B286" s="5">
        <v>161.91244040000001</v>
      </c>
    </row>
    <row r="287" spans="1:2" x14ac:dyDescent="0.25">
      <c r="A287" s="12">
        <v>284</v>
      </c>
      <c r="B287" s="5">
        <v>206.9143306</v>
      </c>
    </row>
    <row r="288" spans="1:2" x14ac:dyDescent="0.25">
      <c r="A288" s="12">
        <v>285</v>
      </c>
      <c r="B288" s="5">
        <v>144.94198420000001</v>
      </c>
    </row>
    <row r="289" spans="1:2" x14ac:dyDescent="0.25">
      <c r="A289" s="12">
        <v>286</v>
      </c>
      <c r="B289" s="5">
        <v>311.16801900000002</v>
      </c>
    </row>
    <row r="290" spans="1:2" x14ac:dyDescent="0.25">
      <c r="A290" s="12">
        <v>287</v>
      </c>
      <c r="B290" s="5">
        <v>194.89139979999999</v>
      </c>
    </row>
    <row r="291" spans="1:2" x14ac:dyDescent="0.25">
      <c r="A291" s="12">
        <v>288</v>
      </c>
      <c r="B291" s="5">
        <v>86.005904779999995</v>
      </c>
    </row>
    <row r="292" spans="1:2" x14ac:dyDescent="0.25">
      <c r="A292" s="12">
        <v>289</v>
      </c>
      <c r="B292" s="5">
        <v>176.94800889999999</v>
      </c>
    </row>
    <row r="293" spans="1:2" x14ac:dyDescent="0.25">
      <c r="A293" s="12">
        <v>290</v>
      </c>
      <c r="B293" s="5">
        <v>200.85786390000001</v>
      </c>
    </row>
    <row r="294" spans="1:2" x14ac:dyDescent="0.25">
      <c r="A294" s="12">
        <v>291</v>
      </c>
      <c r="B294" s="5">
        <v>308.03550960000001</v>
      </c>
    </row>
    <row r="295" spans="1:2" x14ac:dyDescent="0.25">
      <c r="A295" s="12">
        <v>292</v>
      </c>
      <c r="B295" s="5">
        <v>175.95847029999999</v>
      </c>
    </row>
    <row r="296" spans="1:2" x14ac:dyDescent="0.25">
      <c r="A296" s="12">
        <v>293</v>
      </c>
      <c r="B296" s="5">
        <v>57.582471519999999</v>
      </c>
    </row>
    <row r="297" spans="1:2" x14ac:dyDescent="0.25">
      <c r="A297" s="12">
        <v>294</v>
      </c>
      <c r="B297" s="5">
        <v>502.2612039</v>
      </c>
    </row>
    <row r="298" spans="1:2" x14ac:dyDescent="0.25">
      <c r="A298" s="12">
        <v>295</v>
      </c>
      <c r="B298" s="5">
        <v>344.72966700000001</v>
      </c>
    </row>
    <row r="299" spans="1:2" x14ac:dyDescent="0.25">
      <c r="A299" s="12">
        <v>296</v>
      </c>
      <c r="B299" s="5">
        <v>512.24348699999996</v>
      </c>
    </row>
    <row r="300" spans="1:2" x14ac:dyDescent="0.25">
      <c r="A300" s="12">
        <v>297</v>
      </c>
      <c r="B300" s="5">
        <v>135.89353009999999</v>
      </c>
    </row>
    <row r="301" spans="1:2" x14ac:dyDescent="0.25">
      <c r="A301" s="12">
        <v>298</v>
      </c>
      <c r="B301" s="5">
        <v>137.89060929999999</v>
      </c>
    </row>
    <row r="302" spans="1:2" x14ac:dyDescent="0.25">
      <c r="A302" s="12">
        <v>299</v>
      </c>
      <c r="B302" s="5">
        <v>269.90583839999999</v>
      </c>
    </row>
    <row r="303" spans="1:2" x14ac:dyDescent="0.25">
      <c r="A303" s="12">
        <v>300</v>
      </c>
      <c r="B303" s="5">
        <v>98.937887500000002</v>
      </c>
    </row>
    <row r="304" spans="1:2" x14ac:dyDescent="0.25">
      <c r="A304" s="12">
        <v>301</v>
      </c>
      <c r="B304" s="5">
        <v>177.9559031</v>
      </c>
    </row>
    <row r="305" spans="1:2" x14ac:dyDescent="0.25">
      <c r="A305" s="12">
        <v>302</v>
      </c>
      <c r="B305" s="5">
        <v>370.83825539999998</v>
      </c>
    </row>
    <row r="306" spans="1:2" x14ac:dyDescent="0.25">
      <c r="A306" s="12">
        <v>303</v>
      </c>
      <c r="B306" s="5">
        <v>133.9223824</v>
      </c>
    </row>
    <row r="307" spans="1:2" x14ac:dyDescent="0.25">
      <c r="A307" s="12">
        <v>304</v>
      </c>
      <c r="B307" s="5">
        <v>654.7184062</v>
      </c>
    </row>
    <row r="308" spans="1:2" x14ac:dyDescent="0.25">
      <c r="A308" s="12">
        <v>305</v>
      </c>
      <c r="B308" s="5">
        <v>222.93627860000001</v>
      </c>
    </row>
    <row r="309" spans="1:2" x14ac:dyDescent="0.25">
      <c r="A309" s="12">
        <v>306</v>
      </c>
      <c r="B309" s="5">
        <v>236.1045689</v>
      </c>
    </row>
    <row r="310" spans="1:2" x14ac:dyDescent="0.25">
      <c r="A310" s="12">
        <v>307</v>
      </c>
      <c r="B310" s="5">
        <v>293.1750447</v>
      </c>
    </row>
    <row r="311" spans="1:2" x14ac:dyDescent="0.25">
      <c r="A311" s="12">
        <v>308</v>
      </c>
      <c r="B311" s="5">
        <v>152.03406440000001</v>
      </c>
    </row>
    <row r="312" spans="1:2" x14ac:dyDescent="0.25">
      <c r="A312" s="12">
        <v>309</v>
      </c>
      <c r="B312" s="5">
        <v>166.8593387</v>
      </c>
    </row>
    <row r="313" spans="1:2" x14ac:dyDescent="0.25">
      <c r="A313" s="12">
        <v>310</v>
      </c>
      <c r="B313" s="5">
        <v>532.7639547</v>
      </c>
    </row>
    <row r="314" spans="1:2" x14ac:dyDescent="0.25">
      <c r="A314" s="12">
        <v>311</v>
      </c>
      <c r="B314" s="5">
        <v>201.85800420000001</v>
      </c>
    </row>
    <row r="315" spans="1:2" x14ac:dyDescent="0.25">
      <c r="A315" s="12">
        <v>312</v>
      </c>
      <c r="B315" s="5">
        <v>101.9325199</v>
      </c>
    </row>
    <row r="316" spans="1:2" x14ac:dyDescent="0.25">
      <c r="A316" s="12">
        <v>313</v>
      </c>
      <c r="B316" s="5">
        <v>142.9277745</v>
      </c>
    </row>
    <row r="317" spans="1:2" x14ac:dyDescent="0.25">
      <c r="A317" s="12">
        <v>314</v>
      </c>
      <c r="B317" s="5">
        <v>270.90996039999999</v>
      </c>
    </row>
    <row r="318" spans="1:2" x14ac:dyDescent="0.25">
      <c r="A318" s="12">
        <v>315</v>
      </c>
      <c r="B318" s="5">
        <v>123.9452004</v>
      </c>
    </row>
    <row r="319" spans="1:2" x14ac:dyDescent="0.25">
      <c r="A319" s="12">
        <v>316</v>
      </c>
      <c r="B319" s="5">
        <v>174.96144810000001</v>
      </c>
    </row>
    <row r="320" spans="1:2" x14ac:dyDescent="0.25">
      <c r="A320" s="12">
        <v>317</v>
      </c>
      <c r="B320" s="5">
        <v>211.9203382</v>
      </c>
    </row>
    <row r="321" spans="1:2" x14ac:dyDescent="0.25">
      <c r="A321" s="12">
        <v>318</v>
      </c>
      <c r="B321" s="5">
        <v>357.87717900000001</v>
      </c>
    </row>
    <row r="322" spans="1:2" x14ac:dyDescent="0.25">
      <c r="A322" s="12">
        <v>319</v>
      </c>
      <c r="B322" s="5">
        <v>101.9323514</v>
      </c>
    </row>
    <row r="323" spans="1:2" x14ac:dyDescent="0.25">
      <c r="A323" s="12">
        <v>320</v>
      </c>
      <c r="B323" s="5">
        <v>117.9236174</v>
      </c>
    </row>
    <row r="324" spans="1:2" x14ac:dyDescent="0.25">
      <c r="A324" s="12">
        <v>321</v>
      </c>
      <c r="B324" s="5">
        <v>60.006634400000003</v>
      </c>
    </row>
    <row r="325" spans="1:2" x14ac:dyDescent="0.25">
      <c r="A325" s="12">
        <v>322</v>
      </c>
      <c r="B325" s="5">
        <v>95.012560730000004</v>
      </c>
    </row>
    <row r="326" spans="1:2" x14ac:dyDescent="0.25">
      <c r="A326" s="12">
        <v>323</v>
      </c>
      <c r="B326" s="5">
        <v>201.9565293</v>
      </c>
    </row>
    <row r="327" spans="1:2" x14ac:dyDescent="0.25">
      <c r="A327" s="12">
        <v>324</v>
      </c>
      <c r="B327" s="5">
        <v>199.85002639999999</v>
      </c>
    </row>
    <row r="328" spans="1:2" x14ac:dyDescent="0.25">
      <c r="A328" s="12">
        <v>325</v>
      </c>
      <c r="B328" s="5">
        <v>184.85524430000001</v>
      </c>
    </row>
    <row r="329" spans="1:2" x14ac:dyDescent="0.25">
      <c r="A329" s="12">
        <v>326</v>
      </c>
      <c r="B329" s="5">
        <v>148.91762869999999</v>
      </c>
    </row>
    <row r="330" spans="1:2" x14ac:dyDescent="0.25">
      <c r="A330" s="12">
        <v>327</v>
      </c>
      <c r="B330" s="5">
        <v>216.8451484</v>
      </c>
    </row>
    <row r="331" spans="1:2" x14ac:dyDescent="0.25">
      <c r="A331" s="12">
        <v>328</v>
      </c>
      <c r="B331" s="5">
        <v>128.94850740000001</v>
      </c>
    </row>
    <row r="332" spans="1:2" x14ac:dyDescent="0.25">
      <c r="A332" s="12">
        <v>329</v>
      </c>
      <c r="B332" s="5">
        <v>410.32661869999998</v>
      </c>
    </row>
    <row r="333" spans="1:2" x14ac:dyDescent="0.25">
      <c r="A333" s="12">
        <v>330</v>
      </c>
      <c r="B333" s="5">
        <v>219.83179809999999</v>
      </c>
    </row>
    <row r="334" spans="1:2" x14ac:dyDescent="0.25">
      <c r="A334" s="12">
        <v>331</v>
      </c>
      <c r="B334" s="5">
        <v>68.994550989999993</v>
      </c>
    </row>
    <row r="335" spans="1:2" x14ac:dyDescent="0.25">
      <c r="A335" s="12">
        <v>332</v>
      </c>
      <c r="B335" s="5">
        <v>98.937793549999995</v>
      </c>
    </row>
    <row r="336" spans="1:2" x14ac:dyDescent="0.25">
      <c r="A336" s="12">
        <v>333</v>
      </c>
      <c r="B336" s="5">
        <v>173.92506259999999</v>
      </c>
    </row>
    <row r="337" spans="1:2" x14ac:dyDescent="0.25">
      <c r="A337" s="12">
        <v>334</v>
      </c>
      <c r="B337" s="5">
        <v>316.9329315</v>
      </c>
    </row>
    <row r="338" spans="1:2" x14ac:dyDescent="0.25">
      <c r="A338" s="12">
        <v>335</v>
      </c>
      <c r="B338" s="5">
        <v>340.05761630000001</v>
      </c>
    </row>
    <row r="339" spans="1:2" x14ac:dyDescent="0.25">
      <c r="A339" s="12">
        <v>336</v>
      </c>
      <c r="B339" s="5">
        <v>144.94194250000001</v>
      </c>
    </row>
    <row r="340" spans="1:2" x14ac:dyDescent="0.25">
      <c r="A340" s="12">
        <v>337</v>
      </c>
      <c r="B340" s="5">
        <v>61.987129719999999</v>
      </c>
    </row>
    <row r="341" spans="1:2" x14ac:dyDescent="0.25">
      <c r="A341" s="12">
        <v>338</v>
      </c>
      <c r="B341" s="5">
        <v>121.9428212</v>
      </c>
    </row>
    <row r="342" spans="1:2" x14ac:dyDescent="0.25">
      <c r="A342" s="12">
        <v>339</v>
      </c>
      <c r="B342" s="5">
        <v>85.945296880000001</v>
      </c>
    </row>
    <row r="343" spans="1:2" x14ac:dyDescent="0.25">
      <c r="A343" s="12">
        <v>340</v>
      </c>
      <c r="B343" s="5">
        <v>150.94566029999999</v>
      </c>
    </row>
    <row r="344" spans="1:2" x14ac:dyDescent="0.25">
      <c r="A344" s="12">
        <v>341</v>
      </c>
      <c r="B344" s="5">
        <v>314.81671740000002</v>
      </c>
    </row>
    <row r="345" spans="1:2" x14ac:dyDescent="0.25">
      <c r="A345" s="12">
        <v>342</v>
      </c>
      <c r="B345" s="5">
        <v>216.87589399999999</v>
      </c>
    </row>
    <row r="346" spans="1:2" x14ac:dyDescent="0.25">
      <c r="A346" s="12">
        <v>343</v>
      </c>
      <c r="B346" s="5">
        <v>502.26126019999998</v>
      </c>
    </row>
    <row r="347" spans="1:2" x14ac:dyDescent="0.25">
      <c r="A347" s="12">
        <v>344</v>
      </c>
      <c r="B347" s="5">
        <v>370.14430759999999</v>
      </c>
    </row>
    <row r="348" spans="1:2" x14ac:dyDescent="0.25">
      <c r="A348" s="12">
        <v>345</v>
      </c>
      <c r="B348" s="5">
        <v>168.88597010000001</v>
      </c>
    </row>
    <row r="349" spans="1:2" x14ac:dyDescent="0.25">
      <c r="A349" s="12">
        <v>346</v>
      </c>
      <c r="B349" s="5">
        <v>526.85391259999994</v>
      </c>
    </row>
    <row r="350" spans="1:2" x14ac:dyDescent="0.25">
      <c r="A350" s="12">
        <v>347</v>
      </c>
      <c r="B350" s="5">
        <v>350.89599679999998</v>
      </c>
    </row>
    <row r="351" spans="1:2" x14ac:dyDescent="0.25">
      <c r="A351" s="12">
        <v>348</v>
      </c>
      <c r="B351" s="5">
        <v>142.8746879</v>
      </c>
    </row>
    <row r="352" spans="1:2" x14ac:dyDescent="0.25">
      <c r="A352" s="12">
        <v>349</v>
      </c>
      <c r="B352" s="5">
        <v>161.96135029999999</v>
      </c>
    </row>
    <row r="353" spans="1:2" x14ac:dyDescent="0.25">
      <c r="A353" s="12">
        <v>350</v>
      </c>
      <c r="B353" s="5">
        <v>188.94066979999999</v>
      </c>
    </row>
    <row r="354" spans="1:2" x14ac:dyDescent="0.25">
      <c r="A354" s="12">
        <v>351</v>
      </c>
      <c r="B354" s="5">
        <v>118.9229491</v>
      </c>
    </row>
    <row r="355" spans="1:2" x14ac:dyDescent="0.25">
      <c r="A355" s="12">
        <v>352</v>
      </c>
      <c r="B355" s="5">
        <v>245.89399739999999</v>
      </c>
    </row>
    <row r="356" spans="1:2" x14ac:dyDescent="0.25">
      <c r="A356" s="12">
        <v>353</v>
      </c>
      <c r="B356" s="5">
        <v>688.69841429999997</v>
      </c>
    </row>
    <row r="357" spans="1:2" x14ac:dyDescent="0.25">
      <c r="A357" s="12">
        <v>354</v>
      </c>
      <c r="B357" s="5">
        <v>311.8424776</v>
      </c>
    </row>
    <row r="358" spans="1:2" x14ac:dyDescent="0.25">
      <c r="A358" s="12">
        <v>355</v>
      </c>
      <c r="B358" s="5">
        <v>137.8905728</v>
      </c>
    </row>
    <row r="359" spans="1:2" x14ac:dyDescent="0.25">
      <c r="A359" s="12">
        <v>356</v>
      </c>
      <c r="B359" s="5">
        <v>177.95590060000001</v>
      </c>
    </row>
    <row r="360" spans="1:2" x14ac:dyDescent="0.25">
      <c r="A360" s="12">
        <v>357</v>
      </c>
      <c r="B360" s="5">
        <v>150.91976769999999</v>
      </c>
    </row>
    <row r="361" spans="1:2" x14ac:dyDescent="0.25">
      <c r="A361" s="12">
        <v>358</v>
      </c>
      <c r="B361" s="5">
        <v>594.15278560000002</v>
      </c>
    </row>
    <row r="362" spans="1:2" x14ac:dyDescent="0.25">
      <c r="A362" s="12">
        <v>359</v>
      </c>
      <c r="B362" s="5">
        <v>469.04334369999998</v>
      </c>
    </row>
    <row r="363" spans="1:2" x14ac:dyDescent="0.25">
      <c r="A363" s="12">
        <v>360</v>
      </c>
      <c r="B363" s="5">
        <v>198.86338129999999</v>
      </c>
    </row>
    <row r="364" spans="1:2" x14ac:dyDescent="0.25">
      <c r="A364" s="12">
        <v>361</v>
      </c>
      <c r="B364" s="5">
        <v>124.9346022</v>
      </c>
    </row>
    <row r="365" spans="1:2" x14ac:dyDescent="0.25">
      <c r="A365" s="12">
        <v>362</v>
      </c>
      <c r="B365" s="5">
        <v>135.8935659</v>
      </c>
    </row>
    <row r="366" spans="1:2" x14ac:dyDescent="0.25">
      <c r="A366" s="12">
        <v>363</v>
      </c>
      <c r="B366" s="5">
        <v>157.96648980000001</v>
      </c>
    </row>
    <row r="367" spans="1:2" x14ac:dyDescent="0.25">
      <c r="A367" s="12">
        <v>364</v>
      </c>
      <c r="B367" s="5">
        <v>267.9103733</v>
      </c>
    </row>
    <row r="368" spans="1:2" x14ac:dyDescent="0.25">
      <c r="A368" s="12">
        <v>365</v>
      </c>
      <c r="B368" s="5">
        <v>136.982381</v>
      </c>
    </row>
    <row r="369" spans="1:2" x14ac:dyDescent="0.25">
      <c r="A369" s="12">
        <v>366</v>
      </c>
      <c r="B369" s="5">
        <v>100.9323349</v>
      </c>
    </row>
    <row r="370" spans="1:2" x14ac:dyDescent="0.25">
      <c r="A370" s="12">
        <v>367</v>
      </c>
      <c r="B370" s="5">
        <v>115.9502646</v>
      </c>
    </row>
    <row r="371" spans="1:2" x14ac:dyDescent="0.25">
      <c r="A371" s="12">
        <v>368</v>
      </c>
      <c r="B371" s="5">
        <v>201.8579857</v>
      </c>
    </row>
    <row r="372" spans="1:2" x14ac:dyDescent="0.25">
      <c r="A372" s="12">
        <v>369</v>
      </c>
      <c r="B372" s="5">
        <v>226.90814789999999</v>
      </c>
    </row>
    <row r="373" spans="1:2" x14ac:dyDescent="0.25">
      <c r="A373" s="12">
        <v>370</v>
      </c>
      <c r="B373" s="5">
        <v>688.69806359999995</v>
      </c>
    </row>
    <row r="374" spans="1:2" x14ac:dyDescent="0.25">
      <c r="A374" s="12">
        <v>371</v>
      </c>
      <c r="B374" s="5">
        <v>142.92775449999999</v>
      </c>
    </row>
    <row r="375" spans="1:2" x14ac:dyDescent="0.25">
      <c r="A375" s="12">
        <v>372</v>
      </c>
      <c r="B375" s="30">
        <v>18084103</v>
      </c>
    </row>
    <row r="376" spans="1:2" x14ac:dyDescent="0.25">
      <c r="A376" s="12">
        <v>373</v>
      </c>
      <c r="B376" s="5">
        <v>412.769678</v>
      </c>
    </row>
    <row r="377" spans="1:2" x14ac:dyDescent="0.25">
      <c r="A377" s="12">
        <v>374</v>
      </c>
      <c r="B377" s="5">
        <v>239.01580910000001</v>
      </c>
    </row>
    <row r="378" spans="1:2" x14ac:dyDescent="0.25">
      <c r="A378" s="12">
        <v>375</v>
      </c>
      <c r="B378" s="5">
        <v>135.8935084</v>
      </c>
    </row>
    <row r="379" spans="1:2" x14ac:dyDescent="0.25">
      <c r="A379" s="12">
        <v>376</v>
      </c>
      <c r="B379" s="5">
        <v>203.8832582</v>
      </c>
    </row>
    <row r="380" spans="1:2" x14ac:dyDescent="0.25">
      <c r="A380" s="12">
        <v>377</v>
      </c>
      <c r="B380" s="5">
        <v>104.92677279999999</v>
      </c>
    </row>
    <row r="381" spans="1:2" x14ac:dyDescent="0.25">
      <c r="A381" s="12">
        <v>378</v>
      </c>
      <c r="B381" s="5">
        <v>675.70469109999999</v>
      </c>
    </row>
    <row r="382" spans="1:2" x14ac:dyDescent="0.25">
      <c r="A382" s="12">
        <v>379</v>
      </c>
      <c r="B382" s="5">
        <v>92.927852740000006</v>
      </c>
    </row>
    <row r="383" spans="1:2" x14ac:dyDescent="0.25">
      <c r="A383" s="12">
        <v>380</v>
      </c>
      <c r="B383" s="5">
        <v>146.96471529999999</v>
      </c>
    </row>
    <row r="384" spans="1:2" x14ac:dyDescent="0.25">
      <c r="A384" s="12">
        <v>381</v>
      </c>
      <c r="B384" s="5">
        <v>222.9126311</v>
      </c>
    </row>
    <row r="385" spans="1:2" x14ac:dyDescent="0.25">
      <c r="A385" s="12">
        <v>382</v>
      </c>
      <c r="B385" s="5">
        <v>144.93499980000001</v>
      </c>
    </row>
    <row r="386" spans="1:2" x14ac:dyDescent="0.25">
      <c r="A386" s="12">
        <v>383</v>
      </c>
      <c r="B386" s="5">
        <v>85.945268110000001</v>
      </c>
    </row>
    <row r="387" spans="1:2" x14ac:dyDescent="0.25">
      <c r="A387" s="12">
        <v>384</v>
      </c>
      <c r="B387" s="5">
        <v>118.9229088</v>
      </c>
    </row>
    <row r="388" spans="1:2" x14ac:dyDescent="0.25">
      <c r="A388" s="12">
        <v>385</v>
      </c>
      <c r="B388" s="5">
        <v>212.90990070000001</v>
      </c>
    </row>
    <row r="389" spans="1:2" x14ac:dyDescent="0.25">
      <c r="A389" s="12">
        <v>386</v>
      </c>
      <c r="B389" s="5">
        <v>154.9730113</v>
      </c>
    </row>
    <row r="390" spans="1:2" x14ac:dyDescent="0.25">
      <c r="A390" s="12">
        <v>387</v>
      </c>
      <c r="B390" s="5">
        <v>180.84096489999999</v>
      </c>
    </row>
    <row r="391" spans="1:2" x14ac:dyDescent="0.25">
      <c r="A391" s="12">
        <v>388</v>
      </c>
      <c r="B391" s="5">
        <v>342.84320580000002</v>
      </c>
    </row>
    <row r="392" spans="1:2" x14ac:dyDescent="0.25">
      <c r="A392" s="12">
        <v>389</v>
      </c>
      <c r="B392" s="5">
        <v>378.84593410000002</v>
      </c>
    </row>
    <row r="393" spans="1:2" x14ac:dyDescent="0.25">
      <c r="A393" s="12">
        <v>390</v>
      </c>
      <c r="B393" s="5">
        <v>112.9551532</v>
      </c>
    </row>
    <row r="394" spans="1:2" x14ac:dyDescent="0.25">
      <c r="A394" s="12">
        <v>391</v>
      </c>
      <c r="B394" s="5">
        <v>380.71307409999997</v>
      </c>
    </row>
    <row r="395" spans="1:2" x14ac:dyDescent="0.25">
      <c r="A395" s="12">
        <v>392</v>
      </c>
      <c r="B395" s="5">
        <v>194.9048171</v>
      </c>
    </row>
    <row r="396" spans="1:2" x14ac:dyDescent="0.25">
      <c r="A396" s="12">
        <v>393</v>
      </c>
      <c r="B396" s="5">
        <v>180.84094229999999</v>
      </c>
    </row>
    <row r="397" spans="1:2" x14ac:dyDescent="0.25">
      <c r="A397" s="12">
        <v>394</v>
      </c>
      <c r="B397" s="5">
        <v>118.9973596</v>
      </c>
    </row>
    <row r="398" spans="1:2" x14ac:dyDescent="0.25">
      <c r="A398" s="12">
        <v>395</v>
      </c>
      <c r="B398" s="5">
        <v>341.83546560000002</v>
      </c>
    </row>
    <row r="399" spans="1:2" x14ac:dyDescent="0.25">
      <c r="A399" s="12">
        <v>396</v>
      </c>
      <c r="B399" s="5">
        <v>199.85002750000001</v>
      </c>
    </row>
    <row r="400" spans="1:2" x14ac:dyDescent="0.25">
      <c r="A400" s="12">
        <v>397</v>
      </c>
      <c r="B400" s="5">
        <v>348.89892800000001</v>
      </c>
    </row>
    <row r="401" spans="1:2" x14ac:dyDescent="0.25">
      <c r="A401" s="12">
        <v>398</v>
      </c>
      <c r="B401" s="5">
        <v>197.02532729999999</v>
      </c>
    </row>
    <row r="402" spans="1:2" x14ac:dyDescent="0.25">
      <c r="A402" s="12">
        <v>399</v>
      </c>
      <c r="B402" s="5">
        <v>290.93307920000001</v>
      </c>
    </row>
    <row r="403" spans="1:2" x14ac:dyDescent="0.25">
      <c r="A403" s="12">
        <v>400</v>
      </c>
      <c r="B403" s="5">
        <v>365.84901070000001</v>
      </c>
    </row>
    <row r="404" spans="1:2" x14ac:dyDescent="0.25">
      <c r="A404" s="12">
        <v>401</v>
      </c>
      <c r="B404" s="5">
        <v>163.9401641</v>
      </c>
    </row>
    <row r="405" spans="1:2" x14ac:dyDescent="0.25">
      <c r="A405" s="12">
        <v>402</v>
      </c>
      <c r="B405" s="5">
        <v>144.0370988</v>
      </c>
    </row>
    <row r="406" spans="1:2" x14ac:dyDescent="0.25">
      <c r="A406" s="12">
        <v>403</v>
      </c>
      <c r="B406" s="5">
        <v>128.94853610000001</v>
      </c>
    </row>
    <row r="407" spans="1:2" x14ac:dyDescent="0.25">
      <c r="A407" s="12">
        <v>404</v>
      </c>
      <c r="B407" s="5">
        <v>229.01097899999999</v>
      </c>
    </row>
    <row r="408" spans="1:2" x14ac:dyDescent="0.25">
      <c r="A408" s="12">
        <v>405</v>
      </c>
      <c r="B408" s="5">
        <v>126.9038061</v>
      </c>
    </row>
    <row r="409" spans="1:2" x14ac:dyDescent="0.25">
      <c r="A409" s="12">
        <v>406</v>
      </c>
      <c r="B409" s="5">
        <v>137.89062939999999</v>
      </c>
    </row>
    <row r="410" spans="1:2" x14ac:dyDescent="0.25">
      <c r="A410" s="12">
        <v>407</v>
      </c>
      <c r="B410" s="5">
        <v>294.84266630000002</v>
      </c>
    </row>
    <row r="411" spans="1:2" x14ac:dyDescent="0.25">
      <c r="A411" s="12">
        <v>408</v>
      </c>
      <c r="B411" s="5">
        <v>133.92239499999999</v>
      </c>
    </row>
    <row r="412" spans="1:2" x14ac:dyDescent="0.25">
      <c r="A412" s="12">
        <v>409</v>
      </c>
      <c r="B412" s="5">
        <v>221.82927900000001</v>
      </c>
    </row>
    <row r="413" spans="1:2" x14ac:dyDescent="0.25">
      <c r="A413" s="12">
        <v>410</v>
      </c>
      <c r="B413" s="5">
        <v>132.8666948</v>
      </c>
    </row>
    <row r="414" spans="1:2" x14ac:dyDescent="0.25">
      <c r="A414" s="12">
        <v>411</v>
      </c>
      <c r="B414" s="5">
        <v>200.8578728</v>
      </c>
    </row>
    <row r="415" spans="1:2" x14ac:dyDescent="0.25">
      <c r="A415" s="12">
        <v>412</v>
      </c>
      <c r="B415" s="5">
        <v>416.79552239999998</v>
      </c>
    </row>
    <row r="416" spans="1:2" x14ac:dyDescent="0.25">
      <c r="A416" s="12">
        <v>413</v>
      </c>
      <c r="B416" s="5">
        <v>380.84592099999998</v>
      </c>
    </row>
    <row r="417" spans="1:2" x14ac:dyDescent="0.25">
      <c r="A417" s="12">
        <v>414</v>
      </c>
      <c r="B417" s="5">
        <v>136.98240079999999</v>
      </c>
    </row>
    <row r="418" spans="1:2" x14ac:dyDescent="0.25">
      <c r="A418" s="12">
        <v>415</v>
      </c>
      <c r="B418" s="5">
        <v>225.79751350000001</v>
      </c>
    </row>
    <row r="419" spans="1:2" x14ac:dyDescent="0.25">
      <c r="A419" s="12">
        <v>416</v>
      </c>
      <c r="B419" s="5">
        <v>142.92774990000001</v>
      </c>
    </row>
    <row r="420" spans="1:2" x14ac:dyDescent="0.25">
      <c r="A420" s="12">
        <v>417</v>
      </c>
      <c r="B420" s="5">
        <v>145.92241369999999</v>
      </c>
    </row>
    <row r="421" spans="1:2" x14ac:dyDescent="0.25">
      <c r="A421" s="12">
        <v>418</v>
      </c>
      <c r="B421" s="5">
        <v>174.8859865</v>
      </c>
    </row>
    <row r="422" spans="1:2" x14ac:dyDescent="0.25">
      <c r="A422" s="12">
        <v>419</v>
      </c>
      <c r="B422" s="5">
        <v>328.8412257</v>
      </c>
    </row>
    <row r="423" spans="1:2" x14ac:dyDescent="0.25">
      <c r="A423" s="12">
        <v>420</v>
      </c>
      <c r="B423" s="5">
        <v>122.89298770000001</v>
      </c>
    </row>
    <row r="424" spans="1:2" x14ac:dyDescent="0.25">
      <c r="A424" s="12">
        <v>421</v>
      </c>
      <c r="B424" s="5">
        <v>203.93536460000001</v>
      </c>
    </row>
    <row r="425" spans="1:2" x14ac:dyDescent="0.25">
      <c r="A425" s="12">
        <v>422</v>
      </c>
      <c r="B425" s="5">
        <v>628.70572579999998</v>
      </c>
    </row>
    <row r="426" spans="1:2" x14ac:dyDescent="0.25">
      <c r="A426" s="12">
        <v>423</v>
      </c>
      <c r="B426" s="5">
        <v>248.95968289999999</v>
      </c>
    </row>
    <row r="427" spans="1:2" x14ac:dyDescent="0.25">
      <c r="A427" s="12">
        <v>424</v>
      </c>
      <c r="B427" s="5">
        <v>352.89298430000002</v>
      </c>
    </row>
    <row r="428" spans="1:2" x14ac:dyDescent="0.25">
      <c r="A428" s="12">
        <v>425</v>
      </c>
      <c r="B428" s="5">
        <v>188.99321169999999</v>
      </c>
    </row>
    <row r="429" spans="1:2" x14ac:dyDescent="0.25">
      <c r="A429" s="12">
        <v>426</v>
      </c>
      <c r="B429" s="5">
        <v>157.9664473</v>
      </c>
    </row>
    <row r="430" spans="1:2" x14ac:dyDescent="0.25">
      <c r="A430" s="12">
        <v>427</v>
      </c>
      <c r="B430" s="5">
        <v>515.82166459999996</v>
      </c>
    </row>
    <row r="431" spans="1:2" x14ac:dyDescent="0.25">
      <c r="A431" s="12">
        <v>428</v>
      </c>
      <c r="B431" s="5">
        <v>196.95602160000001</v>
      </c>
    </row>
    <row r="432" spans="1:2" x14ac:dyDescent="0.25">
      <c r="A432" s="12">
        <v>429</v>
      </c>
      <c r="B432" s="5">
        <v>117.9237195</v>
      </c>
    </row>
    <row r="433" spans="1:2" x14ac:dyDescent="0.25">
      <c r="A433" s="12">
        <v>430</v>
      </c>
      <c r="B433" s="5">
        <v>344.84333670000001</v>
      </c>
    </row>
    <row r="434" spans="1:2" x14ac:dyDescent="0.25">
      <c r="A434" s="12">
        <v>431</v>
      </c>
      <c r="B434" s="5">
        <v>141.866963</v>
      </c>
    </row>
    <row r="435" spans="1:2" x14ac:dyDescent="0.25">
      <c r="A435" s="12">
        <v>432</v>
      </c>
      <c r="B435" s="5">
        <v>230.955027</v>
      </c>
    </row>
    <row r="436" spans="1:2" x14ac:dyDescent="0.25">
      <c r="A436" s="12">
        <v>433</v>
      </c>
      <c r="B436" s="5">
        <v>469.04352519999998</v>
      </c>
    </row>
    <row r="437" spans="1:2" x14ac:dyDescent="0.25">
      <c r="A437" s="12">
        <v>434</v>
      </c>
      <c r="B437" s="5">
        <v>228.9036734</v>
      </c>
    </row>
    <row r="438" spans="1:2" x14ac:dyDescent="0.25">
      <c r="A438" s="12">
        <v>435</v>
      </c>
      <c r="B438" s="5">
        <v>142.87456760000001</v>
      </c>
    </row>
    <row r="439" spans="1:2" x14ac:dyDescent="0.25">
      <c r="A439" s="12">
        <v>436</v>
      </c>
      <c r="B439" s="5">
        <v>316.94701520000001</v>
      </c>
    </row>
    <row r="440" spans="1:2" x14ac:dyDescent="0.25">
      <c r="A440" s="12">
        <v>437</v>
      </c>
      <c r="B440" s="5">
        <v>126.0184651</v>
      </c>
    </row>
    <row r="441" spans="1:2" x14ac:dyDescent="0.25">
      <c r="A441" s="12">
        <v>438</v>
      </c>
      <c r="B441" s="30">
        <v>15497301</v>
      </c>
    </row>
    <row r="442" spans="1:2" x14ac:dyDescent="0.25">
      <c r="A442" s="12">
        <v>439</v>
      </c>
      <c r="B442" s="5">
        <v>238.93613160000001</v>
      </c>
    </row>
    <row r="443" spans="1:2" x14ac:dyDescent="0.25">
      <c r="A443" s="12">
        <v>440</v>
      </c>
      <c r="B443" s="5">
        <v>604.18121199999996</v>
      </c>
    </row>
    <row r="444" spans="1:2" x14ac:dyDescent="0.25">
      <c r="A444" s="12">
        <v>441</v>
      </c>
      <c r="B444" s="5">
        <v>214.9160632</v>
      </c>
    </row>
    <row r="445" spans="1:2" x14ac:dyDescent="0.25">
      <c r="A445" s="12">
        <v>442</v>
      </c>
      <c r="B445" s="5">
        <v>142.92779039999999</v>
      </c>
    </row>
    <row r="446" spans="1:2" x14ac:dyDescent="0.25">
      <c r="A446" s="12">
        <v>443</v>
      </c>
      <c r="B446" s="5">
        <v>215.86759839999999</v>
      </c>
    </row>
    <row r="447" spans="1:2" x14ac:dyDescent="0.25">
      <c r="A447" s="12">
        <v>444</v>
      </c>
      <c r="B447" s="5">
        <v>691.69436629999996</v>
      </c>
    </row>
    <row r="448" spans="1:2" x14ac:dyDescent="0.25">
      <c r="A448" s="12">
        <v>445</v>
      </c>
      <c r="B448" s="5">
        <v>82.952925500000006</v>
      </c>
    </row>
    <row r="449" spans="1:2" x14ac:dyDescent="0.25">
      <c r="A449" s="12">
        <v>446</v>
      </c>
      <c r="B449" s="5">
        <v>206.97177009999999</v>
      </c>
    </row>
    <row r="450" spans="1:2" x14ac:dyDescent="0.25">
      <c r="A450" s="12">
        <v>447</v>
      </c>
      <c r="B450" s="5">
        <v>246.86308450000001</v>
      </c>
    </row>
    <row r="451" spans="1:2" x14ac:dyDescent="0.25">
      <c r="A451" s="12">
        <v>448</v>
      </c>
      <c r="B451" s="5">
        <v>201.8580001</v>
      </c>
    </row>
    <row r="452" spans="1:2" x14ac:dyDescent="0.25">
      <c r="A452" s="12">
        <v>449</v>
      </c>
      <c r="B452" s="5">
        <v>170.9431759</v>
      </c>
    </row>
    <row r="453" spans="1:2" x14ac:dyDescent="0.25">
      <c r="A453" s="12">
        <v>450</v>
      </c>
      <c r="B453" s="5">
        <v>142.9277812</v>
      </c>
    </row>
    <row r="454" spans="1:2" x14ac:dyDescent="0.25">
      <c r="A454" s="12">
        <v>451</v>
      </c>
      <c r="B454" s="5">
        <v>189.01178880000001</v>
      </c>
    </row>
    <row r="455" spans="1:2" x14ac:dyDescent="0.25">
      <c r="A455" s="12">
        <v>452</v>
      </c>
      <c r="B455" s="5">
        <v>160.89157729999999</v>
      </c>
    </row>
    <row r="456" spans="1:2" x14ac:dyDescent="0.25">
      <c r="A456" s="12">
        <v>453</v>
      </c>
      <c r="B456" s="5">
        <v>119.0238264</v>
      </c>
    </row>
    <row r="457" spans="1:2" x14ac:dyDescent="0.25">
      <c r="A457" s="12">
        <v>454</v>
      </c>
      <c r="B457" s="5">
        <v>149.04427949999999</v>
      </c>
    </row>
    <row r="458" spans="1:2" x14ac:dyDescent="0.25">
      <c r="A458" s="12">
        <v>455</v>
      </c>
      <c r="B458" s="5">
        <v>135.89355699999999</v>
      </c>
    </row>
    <row r="459" spans="1:2" x14ac:dyDescent="0.25">
      <c r="A459" s="12">
        <v>456</v>
      </c>
      <c r="B459" s="5">
        <v>166.8906116</v>
      </c>
    </row>
    <row r="460" spans="1:2" x14ac:dyDescent="0.25">
      <c r="A460" s="12">
        <v>457</v>
      </c>
      <c r="B460" s="5">
        <v>326.8454663</v>
      </c>
    </row>
    <row r="461" spans="1:2" x14ac:dyDescent="0.25">
      <c r="A461" s="12">
        <v>458</v>
      </c>
      <c r="B461" s="5">
        <v>201.11225350000001</v>
      </c>
    </row>
    <row r="462" spans="1:2" x14ac:dyDescent="0.25">
      <c r="A462" s="12">
        <v>459</v>
      </c>
      <c r="B462" s="5">
        <v>492.23490579999998</v>
      </c>
    </row>
    <row r="463" spans="1:2" x14ac:dyDescent="0.25">
      <c r="A463" s="12">
        <v>460</v>
      </c>
      <c r="B463" s="5">
        <v>98.937832380000003</v>
      </c>
    </row>
    <row r="464" spans="1:2" x14ac:dyDescent="0.25">
      <c r="A464" s="12">
        <v>461</v>
      </c>
      <c r="B464" s="5">
        <v>204.94323030000001</v>
      </c>
    </row>
    <row r="465" spans="1:2" x14ac:dyDescent="0.25">
      <c r="A465" s="12">
        <v>462</v>
      </c>
      <c r="B465" s="5">
        <v>182.9536497</v>
      </c>
    </row>
    <row r="466" spans="1:2" x14ac:dyDescent="0.25">
      <c r="A466" s="12">
        <v>463</v>
      </c>
      <c r="B466" s="5">
        <v>260.87141789999998</v>
      </c>
    </row>
    <row r="467" spans="1:2" x14ac:dyDescent="0.25">
      <c r="A467" s="12">
        <v>464</v>
      </c>
      <c r="B467" s="5">
        <v>135.04935399999999</v>
      </c>
    </row>
    <row r="468" spans="1:2" x14ac:dyDescent="0.25">
      <c r="A468" s="12">
        <v>465</v>
      </c>
      <c r="B468" s="5">
        <v>135.89355169999999</v>
      </c>
    </row>
    <row r="469" spans="1:2" x14ac:dyDescent="0.25">
      <c r="A469" s="12">
        <v>466</v>
      </c>
      <c r="B469" s="5">
        <v>159.85899900000001</v>
      </c>
    </row>
    <row r="470" spans="1:2" x14ac:dyDescent="0.25">
      <c r="A470" s="12">
        <v>467</v>
      </c>
      <c r="B470" s="5">
        <v>214.91613369999999</v>
      </c>
    </row>
    <row r="471" spans="1:2" x14ac:dyDescent="0.25">
      <c r="A471" s="12">
        <v>468</v>
      </c>
      <c r="B471" s="5">
        <v>177.9559194</v>
      </c>
    </row>
    <row r="472" spans="1:2" x14ac:dyDescent="0.25">
      <c r="A472" s="12">
        <v>469</v>
      </c>
      <c r="B472" s="5">
        <v>161.91242969999999</v>
      </c>
    </row>
    <row r="473" spans="1:2" x14ac:dyDescent="0.25">
      <c r="A473" s="12">
        <v>470</v>
      </c>
      <c r="B473" s="5">
        <v>215.84501650000001</v>
      </c>
    </row>
    <row r="474" spans="1:2" x14ac:dyDescent="0.25">
      <c r="A474" s="12">
        <v>471</v>
      </c>
      <c r="B474" s="5">
        <v>289.87952380000002</v>
      </c>
    </row>
    <row r="475" spans="1:2" x14ac:dyDescent="0.25">
      <c r="A475" s="12">
        <v>472</v>
      </c>
      <c r="B475" s="5">
        <v>221.82912469999999</v>
      </c>
    </row>
    <row r="476" spans="1:2" x14ac:dyDescent="0.25">
      <c r="A476" s="12">
        <v>473</v>
      </c>
      <c r="B476" s="5">
        <v>60.006631220000003</v>
      </c>
    </row>
    <row r="477" spans="1:2" x14ac:dyDescent="0.25">
      <c r="A477" s="12">
        <v>474</v>
      </c>
      <c r="B477" s="5">
        <v>456.23583409999998</v>
      </c>
    </row>
    <row r="478" spans="1:2" x14ac:dyDescent="0.25">
      <c r="A478" s="12">
        <v>475</v>
      </c>
      <c r="B478" s="5">
        <v>144.94197360000001</v>
      </c>
    </row>
    <row r="479" spans="1:2" x14ac:dyDescent="0.25">
      <c r="A479" s="12">
        <v>476</v>
      </c>
      <c r="B479" s="5">
        <v>182.9183122</v>
      </c>
    </row>
    <row r="480" spans="1:2" x14ac:dyDescent="0.25">
      <c r="A480" s="12">
        <v>477</v>
      </c>
      <c r="B480" s="5">
        <v>353.9286477</v>
      </c>
    </row>
    <row r="481" spans="1:2" x14ac:dyDescent="0.25">
      <c r="A481" s="12">
        <v>478</v>
      </c>
      <c r="B481" s="5">
        <v>234.91279230000001</v>
      </c>
    </row>
    <row r="482" spans="1:2" x14ac:dyDescent="0.25">
      <c r="A482" s="12">
        <v>479</v>
      </c>
      <c r="B482" s="5">
        <v>162.98172120000001</v>
      </c>
    </row>
    <row r="483" spans="1:2" x14ac:dyDescent="0.25">
      <c r="A483" s="12">
        <v>480</v>
      </c>
      <c r="B483" s="5">
        <v>199.85008199999999</v>
      </c>
    </row>
    <row r="484" spans="1:2" x14ac:dyDescent="0.25">
      <c r="A484" s="12">
        <v>481</v>
      </c>
      <c r="B484" s="5">
        <v>258.91516799999999</v>
      </c>
    </row>
    <row r="485" spans="1:2" x14ac:dyDescent="0.25">
      <c r="A485" s="12">
        <v>482</v>
      </c>
      <c r="B485" s="5">
        <v>229.91500669999999</v>
      </c>
    </row>
    <row r="486" spans="1:2" x14ac:dyDescent="0.25">
      <c r="A486" s="12">
        <v>483</v>
      </c>
      <c r="B486" s="5">
        <v>206.9718225</v>
      </c>
    </row>
    <row r="487" spans="1:2" x14ac:dyDescent="0.25">
      <c r="A487" s="12">
        <v>484</v>
      </c>
      <c r="B487" s="5">
        <v>170.94036320000001</v>
      </c>
    </row>
    <row r="488" spans="1:2" x14ac:dyDescent="0.25">
      <c r="A488" s="12">
        <v>485</v>
      </c>
      <c r="B488" s="5">
        <v>146.96469490000001</v>
      </c>
    </row>
    <row r="489" spans="1:2" x14ac:dyDescent="0.25">
      <c r="A489" s="12">
        <v>486</v>
      </c>
      <c r="B489" s="5">
        <v>221.9459243</v>
      </c>
    </row>
    <row r="490" spans="1:2" x14ac:dyDescent="0.25">
      <c r="A490" s="12">
        <v>487</v>
      </c>
      <c r="B490" s="5">
        <v>221.8470203</v>
      </c>
    </row>
    <row r="491" spans="1:2" x14ac:dyDescent="0.25">
      <c r="A491" s="12">
        <v>488</v>
      </c>
      <c r="B491" s="5">
        <v>180.8120223</v>
      </c>
    </row>
    <row r="492" spans="1:2" x14ac:dyDescent="0.25">
      <c r="A492" s="12">
        <v>489</v>
      </c>
      <c r="B492" s="5">
        <v>141.94918250000001</v>
      </c>
    </row>
    <row r="493" spans="1:2" x14ac:dyDescent="0.25">
      <c r="A493" s="12">
        <v>490</v>
      </c>
      <c r="B493" s="5">
        <v>134.86415099999999</v>
      </c>
    </row>
    <row r="494" spans="1:2" x14ac:dyDescent="0.25">
      <c r="A494" s="12">
        <v>491</v>
      </c>
      <c r="B494" s="5">
        <v>122.034774</v>
      </c>
    </row>
    <row r="495" spans="1:2" x14ac:dyDescent="0.25">
      <c r="A495" s="12">
        <v>492</v>
      </c>
      <c r="B495" s="5">
        <v>171.94574800000001</v>
      </c>
    </row>
    <row r="496" spans="1:2" x14ac:dyDescent="0.25">
      <c r="A496" s="12">
        <v>493</v>
      </c>
      <c r="B496" s="5">
        <v>181.9183725</v>
      </c>
    </row>
    <row r="497" spans="1:2" x14ac:dyDescent="0.25">
      <c r="A497" s="12">
        <v>494</v>
      </c>
      <c r="B497" s="5">
        <v>205.83343590000001</v>
      </c>
    </row>
    <row r="498" spans="1:2" x14ac:dyDescent="0.25">
      <c r="A498" s="12">
        <v>495</v>
      </c>
      <c r="B498" s="5">
        <v>232.76322490000001</v>
      </c>
    </row>
    <row r="499" spans="1:2" x14ac:dyDescent="0.25">
      <c r="A499" s="12">
        <v>496</v>
      </c>
      <c r="B499" s="5">
        <v>175.92342120000001</v>
      </c>
    </row>
    <row r="500" spans="1:2" x14ac:dyDescent="0.25">
      <c r="A500" s="12">
        <v>497</v>
      </c>
      <c r="B500" s="5">
        <v>145.9314747</v>
      </c>
    </row>
    <row r="501" spans="1:2" x14ac:dyDescent="0.25">
      <c r="A501" s="12">
        <v>498</v>
      </c>
      <c r="B501" s="5">
        <v>142.92778659999999</v>
      </c>
    </row>
    <row r="502" spans="1:2" x14ac:dyDescent="0.25">
      <c r="A502" s="12">
        <v>499</v>
      </c>
      <c r="B502" s="30">
        <v>32684552</v>
      </c>
    </row>
    <row r="503" spans="1:2" x14ac:dyDescent="0.25">
      <c r="A503" s="12">
        <v>500</v>
      </c>
      <c r="B503" s="5">
        <v>215.84507249999999</v>
      </c>
    </row>
    <row r="504" spans="1:2" x14ac:dyDescent="0.25">
      <c r="A504" s="12">
        <v>501</v>
      </c>
      <c r="B504" s="5">
        <v>256.95440689999998</v>
      </c>
    </row>
    <row r="505" spans="1:2" x14ac:dyDescent="0.25">
      <c r="A505" s="12">
        <v>502</v>
      </c>
      <c r="B505" s="5">
        <v>145.9223791</v>
      </c>
    </row>
    <row r="506" spans="1:2" x14ac:dyDescent="0.25">
      <c r="A506" s="12">
        <v>503</v>
      </c>
      <c r="B506" s="5">
        <v>349.86695070000002</v>
      </c>
    </row>
    <row r="507" spans="1:2" x14ac:dyDescent="0.25">
      <c r="A507" s="12">
        <v>504</v>
      </c>
      <c r="B507" s="5">
        <v>137.89064339999999</v>
      </c>
    </row>
    <row r="508" spans="1:2" x14ac:dyDescent="0.25">
      <c r="A508" s="12">
        <v>505</v>
      </c>
      <c r="B508" s="5">
        <v>112.98848409999999</v>
      </c>
    </row>
    <row r="509" spans="1:2" x14ac:dyDescent="0.25">
      <c r="A509" s="12">
        <v>506</v>
      </c>
      <c r="B509" s="5">
        <v>199.85001299999999</v>
      </c>
    </row>
    <row r="510" spans="1:2" x14ac:dyDescent="0.25">
      <c r="A510" s="12">
        <v>507</v>
      </c>
      <c r="B510" s="5">
        <v>131.9431333</v>
      </c>
    </row>
    <row r="511" spans="1:2" x14ac:dyDescent="0.25">
      <c r="A511" s="12">
        <v>508</v>
      </c>
      <c r="B511" s="5">
        <v>101.9236975</v>
      </c>
    </row>
    <row r="512" spans="1:2" x14ac:dyDescent="0.25">
      <c r="A512" s="12">
        <v>509</v>
      </c>
      <c r="B512" s="5">
        <v>131.03372049999999</v>
      </c>
    </row>
    <row r="513" spans="1:2" x14ac:dyDescent="0.25">
      <c r="A513" s="12">
        <v>510</v>
      </c>
      <c r="B513" s="5">
        <v>142.9278095</v>
      </c>
    </row>
    <row r="514" spans="1:2" x14ac:dyDescent="0.25">
      <c r="A514" s="12">
        <v>511</v>
      </c>
      <c r="B514" s="5">
        <v>296.0855689</v>
      </c>
    </row>
    <row r="515" spans="1:2" x14ac:dyDescent="0.25">
      <c r="A515" s="12">
        <v>512</v>
      </c>
      <c r="B515" s="5">
        <v>176.91948410000001</v>
      </c>
    </row>
    <row r="516" spans="1:2" x14ac:dyDescent="0.25">
      <c r="A516" s="12">
        <v>513</v>
      </c>
      <c r="B516" s="5">
        <v>120.92156869999999</v>
      </c>
    </row>
    <row r="517" spans="1:2" x14ac:dyDescent="0.25">
      <c r="A517" s="12">
        <v>514</v>
      </c>
      <c r="B517" s="5">
        <v>162.9125439</v>
      </c>
    </row>
    <row r="518" spans="1:2" x14ac:dyDescent="0.25">
      <c r="A518" s="12">
        <v>515</v>
      </c>
      <c r="B518" s="5">
        <v>461.79375920000001</v>
      </c>
    </row>
    <row r="519" spans="1:2" x14ac:dyDescent="0.25">
      <c r="A519" s="12">
        <v>516</v>
      </c>
      <c r="B519" s="5">
        <v>157.96640529999999</v>
      </c>
    </row>
    <row r="520" spans="1:2" x14ac:dyDescent="0.25">
      <c r="A520" s="12">
        <v>517</v>
      </c>
      <c r="B520" s="5">
        <v>92.927749719999994</v>
      </c>
    </row>
    <row r="521" spans="1:2" x14ac:dyDescent="0.25">
      <c r="A521" s="12">
        <v>518</v>
      </c>
      <c r="B521" s="5">
        <v>394.90000190000001</v>
      </c>
    </row>
    <row r="522" spans="1:2" x14ac:dyDescent="0.25">
      <c r="A522" s="12">
        <v>519</v>
      </c>
      <c r="B522" s="5">
        <v>328.84136899999999</v>
      </c>
    </row>
    <row r="523" spans="1:2" x14ac:dyDescent="0.25">
      <c r="A523" s="12">
        <v>520</v>
      </c>
      <c r="B523" s="5">
        <v>599.70300239999995</v>
      </c>
    </row>
    <row r="524" spans="1:2" x14ac:dyDescent="0.25">
      <c r="A524" s="12">
        <v>521</v>
      </c>
      <c r="B524" s="5">
        <v>132.8989789</v>
      </c>
    </row>
    <row r="525" spans="1:2" x14ac:dyDescent="0.25">
      <c r="A525" s="12">
        <v>522</v>
      </c>
      <c r="B525" s="5">
        <v>268.87016190000003</v>
      </c>
    </row>
    <row r="526" spans="1:2" x14ac:dyDescent="0.25">
      <c r="A526" s="12">
        <v>523</v>
      </c>
      <c r="B526" s="5">
        <v>144.92815619999999</v>
      </c>
    </row>
    <row r="527" spans="1:2" x14ac:dyDescent="0.25">
      <c r="A527" s="12">
        <v>524</v>
      </c>
      <c r="B527" s="5">
        <v>126.9780279</v>
      </c>
    </row>
    <row r="528" spans="1:2" x14ac:dyDescent="0.25">
      <c r="A528" s="12">
        <v>525</v>
      </c>
      <c r="B528" s="5">
        <v>516.24004390000005</v>
      </c>
    </row>
    <row r="529" spans="1:2" x14ac:dyDescent="0.25">
      <c r="A529" s="12">
        <v>526</v>
      </c>
      <c r="B529" s="5">
        <v>185.02098280000001</v>
      </c>
    </row>
    <row r="530" spans="1:2" x14ac:dyDescent="0.25">
      <c r="A530" s="12">
        <v>527</v>
      </c>
      <c r="B530" s="5">
        <v>338.87340560000001</v>
      </c>
    </row>
    <row r="531" spans="1:2" x14ac:dyDescent="0.25">
      <c r="A531" s="12">
        <v>528</v>
      </c>
      <c r="B531" s="5">
        <v>145.9314961</v>
      </c>
    </row>
    <row r="532" spans="1:2" x14ac:dyDescent="0.25">
      <c r="A532" s="12">
        <v>529</v>
      </c>
      <c r="B532" s="5">
        <v>129.9351064</v>
      </c>
    </row>
    <row r="533" spans="1:2" x14ac:dyDescent="0.25">
      <c r="A533" s="12">
        <v>530</v>
      </c>
      <c r="B533" s="5">
        <v>169.03003649999999</v>
      </c>
    </row>
    <row r="534" spans="1:2" x14ac:dyDescent="0.25">
      <c r="A534" s="12">
        <v>531</v>
      </c>
      <c r="B534" s="5">
        <v>216.84517629999999</v>
      </c>
    </row>
    <row r="535" spans="1:2" x14ac:dyDescent="0.25">
      <c r="A535" s="12">
        <v>532</v>
      </c>
      <c r="B535" s="5">
        <v>120.9214913</v>
      </c>
    </row>
    <row r="536" spans="1:2" x14ac:dyDescent="0.25">
      <c r="A536" s="12">
        <v>533</v>
      </c>
      <c r="B536" s="5">
        <v>519.23815039999999</v>
      </c>
    </row>
    <row r="537" spans="1:2" x14ac:dyDescent="0.25">
      <c r="A537" s="12">
        <v>534</v>
      </c>
      <c r="B537" s="5">
        <v>480.78151869999999</v>
      </c>
    </row>
    <row r="538" spans="1:2" x14ac:dyDescent="0.25">
      <c r="A538" s="12">
        <v>535</v>
      </c>
      <c r="B538" s="5">
        <v>195.96697520000001</v>
      </c>
    </row>
    <row r="539" spans="1:2" x14ac:dyDescent="0.25">
      <c r="A539" s="12">
        <v>536</v>
      </c>
      <c r="B539" s="5">
        <v>166.89060359999999</v>
      </c>
    </row>
    <row r="540" spans="1:2" x14ac:dyDescent="0.25">
      <c r="A540" s="12">
        <v>537</v>
      </c>
      <c r="B540" s="5">
        <v>223.95004320000001</v>
      </c>
    </row>
    <row r="541" spans="1:2" x14ac:dyDescent="0.25">
      <c r="A541" s="12">
        <v>538</v>
      </c>
      <c r="B541" s="5">
        <v>200.93913800000001</v>
      </c>
    </row>
    <row r="542" spans="1:2" x14ac:dyDescent="0.25">
      <c r="A542" s="12">
        <v>539</v>
      </c>
      <c r="B542" s="5">
        <v>144.9420988</v>
      </c>
    </row>
    <row r="543" spans="1:2" x14ac:dyDescent="0.25">
      <c r="A543" s="12">
        <v>540</v>
      </c>
      <c r="B543" s="5">
        <v>147.92582880000001</v>
      </c>
    </row>
    <row r="544" spans="1:2" x14ac:dyDescent="0.25">
      <c r="A544" s="12">
        <v>541</v>
      </c>
      <c r="B544" s="5">
        <v>246.93375259999999</v>
      </c>
    </row>
    <row r="545" spans="1:2" x14ac:dyDescent="0.25">
      <c r="A545" s="12">
        <v>542</v>
      </c>
      <c r="B545" s="5">
        <v>142.8746869</v>
      </c>
    </row>
    <row r="546" spans="1:2" x14ac:dyDescent="0.25">
      <c r="A546" s="12">
        <v>543</v>
      </c>
      <c r="B546" s="5">
        <v>121.9428425</v>
      </c>
    </row>
    <row r="547" spans="1:2" x14ac:dyDescent="0.25">
      <c r="A547" s="12">
        <v>544</v>
      </c>
      <c r="B547" s="5">
        <v>132.94132250000001</v>
      </c>
    </row>
    <row r="548" spans="1:2" x14ac:dyDescent="0.25">
      <c r="A548" s="12">
        <v>545</v>
      </c>
      <c r="B548" s="5">
        <v>197.92580140000001</v>
      </c>
    </row>
    <row r="549" spans="1:2" x14ac:dyDescent="0.25">
      <c r="A549" s="12">
        <v>546</v>
      </c>
      <c r="B549" s="5">
        <v>173.9250696</v>
      </c>
    </row>
    <row r="550" spans="1:2" x14ac:dyDescent="0.25">
      <c r="A550" s="12">
        <v>547</v>
      </c>
      <c r="B550" s="5">
        <v>186.89664640000001</v>
      </c>
    </row>
    <row r="551" spans="1:2" x14ac:dyDescent="0.25">
      <c r="A551" s="12">
        <v>548</v>
      </c>
      <c r="B551" s="5">
        <v>215.84507429999999</v>
      </c>
    </row>
    <row r="552" spans="1:2" x14ac:dyDescent="0.25">
      <c r="A552" s="12">
        <v>549</v>
      </c>
      <c r="B552" s="5">
        <v>117.9235468</v>
      </c>
    </row>
    <row r="553" spans="1:2" x14ac:dyDescent="0.25">
      <c r="A553" s="12">
        <v>550</v>
      </c>
      <c r="B553" s="5">
        <v>253.9189538</v>
      </c>
    </row>
    <row r="554" spans="1:2" x14ac:dyDescent="0.25">
      <c r="A554" s="12">
        <v>551</v>
      </c>
      <c r="B554" s="5">
        <v>137.8905771</v>
      </c>
    </row>
    <row r="555" spans="1:2" x14ac:dyDescent="0.25">
      <c r="A555" s="12">
        <v>552</v>
      </c>
      <c r="B555" s="5">
        <v>295.84237380000002</v>
      </c>
    </row>
    <row r="556" spans="1:2" x14ac:dyDescent="0.25">
      <c r="A556" s="12">
        <v>553</v>
      </c>
      <c r="B556" s="5">
        <v>457.2379684</v>
      </c>
    </row>
    <row r="557" spans="1:2" x14ac:dyDescent="0.25">
      <c r="A557" s="12">
        <v>554</v>
      </c>
      <c r="B557" s="5">
        <v>628.70561559999999</v>
      </c>
    </row>
    <row r="558" spans="1:2" x14ac:dyDescent="0.25">
      <c r="A558" s="12">
        <v>555</v>
      </c>
      <c r="B558" s="5">
        <v>92.927759159999994</v>
      </c>
    </row>
    <row r="559" spans="1:2" x14ac:dyDescent="0.25">
      <c r="A559" s="12">
        <v>556</v>
      </c>
      <c r="B559" s="5">
        <v>457.2378033</v>
      </c>
    </row>
    <row r="560" spans="1:2" x14ac:dyDescent="0.25">
      <c r="A560" s="12">
        <v>557</v>
      </c>
      <c r="B560" s="5">
        <v>241.91259869999999</v>
      </c>
    </row>
    <row r="561" spans="1:2" x14ac:dyDescent="0.25">
      <c r="A561" s="12">
        <v>558</v>
      </c>
      <c r="B561" s="5">
        <v>149.0079102</v>
      </c>
    </row>
    <row r="562" spans="1:2" x14ac:dyDescent="0.25">
      <c r="A562" s="12">
        <v>559</v>
      </c>
      <c r="B562" s="5">
        <v>145.9224002</v>
      </c>
    </row>
    <row r="563" spans="1:2" x14ac:dyDescent="0.25">
      <c r="A563" s="12">
        <v>560</v>
      </c>
      <c r="B563" s="5">
        <v>119.9230013</v>
      </c>
    </row>
    <row r="564" spans="1:2" x14ac:dyDescent="0.25">
      <c r="A564" s="12">
        <v>561</v>
      </c>
      <c r="B564" s="5">
        <v>178.84298519999999</v>
      </c>
    </row>
    <row r="565" spans="1:2" x14ac:dyDescent="0.25">
      <c r="A565" s="12">
        <v>562</v>
      </c>
      <c r="B565" s="5">
        <v>198.86340720000001</v>
      </c>
    </row>
    <row r="566" spans="1:2" x14ac:dyDescent="0.25">
      <c r="A566" s="12">
        <v>563</v>
      </c>
      <c r="B566" s="5">
        <v>215.8450842</v>
      </c>
    </row>
    <row r="567" spans="1:2" x14ac:dyDescent="0.25">
      <c r="A567" s="12">
        <v>564</v>
      </c>
      <c r="B567" s="5">
        <v>169.89829169999999</v>
      </c>
    </row>
    <row r="568" spans="1:2" x14ac:dyDescent="0.25">
      <c r="A568" s="12">
        <v>565</v>
      </c>
      <c r="B568" s="5">
        <v>352.85269729999999</v>
      </c>
    </row>
    <row r="569" spans="1:2" x14ac:dyDescent="0.25">
      <c r="A569" s="12">
        <v>566</v>
      </c>
      <c r="B569" s="30">
        <v>22786629</v>
      </c>
    </row>
    <row r="570" spans="1:2" x14ac:dyDescent="0.25">
      <c r="A570" s="12">
        <v>567</v>
      </c>
      <c r="B570" s="5">
        <v>170.9431567</v>
      </c>
    </row>
    <row r="571" spans="1:2" x14ac:dyDescent="0.25">
      <c r="A571" s="12">
        <v>568</v>
      </c>
      <c r="B571" s="5">
        <v>221.94589769999999</v>
      </c>
    </row>
    <row r="572" spans="1:2" x14ac:dyDescent="0.25">
      <c r="A572" s="12">
        <v>569</v>
      </c>
      <c r="B572" s="5">
        <v>92.927751290000003</v>
      </c>
    </row>
    <row r="573" spans="1:2" x14ac:dyDescent="0.25">
      <c r="A573" s="12">
        <v>570</v>
      </c>
      <c r="B573" s="5">
        <v>260.83707859999998</v>
      </c>
    </row>
    <row r="574" spans="1:2" x14ac:dyDescent="0.25">
      <c r="A574" s="12">
        <v>571</v>
      </c>
      <c r="B574" s="5">
        <v>147.9165984</v>
      </c>
    </row>
    <row r="575" spans="1:2" x14ac:dyDescent="0.25">
      <c r="A575" s="12">
        <v>572</v>
      </c>
      <c r="B575" s="5">
        <v>145.92239430000001</v>
      </c>
    </row>
    <row r="576" spans="1:2" x14ac:dyDescent="0.25">
      <c r="A576" s="12">
        <v>573</v>
      </c>
      <c r="B576" s="5">
        <v>229.8607054</v>
      </c>
    </row>
    <row r="577" spans="1:2" x14ac:dyDescent="0.25">
      <c r="A577" s="12">
        <v>574</v>
      </c>
      <c r="B577" s="5">
        <v>130.92795720000001</v>
      </c>
    </row>
    <row r="578" spans="1:2" x14ac:dyDescent="0.25">
      <c r="A578" s="12">
        <v>575</v>
      </c>
      <c r="B578" s="5">
        <v>131.94303959999999</v>
      </c>
    </row>
    <row r="579" spans="1:2" x14ac:dyDescent="0.25">
      <c r="A579" s="12">
        <v>576</v>
      </c>
      <c r="B579" s="5">
        <v>157.96641030000001</v>
      </c>
    </row>
    <row r="580" spans="1:2" x14ac:dyDescent="0.25">
      <c r="A580" s="12">
        <v>577</v>
      </c>
      <c r="B580" s="5">
        <v>454.24130839999998</v>
      </c>
    </row>
    <row r="581" spans="1:2" x14ac:dyDescent="0.25">
      <c r="A581" s="12">
        <v>578</v>
      </c>
      <c r="B581" s="5">
        <v>233.15383170000001</v>
      </c>
    </row>
    <row r="582" spans="1:2" x14ac:dyDescent="0.25">
      <c r="A582" s="12">
        <v>579</v>
      </c>
      <c r="B582" s="5">
        <v>245.85517609999999</v>
      </c>
    </row>
    <row r="583" spans="1:2" x14ac:dyDescent="0.25">
      <c r="A583" s="12">
        <v>580</v>
      </c>
      <c r="B583" s="5">
        <v>72.991827760000007</v>
      </c>
    </row>
    <row r="584" spans="1:2" x14ac:dyDescent="0.25">
      <c r="A584" s="12">
        <v>581</v>
      </c>
      <c r="B584" s="5">
        <v>380.84592830000003</v>
      </c>
    </row>
    <row r="585" spans="1:2" x14ac:dyDescent="0.25">
      <c r="A585" s="12">
        <v>582</v>
      </c>
      <c r="B585" s="5">
        <v>184.85519969999999</v>
      </c>
    </row>
    <row r="586" spans="1:2" x14ac:dyDescent="0.25">
      <c r="A586" s="12">
        <v>583</v>
      </c>
      <c r="B586" s="5">
        <v>92.927769679999997</v>
      </c>
    </row>
    <row r="587" spans="1:2" x14ac:dyDescent="0.25">
      <c r="A587" s="12">
        <v>584</v>
      </c>
      <c r="B587" s="5">
        <v>464.3130731</v>
      </c>
    </row>
    <row r="588" spans="1:2" x14ac:dyDescent="0.25">
      <c r="A588" s="12">
        <v>585</v>
      </c>
      <c r="B588" s="5">
        <v>171.93569460000001</v>
      </c>
    </row>
    <row r="589" spans="1:2" x14ac:dyDescent="0.25">
      <c r="A589" s="12">
        <v>586</v>
      </c>
      <c r="B589" s="5">
        <v>133.92240039999999</v>
      </c>
    </row>
    <row r="590" spans="1:2" x14ac:dyDescent="0.25">
      <c r="A590" s="12">
        <v>587</v>
      </c>
      <c r="B590" s="5">
        <v>143.88254850000001</v>
      </c>
    </row>
    <row r="591" spans="1:2" x14ac:dyDescent="0.25">
      <c r="A591" s="12">
        <v>588</v>
      </c>
      <c r="B591" s="5">
        <v>271.22736479999998</v>
      </c>
    </row>
    <row r="592" spans="1:2" x14ac:dyDescent="0.25">
      <c r="A592" s="12">
        <v>589</v>
      </c>
      <c r="B592" s="5">
        <v>130.9430246</v>
      </c>
    </row>
    <row r="593" spans="1:2" x14ac:dyDescent="0.25">
      <c r="A593" s="12">
        <v>590</v>
      </c>
      <c r="B593" s="5">
        <v>230.9550117</v>
      </c>
    </row>
    <row r="594" spans="1:2" x14ac:dyDescent="0.25">
      <c r="A594" s="12">
        <v>591</v>
      </c>
      <c r="B594" s="5">
        <v>142.92781679999999</v>
      </c>
    </row>
    <row r="595" spans="1:2" x14ac:dyDescent="0.25">
      <c r="A595" s="12">
        <v>592</v>
      </c>
      <c r="B595" s="5">
        <v>180.84097349999999</v>
      </c>
    </row>
    <row r="596" spans="1:2" x14ac:dyDescent="0.25">
      <c r="A596" s="12">
        <v>593</v>
      </c>
      <c r="B596" s="5">
        <v>182.95366770000001</v>
      </c>
    </row>
    <row r="597" spans="1:2" x14ac:dyDescent="0.25">
      <c r="A597" s="12">
        <v>594</v>
      </c>
      <c r="B597" s="5">
        <v>324.84534830000001</v>
      </c>
    </row>
    <row r="598" spans="1:2" x14ac:dyDescent="0.25">
      <c r="A598" s="12">
        <v>595</v>
      </c>
      <c r="B598" s="5">
        <v>137.89064730000001</v>
      </c>
    </row>
    <row r="599" spans="1:2" x14ac:dyDescent="0.25">
      <c r="A599" s="12">
        <v>596</v>
      </c>
      <c r="B599" s="5">
        <v>153.98073120000001</v>
      </c>
    </row>
    <row r="600" spans="1:2" x14ac:dyDescent="0.25">
      <c r="A600" s="12">
        <v>597</v>
      </c>
      <c r="B600" s="5">
        <v>246.863203</v>
      </c>
    </row>
    <row r="601" spans="1:2" x14ac:dyDescent="0.25">
      <c r="A601" s="12">
        <v>598</v>
      </c>
      <c r="B601" s="5">
        <v>147.91656510000001</v>
      </c>
    </row>
    <row r="602" spans="1:2" x14ac:dyDescent="0.25">
      <c r="A602" s="12">
        <v>599</v>
      </c>
      <c r="B602" s="5">
        <v>172.9363214</v>
      </c>
    </row>
    <row r="603" spans="1:2" x14ac:dyDescent="0.25">
      <c r="A603" s="12">
        <v>600</v>
      </c>
      <c r="B603" s="5">
        <v>253.91907839999999</v>
      </c>
    </row>
    <row r="604" spans="1:2" x14ac:dyDescent="0.25">
      <c r="A604" s="12">
        <v>601</v>
      </c>
      <c r="B604" s="5">
        <v>573.76634720000004</v>
      </c>
    </row>
    <row r="605" spans="1:2" x14ac:dyDescent="0.25">
      <c r="A605" s="12">
        <v>602</v>
      </c>
      <c r="B605" s="5">
        <v>188.94080109999999</v>
      </c>
    </row>
    <row r="606" spans="1:2" x14ac:dyDescent="0.25">
      <c r="A606" s="12">
        <v>603</v>
      </c>
      <c r="B606" s="5">
        <v>122.03470919999999</v>
      </c>
    </row>
    <row r="607" spans="1:2" x14ac:dyDescent="0.25">
      <c r="A607" s="12">
        <v>604</v>
      </c>
      <c r="B607" s="5">
        <v>161.96134860000001</v>
      </c>
    </row>
    <row r="608" spans="1:2" x14ac:dyDescent="0.25">
      <c r="A608" s="12">
        <v>605</v>
      </c>
      <c r="B608" s="5">
        <v>547.88454030000003</v>
      </c>
    </row>
    <row r="609" spans="1:2" x14ac:dyDescent="0.25">
      <c r="A609" s="12">
        <v>606</v>
      </c>
      <c r="B609" s="5">
        <v>223.90612899999999</v>
      </c>
    </row>
    <row r="610" spans="1:2" x14ac:dyDescent="0.25">
      <c r="A610" s="12">
        <v>607</v>
      </c>
      <c r="B610" s="5">
        <v>315.8245253</v>
      </c>
    </row>
    <row r="611" spans="1:2" x14ac:dyDescent="0.25">
      <c r="A611" s="12">
        <v>608</v>
      </c>
      <c r="B611" s="5">
        <v>677.69765470000004</v>
      </c>
    </row>
    <row r="612" spans="1:2" x14ac:dyDescent="0.25">
      <c r="A612" s="12">
        <v>609</v>
      </c>
      <c r="B612" s="5">
        <v>133.92239459999999</v>
      </c>
    </row>
    <row r="613" spans="1:2" x14ac:dyDescent="0.25">
      <c r="A613" s="12">
        <v>610</v>
      </c>
      <c r="B613" s="5">
        <v>657.714382</v>
      </c>
    </row>
    <row r="614" spans="1:2" x14ac:dyDescent="0.25">
      <c r="A614" s="12">
        <v>611</v>
      </c>
      <c r="B614" s="5">
        <v>176.81627810000001</v>
      </c>
    </row>
    <row r="615" spans="1:2" x14ac:dyDescent="0.25">
      <c r="A615" s="12">
        <v>612</v>
      </c>
      <c r="B615" s="5">
        <v>202.9404012</v>
      </c>
    </row>
    <row r="616" spans="1:2" x14ac:dyDescent="0.25">
      <c r="A616" s="12">
        <v>613</v>
      </c>
      <c r="B616" s="5">
        <v>171.94580439999999</v>
      </c>
    </row>
    <row r="617" spans="1:2" x14ac:dyDescent="0.25">
      <c r="A617" s="12">
        <v>614</v>
      </c>
      <c r="B617" s="5">
        <v>229.1436372</v>
      </c>
    </row>
    <row r="618" spans="1:2" x14ac:dyDescent="0.25">
      <c r="A618" s="12">
        <v>615</v>
      </c>
      <c r="B618" s="5">
        <v>308.86381119999999</v>
      </c>
    </row>
    <row r="619" spans="1:2" x14ac:dyDescent="0.25">
      <c r="A619" s="12">
        <v>616</v>
      </c>
      <c r="B619" s="5">
        <v>73.028226419999996</v>
      </c>
    </row>
    <row r="620" spans="1:2" x14ac:dyDescent="0.25">
      <c r="A620" s="12">
        <v>617</v>
      </c>
      <c r="B620" s="5">
        <v>279.85726629999999</v>
      </c>
    </row>
    <row r="621" spans="1:2" x14ac:dyDescent="0.25">
      <c r="A621" s="12">
        <v>618</v>
      </c>
      <c r="B621" s="5">
        <v>126.9780566</v>
      </c>
    </row>
    <row r="622" spans="1:2" x14ac:dyDescent="0.25">
      <c r="A622" s="12">
        <v>619</v>
      </c>
      <c r="B622" s="5">
        <v>155.8958777</v>
      </c>
    </row>
    <row r="623" spans="1:2" x14ac:dyDescent="0.25">
      <c r="A623" s="12">
        <v>620</v>
      </c>
      <c r="B623" s="5">
        <v>101.93252099999999</v>
      </c>
    </row>
    <row r="624" spans="1:2" x14ac:dyDescent="0.25">
      <c r="A624" s="12">
        <v>621</v>
      </c>
      <c r="B624" s="5">
        <v>59.970220339999997</v>
      </c>
    </row>
    <row r="625" spans="1:2" x14ac:dyDescent="0.25">
      <c r="A625" s="12">
        <v>622</v>
      </c>
      <c r="B625" s="5">
        <v>260.83702249999999</v>
      </c>
    </row>
    <row r="626" spans="1:2" x14ac:dyDescent="0.25">
      <c r="A626" s="12">
        <v>623</v>
      </c>
      <c r="B626" s="5">
        <v>118.9229957</v>
      </c>
    </row>
    <row r="627" spans="1:2" x14ac:dyDescent="0.25">
      <c r="A627" s="12">
        <v>624</v>
      </c>
      <c r="B627" s="5">
        <v>352.85270480000003</v>
      </c>
    </row>
    <row r="628" spans="1:2" x14ac:dyDescent="0.25">
      <c r="A628" s="12">
        <v>625</v>
      </c>
      <c r="B628" s="5">
        <v>152.92020629999999</v>
      </c>
    </row>
    <row r="629" spans="1:2" x14ac:dyDescent="0.25">
      <c r="A629" s="12">
        <v>626</v>
      </c>
      <c r="B629" s="5">
        <v>171.94589160000001</v>
      </c>
    </row>
    <row r="630" spans="1:2" x14ac:dyDescent="0.25">
      <c r="A630" s="12">
        <v>627</v>
      </c>
      <c r="B630" s="5">
        <v>724.83280839999998</v>
      </c>
    </row>
    <row r="631" spans="1:2" x14ac:dyDescent="0.25">
      <c r="A631" s="12">
        <v>628</v>
      </c>
      <c r="B631" s="5">
        <v>128.97380570000001</v>
      </c>
    </row>
    <row r="632" spans="1:2" x14ac:dyDescent="0.25">
      <c r="A632" s="12">
        <v>629</v>
      </c>
      <c r="B632" s="5">
        <v>173.92507430000001</v>
      </c>
    </row>
    <row r="633" spans="1:2" x14ac:dyDescent="0.25">
      <c r="A633" s="12">
        <v>630</v>
      </c>
      <c r="B633" s="5">
        <v>201.85799230000001</v>
      </c>
    </row>
    <row r="634" spans="1:2" x14ac:dyDescent="0.25">
      <c r="A634" s="12">
        <v>631</v>
      </c>
      <c r="B634" s="5">
        <v>157.96638390000001</v>
      </c>
    </row>
    <row r="635" spans="1:2" x14ac:dyDescent="0.25">
      <c r="A635" s="12">
        <v>632</v>
      </c>
      <c r="B635" s="5">
        <v>322.84990449999998</v>
      </c>
    </row>
    <row r="636" spans="1:2" x14ac:dyDescent="0.25">
      <c r="A636" s="12">
        <v>633</v>
      </c>
      <c r="B636" s="5">
        <v>145.87965449999999</v>
      </c>
    </row>
    <row r="637" spans="1:2" x14ac:dyDescent="0.25">
      <c r="A637" s="12">
        <v>634</v>
      </c>
      <c r="B637" s="5">
        <v>255.87645380000001</v>
      </c>
    </row>
    <row r="638" spans="1:2" x14ac:dyDescent="0.25">
      <c r="A638" s="12">
        <v>635</v>
      </c>
      <c r="B638" s="5">
        <v>196.9059086</v>
      </c>
    </row>
    <row r="639" spans="1:2" x14ac:dyDescent="0.25">
      <c r="A639" s="12">
        <v>636</v>
      </c>
      <c r="B639" s="5">
        <v>500.17497059999999</v>
      </c>
    </row>
    <row r="640" spans="1:2" x14ac:dyDescent="0.25">
      <c r="A640" s="12">
        <v>637</v>
      </c>
      <c r="B640" s="5">
        <v>230.95504070000001</v>
      </c>
    </row>
    <row r="641" spans="1:2" x14ac:dyDescent="0.25">
      <c r="A641" s="12">
        <v>638</v>
      </c>
      <c r="B641" s="5">
        <v>245.85519690000001</v>
      </c>
    </row>
    <row r="642" spans="1:2" x14ac:dyDescent="0.25">
      <c r="A642" s="12">
        <v>639</v>
      </c>
      <c r="B642" s="5">
        <v>227.89353650000001</v>
      </c>
    </row>
    <row r="643" spans="1:2" x14ac:dyDescent="0.25">
      <c r="A643" s="12">
        <v>640</v>
      </c>
      <c r="B643" s="5">
        <v>500.78324659999998</v>
      </c>
    </row>
    <row r="644" spans="1:2" x14ac:dyDescent="0.25">
      <c r="A644" s="12">
        <v>641</v>
      </c>
      <c r="B644" s="5">
        <v>233.9158458</v>
      </c>
    </row>
    <row r="645" spans="1:2" x14ac:dyDescent="0.25">
      <c r="A645" s="12">
        <v>642</v>
      </c>
      <c r="B645" s="5">
        <v>145.92241139999999</v>
      </c>
    </row>
    <row r="646" spans="1:2" x14ac:dyDescent="0.25">
      <c r="A646" s="12">
        <v>643</v>
      </c>
      <c r="B646" s="5">
        <v>171.9094408</v>
      </c>
    </row>
    <row r="647" spans="1:2" x14ac:dyDescent="0.25">
      <c r="A647" s="12">
        <v>644</v>
      </c>
      <c r="B647" s="5">
        <v>352.85270050000003</v>
      </c>
    </row>
    <row r="648" spans="1:2" x14ac:dyDescent="0.25">
      <c r="A648" s="12">
        <v>645</v>
      </c>
      <c r="B648" s="5">
        <v>517.77335600000004</v>
      </c>
    </row>
    <row r="649" spans="1:2" x14ac:dyDescent="0.25">
      <c r="A649" s="12">
        <v>646</v>
      </c>
      <c r="B649" s="5">
        <v>229.91515670000001</v>
      </c>
    </row>
    <row r="650" spans="1:2" x14ac:dyDescent="0.25">
      <c r="A650" s="12">
        <v>647</v>
      </c>
      <c r="B650" s="30">
        <v>36685615</v>
      </c>
    </row>
    <row r="651" spans="1:2" x14ac:dyDescent="0.25">
      <c r="A651" s="12">
        <v>648</v>
      </c>
      <c r="B651" s="5">
        <v>130.94297639999999</v>
      </c>
    </row>
    <row r="652" spans="1:2" x14ac:dyDescent="0.25">
      <c r="A652" s="12">
        <v>649</v>
      </c>
      <c r="B652" s="5">
        <v>144.94194440000001</v>
      </c>
    </row>
    <row r="653" spans="1:2" x14ac:dyDescent="0.25">
      <c r="A653" s="12">
        <v>650</v>
      </c>
      <c r="B653" s="5">
        <v>255.87657369999999</v>
      </c>
    </row>
    <row r="654" spans="1:2" x14ac:dyDescent="0.25">
      <c r="A654" s="12">
        <v>651</v>
      </c>
      <c r="B654" s="5">
        <v>88.986849910000004</v>
      </c>
    </row>
    <row r="655" spans="1:2" x14ac:dyDescent="0.25">
      <c r="A655" s="12">
        <v>652</v>
      </c>
      <c r="B655" s="5">
        <v>221.90485129999999</v>
      </c>
    </row>
    <row r="656" spans="1:2" x14ac:dyDescent="0.25">
      <c r="A656" s="12">
        <v>653</v>
      </c>
      <c r="B656" s="5">
        <v>198.8634467</v>
      </c>
    </row>
    <row r="657" spans="1:2" x14ac:dyDescent="0.25">
      <c r="A657" s="12">
        <v>654</v>
      </c>
      <c r="B657" s="5">
        <v>325.18353780000001</v>
      </c>
    </row>
    <row r="658" spans="1:2" x14ac:dyDescent="0.25">
      <c r="A658" s="12">
        <v>655</v>
      </c>
      <c r="B658" s="5">
        <v>252.91558839999999</v>
      </c>
    </row>
    <row r="659" spans="1:2" x14ac:dyDescent="0.25">
      <c r="A659" s="12">
        <v>656</v>
      </c>
      <c r="B659" s="5">
        <v>103.91901129999999</v>
      </c>
    </row>
    <row r="660" spans="1:2" x14ac:dyDescent="0.25">
      <c r="A660" s="12">
        <v>657</v>
      </c>
      <c r="B660" s="5">
        <v>150.9817003</v>
      </c>
    </row>
    <row r="661" spans="1:2" x14ac:dyDescent="0.25">
      <c r="A661" s="12">
        <v>658</v>
      </c>
      <c r="B661" s="5">
        <v>547.88441090000003</v>
      </c>
    </row>
    <row r="662" spans="1:2" x14ac:dyDescent="0.25">
      <c r="A662" s="12">
        <v>659</v>
      </c>
      <c r="B662" s="5">
        <v>352.85275860000002</v>
      </c>
    </row>
    <row r="663" spans="1:2" x14ac:dyDescent="0.25">
      <c r="A663" s="12">
        <v>660</v>
      </c>
      <c r="B663" s="5">
        <v>208.93428489999999</v>
      </c>
    </row>
    <row r="664" spans="1:2" x14ac:dyDescent="0.25">
      <c r="A664" s="12">
        <v>661</v>
      </c>
      <c r="B664" s="5">
        <v>352.85297020000002</v>
      </c>
    </row>
    <row r="665" spans="1:2" x14ac:dyDescent="0.25">
      <c r="A665" s="12">
        <v>662</v>
      </c>
      <c r="B665" s="5">
        <v>369.8423454</v>
      </c>
    </row>
    <row r="666" spans="1:2" x14ac:dyDescent="0.25">
      <c r="A666" s="12">
        <v>663</v>
      </c>
      <c r="B666" s="5">
        <v>198.86341920000001</v>
      </c>
    </row>
    <row r="667" spans="1:2" x14ac:dyDescent="0.25">
      <c r="A667" s="12">
        <v>664</v>
      </c>
      <c r="B667" s="5">
        <v>177.95588179999999</v>
      </c>
    </row>
    <row r="668" spans="1:2" x14ac:dyDescent="0.25">
      <c r="A668" s="12">
        <v>665</v>
      </c>
      <c r="B668" s="5">
        <v>185.87065089999999</v>
      </c>
    </row>
    <row r="669" spans="1:2" x14ac:dyDescent="0.25">
      <c r="A669" s="12">
        <v>666</v>
      </c>
      <c r="B669" s="5">
        <v>101.93253850000001</v>
      </c>
    </row>
    <row r="670" spans="1:2" x14ac:dyDescent="0.25">
      <c r="A670" s="12">
        <v>667</v>
      </c>
      <c r="B670" s="5">
        <v>156.94220609999999</v>
      </c>
    </row>
    <row r="671" spans="1:2" x14ac:dyDescent="0.25">
      <c r="A671" s="12">
        <v>668</v>
      </c>
      <c r="B671" s="5">
        <v>157.96636119999999</v>
      </c>
    </row>
    <row r="672" spans="1:2" x14ac:dyDescent="0.25">
      <c r="A672" s="12">
        <v>669</v>
      </c>
      <c r="B672" s="5">
        <v>119.937686</v>
      </c>
    </row>
    <row r="673" spans="1:2" x14ac:dyDescent="0.25">
      <c r="A673" s="12">
        <v>670</v>
      </c>
      <c r="B673" s="5">
        <v>106.9917761</v>
      </c>
    </row>
    <row r="674" spans="1:2" x14ac:dyDescent="0.25">
      <c r="A674" s="12">
        <v>671</v>
      </c>
      <c r="B674" s="5">
        <v>200.93929259999999</v>
      </c>
    </row>
    <row r="675" spans="1:2" x14ac:dyDescent="0.25">
      <c r="A675" s="12">
        <v>672</v>
      </c>
      <c r="B675" s="5">
        <v>229.8607275</v>
      </c>
    </row>
    <row r="676" spans="1:2" x14ac:dyDescent="0.25">
      <c r="A676" s="12">
        <v>673</v>
      </c>
      <c r="B676" s="5">
        <v>115.95027090000001</v>
      </c>
    </row>
    <row r="677" spans="1:2" x14ac:dyDescent="0.25">
      <c r="A677" s="12">
        <v>674</v>
      </c>
      <c r="B677" s="5">
        <v>142.92780300000001</v>
      </c>
    </row>
    <row r="678" spans="1:2" x14ac:dyDescent="0.25">
      <c r="A678" s="12">
        <v>675</v>
      </c>
      <c r="B678" s="5">
        <v>420.78858259999998</v>
      </c>
    </row>
    <row r="679" spans="1:2" x14ac:dyDescent="0.25">
      <c r="A679" s="12">
        <v>676</v>
      </c>
      <c r="B679" s="5">
        <v>188.8936736</v>
      </c>
    </row>
    <row r="680" spans="1:2" x14ac:dyDescent="0.25">
      <c r="A680" s="12">
        <v>677</v>
      </c>
      <c r="B680" s="5">
        <v>92.927744899999993</v>
      </c>
    </row>
    <row r="681" spans="1:2" x14ac:dyDescent="0.25">
      <c r="A681" s="12">
        <v>678</v>
      </c>
      <c r="B681" s="5">
        <v>175.8485814</v>
      </c>
    </row>
    <row r="682" spans="1:2" x14ac:dyDescent="0.25">
      <c r="A682" s="12">
        <v>679</v>
      </c>
      <c r="B682" s="5">
        <v>285.86039499999998</v>
      </c>
    </row>
    <row r="683" spans="1:2" x14ac:dyDescent="0.25">
      <c r="A683" s="12">
        <v>680</v>
      </c>
      <c r="B683" s="5">
        <v>179.03391970000001</v>
      </c>
    </row>
    <row r="684" spans="1:2" x14ac:dyDescent="0.25">
      <c r="A684" s="12">
        <v>681</v>
      </c>
      <c r="B684" s="5">
        <v>334.8624944</v>
      </c>
    </row>
    <row r="685" spans="1:2" x14ac:dyDescent="0.25">
      <c r="A685" s="12">
        <v>682</v>
      </c>
      <c r="B685" s="5">
        <v>515.82159469999999</v>
      </c>
    </row>
    <row r="686" spans="1:2" x14ac:dyDescent="0.25">
      <c r="A686" s="12">
        <v>683</v>
      </c>
      <c r="B686" s="5">
        <v>90.996846759999997</v>
      </c>
    </row>
    <row r="687" spans="1:2" x14ac:dyDescent="0.25">
      <c r="A687" s="12">
        <v>684</v>
      </c>
      <c r="B687" s="5">
        <v>92.927759769999994</v>
      </c>
    </row>
    <row r="688" spans="1:2" x14ac:dyDescent="0.25">
      <c r="A688" s="12">
        <v>685</v>
      </c>
      <c r="B688" s="5">
        <v>134.98677989999999</v>
      </c>
    </row>
    <row r="689" spans="1:2" x14ac:dyDescent="0.25">
      <c r="A689" s="12">
        <v>686</v>
      </c>
      <c r="B689" s="5">
        <v>186.9111024</v>
      </c>
    </row>
    <row r="690" spans="1:2" x14ac:dyDescent="0.25">
      <c r="A690" s="12">
        <v>687</v>
      </c>
      <c r="B690" s="5">
        <v>147.0479808</v>
      </c>
    </row>
    <row r="691" spans="1:2" x14ac:dyDescent="0.25">
      <c r="A691" s="12">
        <v>688</v>
      </c>
      <c r="B691" s="5">
        <v>153.9807108</v>
      </c>
    </row>
    <row r="692" spans="1:2" x14ac:dyDescent="0.25">
      <c r="A692" s="12">
        <v>689</v>
      </c>
      <c r="B692" s="5">
        <v>386.83306370000003</v>
      </c>
    </row>
    <row r="693" spans="1:2" x14ac:dyDescent="0.25">
      <c r="A693" s="12">
        <v>690</v>
      </c>
      <c r="B693" s="5">
        <v>396.04488570000001</v>
      </c>
    </row>
    <row r="694" spans="1:2" x14ac:dyDescent="0.25">
      <c r="A694" s="12">
        <v>691</v>
      </c>
      <c r="B694" s="5">
        <v>92.927742010000003</v>
      </c>
    </row>
    <row r="695" spans="1:2" x14ac:dyDescent="0.25">
      <c r="A695" s="12">
        <v>692</v>
      </c>
      <c r="B695" s="5">
        <v>359.8607796</v>
      </c>
    </row>
    <row r="696" spans="1:2" x14ac:dyDescent="0.25">
      <c r="A696" s="12">
        <v>693</v>
      </c>
      <c r="B696" s="5">
        <v>207.96655290000001</v>
      </c>
    </row>
    <row r="697" spans="1:2" x14ac:dyDescent="0.25">
      <c r="A697" s="12">
        <v>694</v>
      </c>
      <c r="B697" s="5">
        <v>485.2383744</v>
      </c>
    </row>
    <row r="698" spans="1:2" x14ac:dyDescent="0.25">
      <c r="A698" s="12">
        <v>695</v>
      </c>
      <c r="B698" s="5">
        <v>92.927755050000002</v>
      </c>
    </row>
    <row r="699" spans="1:2" x14ac:dyDescent="0.25">
      <c r="A699" s="12">
        <v>696</v>
      </c>
      <c r="B699" s="5">
        <v>129.9350748</v>
      </c>
    </row>
    <row r="700" spans="1:2" x14ac:dyDescent="0.25">
      <c r="A700" s="12">
        <v>697</v>
      </c>
      <c r="B700" s="5">
        <v>155.89587789999999</v>
      </c>
    </row>
    <row r="701" spans="1:2" x14ac:dyDescent="0.25">
      <c r="A701" s="12">
        <v>698</v>
      </c>
      <c r="B701" s="5">
        <v>663.67501030000005</v>
      </c>
    </row>
    <row r="702" spans="1:2" x14ac:dyDescent="0.25">
      <c r="A702" s="12">
        <v>699</v>
      </c>
      <c r="B702" s="5">
        <v>171.9457286</v>
      </c>
    </row>
    <row r="703" spans="1:2" x14ac:dyDescent="0.25">
      <c r="A703" s="12">
        <v>700</v>
      </c>
      <c r="B703" s="5">
        <v>215.84501599999999</v>
      </c>
    </row>
    <row r="704" spans="1:2" x14ac:dyDescent="0.25">
      <c r="A704" s="12">
        <v>701</v>
      </c>
      <c r="B704" s="5">
        <v>175.9234739</v>
      </c>
    </row>
    <row r="705" spans="1:2" x14ac:dyDescent="0.25">
      <c r="A705" s="12">
        <v>702</v>
      </c>
      <c r="B705" s="5">
        <v>264.87348919999999</v>
      </c>
    </row>
    <row r="706" spans="1:2" x14ac:dyDescent="0.25">
      <c r="A706" s="12">
        <v>703</v>
      </c>
      <c r="B706" s="5">
        <v>295.22710089999998</v>
      </c>
    </row>
    <row r="707" spans="1:2" x14ac:dyDescent="0.25">
      <c r="A707" s="12">
        <v>704</v>
      </c>
      <c r="B707" s="5">
        <v>171.94578490000001</v>
      </c>
    </row>
    <row r="708" spans="1:2" x14ac:dyDescent="0.25">
      <c r="A708" s="12">
        <v>705</v>
      </c>
      <c r="B708" s="5">
        <v>92.927729099999993</v>
      </c>
    </row>
    <row r="709" spans="1:2" x14ac:dyDescent="0.25">
      <c r="A709" s="12">
        <v>706</v>
      </c>
      <c r="B709" s="5">
        <v>229.91501779999999</v>
      </c>
    </row>
    <row r="710" spans="1:2" x14ac:dyDescent="0.25">
      <c r="A710" s="12">
        <v>707</v>
      </c>
      <c r="B710" s="5">
        <v>208.9093766</v>
      </c>
    </row>
    <row r="711" spans="1:2" x14ac:dyDescent="0.25">
      <c r="A711" s="12">
        <v>708</v>
      </c>
      <c r="B711" s="5">
        <v>138.85891570000001</v>
      </c>
    </row>
    <row r="712" spans="1:2" x14ac:dyDescent="0.25">
      <c r="A712" s="12">
        <v>709</v>
      </c>
      <c r="B712" s="5">
        <v>216.88151869999999</v>
      </c>
    </row>
    <row r="713" spans="1:2" x14ac:dyDescent="0.25">
      <c r="A713" s="12">
        <v>710</v>
      </c>
      <c r="B713" s="5">
        <v>236.92930240000001</v>
      </c>
    </row>
    <row r="714" spans="1:2" x14ac:dyDescent="0.25">
      <c r="A714" s="12">
        <v>711</v>
      </c>
      <c r="B714" s="5">
        <v>197.92578259999999</v>
      </c>
    </row>
    <row r="715" spans="1:2" x14ac:dyDescent="0.25">
      <c r="A715" s="12">
        <v>712</v>
      </c>
      <c r="B715" s="5">
        <v>427.1778185</v>
      </c>
    </row>
    <row r="716" spans="1:2" x14ac:dyDescent="0.25">
      <c r="A716" s="12">
        <v>713</v>
      </c>
      <c r="B716" s="5">
        <v>206.9209094</v>
      </c>
    </row>
    <row r="717" spans="1:2" x14ac:dyDescent="0.25">
      <c r="A717" s="12">
        <v>714</v>
      </c>
      <c r="B717" s="5">
        <v>142.92778300000001</v>
      </c>
    </row>
    <row r="718" spans="1:2" x14ac:dyDescent="0.25">
      <c r="A718" s="12">
        <v>715</v>
      </c>
      <c r="B718" s="5">
        <v>135.89355570000001</v>
      </c>
    </row>
    <row r="719" spans="1:2" x14ac:dyDescent="0.25">
      <c r="A719" s="12">
        <v>716</v>
      </c>
      <c r="B719" s="5">
        <v>199.85003420000001</v>
      </c>
    </row>
    <row r="720" spans="1:2" x14ac:dyDescent="0.25">
      <c r="A720" s="12">
        <v>717</v>
      </c>
      <c r="B720" s="5">
        <v>180.84096679999999</v>
      </c>
    </row>
    <row r="721" spans="1:2" x14ac:dyDescent="0.25">
      <c r="A721" s="12">
        <v>718</v>
      </c>
      <c r="B721" s="5">
        <v>224.90800970000001</v>
      </c>
    </row>
    <row r="722" spans="1:2" x14ac:dyDescent="0.25">
      <c r="A722" s="12">
        <v>719</v>
      </c>
      <c r="B722" s="5">
        <v>92.927743590000006</v>
      </c>
    </row>
    <row r="723" spans="1:2" x14ac:dyDescent="0.25">
      <c r="A723" s="12">
        <v>720</v>
      </c>
      <c r="B723" s="5">
        <v>294.84263229999999</v>
      </c>
    </row>
    <row r="724" spans="1:2" x14ac:dyDescent="0.25">
      <c r="A724" s="12">
        <v>721</v>
      </c>
      <c r="B724" s="5">
        <v>128.94855380000001</v>
      </c>
    </row>
    <row r="725" spans="1:2" x14ac:dyDescent="0.25">
      <c r="A725" s="12">
        <v>722</v>
      </c>
      <c r="B725" s="5">
        <v>109.0394956</v>
      </c>
    </row>
    <row r="726" spans="1:2" x14ac:dyDescent="0.25">
      <c r="A726" s="12">
        <v>723</v>
      </c>
      <c r="B726" s="5">
        <v>171.9457912</v>
      </c>
    </row>
    <row r="727" spans="1:2" x14ac:dyDescent="0.25">
      <c r="A727" s="12">
        <v>724</v>
      </c>
      <c r="B727" s="5">
        <v>92.927726930000006</v>
      </c>
    </row>
    <row r="728" spans="1:2" x14ac:dyDescent="0.25">
      <c r="A728" s="12">
        <v>725</v>
      </c>
      <c r="B728" s="5">
        <v>141.94922020000001</v>
      </c>
    </row>
    <row r="729" spans="1:2" x14ac:dyDescent="0.25">
      <c r="A729" s="12">
        <v>726</v>
      </c>
      <c r="B729" s="5">
        <v>88.931773980000003</v>
      </c>
    </row>
    <row r="730" spans="1:2" x14ac:dyDescent="0.25">
      <c r="A730" s="12">
        <v>727</v>
      </c>
      <c r="B730" s="5">
        <v>173.9250515</v>
      </c>
    </row>
    <row r="731" spans="1:2" x14ac:dyDescent="0.25">
      <c r="A731" s="12">
        <v>728</v>
      </c>
      <c r="B731" s="5">
        <v>92.927744340000004</v>
      </c>
    </row>
    <row r="732" spans="1:2" x14ac:dyDescent="0.25">
      <c r="A732" s="12">
        <v>729</v>
      </c>
      <c r="B732" s="5">
        <v>177.95588190000001</v>
      </c>
    </row>
    <row r="733" spans="1:2" x14ac:dyDescent="0.25">
      <c r="A733" s="12">
        <v>730</v>
      </c>
      <c r="B733" s="5">
        <v>413.79025030000003</v>
      </c>
    </row>
    <row r="734" spans="1:2" x14ac:dyDescent="0.25">
      <c r="A734" s="12">
        <v>731</v>
      </c>
      <c r="B734" s="5">
        <v>167.91098959999999</v>
      </c>
    </row>
    <row r="735" spans="1:2" x14ac:dyDescent="0.25">
      <c r="A735" s="12">
        <v>732</v>
      </c>
      <c r="B735" s="5">
        <v>92.927760410000005</v>
      </c>
    </row>
    <row r="736" spans="1:2" x14ac:dyDescent="0.25">
      <c r="A736" s="12">
        <v>733</v>
      </c>
      <c r="B736" s="5">
        <v>515.77319079999995</v>
      </c>
    </row>
    <row r="737" spans="1:2" x14ac:dyDescent="0.25">
      <c r="A737" s="12">
        <v>734</v>
      </c>
      <c r="B737" s="5">
        <v>139.91602839999999</v>
      </c>
    </row>
    <row r="738" spans="1:2" x14ac:dyDescent="0.25">
      <c r="A738" s="12">
        <v>735</v>
      </c>
      <c r="B738" s="5">
        <v>183.91213500000001</v>
      </c>
    </row>
    <row r="739" spans="1:2" x14ac:dyDescent="0.25">
      <c r="A739" s="12">
        <v>736</v>
      </c>
      <c r="B739" s="30">
        <v>14704390</v>
      </c>
    </row>
    <row r="740" spans="1:2" x14ac:dyDescent="0.25">
      <c r="A740" s="12">
        <v>737</v>
      </c>
      <c r="B740" s="5">
        <v>276.85716760000003</v>
      </c>
    </row>
    <row r="741" spans="1:2" x14ac:dyDescent="0.25">
      <c r="A741" s="12">
        <v>738</v>
      </c>
      <c r="B741" s="5">
        <v>98.905598979999994</v>
      </c>
    </row>
    <row r="742" spans="1:2" x14ac:dyDescent="0.25">
      <c r="A742" s="12">
        <v>739</v>
      </c>
      <c r="B742" s="5">
        <v>199.93906039999999</v>
      </c>
    </row>
    <row r="743" spans="1:2" x14ac:dyDescent="0.25">
      <c r="A743" s="12">
        <v>740</v>
      </c>
      <c r="B743" s="5">
        <v>327.85375249999998</v>
      </c>
    </row>
    <row r="744" spans="1:2" x14ac:dyDescent="0.25">
      <c r="A744" s="12">
        <v>741</v>
      </c>
      <c r="B744" s="5">
        <v>157.9663855</v>
      </c>
    </row>
    <row r="745" spans="1:2" x14ac:dyDescent="0.25">
      <c r="A745" s="12">
        <v>742</v>
      </c>
      <c r="B745" s="5">
        <v>92.927758299999994</v>
      </c>
    </row>
    <row r="746" spans="1:2" x14ac:dyDescent="0.25">
      <c r="A746" s="12">
        <v>743</v>
      </c>
      <c r="B746" s="5">
        <v>128.94602330000001</v>
      </c>
    </row>
    <row r="747" spans="1:2" x14ac:dyDescent="0.25">
      <c r="A747" s="12">
        <v>744</v>
      </c>
      <c r="B747" s="5">
        <v>528.78221819999999</v>
      </c>
    </row>
    <row r="748" spans="1:2" x14ac:dyDescent="0.25">
      <c r="A748" s="12">
        <v>745</v>
      </c>
      <c r="B748" s="5">
        <v>299.82333879999999</v>
      </c>
    </row>
    <row r="749" spans="1:2" x14ac:dyDescent="0.25">
      <c r="A749" s="12">
        <v>746</v>
      </c>
      <c r="B749" s="5">
        <v>188.94064639999999</v>
      </c>
    </row>
    <row r="750" spans="1:2" x14ac:dyDescent="0.25">
      <c r="A750" s="12">
        <v>747</v>
      </c>
      <c r="B750" s="5">
        <v>395.77970210000001</v>
      </c>
    </row>
    <row r="751" spans="1:2" x14ac:dyDescent="0.25">
      <c r="A751" s="12">
        <v>748</v>
      </c>
      <c r="B751" s="5">
        <v>349.86654629999998</v>
      </c>
    </row>
    <row r="752" spans="1:2" x14ac:dyDescent="0.25">
      <c r="A752" s="12">
        <v>749</v>
      </c>
      <c r="B752" s="5">
        <v>180.8985763</v>
      </c>
    </row>
    <row r="753" spans="1:2" x14ac:dyDescent="0.25">
      <c r="A753" s="12">
        <v>750</v>
      </c>
      <c r="B753" s="5">
        <v>128.97378749999999</v>
      </c>
    </row>
    <row r="754" spans="1:2" x14ac:dyDescent="0.25">
      <c r="A754" s="12">
        <v>751</v>
      </c>
      <c r="B754" s="5">
        <v>299.82335189999998</v>
      </c>
    </row>
    <row r="755" spans="1:2" x14ac:dyDescent="0.25">
      <c r="A755" s="12">
        <v>752</v>
      </c>
      <c r="B755" s="5">
        <v>135.89350899999999</v>
      </c>
    </row>
    <row r="756" spans="1:2" x14ac:dyDescent="0.25">
      <c r="A756" s="12">
        <v>753</v>
      </c>
      <c r="B756" s="5">
        <v>447.81253700000002</v>
      </c>
    </row>
    <row r="757" spans="1:2" x14ac:dyDescent="0.25">
      <c r="A757" s="12">
        <v>754</v>
      </c>
      <c r="B757" s="5">
        <v>346.86410510000002</v>
      </c>
    </row>
    <row r="758" spans="1:2" x14ac:dyDescent="0.25">
      <c r="A758" s="12">
        <v>755</v>
      </c>
      <c r="B758" s="5">
        <v>142.9277854</v>
      </c>
    </row>
    <row r="759" spans="1:2" x14ac:dyDescent="0.25">
      <c r="A759" s="12">
        <v>756</v>
      </c>
      <c r="B759" s="5">
        <v>268.82393830000001</v>
      </c>
    </row>
    <row r="760" spans="1:2" x14ac:dyDescent="0.25">
      <c r="A760" s="12">
        <v>757</v>
      </c>
      <c r="B760" s="5">
        <v>87.924123600000001</v>
      </c>
    </row>
    <row r="761" spans="1:2" x14ac:dyDescent="0.25">
      <c r="A761" s="12">
        <v>758</v>
      </c>
      <c r="B761" s="5">
        <v>181.97569340000001</v>
      </c>
    </row>
    <row r="762" spans="1:2" x14ac:dyDescent="0.25">
      <c r="A762" s="12">
        <v>759</v>
      </c>
      <c r="B762" s="5">
        <v>554.71820409999998</v>
      </c>
    </row>
    <row r="763" spans="1:2" x14ac:dyDescent="0.25">
      <c r="A763" s="12">
        <v>760</v>
      </c>
      <c r="B763" s="5">
        <v>142.92777050000001</v>
      </c>
    </row>
    <row r="764" spans="1:2" x14ac:dyDescent="0.25">
      <c r="A764" s="12">
        <v>761</v>
      </c>
      <c r="B764" s="5">
        <v>119.91395110000001</v>
      </c>
    </row>
    <row r="765" spans="1:2" x14ac:dyDescent="0.25">
      <c r="A765" s="12">
        <v>762</v>
      </c>
      <c r="B765" s="5">
        <v>173.9251251</v>
      </c>
    </row>
    <row r="766" spans="1:2" x14ac:dyDescent="0.25">
      <c r="A766" s="12">
        <v>763</v>
      </c>
      <c r="B766" s="5">
        <v>203.83540410000001</v>
      </c>
    </row>
    <row r="767" spans="1:2" x14ac:dyDescent="0.25">
      <c r="A767" s="12">
        <v>764</v>
      </c>
      <c r="B767" s="5">
        <v>165.93585780000001</v>
      </c>
    </row>
    <row r="768" spans="1:2" x14ac:dyDescent="0.25">
      <c r="A768" s="12">
        <v>765</v>
      </c>
      <c r="B768" s="5">
        <v>432.79002500000001</v>
      </c>
    </row>
    <row r="769" spans="1:2" x14ac:dyDescent="0.25">
      <c r="A769" s="12">
        <v>766</v>
      </c>
      <c r="B769" s="5">
        <v>315.82448649999998</v>
      </c>
    </row>
    <row r="770" spans="1:2" x14ac:dyDescent="0.25">
      <c r="A770" s="12">
        <v>767</v>
      </c>
      <c r="B770" s="5">
        <v>465.78564169999999</v>
      </c>
    </row>
    <row r="771" spans="1:2" x14ac:dyDescent="0.25">
      <c r="A771" s="12">
        <v>768</v>
      </c>
      <c r="B771" s="5">
        <v>404.78298769999998</v>
      </c>
    </row>
    <row r="772" spans="1:2" x14ac:dyDescent="0.25">
      <c r="A772" s="12">
        <v>769</v>
      </c>
      <c r="B772" s="5">
        <v>201.8579914</v>
      </c>
    </row>
    <row r="773" spans="1:2" x14ac:dyDescent="0.25">
      <c r="A773" s="12">
        <v>770</v>
      </c>
      <c r="B773" s="5">
        <v>173.9251007</v>
      </c>
    </row>
    <row r="774" spans="1:2" x14ac:dyDescent="0.25">
      <c r="A774" s="12">
        <v>771</v>
      </c>
      <c r="B774" s="5">
        <v>177.9559126</v>
      </c>
    </row>
    <row r="775" spans="1:2" x14ac:dyDescent="0.25">
      <c r="A775" s="12">
        <v>772</v>
      </c>
      <c r="B775" s="5">
        <v>292.86830659999998</v>
      </c>
    </row>
    <row r="776" spans="1:2" x14ac:dyDescent="0.25">
      <c r="A776" s="12">
        <v>773</v>
      </c>
      <c r="B776" s="5">
        <v>135.93269050000001</v>
      </c>
    </row>
    <row r="777" spans="1:2" x14ac:dyDescent="0.25">
      <c r="A777" s="12">
        <v>774</v>
      </c>
      <c r="B777" s="5">
        <v>663.67477129999997</v>
      </c>
    </row>
    <row r="778" spans="1:2" x14ac:dyDescent="0.25">
      <c r="A778" s="12">
        <v>775</v>
      </c>
      <c r="B778" s="5">
        <v>365.84925679999998</v>
      </c>
    </row>
    <row r="779" spans="1:2" x14ac:dyDescent="0.25">
      <c r="A779" s="12">
        <v>776</v>
      </c>
      <c r="B779" s="5">
        <v>327.85394350000001</v>
      </c>
    </row>
    <row r="780" spans="1:2" x14ac:dyDescent="0.25">
      <c r="A780" s="12">
        <v>777</v>
      </c>
      <c r="B780" s="5">
        <v>269.81934489999998</v>
      </c>
    </row>
    <row r="781" spans="1:2" x14ac:dyDescent="0.25">
      <c r="A781" s="12">
        <v>778</v>
      </c>
      <c r="B781" s="5">
        <v>61.985618600000002</v>
      </c>
    </row>
    <row r="782" spans="1:2" x14ac:dyDescent="0.25">
      <c r="A782" s="12">
        <v>779</v>
      </c>
      <c r="B782" s="30">
        <v>30484619</v>
      </c>
    </row>
    <row r="783" spans="1:2" x14ac:dyDescent="0.25">
      <c r="A783" s="12">
        <v>780</v>
      </c>
      <c r="B783" s="5">
        <v>193.8595531</v>
      </c>
    </row>
    <row r="784" spans="1:2" x14ac:dyDescent="0.25">
      <c r="A784" s="12">
        <v>781</v>
      </c>
      <c r="B784" s="5">
        <v>674.70461809999995</v>
      </c>
    </row>
    <row r="785" spans="1:2" x14ac:dyDescent="0.25">
      <c r="A785" s="12">
        <v>782</v>
      </c>
      <c r="B785" s="5">
        <v>92.927744809999993</v>
      </c>
    </row>
    <row r="786" spans="1:2" x14ac:dyDescent="0.25">
      <c r="A786" s="12">
        <v>783</v>
      </c>
      <c r="B786" s="5">
        <v>254.9198629</v>
      </c>
    </row>
    <row r="787" spans="1:2" x14ac:dyDescent="0.25">
      <c r="A787" s="12">
        <v>784</v>
      </c>
      <c r="B787" s="5">
        <v>203.9353457</v>
      </c>
    </row>
    <row r="788" spans="1:2" x14ac:dyDescent="0.25">
      <c r="A788" s="12">
        <v>785</v>
      </c>
      <c r="B788" s="5">
        <v>391.78552919999998</v>
      </c>
    </row>
    <row r="789" spans="1:2" x14ac:dyDescent="0.25">
      <c r="A789" s="12">
        <v>786</v>
      </c>
      <c r="B789" s="5">
        <v>208.97591650000001</v>
      </c>
    </row>
    <row r="790" spans="1:2" x14ac:dyDescent="0.25">
      <c r="A790" s="12">
        <v>787</v>
      </c>
      <c r="B790" s="5">
        <v>441.77259329999998</v>
      </c>
    </row>
    <row r="791" spans="1:2" x14ac:dyDescent="0.25">
      <c r="A791" s="12">
        <v>788</v>
      </c>
      <c r="B791" s="5">
        <v>201.95647070000001</v>
      </c>
    </row>
    <row r="792" spans="1:2" x14ac:dyDescent="0.25">
      <c r="A792" s="12">
        <v>789</v>
      </c>
      <c r="B792" s="5">
        <v>387.7927383</v>
      </c>
    </row>
    <row r="793" spans="1:2" x14ac:dyDescent="0.25">
      <c r="A793" s="12">
        <v>790</v>
      </c>
      <c r="B793" s="5">
        <v>107.9302758</v>
      </c>
    </row>
    <row r="794" spans="1:2" x14ac:dyDescent="0.25">
      <c r="A794" s="12">
        <v>791</v>
      </c>
      <c r="B794" s="5">
        <v>188.93198369999999</v>
      </c>
    </row>
    <row r="795" spans="1:2" x14ac:dyDescent="0.25">
      <c r="A795" s="12">
        <v>792</v>
      </c>
      <c r="B795" s="5">
        <v>209.9258347</v>
      </c>
    </row>
    <row r="796" spans="1:2" x14ac:dyDescent="0.25">
      <c r="A796" s="12">
        <v>793</v>
      </c>
      <c r="B796" s="5">
        <v>287.855774</v>
      </c>
    </row>
    <row r="797" spans="1:2" x14ac:dyDescent="0.25">
      <c r="A797" s="12">
        <v>794</v>
      </c>
      <c r="B797" s="5">
        <v>188.90644900000001</v>
      </c>
    </row>
    <row r="798" spans="1:2" x14ac:dyDescent="0.25">
      <c r="A798" s="12">
        <v>795</v>
      </c>
      <c r="B798" s="5">
        <v>188.9407041</v>
      </c>
    </row>
    <row r="799" spans="1:2" x14ac:dyDescent="0.25">
      <c r="A799" s="12">
        <v>796</v>
      </c>
      <c r="B799" s="5">
        <v>424.78243379999998</v>
      </c>
    </row>
    <row r="800" spans="1:2" x14ac:dyDescent="0.25">
      <c r="A800" s="12">
        <v>797</v>
      </c>
      <c r="B800" s="5">
        <v>336.85797769999999</v>
      </c>
    </row>
    <row r="801" spans="1:2" x14ac:dyDescent="0.25">
      <c r="A801" s="12">
        <v>798</v>
      </c>
      <c r="B801" s="5">
        <v>239.90890300000001</v>
      </c>
    </row>
    <row r="802" spans="1:2" x14ac:dyDescent="0.25">
      <c r="A802" s="12">
        <v>799</v>
      </c>
      <c r="B802" s="5">
        <v>178.8142071</v>
      </c>
    </row>
    <row r="803" spans="1:2" x14ac:dyDescent="0.25">
      <c r="A803" s="12">
        <v>800</v>
      </c>
      <c r="B803" s="5">
        <v>189.92630829999999</v>
      </c>
    </row>
    <row r="804" spans="1:2" x14ac:dyDescent="0.25">
      <c r="A804" s="12">
        <v>801</v>
      </c>
      <c r="B804" s="5">
        <v>387.79278110000001</v>
      </c>
    </row>
    <row r="805" spans="1:2" x14ac:dyDescent="0.25">
      <c r="A805" s="12">
        <v>802</v>
      </c>
      <c r="B805" s="5">
        <v>326.82928190000001</v>
      </c>
    </row>
    <row r="806" spans="1:2" x14ac:dyDescent="0.25">
      <c r="A806" s="12">
        <v>803</v>
      </c>
      <c r="B806" s="5">
        <v>297.24274839999998</v>
      </c>
    </row>
    <row r="807" spans="1:2" x14ac:dyDescent="0.25">
      <c r="A807" s="12">
        <v>804</v>
      </c>
      <c r="B807" s="5">
        <v>145.92236109999999</v>
      </c>
    </row>
    <row r="808" spans="1:2" x14ac:dyDescent="0.25">
      <c r="A808" s="12">
        <v>805</v>
      </c>
      <c r="B808" s="5">
        <v>200.85785670000001</v>
      </c>
    </row>
    <row r="809" spans="1:2" x14ac:dyDescent="0.25">
      <c r="A809" s="12">
        <v>806</v>
      </c>
      <c r="B809" s="5">
        <v>241.91269149999999</v>
      </c>
    </row>
    <row r="810" spans="1:2" x14ac:dyDescent="0.25">
      <c r="A810" s="12">
        <v>807</v>
      </c>
      <c r="B810" s="5">
        <v>181.9757185</v>
      </c>
    </row>
    <row r="811" spans="1:2" x14ac:dyDescent="0.25">
      <c r="A811" s="12">
        <v>808</v>
      </c>
      <c r="B811" s="5">
        <v>113.9541742</v>
      </c>
    </row>
    <row r="812" spans="1:2" x14ac:dyDescent="0.25">
      <c r="A812" s="12">
        <v>809</v>
      </c>
      <c r="B812" s="5">
        <v>178.97673889999999</v>
      </c>
    </row>
    <row r="813" spans="1:2" x14ac:dyDescent="0.25">
      <c r="A813" s="12">
        <v>810</v>
      </c>
      <c r="B813" s="5">
        <v>124.9345393</v>
      </c>
    </row>
    <row r="814" spans="1:2" x14ac:dyDescent="0.25">
      <c r="A814" s="12">
        <v>811</v>
      </c>
      <c r="B814" s="5">
        <v>132.94140229999999</v>
      </c>
    </row>
    <row r="815" spans="1:2" x14ac:dyDescent="0.25">
      <c r="A815" s="12">
        <v>812</v>
      </c>
      <c r="B815" s="5">
        <v>242.88671930000001</v>
      </c>
    </row>
    <row r="816" spans="1:2" x14ac:dyDescent="0.25">
      <c r="A816" s="12">
        <v>813</v>
      </c>
      <c r="B816" s="5">
        <v>131.9431683</v>
      </c>
    </row>
    <row r="817" spans="1:2" x14ac:dyDescent="0.25">
      <c r="A817" s="12">
        <v>814</v>
      </c>
      <c r="B817" s="5">
        <v>145.92238499999999</v>
      </c>
    </row>
    <row r="818" spans="1:2" x14ac:dyDescent="0.25">
      <c r="A818" s="12">
        <v>815</v>
      </c>
      <c r="B818" s="5">
        <v>117.9206868</v>
      </c>
    </row>
    <row r="819" spans="1:2" x14ac:dyDescent="0.25">
      <c r="A819" s="12">
        <v>816</v>
      </c>
      <c r="B819" s="5">
        <v>447.8123554</v>
      </c>
    </row>
    <row r="820" spans="1:2" x14ac:dyDescent="0.25">
      <c r="A820" s="12">
        <v>817</v>
      </c>
      <c r="B820" s="5">
        <v>118.9424379</v>
      </c>
    </row>
    <row r="821" spans="1:2" x14ac:dyDescent="0.25">
      <c r="A821" s="12">
        <v>818</v>
      </c>
      <c r="B821" s="5">
        <v>277.86460119999998</v>
      </c>
    </row>
    <row r="822" spans="1:2" x14ac:dyDescent="0.25">
      <c r="A822" s="12">
        <v>819</v>
      </c>
      <c r="B822" s="5">
        <v>129.9351259</v>
      </c>
    </row>
    <row r="823" spans="1:2" x14ac:dyDescent="0.25">
      <c r="A823" s="12">
        <v>820</v>
      </c>
      <c r="B823" s="5">
        <v>128.94855029999999</v>
      </c>
    </row>
    <row r="824" spans="1:2" x14ac:dyDescent="0.25">
      <c r="A824" s="12">
        <v>821</v>
      </c>
      <c r="B824" s="5">
        <v>167.9270382</v>
      </c>
    </row>
    <row r="825" spans="1:2" x14ac:dyDescent="0.25">
      <c r="A825" s="12">
        <v>822</v>
      </c>
      <c r="B825" s="5">
        <v>221.94594050000001</v>
      </c>
    </row>
    <row r="826" spans="1:2" x14ac:dyDescent="0.25">
      <c r="A826" s="12">
        <v>823</v>
      </c>
      <c r="B826" s="5">
        <v>188.94073839999999</v>
      </c>
    </row>
    <row r="827" spans="1:2" x14ac:dyDescent="0.25">
      <c r="A827" s="12">
        <v>824</v>
      </c>
      <c r="B827" s="5">
        <v>463.7921422</v>
      </c>
    </row>
    <row r="828" spans="1:2" x14ac:dyDescent="0.25">
      <c r="A828" s="12">
        <v>825</v>
      </c>
      <c r="B828" s="5">
        <v>274.8581428</v>
      </c>
    </row>
    <row r="829" spans="1:2" x14ac:dyDescent="0.25">
      <c r="A829" s="12">
        <v>826</v>
      </c>
      <c r="B829" s="5">
        <v>183.91213429999999</v>
      </c>
    </row>
    <row r="830" spans="1:2" x14ac:dyDescent="0.25">
      <c r="A830" s="12">
        <v>827</v>
      </c>
      <c r="B830" s="5">
        <v>92.927763179999999</v>
      </c>
    </row>
    <row r="831" spans="1:2" x14ac:dyDescent="0.25">
      <c r="A831" s="12">
        <v>828</v>
      </c>
      <c r="B831" s="5">
        <v>656.71341740000003</v>
      </c>
    </row>
    <row r="832" spans="1:2" x14ac:dyDescent="0.25">
      <c r="A832" s="12">
        <v>829</v>
      </c>
      <c r="B832" s="5">
        <v>92.927720820000005</v>
      </c>
    </row>
    <row r="833" spans="1:2" x14ac:dyDescent="0.25">
      <c r="A833" s="12">
        <v>830</v>
      </c>
      <c r="B833" s="5">
        <v>131.9430242</v>
      </c>
    </row>
    <row r="834" spans="1:2" x14ac:dyDescent="0.25">
      <c r="A834" s="12">
        <v>831</v>
      </c>
      <c r="B834" s="5">
        <v>189.92633180000001</v>
      </c>
    </row>
    <row r="835" spans="1:2" x14ac:dyDescent="0.25">
      <c r="A835" s="12">
        <v>832</v>
      </c>
      <c r="B835" s="5">
        <v>310.86352840000001</v>
      </c>
    </row>
    <row r="836" spans="1:2" x14ac:dyDescent="0.25">
      <c r="A836" s="12">
        <v>833</v>
      </c>
      <c r="B836" s="5">
        <v>410.17794450000002</v>
      </c>
    </row>
    <row r="837" spans="1:2" x14ac:dyDescent="0.25">
      <c r="A837" s="12">
        <v>834</v>
      </c>
      <c r="B837" s="5">
        <v>285.86033889999999</v>
      </c>
    </row>
    <row r="838" spans="1:2" x14ac:dyDescent="0.25">
      <c r="A838" s="12">
        <v>835</v>
      </c>
      <c r="B838" s="5">
        <v>155.89586539999999</v>
      </c>
    </row>
    <row r="839" spans="1:2" x14ac:dyDescent="0.25">
      <c r="A839" s="12">
        <v>836</v>
      </c>
      <c r="B839" s="5">
        <v>130.94297710000001</v>
      </c>
    </row>
    <row r="840" spans="1:2" x14ac:dyDescent="0.25">
      <c r="A840" s="12">
        <v>837</v>
      </c>
      <c r="B840" s="5">
        <v>139.91601120000001</v>
      </c>
    </row>
    <row r="841" spans="1:2" x14ac:dyDescent="0.25">
      <c r="A841" s="12">
        <v>838</v>
      </c>
      <c r="B841" s="5">
        <v>177.9559098</v>
      </c>
    </row>
    <row r="842" spans="1:2" x14ac:dyDescent="0.25">
      <c r="A842" s="12">
        <v>839</v>
      </c>
      <c r="B842" s="5">
        <v>171.9458084</v>
      </c>
    </row>
    <row r="843" spans="1:2" x14ac:dyDescent="0.25">
      <c r="A843" s="12">
        <v>840</v>
      </c>
      <c r="B843" s="5">
        <v>432.79020109999999</v>
      </c>
    </row>
    <row r="844" spans="1:2" x14ac:dyDescent="0.25">
      <c r="A844" s="12">
        <v>841</v>
      </c>
      <c r="B844" s="5">
        <v>145.92238259999999</v>
      </c>
    </row>
    <row r="845" spans="1:2" x14ac:dyDescent="0.25">
      <c r="A845" s="12">
        <v>842</v>
      </c>
      <c r="B845" s="5">
        <v>310.86367439999998</v>
      </c>
    </row>
    <row r="846" spans="1:2" x14ac:dyDescent="0.25">
      <c r="A846" s="12">
        <v>843</v>
      </c>
      <c r="B846" s="5">
        <v>360.85985770000002</v>
      </c>
    </row>
    <row r="847" spans="1:2" x14ac:dyDescent="0.25">
      <c r="A847" s="12">
        <v>844</v>
      </c>
      <c r="B847" s="5">
        <v>145.92240649999999</v>
      </c>
    </row>
    <row r="848" spans="1:2" x14ac:dyDescent="0.25">
      <c r="A848" s="12">
        <v>845</v>
      </c>
      <c r="B848" s="5">
        <v>178.8142555</v>
      </c>
    </row>
    <row r="849" spans="1:2" x14ac:dyDescent="0.25">
      <c r="A849" s="12">
        <v>846</v>
      </c>
      <c r="B849" s="5">
        <v>90.996896489999997</v>
      </c>
    </row>
    <row r="850" spans="1:2" x14ac:dyDescent="0.25">
      <c r="A850" s="12">
        <v>847</v>
      </c>
      <c r="B850" s="5">
        <v>145.92240279999999</v>
      </c>
    </row>
    <row r="851" spans="1:2" x14ac:dyDescent="0.25">
      <c r="A851" s="12">
        <v>848</v>
      </c>
      <c r="B851" s="5">
        <v>221.94596799999999</v>
      </c>
    </row>
    <row r="852" spans="1:2" x14ac:dyDescent="0.25">
      <c r="A852" s="12">
        <v>849</v>
      </c>
      <c r="B852" s="5">
        <v>352.85288320000001</v>
      </c>
    </row>
    <row r="853" spans="1:2" x14ac:dyDescent="0.25">
      <c r="A853" s="12">
        <v>850</v>
      </c>
      <c r="B853" s="5">
        <v>103.91899119999999</v>
      </c>
    </row>
    <row r="854" spans="1:2" x14ac:dyDescent="0.25">
      <c r="A854" s="12">
        <v>851</v>
      </c>
      <c r="B854" s="5">
        <v>352.85273719999998</v>
      </c>
    </row>
    <row r="855" spans="1:2" x14ac:dyDescent="0.25">
      <c r="A855" s="12">
        <v>852</v>
      </c>
      <c r="B855" s="5">
        <v>352.85287260000001</v>
      </c>
    </row>
    <row r="856" spans="1:2" x14ac:dyDescent="0.25">
      <c r="A856" s="12">
        <v>853</v>
      </c>
      <c r="B856" s="5">
        <v>675.70466680000004</v>
      </c>
    </row>
    <row r="857" spans="1:2" x14ac:dyDescent="0.25">
      <c r="A857" s="12">
        <v>854</v>
      </c>
      <c r="B857" s="5">
        <v>208.9759483</v>
      </c>
    </row>
    <row r="858" spans="1:2" x14ac:dyDescent="0.25">
      <c r="A858" s="12">
        <v>855</v>
      </c>
      <c r="B858" s="5">
        <v>171.93567640000001</v>
      </c>
    </row>
    <row r="859" spans="1:2" x14ac:dyDescent="0.25">
      <c r="A859" s="12">
        <v>856</v>
      </c>
      <c r="B859" s="5">
        <v>92.927736510000003</v>
      </c>
    </row>
    <row r="860" spans="1:2" x14ac:dyDescent="0.25">
      <c r="A860" s="12">
        <v>857</v>
      </c>
      <c r="B860" s="5">
        <v>257.87685370000003</v>
      </c>
    </row>
    <row r="861" spans="1:2" x14ac:dyDescent="0.25">
      <c r="A861" s="12">
        <v>858</v>
      </c>
      <c r="B861" s="5">
        <v>332.8533784</v>
      </c>
    </row>
    <row r="862" spans="1:2" x14ac:dyDescent="0.25">
      <c r="A862" s="12">
        <v>859</v>
      </c>
      <c r="B862" s="5">
        <v>286.8595555</v>
      </c>
    </row>
    <row r="863" spans="1:2" x14ac:dyDescent="0.25">
      <c r="A863" s="12">
        <v>860</v>
      </c>
      <c r="B863" s="5">
        <v>88.986868250000001</v>
      </c>
    </row>
    <row r="864" spans="1:2" x14ac:dyDescent="0.25">
      <c r="A864" s="12">
        <v>861</v>
      </c>
      <c r="B864" s="5">
        <v>529.80096079999998</v>
      </c>
    </row>
    <row r="865" spans="1:2" x14ac:dyDescent="0.25">
      <c r="A865" s="12">
        <v>862</v>
      </c>
      <c r="B865" s="5">
        <v>210.94877410000001</v>
      </c>
    </row>
    <row r="866" spans="1:2" x14ac:dyDescent="0.25">
      <c r="A866" s="12">
        <v>863</v>
      </c>
      <c r="B866" s="5">
        <v>118.923001</v>
      </c>
    </row>
    <row r="867" spans="1:2" x14ac:dyDescent="0.25">
      <c r="A867" s="12">
        <v>864</v>
      </c>
      <c r="B867" s="5">
        <v>290.8529916</v>
      </c>
    </row>
    <row r="868" spans="1:2" x14ac:dyDescent="0.25">
      <c r="A868" s="12">
        <v>865</v>
      </c>
      <c r="B868" s="5">
        <v>119.93774260000001</v>
      </c>
    </row>
    <row r="869" spans="1:2" x14ac:dyDescent="0.25">
      <c r="A869" s="12">
        <v>866</v>
      </c>
      <c r="B869" s="5">
        <v>126.9780275</v>
      </c>
    </row>
    <row r="870" spans="1:2" x14ac:dyDescent="0.25">
      <c r="A870" s="12">
        <v>867</v>
      </c>
      <c r="B870" s="5">
        <v>288.8565595</v>
      </c>
    </row>
    <row r="871" spans="1:2" x14ac:dyDescent="0.25">
      <c r="A871" s="12">
        <v>868</v>
      </c>
      <c r="B871" s="5">
        <v>145.92245399999999</v>
      </c>
    </row>
    <row r="872" spans="1:2" x14ac:dyDescent="0.25">
      <c r="A872" s="12">
        <v>869</v>
      </c>
      <c r="B872" s="5">
        <v>168.94498139999999</v>
      </c>
    </row>
    <row r="873" spans="1:2" x14ac:dyDescent="0.25">
      <c r="A873" s="12">
        <v>870</v>
      </c>
      <c r="B873" s="5">
        <v>221.9458989</v>
      </c>
    </row>
    <row r="874" spans="1:2" x14ac:dyDescent="0.25">
      <c r="A874" s="12">
        <v>871</v>
      </c>
      <c r="B874" s="5">
        <v>673.70324840000001</v>
      </c>
    </row>
    <row r="875" spans="1:2" x14ac:dyDescent="0.25">
      <c r="A875" s="12">
        <v>872</v>
      </c>
      <c r="B875" s="5">
        <v>117.92356770000001</v>
      </c>
    </row>
    <row r="876" spans="1:2" x14ac:dyDescent="0.25">
      <c r="A876" s="12">
        <v>873</v>
      </c>
      <c r="B876" s="5">
        <v>218.92269239999999</v>
      </c>
    </row>
    <row r="877" spans="1:2" x14ac:dyDescent="0.25">
      <c r="A877" s="12">
        <v>874</v>
      </c>
      <c r="B877" s="5">
        <v>472.23053670000002</v>
      </c>
    </row>
    <row r="878" spans="1:2" x14ac:dyDescent="0.25">
      <c r="A878" s="12">
        <v>875</v>
      </c>
      <c r="B878" s="5">
        <v>171.8952501</v>
      </c>
    </row>
    <row r="879" spans="1:2" x14ac:dyDescent="0.25">
      <c r="A879" s="12">
        <v>876</v>
      </c>
      <c r="B879" s="5">
        <v>256.8927099</v>
      </c>
    </row>
    <row r="880" spans="1:2" x14ac:dyDescent="0.25">
      <c r="A880" s="12">
        <v>877</v>
      </c>
      <c r="B880" s="5">
        <v>277.86460879999998</v>
      </c>
    </row>
    <row r="881" spans="1:2" x14ac:dyDescent="0.25">
      <c r="A881" s="12">
        <v>878</v>
      </c>
      <c r="B881" s="5">
        <v>268.87020109999997</v>
      </c>
    </row>
    <row r="882" spans="1:2" x14ac:dyDescent="0.25">
      <c r="A882" s="12">
        <v>879</v>
      </c>
      <c r="B882" s="5">
        <v>155.9080869</v>
      </c>
    </row>
    <row r="883" spans="1:2" x14ac:dyDescent="0.25">
      <c r="A883" s="12">
        <v>880</v>
      </c>
      <c r="B883" s="5">
        <v>177.9398525</v>
      </c>
    </row>
    <row r="884" spans="1:2" x14ac:dyDescent="0.25">
      <c r="A884" s="12">
        <v>881</v>
      </c>
      <c r="B884" s="5">
        <v>92.927754179999994</v>
      </c>
    </row>
    <row r="885" spans="1:2" x14ac:dyDescent="0.25">
      <c r="A885" s="12">
        <v>882</v>
      </c>
      <c r="B885" s="5">
        <v>556.77585060000001</v>
      </c>
    </row>
    <row r="886" spans="1:2" x14ac:dyDescent="0.25">
      <c r="A886" s="12">
        <v>883</v>
      </c>
      <c r="B886" s="5">
        <v>269.81934840000002</v>
      </c>
    </row>
    <row r="887" spans="1:2" x14ac:dyDescent="0.25">
      <c r="A887" s="12">
        <v>884</v>
      </c>
      <c r="B887" s="30">
        <v>29289564</v>
      </c>
    </row>
    <row r="888" spans="1:2" x14ac:dyDescent="0.25">
      <c r="A888" s="12">
        <v>885</v>
      </c>
      <c r="B888" s="5">
        <v>129.9351222</v>
      </c>
    </row>
    <row r="889" spans="1:2" x14ac:dyDescent="0.25">
      <c r="A889" s="12">
        <v>886</v>
      </c>
      <c r="B889" s="5">
        <v>173.92509290000001</v>
      </c>
    </row>
    <row r="890" spans="1:2" x14ac:dyDescent="0.25">
      <c r="A890" s="12">
        <v>887</v>
      </c>
      <c r="B890" s="5">
        <v>253.91779080000001</v>
      </c>
    </row>
    <row r="891" spans="1:2" x14ac:dyDescent="0.25">
      <c r="A891" s="12">
        <v>888</v>
      </c>
      <c r="B891" s="5">
        <v>424.78247370000003</v>
      </c>
    </row>
    <row r="892" spans="1:2" x14ac:dyDescent="0.25">
      <c r="A892" s="12">
        <v>889</v>
      </c>
      <c r="B892" s="5">
        <v>453.7853667</v>
      </c>
    </row>
    <row r="893" spans="1:2" x14ac:dyDescent="0.25">
      <c r="A893" s="12">
        <v>890</v>
      </c>
      <c r="B893" s="5">
        <v>154.97309179999999</v>
      </c>
    </row>
    <row r="894" spans="1:2" x14ac:dyDescent="0.25">
      <c r="A894" s="12">
        <v>891</v>
      </c>
      <c r="B894" s="5">
        <v>316.86948280000001</v>
      </c>
    </row>
    <row r="895" spans="1:2" x14ac:dyDescent="0.25">
      <c r="A895" s="12">
        <v>892</v>
      </c>
      <c r="B895" s="5">
        <v>305.85974229999999</v>
      </c>
    </row>
    <row r="896" spans="1:2" x14ac:dyDescent="0.25">
      <c r="A896" s="12">
        <v>893</v>
      </c>
      <c r="B896" s="5">
        <v>144.93503569999999</v>
      </c>
    </row>
    <row r="897" spans="1:2" x14ac:dyDescent="0.25">
      <c r="A897" s="12">
        <v>894</v>
      </c>
      <c r="B897" s="5">
        <v>391.78585249999998</v>
      </c>
    </row>
    <row r="898" spans="1:2" x14ac:dyDescent="0.25">
      <c r="A898" s="12">
        <v>895</v>
      </c>
      <c r="B898" s="5">
        <v>352.85269959999999</v>
      </c>
    </row>
    <row r="899" spans="1:2" x14ac:dyDescent="0.25">
      <c r="A899" s="12">
        <v>896</v>
      </c>
      <c r="B899" s="5">
        <v>137.94091169999999</v>
      </c>
    </row>
    <row r="900" spans="1:2" x14ac:dyDescent="0.25">
      <c r="A900" s="12">
        <v>897</v>
      </c>
      <c r="B900" s="5">
        <v>142.92775219999999</v>
      </c>
    </row>
    <row r="901" spans="1:2" x14ac:dyDescent="0.25">
      <c r="A901" s="12">
        <v>898</v>
      </c>
      <c r="B901" s="5">
        <v>297.85842270000001</v>
      </c>
    </row>
    <row r="902" spans="1:2" x14ac:dyDescent="0.25">
      <c r="A902" s="12">
        <v>899</v>
      </c>
      <c r="B902" s="5">
        <v>453.78532899999999</v>
      </c>
    </row>
    <row r="903" spans="1:2" x14ac:dyDescent="0.25">
      <c r="A903" s="12">
        <v>900</v>
      </c>
      <c r="B903" s="5">
        <v>124.934596</v>
      </c>
    </row>
    <row r="904" spans="1:2" x14ac:dyDescent="0.25">
      <c r="A904" s="12">
        <v>901</v>
      </c>
      <c r="B904" s="5">
        <v>311.85124500000001</v>
      </c>
    </row>
    <row r="905" spans="1:2" x14ac:dyDescent="0.25">
      <c r="A905" s="12">
        <v>902</v>
      </c>
      <c r="B905" s="5">
        <v>162.98175599999999</v>
      </c>
    </row>
    <row r="906" spans="1:2" x14ac:dyDescent="0.25">
      <c r="A906" s="12">
        <v>903</v>
      </c>
      <c r="B906" s="5">
        <v>278.8525449</v>
      </c>
    </row>
    <row r="907" spans="1:2" x14ac:dyDescent="0.25">
      <c r="A907" s="12">
        <v>904</v>
      </c>
      <c r="B907" s="5">
        <v>239.0664811</v>
      </c>
    </row>
    <row r="908" spans="1:2" x14ac:dyDescent="0.25">
      <c r="A908" s="12">
        <v>905</v>
      </c>
      <c r="B908" s="5">
        <v>363.8557285</v>
      </c>
    </row>
    <row r="909" spans="1:2" x14ac:dyDescent="0.25">
      <c r="A909" s="12">
        <v>906</v>
      </c>
      <c r="B909" s="5">
        <v>352.85285970000001</v>
      </c>
    </row>
    <row r="910" spans="1:2" x14ac:dyDescent="0.25">
      <c r="A910" s="12">
        <v>907</v>
      </c>
      <c r="B910" s="5">
        <v>147.94559079999999</v>
      </c>
    </row>
    <row r="911" spans="1:2" x14ac:dyDescent="0.25">
      <c r="A911" s="12">
        <v>908</v>
      </c>
      <c r="B911" s="5">
        <v>171.94574900000001</v>
      </c>
    </row>
    <row r="912" spans="1:2" x14ac:dyDescent="0.25">
      <c r="A912" s="12">
        <v>909</v>
      </c>
      <c r="B912" s="5">
        <v>294.17855600000001</v>
      </c>
    </row>
    <row r="913" spans="1:2" x14ac:dyDescent="0.25">
      <c r="A913" s="12">
        <v>910</v>
      </c>
      <c r="B913" s="5">
        <v>128.9737882</v>
      </c>
    </row>
    <row r="914" spans="1:2" x14ac:dyDescent="0.25">
      <c r="A914" s="12">
        <v>911</v>
      </c>
      <c r="B914" s="5">
        <v>334.86260140000002</v>
      </c>
    </row>
    <row r="915" spans="1:2" x14ac:dyDescent="0.25">
      <c r="A915" s="12">
        <v>912</v>
      </c>
      <c r="B915" s="5">
        <v>85.928759350000007</v>
      </c>
    </row>
    <row r="916" spans="1:2" x14ac:dyDescent="0.25">
      <c r="A916" s="12">
        <v>913</v>
      </c>
      <c r="B916" s="5">
        <v>287.85575970000002</v>
      </c>
    </row>
    <row r="917" spans="1:2" x14ac:dyDescent="0.25">
      <c r="A917" s="12">
        <v>914</v>
      </c>
      <c r="B917" s="5" t="s">
        <v>12</v>
      </c>
    </row>
    <row r="918" spans="1:2" x14ac:dyDescent="0.25">
      <c r="A918" s="12">
        <v>915</v>
      </c>
      <c r="B918" s="5">
        <v>201.89417520000001</v>
      </c>
    </row>
    <row r="919" spans="1:2" x14ac:dyDescent="0.25">
      <c r="A919" s="12">
        <v>916</v>
      </c>
      <c r="B919" s="5">
        <v>145.93142990000001</v>
      </c>
    </row>
    <row r="920" spans="1:2" x14ac:dyDescent="0.25">
      <c r="A920" s="12">
        <v>917</v>
      </c>
      <c r="B920" s="5">
        <v>161.91243650000001</v>
      </c>
    </row>
    <row r="921" spans="1:2" x14ac:dyDescent="0.25">
      <c r="A921" s="12">
        <v>918</v>
      </c>
      <c r="B921" s="5">
        <v>352.8526943</v>
      </c>
    </row>
    <row r="922" spans="1:2" x14ac:dyDescent="0.25">
      <c r="A922" s="12">
        <v>919</v>
      </c>
      <c r="B922" s="5">
        <v>188.94065520000001</v>
      </c>
    </row>
    <row r="923" spans="1:2" x14ac:dyDescent="0.25">
      <c r="A923" s="12">
        <v>920</v>
      </c>
      <c r="B923" s="5">
        <v>268.82389360000002</v>
      </c>
    </row>
    <row r="924" spans="1:2" x14ac:dyDescent="0.25">
      <c r="A924" s="12">
        <v>921</v>
      </c>
      <c r="B924" s="5">
        <v>92.927768589999999</v>
      </c>
    </row>
    <row r="925" spans="1:2" x14ac:dyDescent="0.25">
      <c r="A925" s="12">
        <v>922</v>
      </c>
      <c r="B925" s="5">
        <v>297.82646720000002</v>
      </c>
    </row>
    <row r="926" spans="1:2" x14ac:dyDescent="0.25">
      <c r="A926" s="12">
        <v>923</v>
      </c>
      <c r="B926" s="5">
        <v>179.980098</v>
      </c>
    </row>
    <row r="927" spans="1:2" x14ac:dyDescent="0.25">
      <c r="A927" s="12">
        <v>924</v>
      </c>
      <c r="B927" s="5">
        <v>118.92296279999999</v>
      </c>
    </row>
    <row r="928" spans="1:2" x14ac:dyDescent="0.25">
      <c r="A928" s="12">
        <v>925</v>
      </c>
      <c r="B928" s="5">
        <v>184.91368940000001</v>
      </c>
    </row>
    <row r="929" spans="1:2" x14ac:dyDescent="0.25">
      <c r="A929" s="12">
        <v>926</v>
      </c>
      <c r="B929" s="5">
        <v>181.9757602</v>
      </c>
    </row>
    <row r="930" spans="1:2" x14ac:dyDescent="0.25">
      <c r="A930" s="12">
        <v>927</v>
      </c>
      <c r="B930" s="5">
        <v>515.77315980000003</v>
      </c>
    </row>
    <row r="931" spans="1:2" x14ac:dyDescent="0.25">
      <c r="A931" s="12">
        <v>928</v>
      </c>
      <c r="B931" s="5">
        <v>201.9564106</v>
      </c>
    </row>
    <row r="932" spans="1:2" x14ac:dyDescent="0.25">
      <c r="A932" s="12">
        <v>929</v>
      </c>
      <c r="B932" s="5">
        <v>168.9450204</v>
      </c>
    </row>
    <row r="933" spans="1:2" x14ac:dyDescent="0.25">
      <c r="A933" s="12">
        <v>930</v>
      </c>
      <c r="B933" s="5">
        <v>106.9424625</v>
      </c>
    </row>
    <row r="934" spans="1:2" x14ac:dyDescent="0.25">
      <c r="A934" s="12">
        <v>931</v>
      </c>
      <c r="B934" s="5">
        <v>193.8596417</v>
      </c>
    </row>
    <row r="935" spans="1:2" x14ac:dyDescent="0.25">
      <c r="A935" s="12">
        <v>932</v>
      </c>
      <c r="B935" s="5">
        <v>501.84254140000002</v>
      </c>
    </row>
    <row r="936" spans="1:2" x14ac:dyDescent="0.25">
      <c r="A936" s="12">
        <v>933</v>
      </c>
      <c r="B936" s="5">
        <v>173.92509989999999</v>
      </c>
    </row>
    <row r="937" spans="1:2" x14ac:dyDescent="0.25">
      <c r="A937" s="12">
        <v>934</v>
      </c>
      <c r="B937" s="5">
        <v>148.935597</v>
      </c>
    </row>
    <row r="938" spans="1:2" x14ac:dyDescent="0.25">
      <c r="A938" s="12">
        <v>935</v>
      </c>
      <c r="B938" s="5">
        <v>108.98746269999999</v>
      </c>
    </row>
    <row r="939" spans="1:2" x14ac:dyDescent="0.25">
      <c r="A939" s="12">
        <v>936</v>
      </c>
      <c r="B939" s="5">
        <v>356.12886609999998</v>
      </c>
    </row>
    <row r="940" spans="1:2" x14ac:dyDescent="0.25">
      <c r="A940" s="12">
        <v>937</v>
      </c>
      <c r="B940" s="5">
        <v>257.9129322</v>
      </c>
    </row>
    <row r="941" spans="1:2" x14ac:dyDescent="0.25">
      <c r="A941" s="12">
        <v>938</v>
      </c>
      <c r="B941" s="5">
        <v>229.91521599999999</v>
      </c>
    </row>
    <row r="942" spans="1:2" x14ac:dyDescent="0.25">
      <c r="A942" s="12">
        <v>939</v>
      </c>
      <c r="B942" s="5">
        <v>101.9324773</v>
      </c>
    </row>
    <row r="943" spans="1:2" x14ac:dyDescent="0.25">
      <c r="A943" s="12">
        <v>940</v>
      </c>
      <c r="B943" s="5">
        <v>363.85581830000001</v>
      </c>
    </row>
    <row r="944" spans="1:2" x14ac:dyDescent="0.25">
      <c r="A944" s="12">
        <v>941</v>
      </c>
      <c r="B944" s="5">
        <v>710.85309050000001</v>
      </c>
    </row>
    <row r="945" spans="1:2" x14ac:dyDescent="0.25">
      <c r="A945" s="12">
        <v>942</v>
      </c>
      <c r="B945" s="5">
        <v>305.85985099999999</v>
      </c>
    </row>
    <row r="946" spans="1:2" x14ac:dyDescent="0.25">
      <c r="A946" s="12">
        <v>943</v>
      </c>
      <c r="B946" s="5">
        <v>511.77686679999999</v>
      </c>
    </row>
    <row r="947" spans="1:2" x14ac:dyDescent="0.25">
      <c r="A947" s="12">
        <v>944</v>
      </c>
      <c r="B947" s="5">
        <v>221.94595340000001</v>
      </c>
    </row>
    <row r="948" spans="1:2" x14ac:dyDescent="0.25">
      <c r="A948" s="12">
        <v>945</v>
      </c>
      <c r="B948" s="5">
        <v>92.927753780000003</v>
      </c>
    </row>
    <row r="949" spans="1:2" x14ac:dyDescent="0.25">
      <c r="A949" s="12">
        <v>946</v>
      </c>
      <c r="B949" s="5">
        <v>307.8920521</v>
      </c>
    </row>
    <row r="950" spans="1:2" x14ac:dyDescent="0.25">
      <c r="A950" s="12">
        <v>947</v>
      </c>
      <c r="B950" s="5">
        <v>457.2378531</v>
      </c>
    </row>
    <row r="951" spans="1:2" x14ac:dyDescent="0.25">
      <c r="A951" s="12">
        <v>948</v>
      </c>
      <c r="B951" s="5">
        <v>118.9229212</v>
      </c>
    </row>
    <row r="952" spans="1:2" x14ac:dyDescent="0.25">
      <c r="A952" s="12">
        <v>949</v>
      </c>
      <c r="B952" s="5">
        <v>135.9326312</v>
      </c>
    </row>
    <row r="953" spans="1:2" x14ac:dyDescent="0.25">
      <c r="A953" s="12">
        <v>950</v>
      </c>
      <c r="B953" s="5">
        <v>145.9224461</v>
      </c>
    </row>
    <row r="954" spans="1:2" x14ac:dyDescent="0.25">
      <c r="A954" s="12">
        <v>951</v>
      </c>
      <c r="B954" s="5">
        <v>130.92793130000001</v>
      </c>
    </row>
  </sheetData>
  <mergeCells count="133">
    <mergeCell ref="A1:D1"/>
    <mergeCell ref="A2:A3"/>
    <mergeCell ref="C2:D2"/>
    <mergeCell ref="F1:G1"/>
    <mergeCell ref="H1:I1"/>
    <mergeCell ref="J1:K1"/>
    <mergeCell ref="E2:S2"/>
    <mergeCell ref="E100:G114"/>
    <mergeCell ref="H100:J114"/>
    <mergeCell ref="K100:M114"/>
    <mergeCell ref="N100:P114"/>
    <mergeCell ref="Q100:S114"/>
    <mergeCell ref="E99:G99"/>
    <mergeCell ref="H99:J99"/>
    <mergeCell ref="K99:M99"/>
    <mergeCell ref="N99:P99"/>
    <mergeCell ref="Q99:S99"/>
    <mergeCell ref="E84:G98"/>
    <mergeCell ref="H84:J98"/>
    <mergeCell ref="K84:M98"/>
    <mergeCell ref="N84:P98"/>
    <mergeCell ref="Q84:S98"/>
    <mergeCell ref="E83:G83"/>
    <mergeCell ref="H83:J83"/>
    <mergeCell ref="K83:M83"/>
    <mergeCell ref="N83:P83"/>
    <mergeCell ref="Q83:S83"/>
    <mergeCell ref="E68:G82"/>
    <mergeCell ref="H68:J82"/>
    <mergeCell ref="K68:M82"/>
    <mergeCell ref="N68:P82"/>
    <mergeCell ref="Q68:S82"/>
    <mergeCell ref="E67:G67"/>
    <mergeCell ref="H67:J67"/>
    <mergeCell ref="K67:M67"/>
    <mergeCell ref="N67:P67"/>
    <mergeCell ref="Q67:S67"/>
    <mergeCell ref="E52:G66"/>
    <mergeCell ref="H52:J66"/>
    <mergeCell ref="K52:M66"/>
    <mergeCell ref="N52:P66"/>
    <mergeCell ref="Q52:S66"/>
    <mergeCell ref="E51:G51"/>
    <mergeCell ref="H51:J51"/>
    <mergeCell ref="K51:M51"/>
    <mergeCell ref="N51:P51"/>
    <mergeCell ref="Q51:S51"/>
    <mergeCell ref="Q19:S19"/>
    <mergeCell ref="E36:G50"/>
    <mergeCell ref="H36:J50"/>
    <mergeCell ref="K36:M50"/>
    <mergeCell ref="N36:P50"/>
    <mergeCell ref="Q36:S50"/>
    <mergeCell ref="E35:G35"/>
    <mergeCell ref="H35:J35"/>
    <mergeCell ref="K35:M35"/>
    <mergeCell ref="N35:P35"/>
    <mergeCell ref="Q35:S35"/>
    <mergeCell ref="E115:G115"/>
    <mergeCell ref="H115:J115"/>
    <mergeCell ref="K115:M115"/>
    <mergeCell ref="N115:P115"/>
    <mergeCell ref="Q115:S115"/>
    <mergeCell ref="E3:G3"/>
    <mergeCell ref="H3:J3"/>
    <mergeCell ref="N3:P3"/>
    <mergeCell ref="Q3:S3"/>
    <mergeCell ref="E4:G18"/>
    <mergeCell ref="H4:J18"/>
    <mergeCell ref="K4:M18"/>
    <mergeCell ref="N4:P18"/>
    <mergeCell ref="Q4:S18"/>
    <mergeCell ref="K3:M3"/>
    <mergeCell ref="E20:G34"/>
    <mergeCell ref="H20:J34"/>
    <mergeCell ref="K20:M34"/>
    <mergeCell ref="N20:P34"/>
    <mergeCell ref="Q20:S34"/>
    <mergeCell ref="E19:G19"/>
    <mergeCell ref="H19:J19"/>
    <mergeCell ref="K19:M19"/>
    <mergeCell ref="N19:P19"/>
    <mergeCell ref="E131:G131"/>
    <mergeCell ref="H131:J131"/>
    <mergeCell ref="K131:M131"/>
    <mergeCell ref="N131:P131"/>
    <mergeCell ref="Q131:S131"/>
    <mergeCell ref="E116:G130"/>
    <mergeCell ref="H116:J130"/>
    <mergeCell ref="K116:M130"/>
    <mergeCell ref="N116:P130"/>
    <mergeCell ref="Q116:S130"/>
    <mergeCell ref="E147:G147"/>
    <mergeCell ref="H147:J147"/>
    <mergeCell ref="K147:M147"/>
    <mergeCell ref="N147:P147"/>
    <mergeCell ref="Q147:S147"/>
    <mergeCell ref="E132:G146"/>
    <mergeCell ref="H132:J146"/>
    <mergeCell ref="K132:M146"/>
    <mergeCell ref="N132:P146"/>
    <mergeCell ref="Q132:S146"/>
    <mergeCell ref="E163:G163"/>
    <mergeCell ref="H163:J163"/>
    <mergeCell ref="K163:M163"/>
    <mergeCell ref="N163:P163"/>
    <mergeCell ref="Q163:S163"/>
    <mergeCell ref="E148:G162"/>
    <mergeCell ref="H148:J162"/>
    <mergeCell ref="K148:M162"/>
    <mergeCell ref="N148:P162"/>
    <mergeCell ref="Q148:S162"/>
    <mergeCell ref="N180:P194"/>
    <mergeCell ref="Q180:S194"/>
    <mergeCell ref="E179:G179"/>
    <mergeCell ref="H179:J179"/>
    <mergeCell ref="K179:M179"/>
    <mergeCell ref="N179:P179"/>
    <mergeCell ref="Q179:S179"/>
    <mergeCell ref="E164:G178"/>
    <mergeCell ref="H164:J178"/>
    <mergeCell ref="K164:M178"/>
    <mergeCell ref="N164:P178"/>
    <mergeCell ref="Q164:S178"/>
    <mergeCell ref="E196:G210"/>
    <mergeCell ref="H196:J210"/>
    <mergeCell ref="K196:M210"/>
    <mergeCell ref="E195:G195"/>
    <mergeCell ref="H195:J195"/>
    <mergeCell ref="K195:M195"/>
    <mergeCell ref="E180:G194"/>
    <mergeCell ref="H180:J194"/>
    <mergeCell ref="K180:M194"/>
  </mergeCells>
  <conditionalFormatting sqref="E3">
    <cfRule type="duplicateValues" dxfId="394" priority="132"/>
  </conditionalFormatting>
  <conditionalFormatting sqref="E3">
    <cfRule type="duplicateValues" dxfId="393" priority="131"/>
  </conditionalFormatting>
  <conditionalFormatting sqref="H3">
    <cfRule type="duplicateValues" dxfId="392" priority="130"/>
  </conditionalFormatting>
  <conditionalFormatting sqref="H3">
    <cfRule type="duplicateValues" dxfId="391" priority="129"/>
  </conditionalFormatting>
  <conditionalFormatting sqref="K3">
    <cfRule type="duplicateValues" dxfId="390" priority="128"/>
  </conditionalFormatting>
  <conditionalFormatting sqref="K3">
    <cfRule type="duplicateValues" dxfId="389" priority="127"/>
  </conditionalFormatting>
  <conditionalFormatting sqref="N3">
    <cfRule type="duplicateValues" dxfId="388" priority="126"/>
  </conditionalFormatting>
  <conditionalFormatting sqref="N3">
    <cfRule type="duplicateValues" dxfId="387" priority="125"/>
  </conditionalFormatting>
  <conditionalFormatting sqref="Q3">
    <cfRule type="duplicateValues" dxfId="386" priority="124"/>
  </conditionalFormatting>
  <conditionalFormatting sqref="Q3">
    <cfRule type="duplicateValues" dxfId="385" priority="123"/>
  </conditionalFormatting>
  <conditionalFormatting sqref="E19">
    <cfRule type="duplicateValues" dxfId="384" priority="120"/>
  </conditionalFormatting>
  <conditionalFormatting sqref="E19">
    <cfRule type="duplicateValues" dxfId="383" priority="119"/>
  </conditionalFormatting>
  <conditionalFormatting sqref="H19">
    <cfRule type="duplicateValues" dxfId="382" priority="118"/>
  </conditionalFormatting>
  <conditionalFormatting sqref="H19">
    <cfRule type="duplicateValues" dxfId="381" priority="117"/>
  </conditionalFormatting>
  <conditionalFormatting sqref="K19">
    <cfRule type="duplicateValues" dxfId="380" priority="116"/>
  </conditionalFormatting>
  <conditionalFormatting sqref="K19">
    <cfRule type="duplicateValues" dxfId="379" priority="115"/>
  </conditionalFormatting>
  <conditionalFormatting sqref="N19">
    <cfRule type="duplicateValues" dxfId="378" priority="114"/>
  </conditionalFormatting>
  <conditionalFormatting sqref="N19">
    <cfRule type="duplicateValues" dxfId="377" priority="113"/>
  </conditionalFormatting>
  <conditionalFormatting sqref="Q19">
    <cfRule type="duplicateValues" dxfId="376" priority="112"/>
  </conditionalFormatting>
  <conditionalFormatting sqref="Q19">
    <cfRule type="duplicateValues" dxfId="375" priority="111"/>
  </conditionalFormatting>
  <conditionalFormatting sqref="E35">
    <cfRule type="duplicateValues" dxfId="374" priority="110"/>
  </conditionalFormatting>
  <conditionalFormatting sqref="E35">
    <cfRule type="duplicateValues" dxfId="373" priority="109"/>
  </conditionalFormatting>
  <conditionalFormatting sqref="H35">
    <cfRule type="duplicateValues" dxfId="372" priority="108"/>
  </conditionalFormatting>
  <conditionalFormatting sqref="H35">
    <cfRule type="duplicateValues" dxfId="371" priority="107"/>
  </conditionalFormatting>
  <conditionalFormatting sqref="K35">
    <cfRule type="duplicateValues" dxfId="370" priority="106"/>
  </conditionalFormatting>
  <conditionalFormatting sqref="K35">
    <cfRule type="duplicateValues" dxfId="369" priority="105"/>
  </conditionalFormatting>
  <conditionalFormatting sqref="N35">
    <cfRule type="duplicateValues" dxfId="368" priority="104"/>
  </conditionalFormatting>
  <conditionalFormatting sqref="N35">
    <cfRule type="duplicateValues" dxfId="367" priority="103"/>
  </conditionalFormatting>
  <conditionalFormatting sqref="Q35">
    <cfRule type="duplicateValues" dxfId="366" priority="102"/>
  </conditionalFormatting>
  <conditionalFormatting sqref="Q35">
    <cfRule type="duplicateValues" dxfId="365" priority="101"/>
  </conditionalFormatting>
  <conditionalFormatting sqref="E51">
    <cfRule type="duplicateValues" dxfId="364" priority="100"/>
  </conditionalFormatting>
  <conditionalFormatting sqref="E51">
    <cfRule type="duplicateValues" dxfId="363" priority="99"/>
  </conditionalFormatting>
  <conditionalFormatting sqref="H51">
    <cfRule type="duplicateValues" dxfId="362" priority="98"/>
  </conditionalFormatting>
  <conditionalFormatting sqref="H51">
    <cfRule type="duplicateValues" dxfId="361" priority="97"/>
  </conditionalFormatting>
  <conditionalFormatting sqref="K51">
    <cfRule type="duplicateValues" dxfId="360" priority="96"/>
  </conditionalFormatting>
  <conditionalFormatting sqref="K51">
    <cfRule type="duplicateValues" dxfId="359" priority="95"/>
  </conditionalFormatting>
  <conditionalFormatting sqref="N51">
    <cfRule type="duplicateValues" dxfId="358" priority="94"/>
  </conditionalFormatting>
  <conditionalFormatting sqref="N51">
    <cfRule type="duplicateValues" dxfId="357" priority="93"/>
  </conditionalFormatting>
  <conditionalFormatting sqref="Q51">
    <cfRule type="duplicateValues" dxfId="356" priority="92"/>
  </conditionalFormatting>
  <conditionalFormatting sqref="Q51">
    <cfRule type="duplicateValues" dxfId="355" priority="91"/>
  </conditionalFormatting>
  <conditionalFormatting sqref="E67">
    <cfRule type="duplicateValues" dxfId="354" priority="90"/>
  </conditionalFormatting>
  <conditionalFormatting sqref="E67">
    <cfRule type="duplicateValues" dxfId="353" priority="89"/>
  </conditionalFormatting>
  <conditionalFormatting sqref="H67">
    <cfRule type="duplicateValues" dxfId="352" priority="88"/>
  </conditionalFormatting>
  <conditionalFormatting sqref="H67">
    <cfRule type="duplicateValues" dxfId="351" priority="87"/>
  </conditionalFormatting>
  <conditionalFormatting sqref="K67">
    <cfRule type="duplicateValues" dxfId="350" priority="86"/>
  </conditionalFormatting>
  <conditionalFormatting sqref="K67">
    <cfRule type="duplicateValues" dxfId="349" priority="85"/>
  </conditionalFormatting>
  <conditionalFormatting sqref="N67">
    <cfRule type="duplicateValues" dxfId="348" priority="84"/>
  </conditionalFormatting>
  <conditionalFormatting sqref="N67">
    <cfRule type="duplicateValues" dxfId="347" priority="83"/>
  </conditionalFormatting>
  <conditionalFormatting sqref="Q67">
    <cfRule type="duplicateValues" dxfId="346" priority="82"/>
  </conditionalFormatting>
  <conditionalFormatting sqref="Q67">
    <cfRule type="duplicateValues" dxfId="345" priority="81"/>
  </conditionalFormatting>
  <conditionalFormatting sqref="E83">
    <cfRule type="duplicateValues" dxfId="344" priority="80"/>
  </conditionalFormatting>
  <conditionalFormatting sqref="E83">
    <cfRule type="duplicateValues" dxfId="343" priority="79"/>
  </conditionalFormatting>
  <conditionalFormatting sqref="H83">
    <cfRule type="duplicateValues" dxfId="342" priority="78"/>
  </conditionalFormatting>
  <conditionalFormatting sqref="H83">
    <cfRule type="duplicateValues" dxfId="341" priority="77"/>
  </conditionalFormatting>
  <conditionalFormatting sqref="K83">
    <cfRule type="duplicateValues" dxfId="340" priority="76"/>
  </conditionalFormatting>
  <conditionalFormatting sqref="K83">
    <cfRule type="duplicateValues" dxfId="339" priority="75"/>
  </conditionalFormatting>
  <conditionalFormatting sqref="N83">
    <cfRule type="duplicateValues" dxfId="338" priority="74"/>
  </conditionalFormatting>
  <conditionalFormatting sqref="N83">
    <cfRule type="duplicateValues" dxfId="337" priority="73"/>
  </conditionalFormatting>
  <conditionalFormatting sqref="Q83">
    <cfRule type="duplicateValues" dxfId="336" priority="72"/>
  </conditionalFormatting>
  <conditionalFormatting sqref="Q83">
    <cfRule type="duplicateValues" dxfId="335" priority="71"/>
  </conditionalFormatting>
  <conditionalFormatting sqref="E99">
    <cfRule type="duplicateValues" dxfId="334" priority="70"/>
  </conditionalFormatting>
  <conditionalFormatting sqref="E99">
    <cfRule type="duplicateValues" dxfId="333" priority="69"/>
  </conditionalFormatting>
  <conditionalFormatting sqref="H99">
    <cfRule type="duplicateValues" dxfId="332" priority="68"/>
  </conditionalFormatting>
  <conditionalFormatting sqref="H99">
    <cfRule type="duplicateValues" dxfId="331" priority="67"/>
  </conditionalFormatting>
  <conditionalFormatting sqref="K99">
    <cfRule type="duplicateValues" dxfId="330" priority="66"/>
  </conditionalFormatting>
  <conditionalFormatting sqref="K99">
    <cfRule type="duplicateValues" dxfId="329" priority="65"/>
  </conditionalFormatting>
  <conditionalFormatting sqref="N99">
    <cfRule type="duplicateValues" dxfId="328" priority="64"/>
  </conditionalFormatting>
  <conditionalFormatting sqref="N99">
    <cfRule type="duplicateValues" dxfId="327" priority="63"/>
  </conditionalFormatting>
  <conditionalFormatting sqref="Q99">
    <cfRule type="duplicateValues" dxfId="326" priority="62"/>
  </conditionalFormatting>
  <conditionalFormatting sqref="Q99">
    <cfRule type="duplicateValues" dxfId="325" priority="61"/>
  </conditionalFormatting>
  <conditionalFormatting sqref="E115">
    <cfRule type="duplicateValues" dxfId="324" priority="60"/>
  </conditionalFormatting>
  <conditionalFormatting sqref="E115">
    <cfRule type="duplicateValues" dxfId="323" priority="59"/>
  </conditionalFormatting>
  <conditionalFormatting sqref="H115">
    <cfRule type="duplicateValues" dxfId="322" priority="58"/>
  </conditionalFormatting>
  <conditionalFormatting sqref="H115">
    <cfRule type="duplicateValues" dxfId="321" priority="57"/>
  </conditionalFormatting>
  <conditionalFormatting sqref="K115">
    <cfRule type="duplicateValues" dxfId="320" priority="56"/>
  </conditionalFormatting>
  <conditionalFormatting sqref="K115">
    <cfRule type="duplicateValues" dxfId="319" priority="55"/>
  </conditionalFormatting>
  <conditionalFormatting sqref="N115">
    <cfRule type="duplicateValues" dxfId="318" priority="54"/>
  </conditionalFormatting>
  <conditionalFormatting sqref="N115">
    <cfRule type="duplicateValues" dxfId="317" priority="53"/>
  </conditionalFormatting>
  <conditionalFormatting sqref="Q115">
    <cfRule type="duplicateValues" dxfId="316" priority="52"/>
  </conditionalFormatting>
  <conditionalFormatting sqref="Q115">
    <cfRule type="duplicateValues" dxfId="315" priority="51"/>
  </conditionalFormatting>
  <conditionalFormatting sqref="E131">
    <cfRule type="duplicateValues" dxfId="314" priority="50"/>
  </conditionalFormatting>
  <conditionalFormatting sqref="E131">
    <cfRule type="duplicateValues" dxfId="313" priority="49"/>
  </conditionalFormatting>
  <conditionalFormatting sqref="H131">
    <cfRule type="duplicateValues" dxfId="312" priority="48"/>
  </conditionalFormatting>
  <conditionalFormatting sqref="H131">
    <cfRule type="duplicateValues" dxfId="311" priority="47"/>
  </conditionalFormatting>
  <conditionalFormatting sqref="K131">
    <cfRule type="duplicateValues" dxfId="310" priority="46"/>
  </conditionalFormatting>
  <conditionalFormatting sqref="K131">
    <cfRule type="duplicateValues" dxfId="309" priority="45"/>
  </conditionalFormatting>
  <conditionalFormatting sqref="N131">
    <cfRule type="duplicateValues" dxfId="308" priority="44"/>
  </conditionalFormatting>
  <conditionalFormatting sqref="N131">
    <cfRule type="duplicateValues" dxfId="307" priority="43"/>
  </conditionalFormatting>
  <conditionalFormatting sqref="Q131">
    <cfRule type="duplicateValues" dxfId="306" priority="42"/>
  </conditionalFormatting>
  <conditionalFormatting sqref="Q131">
    <cfRule type="duplicateValues" dxfId="305" priority="41"/>
  </conditionalFormatting>
  <conditionalFormatting sqref="E147">
    <cfRule type="duplicateValues" dxfId="304" priority="40"/>
  </conditionalFormatting>
  <conditionalFormatting sqref="E147">
    <cfRule type="duplicateValues" dxfId="303" priority="39"/>
  </conditionalFormatting>
  <conditionalFormatting sqref="H147">
    <cfRule type="duplicateValues" dxfId="302" priority="38"/>
  </conditionalFormatting>
  <conditionalFormatting sqref="H147">
    <cfRule type="duplicateValues" dxfId="301" priority="37"/>
  </conditionalFormatting>
  <conditionalFormatting sqref="K147">
    <cfRule type="duplicateValues" dxfId="300" priority="36"/>
  </conditionalFormatting>
  <conditionalFormatting sqref="K147">
    <cfRule type="duplicateValues" dxfId="299" priority="35"/>
  </conditionalFormatting>
  <conditionalFormatting sqref="N147">
    <cfRule type="duplicateValues" dxfId="298" priority="34"/>
  </conditionalFormatting>
  <conditionalFormatting sqref="N147">
    <cfRule type="duplicateValues" dxfId="297" priority="33"/>
  </conditionalFormatting>
  <conditionalFormatting sqref="Q147">
    <cfRule type="duplicateValues" dxfId="296" priority="32"/>
  </conditionalFormatting>
  <conditionalFormatting sqref="Q147">
    <cfRule type="duplicateValues" dxfId="295" priority="31"/>
  </conditionalFormatting>
  <conditionalFormatting sqref="E163">
    <cfRule type="duplicateValues" dxfId="294" priority="30"/>
  </conditionalFormatting>
  <conditionalFormatting sqref="E163">
    <cfRule type="duplicateValues" dxfId="293" priority="29"/>
  </conditionalFormatting>
  <conditionalFormatting sqref="H163">
    <cfRule type="duplicateValues" dxfId="292" priority="28"/>
  </conditionalFormatting>
  <conditionalFormatting sqref="H163">
    <cfRule type="duplicateValues" dxfId="291" priority="27"/>
  </conditionalFormatting>
  <conditionalFormatting sqref="K163">
    <cfRule type="duplicateValues" dxfId="290" priority="26"/>
  </conditionalFormatting>
  <conditionalFormatting sqref="K163">
    <cfRule type="duplicateValues" dxfId="289" priority="25"/>
  </conditionalFormatting>
  <conditionalFormatting sqref="N163">
    <cfRule type="duplicateValues" dxfId="288" priority="24"/>
  </conditionalFormatting>
  <conditionalFormatting sqref="N163">
    <cfRule type="duplicateValues" dxfId="287" priority="23"/>
  </conditionalFormatting>
  <conditionalFormatting sqref="Q163">
    <cfRule type="duplicateValues" dxfId="286" priority="22"/>
  </conditionalFormatting>
  <conditionalFormatting sqref="Q163">
    <cfRule type="duplicateValues" dxfId="285" priority="21"/>
  </conditionalFormatting>
  <conditionalFormatting sqref="E179">
    <cfRule type="duplicateValues" dxfId="284" priority="20"/>
  </conditionalFormatting>
  <conditionalFormatting sqref="E179">
    <cfRule type="duplicateValues" dxfId="283" priority="19"/>
  </conditionalFormatting>
  <conditionalFormatting sqref="H179">
    <cfRule type="duplicateValues" dxfId="282" priority="18"/>
  </conditionalFormatting>
  <conditionalFormatting sqref="H179">
    <cfRule type="duplicateValues" dxfId="281" priority="17"/>
  </conditionalFormatting>
  <conditionalFormatting sqref="K179">
    <cfRule type="duplicateValues" dxfId="280" priority="16"/>
  </conditionalFormatting>
  <conditionalFormatting sqref="K179">
    <cfRule type="duplicateValues" dxfId="279" priority="15"/>
  </conditionalFormatting>
  <conditionalFormatting sqref="N179">
    <cfRule type="duplicateValues" dxfId="278" priority="14"/>
  </conditionalFormatting>
  <conditionalFormatting sqref="N179">
    <cfRule type="duplicateValues" dxfId="277" priority="13"/>
  </conditionalFormatting>
  <conditionalFormatting sqref="Q179">
    <cfRule type="duplicateValues" dxfId="276" priority="12"/>
  </conditionalFormatting>
  <conditionalFormatting sqref="Q179">
    <cfRule type="duplicateValues" dxfId="275" priority="11"/>
  </conditionalFormatting>
  <conditionalFormatting sqref="E195">
    <cfRule type="duplicateValues" dxfId="274" priority="10"/>
  </conditionalFormatting>
  <conditionalFormatting sqref="E195">
    <cfRule type="duplicateValues" dxfId="273" priority="9"/>
  </conditionalFormatting>
  <conditionalFormatting sqref="H195">
    <cfRule type="duplicateValues" dxfId="272" priority="8"/>
  </conditionalFormatting>
  <conditionalFormatting sqref="H195">
    <cfRule type="duplicateValues" dxfId="271" priority="7"/>
  </conditionalFormatting>
  <conditionalFormatting sqref="K195">
    <cfRule type="duplicateValues" dxfId="270" priority="6"/>
  </conditionalFormatting>
  <conditionalFormatting sqref="K195">
    <cfRule type="duplicateValues" dxfId="269" priority="5"/>
  </conditionalFormatting>
  <conditionalFormatting sqref="N195">
    <cfRule type="duplicateValues" dxfId="268" priority="4"/>
  </conditionalFormatting>
  <conditionalFormatting sqref="N195">
    <cfRule type="duplicateValues" dxfId="267" priority="3"/>
  </conditionalFormatting>
  <conditionalFormatting sqref="B4:B1048576">
    <cfRule type="duplicateValues" dxfId="266" priority="234"/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27"/>
  <sheetViews>
    <sheetView zoomScaleNormal="100" workbookViewId="0">
      <selection activeCell="E3" sqref="E3:G3"/>
    </sheetView>
  </sheetViews>
  <sheetFormatPr baseColWidth="10" defaultColWidth="11.42578125" defaultRowHeight="15" customHeight="1" x14ac:dyDescent="0.25"/>
  <cols>
    <col min="2" max="2" width="22.5703125" customWidth="1"/>
    <col min="3" max="3" width="14.7109375" customWidth="1"/>
  </cols>
  <sheetData>
    <row r="1" spans="1:19" ht="18.75" x14ac:dyDescent="0.25">
      <c r="A1" s="100" t="s">
        <v>13</v>
      </c>
      <c r="B1" s="100"/>
      <c r="C1" s="100"/>
      <c r="D1" s="100"/>
      <c r="E1" s="29" t="s">
        <v>1</v>
      </c>
      <c r="F1" s="116" t="s">
        <v>14</v>
      </c>
      <c r="G1" s="116"/>
      <c r="H1" s="117" t="s">
        <v>15</v>
      </c>
      <c r="I1" s="117"/>
      <c r="J1" s="118" t="s">
        <v>16</v>
      </c>
      <c r="K1" s="119"/>
    </row>
    <row r="2" spans="1:19" ht="18" customHeight="1" x14ac:dyDescent="0.25">
      <c r="A2" s="105" t="s">
        <v>5</v>
      </c>
      <c r="B2" s="25" t="s">
        <v>6</v>
      </c>
      <c r="C2" s="105" t="s">
        <v>7</v>
      </c>
      <c r="D2" s="105"/>
      <c r="E2" s="108" t="s">
        <v>17</v>
      </c>
      <c r="F2" s="108"/>
      <c r="G2" s="108"/>
      <c r="H2" s="108"/>
      <c r="I2" s="108"/>
      <c r="J2" s="108"/>
      <c r="K2" s="108"/>
      <c r="L2" s="109"/>
      <c r="M2" s="109"/>
      <c r="N2" s="109"/>
      <c r="O2" s="109"/>
      <c r="P2" s="109"/>
      <c r="Q2" s="109"/>
      <c r="R2" s="109"/>
      <c r="S2" s="109"/>
    </row>
    <row r="3" spans="1:19" ht="15" customHeight="1" x14ac:dyDescent="0.25">
      <c r="A3" s="115"/>
      <c r="B3" s="25" t="s">
        <v>9</v>
      </c>
      <c r="C3" s="25" t="s">
        <v>9</v>
      </c>
      <c r="D3" s="25" t="s">
        <v>10</v>
      </c>
      <c r="E3" s="120">
        <v>155.07021019999999</v>
      </c>
      <c r="F3" s="121"/>
      <c r="G3" s="122"/>
      <c r="H3" s="123">
        <v>726.54052409999997</v>
      </c>
      <c r="I3" s="121"/>
      <c r="J3" s="122"/>
      <c r="K3" s="123">
        <v>181.07190449999999</v>
      </c>
      <c r="L3" s="121"/>
      <c r="M3" s="122"/>
      <c r="N3" s="123">
        <v>163.03891899999999</v>
      </c>
      <c r="O3" s="121"/>
      <c r="P3" s="122"/>
      <c r="Q3" s="123">
        <v>223.1115528</v>
      </c>
      <c r="R3" s="121"/>
      <c r="S3" s="122"/>
    </row>
    <row r="4" spans="1:19" x14ac:dyDescent="0.25">
      <c r="A4" s="12">
        <v>1</v>
      </c>
      <c r="B4" s="28">
        <v>395.00378260000002</v>
      </c>
      <c r="C4" s="33">
        <v>155.07021019999999</v>
      </c>
      <c r="D4" s="13">
        <v>2.5552999999999999</v>
      </c>
      <c r="E4" s="124"/>
      <c r="F4" s="125"/>
      <c r="G4" s="126"/>
      <c r="H4" s="124"/>
      <c r="I4" s="125"/>
      <c r="J4" s="126"/>
      <c r="K4" s="124"/>
      <c r="L4" s="125"/>
      <c r="M4" s="126"/>
      <c r="N4" s="124"/>
      <c r="O4" s="125"/>
      <c r="P4" s="126"/>
      <c r="Q4" s="124"/>
      <c r="R4" s="125"/>
      <c r="S4" s="126"/>
    </row>
    <row r="5" spans="1:19" x14ac:dyDescent="0.25">
      <c r="A5" s="12">
        <v>2</v>
      </c>
      <c r="B5" s="5">
        <v>515.21206319999999</v>
      </c>
      <c r="C5" s="9">
        <v>726.54052409999997</v>
      </c>
      <c r="D5" s="1">
        <v>2.5200999999999998</v>
      </c>
      <c r="E5" s="127"/>
      <c r="F5" s="128"/>
      <c r="G5" s="129"/>
      <c r="H5" s="127"/>
      <c r="I5" s="128"/>
      <c r="J5" s="129"/>
      <c r="K5" s="127"/>
      <c r="L5" s="128"/>
      <c r="M5" s="129"/>
      <c r="N5" s="127"/>
      <c r="O5" s="128"/>
      <c r="P5" s="129"/>
      <c r="Q5" s="127"/>
      <c r="R5" s="128"/>
      <c r="S5" s="129"/>
    </row>
    <row r="6" spans="1:19" x14ac:dyDescent="0.25">
      <c r="A6" s="12">
        <v>3</v>
      </c>
      <c r="B6" s="5">
        <v>81.28225879</v>
      </c>
      <c r="C6" s="9">
        <v>181.07190449999999</v>
      </c>
      <c r="D6" s="1">
        <v>2.5102000000000002</v>
      </c>
      <c r="E6" s="127"/>
      <c r="F6" s="128"/>
      <c r="G6" s="129"/>
      <c r="H6" s="127"/>
      <c r="I6" s="128"/>
      <c r="J6" s="129"/>
      <c r="K6" s="127"/>
      <c r="L6" s="128"/>
      <c r="M6" s="129"/>
      <c r="N6" s="127"/>
      <c r="O6" s="128"/>
      <c r="P6" s="129"/>
      <c r="Q6" s="127"/>
      <c r="R6" s="128"/>
      <c r="S6" s="129"/>
    </row>
    <row r="7" spans="1:19" x14ac:dyDescent="0.25">
      <c r="A7" s="12">
        <v>4</v>
      </c>
      <c r="B7" s="5">
        <v>315.0033899</v>
      </c>
      <c r="C7" s="9">
        <v>163.03891899999999</v>
      </c>
      <c r="D7" s="1">
        <v>2.4906999999999999</v>
      </c>
      <c r="E7" s="127"/>
      <c r="F7" s="128"/>
      <c r="G7" s="129"/>
      <c r="H7" s="127"/>
      <c r="I7" s="128"/>
      <c r="J7" s="129"/>
      <c r="K7" s="127"/>
      <c r="L7" s="128"/>
      <c r="M7" s="129"/>
      <c r="N7" s="127"/>
      <c r="O7" s="128"/>
      <c r="P7" s="129"/>
      <c r="Q7" s="127"/>
      <c r="R7" s="128"/>
      <c r="S7" s="129"/>
    </row>
    <row r="8" spans="1:19" x14ac:dyDescent="0.25">
      <c r="A8" s="12">
        <v>5</v>
      </c>
      <c r="B8" s="5">
        <v>726.54052409999997</v>
      </c>
      <c r="C8" s="1">
        <v>198.1276483</v>
      </c>
      <c r="D8" s="1">
        <v>2.4058999999999999</v>
      </c>
      <c r="E8" s="127"/>
      <c r="F8" s="128"/>
      <c r="G8" s="129"/>
      <c r="H8" s="127"/>
      <c r="I8" s="128"/>
      <c r="J8" s="129"/>
      <c r="K8" s="127"/>
      <c r="L8" s="128"/>
      <c r="M8" s="129"/>
      <c r="N8" s="127"/>
      <c r="O8" s="128"/>
      <c r="P8" s="129"/>
      <c r="Q8" s="127"/>
      <c r="R8" s="128"/>
      <c r="S8" s="129"/>
    </row>
    <row r="9" spans="1:19" x14ac:dyDescent="0.25">
      <c r="A9" s="12">
        <v>6</v>
      </c>
      <c r="B9" s="5">
        <v>729.56109709999998</v>
      </c>
      <c r="C9" s="1">
        <v>195.10172900000001</v>
      </c>
      <c r="D9" s="1">
        <v>2.4011</v>
      </c>
      <c r="E9" s="127"/>
      <c r="F9" s="128"/>
      <c r="G9" s="129"/>
      <c r="H9" s="127"/>
      <c r="I9" s="128"/>
      <c r="J9" s="129"/>
      <c r="K9" s="127"/>
      <c r="L9" s="128"/>
      <c r="M9" s="129"/>
      <c r="N9" s="127"/>
      <c r="O9" s="128"/>
      <c r="P9" s="129"/>
      <c r="Q9" s="127"/>
      <c r="R9" s="128"/>
      <c r="S9" s="129"/>
    </row>
    <row r="10" spans="1:19" x14ac:dyDescent="0.25">
      <c r="A10" s="12">
        <v>7</v>
      </c>
      <c r="B10" s="5">
        <v>78.398795410000005</v>
      </c>
      <c r="C10" s="9">
        <v>223.1115528</v>
      </c>
      <c r="D10" s="1">
        <v>2.3698000000000001</v>
      </c>
      <c r="E10" s="127"/>
      <c r="F10" s="128"/>
      <c r="G10" s="129"/>
      <c r="H10" s="127"/>
      <c r="I10" s="128"/>
      <c r="J10" s="129"/>
      <c r="K10" s="127"/>
      <c r="L10" s="128"/>
      <c r="M10" s="129"/>
      <c r="N10" s="127"/>
      <c r="O10" s="128"/>
      <c r="P10" s="129"/>
      <c r="Q10" s="127"/>
      <c r="R10" s="128"/>
      <c r="S10" s="129"/>
    </row>
    <row r="11" spans="1:19" x14ac:dyDescent="0.25">
      <c r="A11" s="12">
        <v>8</v>
      </c>
      <c r="B11" s="5">
        <v>194.91958940000001</v>
      </c>
      <c r="C11" s="9">
        <v>107.0704918</v>
      </c>
      <c r="D11" s="1">
        <v>2.3666999999999998</v>
      </c>
      <c r="E11" s="127"/>
      <c r="F11" s="128"/>
      <c r="G11" s="129"/>
      <c r="H11" s="127"/>
      <c r="I11" s="128"/>
      <c r="J11" s="129"/>
      <c r="K11" s="127"/>
      <c r="L11" s="128"/>
      <c r="M11" s="129"/>
      <c r="N11" s="127"/>
      <c r="O11" s="128"/>
      <c r="P11" s="129"/>
      <c r="Q11" s="127"/>
      <c r="R11" s="128"/>
      <c r="S11" s="129"/>
    </row>
    <row r="12" spans="1:19" x14ac:dyDescent="0.25">
      <c r="A12" s="12">
        <v>9</v>
      </c>
      <c r="B12" s="5">
        <v>416.0662317</v>
      </c>
      <c r="C12" s="9">
        <v>740.55558970000004</v>
      </c>
      <c r="D12" s="1">
        <v>2.3620999999999999</v>
      </c>
      <c r="E12" s="127"/>
      <c r="F12" s="128"/>
      <c r="G12" s="129"/>
      <c r="H12" s="127"/>
      <c r="I12" s="128"/>
      <c r="J12" s="129"/>
      <c r="K12" s="127"/>
      <c r="L12" s="128"/>
      <c r="M12" s="129"/>
      <c r="N12" s="127"/>
      <c r="O12" s="128"/>
      <c r="P12" s="129"/>
      <c r="Q12" s="127"/>
      <c r="R12" s="128"/>
      <c r="S12" s="129"/>
    </row>
    <row r="13" spans="1:19" x14ac:dyDescent="0.25">
      <c r="A13" s="12">
        <v>10</v>
      </c>
      <c r="B13" s="5">
        <v>431.11602800000003</v>
      </c>
      <c r="C13" s="1">
        <v>341.3604042</v>
      </c>
      <c r="D13" s="1">
        <v>2.3534000000000002</v>
      </c>
      <c r="E13" s="127"/>
      <c r="F13" s="128"/>
      <c r="G13" s="129"/>
      <c r="H13" s="127"/>
      <c r="I13" s="128"/>
      <c r="J13" s="129"/>
      <c r="K13" s="127"/>
      <c r="L13" s="128"/>
      <c r="M13" s="129"/>
      <c r="N13" s="127"/>
      <c r="O13" s="128"/>
      <c r="P13" s="129"/>
      <c r="Q13" s="127"/>
      <c r="R13" s="128"/>
      <c r="S13" s="129"/>
    </row>
    <row r="14" spans="1:19" x14ac:dyDescent="0.25">
      <c r="A14" s="12">
        <v>11</v>
      </c>
      <c r="B14" s="5">
        <v>431.11565780000001</v>
      </c>
      <c r="C14" s="9">
        <v>95.085854449999999</v>
      </c>
      <c r="D14" s="1">
        <v>2.3220000000000001</v>
      </c>
      <c r="E14" s="127"/>
      <c r="F14" s="128"/>
      <c r="G14" s="129"/>
      <c r="H14" s="127"/>
      <c r="I14" s="128"/>
      <c r="J14" s="129"/>
      <c r="K14" s="127"/>
      <c r="L14" s="128"/>
      <c r="M14" s="129"/>
      <c r="N14" s="127"/>
      <c r="O14" s="128"/>
      <c r="P14" s="129"/>
      <c r="Q14" s="127"/>
      <c r="R14" s="128"/>
      <c r="S14" s="129"/>
    </row>
    <row r="15" spans="1:19" x14ac:dyDescent="0.25">
      <c r="A15" s="12">
        <v>12</v>
      </c>
      <c r="B15" s="5">
        <v>623.50275120000003</v>
      </c>
      <c r="C15" s="1">
        <v>170.1538564</v>
      </c>
      <c r="D15" s="1">
        <v>2.3188</v>
      </c>
      <c r="E15" s="127"/>
      <c r="F15" s="128"/>
      <c r="G15" s="129"/>
      <c r="H15" s="127"/>
      <c r="I15" s="128"/>
      <c r="J15" s="129"/>
      <c r="K15" s="127"/>
      <c r="L15" s="128"/>
      <c r="M15" s="129"/>
      <c r="N15" s="127"/>
      <c r="O15" s="128"/>
      <c r="P15" s="129"/>
      <c r="Q15" s="127"/>
      <c r="R15" s="128"/>
      <c r="S15" s="129"/>
    </row>
    <row r="16" spans="1:19" x14ac:dyDescent="0.25">
      <c r="A16" s="12">
        <v>13</v>
      </c>
      <c r="B16" s="5">
        <v>339.05332240000001</v>
      </c>
      <c r="C16" s="9">
        <v>78.504112520000007</v>
      </c>
      <c r="D16" s="1">
        <v>2.2965</v>
      </c>
      <c r="E16" s="127"/>
      <c r="F16" s="128"/>
      <c r="G16" s="129"/>
      <c r="H16" s="127"/>
      <c r="I16" s="128"/>
      <c r="J16" s="129"/>
      <c r="K16" s="127"/>
      <c r="L16" s="128"/>
      <c r="M16" s="129"/>
      <c r="N16" s="127"/>
      <c r="O16" s="128"/>
      <c r="P16" s="129"/>
      <c r="Q16" s="127"/>
      <c r="R16" s="128"/>
      <c r="S16" s="129"/>
    </row>
    <row r="17" spans="1:19" x14ac:dyDescent="0.25">
      <c r="A17" s="12">
        <v>14</v>
      </c>
      <c r="B17" s="5">
        <v>392.10504780000002</v>
      </c>
      <c r="C17" s="9">
        <v>82.732103289999998</v>
      </c>
      <c r="D17" s="1">
        <v>2.2934999999999999</v>
      </c>
      <c r="E17" s="127"/>
      <c r="F17" s="128"/>
      <c r="G17" s="129"/>
      <c r="H17" s="127"/>
      <c r="I17" s="128"/>
      <c r="J17" s="129"/>
      <c r="K17" s="127"/>
      <c r="L17" s="128"/>
      <c r="M17" s="129"/>
      <c r="N17" s="127"/>
      <c r="O17" s="128"/>
      <c r="P17" s="129"/>
      <c r="Q17" s="127"/>
      <c r="R17" s="128"/>
      <c r="S17" s="129"/>
    </row>
    <row r="18" spans="1:19" x14ac:dyDescent="0.25">
      <c r="A18" s="12">
        <v>15</v>
      </c>
      <c r="B18" s="5">
        <v>398.04030899999998</v>
      </c>
      <c r="C18" s="9">
        <v>183.18553230000001</v>
      </c>
      <c r="D18" s="1">
        <v>2.2624</v>
      </c>
      <c r="E18" s="130"/>
      <c r="F18" s="131"/>
      <c r="G18" s="132"/>
      <c r="H18" s="130"/>
      <c r="I18" s="131"/>
      <c r="J18" s="132"/>
      <c r="K18" s="130"/>
      <c r="L18" s="131"/>
      <c r="M18" s="132"/>
      <c r="N18" s="130"/>
      <c r="O18" s="131"/>
      <c r="P18" s="132"/>
      <c r="Q18" s="130"/>
      <c r="R18" s="131"/>
      <c r="S18" s="132"/>
    </row>
    <row r="19" spans="1:19" x14ac:dyDescent="0.25">
      <c r="A19" s="12">
        <v>16</v>
      </c>
      <c r="B19" s="5">
        <v>605.18191969999998</v>
      </c>
      <c r="C19" s="1">
        <v>197.11728529999999</v>
      </c>
      <c r="D19" s="1">
        <v>2.1936</v>
      </c>
      <c r="E19" s="133">
        <v>107.0704918</v>
      </c>
      <c r="F19" s="134"/>
      <c r="G19" s="135"/>
      <c r="H19" s="133">
        <v>740.55558970000004</v>
      </c>
      <c r="I19" s="134"/>
      <c r="J19" s="135"/>
      <c r="K19" s="133">
        <v>95.085854449999999</v>
      </c>
      <c r="L19" s="134"/>
      <c r="M19" s="135"/>
      <c r="N19" s="133">
        <v>78.504112520000007</v>
      </c>
      <c r="O19" s="134"/>
      <c r="P19" s="135"/>
      <c r="Q19" s="133">
        <v>82.732103289999998</v>
      </c>
      <c r="R19" s="134"/>
      <c r="S19" s="135"/>
    </row>
    <row r="20" spans="1:19" x14ac:dyDescent="0.25">
      <c r="A20" s="12">
        <v>17</v>
      </c>
      <c r="B20" s="5">
        <v>661.52714270000001</v>
      </c>
      <c r="C20" s="1">
        <v>425.21401409999999</v>
      </c>
      <c r="D20" s="1">
        <v>2.1905999999999999</v>
      </c>
      <c r="E20" s="124"/>
      <c r="F20" s="125"/>
      <c r="G20" s="126"/>
      <c r="H20" s="124"/>
      <c r="I20" s="125"/>
      <c r="J20" s="126"/>
      <c r="K20" s="124"/>
      <c r="L20" s="125"/>
      <c r="M20" s="126"/>
      <c r="N20" s="124"/>
      <c r="O20" s="125"/>
      <c r="P20" s="126"/>
      <c r="Q20" s="124"/>
      <c r="R20" s="125"/>
      <c r="S20" s="126"/>
    </row>
    <row r="21" spans="1:19" x14ac:dyDescent="0.25">
      <c r="A21" s="12">
        <v>18</v>
      </c>
      <c r="B21" s="5">
        <v>270.97735410000001</v>
      </c>
      <c r="C21" s="9">
        <v>84.396863310000001</v>
      </c>
      <c r="D21" s="1">
        <v>2.1762999999999999</v>
      </c>
      <c r="E21" s="127"/>
      <c r="F21" s="128"/>
      <c r="G21" s="129"/>
      <c r="H21" s="127"/>
      <c r="I21" s="128"/>
      <c r="J21" s="129"/>
      <c r="K21" s="127"/>
      <c r="L21" s="128"/>
      <c r="M21" s="129"/>
      <c r="N21" s="127"/>
      <c r="O21" s="128"/>
      <c r="P21" s="129"/>
      <c r="Q21" s="127"/>
      <c r="R21" s="128"/>
      <c r="S21" s="129"/>
    </row>
    <row r="22" spans="1:19" x14ac:dyDescent="0.25">
      <c r="A22" s="12">
        <v>19</v>
      </c>
      <c r="B22" s="5">
        <v>387.28897310000002</v>
      </c>
      <c r="C22" s="9">
        <v>136.9895717</v>
      </c>
      <c r="D22" s="1">
        <v>2.1577000000000002</v>
      </c>
      <c r="E22" s="127"/>
      <c r="F22" s="128"/>
      <c r="G22" s="129"/>
      <c r="H22" s="127"/>
      <c r="I22" s="128"/>
      <c r="J22" s="129"/>
      <c r="K22" s="127"/>
      <c r="L22" s="128"/>
      <c r="M22" s="129"/>
      <c r="N22" s="127"/>
      <c r="O22" s="128"/>
      <c r="P22" s="129"/>
      <c r="Q22" s="127"/>
      <c r="R22" s="128"/>
      <c r="S22" s="129"/>
    </row>
    <row r="23" spans="1:19" x14ac:dyDescent="0.25">
      <c r="A23" s="12">
        <v>20</v>
      </c>
      <c r="B23" s="5">
        <v>396.00883349999998</v>
      </c>
      <c r="C23" s="1">
        <v>163.038972</v>
      </c>
      <c r="D23" s="1">
        <v>2.1435</v>
      </c>
      <c r="E23" s="127"/>
      <c r="F23" s="128"/>
      <c r="G23" s="129"/>
      <c r="H23" s="127"/>
      <c r="I23" s="128"/>
      <c r="J23" s="129"/>
      <c r="K23" s="127"/>
      <c r="L23" s="128"/>
      <c r="M23" s="129"/>
      <c r="N23" s="127"/>
      <c r="O23" s="128"/>
      <c r="P23" s="129"/>
      <c r="Q23" s="127"/>
      <c r="R23" s="128"/>
      <c r="S23" s="129"/>
    </row>
    <row r="24" spans="1:19" x14ac:dyDescent="0.25">
      <c r="A24" s="12">
        <v>21</v>
      </c>
      <c r="B24" s="5">
        <v>553.16819720000001</v>
      </c>
      <c r="C24" s="1">
        <v>204.9671864</v>
      </c>
      <c r="D24" s="1">
        <v>2.1398000000000001</v>
      </c>
      <c r="E24" s="127"/>
      <c r="F24" s="128"/>
      <c r="G24" s="129"/>
      <c r="H24" s="127"/>
      <c r="I24" s="128"/>
      <c r="J24" s="129"/>
      <c r="K24" s="127"/>
      <c r="L24" s="128"/>
      <c r="M24" s="129"/>
      <c r="N24" s="127"/>
      <c r="O24" s="128"/>
      <c r="P24" s="129"/>
      <c r="Q24" s="127"/>
      <c r="R24" s="128"/>
      <c r="S24" s="129"/>
    </row>
    <row r="25" spans="1:19" x14ac:dyDescent="0.25">
      <c r="A25" s="12">
        <v>22</v>
      </c>
      <c r="B25" s="5">
        <v>631.0733831</v>
      </c>
      <c r="C25" s="9">
        <v>117.0700566</v>
      </c>
      <c r="D25" s="1">
        <v>2.1396000000000002</v>
      </c>
      <c r="E25" s="127"/>
      <c r="F25" s="128"/>
      <c r="G25" s="129"/>
      <c r="H25" s="127"/>
      <c r="I25" s="128"/>
      <c r="J25" s="129"/>
      <c r="K25" s="127"/>
      <c r="L25" s="128"/>
      <c r="M25" s="129"/>
      <c r="N25" s="127"/>
      <c r="O25" s="128"/>
      <c r="P25" s="129"/>
      <c r="Q25" s="127"/>
      <c r="R25" s="128"/>
      <c r="S25" s="129"/>
    </row>
    <row r="26" spans="1:19" x14ac:dyDescent="0.25">
      <c r="A26" s="12">
        <v>23</v>
      </c>
      <c r="B26" s="5">
        <v>78.510288619999997</v>
      </c>
      <c r="C26" s="9">
        <v>174.12371089999999</v>
      </c>
      <c r="D26" s="1">
        <v>2.1295000000000002</v>
      </c>
      <c r="E26" s="127"/>
      <c r="F26" s="128"/>
      <c r="G26" s="129"/>
      <c r="H26" s="127"/>
      <c r="I26" s="128"/>
      <c r="J26" s="129"/>
      <c r="K26" s="127"/>
      <c r="L26" s="128"/>
      <c r="M26" s="129"/>
      <c r="N26" s="127"/>
      <c r="O26" s="128"/>
      <c r="P26" s="129"/>
      <c r="Q26" s="127"/>
      <c r="R26" s="128"/>
      <c r="S26" s="129"/>
    </row>
    <row r="27" spans="1:19" x14ac:dyDescent="0.25">
      <c r="A27" s="12">
        <v>24</v>
      </c>
      <c r="B27" s="5">
        <v>688.52672759999996</v>
      </c>
      <c r="C27" s="9">
        <v>192.0396418</v>
      </c>
      <c r="D27" s="1">
        <v>2.1214</v>
      </c>
      <c r="E27" s="127"/>
      <c r="F27" s="128"/>
      <c r="G27" s="129"/>
      <c r="H27" s="127"/>
      <c r="I27" s="128"/>
      <c r="J27" s="129"/>
      <c r="K27" s="127"/>
      <c r="L27" s="128"/>
      <c r="M27" s="129"/>
      <c r="N27" s="127"/>
      <c r="O27" s="128"/>
      <c r="P27" s="129"/>
      <c r="Q27" s="127"/>
      <c r="R27" s="128"/>
      <c r="S27" s="129"/>
    </row>
    <row r="28" spans="1:19" x14ac:dyDescent="0.25">
      <c r="A28" s="12">
        <v>25</v>
      </c>
      <c r="B28" s="5">
        <v>82.508191710000006</v>
      </c>
      <c r="C28" s="9">
        <v>193.14338950000001</v>
      </c>
      <c r="D28" s="1">
        <v>2.1200999999999999</v>
      </c>
      <c r="E28" s="127"/>
      <c r="F28" s="128"/>
      <c r="G28" s="129"/>
      <c r="H28" s="127"/>
      <c r="I28" s="128"/>
      <c r="J28" s="129"/>
      <c r="K28" s="127"/>
      <c r="L28" s="128"/>
      <c r="M28" s="129"/>
      <c r="N28" s="127"/>
      <c r="O28" s="128"/>
      <c r="P28" s="129"/>
      <c r="Q28" s="127"/>
      <c r="R28" s="128"/>
      <c r="S28" s="129"/>
    </row>
    <row r="29" spans="1:19" x14ac:dyDescent="0.25">
      <c r="A29" s="12">
        <v>26</v>
      </c>
      <c r="B29" s="5">
        <v>82.732103289999998</v>
      </c>
      <c r="C29" s="1">
        <v>153.04063909999999</v>
      </c>
      <c r="D29" s="1">
        <v>2.1181000000000001</v>
      </c>
      <c r="E29" s="127"/>
      <c r="F29" s="128"/>
      <c r="G29" s="129"/>
      <c r="H29" s="127"/>
      <c r="I29" s="128"/>
      <c r="J29" s="129"/>
      <c r="K29" s="127"/>
      <c r="L29" s="128"/>
      <c r="M29" s="129"/>
      <c r="N29" s="127"/>
      <c r="O29" s="128"/>
      <c r="P29" s="129"/>
      <c r="Q29" s="127"/>
      <c r="R29" s="128"/>
      <c r="S29" s="129"/>
    </row>
    <row r="30" spans="1:19" x14ac:dyDescent="0.25">
      <c r="A30" s="12">
        <v>27</v>
      </c>
      <c r="B30" s="5">
        <v>209.03546209999999</v>
      </c>
      <c r="C30" s="9">
        <v>200.2008118</v>
      </c>
      <c r="D30" s="1">
        <v>2.1154000000000002</v>
      </c>
      <c r="E30" s="127"/>
      <c r="F30" s="128"/>
      <c r="G30" s="129"/>
      <c r="H30" s="127"/>
      <c r="I30" s="128"/>
      <c r="J30" s="129"/>
      <c r="K30" s="127"/>
      <c r="L30" s="128"/>
      <c r="M30" s="129"/>
      <c r="N30" s="127"/>
      <c r="O30" s="128"/>
      <c r="P30" s="129"/>
      <c r="Q30" s="127"/>
      <c r="R30" s="128"/>
      <c r="S30" s="129"/>
    </row>
    <row r="31" spans="1:19" x14ac:dyDescent="0.25">
      <c r="A31" s="12">
        <v>28</v>
      </c>
      <c r="B31" s="5">
        <v>231.9722281</v>
      </c>
      <c r="C31" s="1">
        <v>360.3231945</v>
      </c>
      <c r="D31" s="1">
        <v>2.1063000000000001</v>
      </c>
      <c r="E31" s="127"/>
      <c r="F31" s="128"/>
      <c r="G31" s="129"/>
      <c r="H31" s="127"/>
      <c r="I31" s="128"/>
      <c r="J31" s="129"/>
      <c r="K31" s="127"/>
      <c r="L31" s="128"/>
      <c r="M31" s="129"/>
      <c r="N31" s="127"/>
      <c r="O31" s="128"/>
      <c r="P31" s="129"/>
      <c r="Q31" s="127"/>
      <c r="R31" s="128"/>
      <c r="S31" s="129"/>
    </row>
    <row r="32" spans="1:19" x14ac:dyDescent="0.25">
      <c r="A32" s="12">
        <v>29</v>
      </c>
      <c r="B32" s="5">
        <v>286.02694810000003</v>
      </c>
      <c r="C32" s="9">
        <v>159.11675890000001</v>
      </c>
      <c r="D32" s="1">
        <v>2.1015999999999999</v>
      </c>
      <c r="E32" s="127"/>
      <c r="F32" s="128"/>
      <c r="G32" s="129"/>
      <c r="H32" s="127"/>
      <c r="I32" s="128"/>
      <c r="J32" s="129"/>
      <c r="K32" s="127"/>
      <c r="L32" s="128"/>
      <c r="M32" s="129"/>
      <c r="N32" s="127"/>
      <c r="O32" s="128"/>
      <c r="P32" s="129"/>
      <c r="Q32" s="127"/>
      <c r="R32" s="128"/>
      <c r="S32" s="129"/>
    </row>
    <row r="33" spans="1:19" x14ac:dyDescent="0.25">
      <c r="A33" s="12">
        <v>30</v>
      </c>
      <c r="B33" s="5">
        <v>358.04645829999998</v>
      </c>
      <c r="C33" s="9">
        <v>114.0915414</v>
      </c>
      <c r="D33" s="1">
        <v>2.0956000000000001</v>
      </c>
      <c r="E33" s="127"/>
      <c r="F33" s="128"/>
      <c r="G33" s="129"/>
      <c r="H33" s="127"/>
      <c r="I33" s="128"/>
      <c r="J33" s="129"/>
      <c r="K33" s="127"/>
      <c r="L33" s="128"/>
      <c r="M33" s="129"/>
      <c r="N33" s="127"/>
      <c r="O33" s="128"/>
      <c r="P33" s="129"/>
      <c r="Q33" s="127"/>
      <c r="R33" s="128"/>
      <c r="S33" s="129"/>
    </row>
    <row r="34" spans="1:19" x14ac:dyDescent="0.25">
      <c r="A34" s="12">
        <v>31</v>
      </c>
      <c r="B34" s="5">
        <v>398.00560619999999</v>
      </c>
      <c r="C34" s="9">
        <v>387.28894939999998</v>
      </c>
      <c r="D34" s="1">
        <v>2.0901999999999998</v>
      </c>
      <c r="E34" s="127"/>
      <c r="F34" s="128"/>
      <c r="G34" s="129"/>
      <c r="H34" s="127"/>
      <c r="I34" s="128"/>
      <c r="J34" s="129"/>
      <c r="K34" s="127"/>
      <c r="L34" s="128"/>
      <c r="M34" s="129"/>
      <c r="N34" s="127"/>
      <c r="O34" s="128"/>
      <c r="P34" s="129"/>
      <c r="Q34" s="127"/>
      <c r="R34" s="128"/>
      <c r="S34" s="129"/>
    </row>
    <row r="35" spans="1:19" x14ac:dyDescent="0.25">
      <c r="A35" s="12">
        <v>32</v>
      </c>
      <c r="B35" s="5">
        <v>538.19782099999998</v>
      </c>
      <c r="C35" s="1">
        <v>57.070404670000002</v>
      </c>
      <c r="D35" s="2">
        <v>2.0863</v>
      </c>
      <c r="E35" s="136">
        <v>183.18553230000001</v>
      </c>
      <c r="F35" s="136"/>
      <c r="G35" s="136"/>
      <c r="H35" s="136">
        <v>84.396863310000001</v>
      </c>
      <c r="I35" s="136"/>
      <c r="J35" s="136"/>
      <c r="K35" s="137">
        <v>136.9895717</v>
      </c>
      <c r="L35" s="138"/>
      <c r="M35" s="139"/>
      <c r="N35" s="137">
        <v>117.0700566</v>
      </c>
      <c r="O35" s="138"/>
      <c r="P35" s="139"/>
      <c r="Q35" s="137">
        <v>174.12371089999999</v>
      </c>
      <c r="R35" s="138"/>
      <c r="S35" s="139"/>
    </row>
    <row r="36" spans="1:19" x14ac:dyDescent="0.25">
      <c r="A36" s="12">
        <v>33</v>
      </c>
      <c r="B36" s="5">
        <v>615.15480000000002</v>
      </c>
      <c r="C36" s="1">
        <v>200.17587169999999</v>
      </c>
      <c r="D36" s="1">
        <v>2.0798000000000001</v>
      </c>
      <c r="E36" s="127"/>
      <c r="F36" s="128"/>
      <c r="G36" s="129"/>
      <c r="H36" s="140"/>
      <c r="I36" s="141"/>
      <c r="J36" s="142"/>
      <c r="K36" s="140"/>
      <c r="L36" s="141"/>
      <c r="M36" s="142"/>
      <c r="N36" s="140"/>
      <c r="O36" s="141"/>
      <c r="P36" s="142"/>
      <c r="Q36" s="140"/>
      <c r="R36" s="141"/>
      <c r="S36" s="142"/>
    </row>
    <row r="37" spans="1:19" x14ac:dyDescent="0.25">
      <c r="A37" s="12">
        <v>34</v>
      </c>
      <c r="B37" s="5">
        <v>149.09601000000001</v>
      </c>
      <c r="C37" s="9">
        <v>663.51405490000002</v>
      </c>
      <c r="D37" s="1">
        <v>2.0703999999999998</v>
      </c>
      <c r="E37" s="127"/>
      <c r="F37" s="128"/>
      <c r="G37" s="129"/>
      <c r="H37" s="127"/>
      <c r="I37" s="128"/>
      <c r="J37" s="129"/>
      <c r="K37" s="127"/>
      <c r="L37" s="128"/>
      <c r="M37" s="129"/>
      <c r="N37" s="127"/>
      <c r="O37" s="128"/>
      <c r="P37" s="129"/>
      <c r="Q37" s="127"/>
      <c r="R37" s="128"/>
      <c r="S37" s="129"/>
    </row>
    <row r="38" spans="1:19" x14ac:dyDescent="0.25">
      <c r="A38" s="12">
        <v>35</v>
      </c>
      <c r="B38" s="5">
        <v>155.07021019999999</v>
      </c>
      <c r="C38" s="1">
        <v>100.9322088</v>
      </c>
      <c r="D38" s="1">
        <v>2.0691999999999999</v>
      </c>
      <c r="E38" s="127"/>
      <c r="F38" s="128"/>
      <c r="G38" s="129"/>
      <c r="H38" s="127"/>
      <c r="I38" s="128"/>
      <c r="J38" s="129"/>
      <c r="K38" s="127"/>
      <c r="L38" s="128"/>
      <c r="M38" s="129"/>
      <c r="N38" s="127"/>
      <c r="O38" s="128"/>
      <c r="P38" s="129"/>
      <c r="Q38" s="127"/>
      <c r="R38" s="128"/>
      <c r="S38" s="129"/>
    </row>
    <row r="39" spans="1:19" x14ac:dyDescent="0.25">
      <c r="A39" s="12">
        <v>36</v>
      </c>
      <c r="B39" s="5">
        <v>173.0808074</v>
      </c>
      <c r="C39" s="9">
        <v>81.170701390000005</v>
      </c>
      <c r="D39" s="1">
        <v>2.0668000000000002</v>
      </c>
      <c r="E39" s="127"/>
      <c r="F39" s="128"/>
      <c r="G39" s="129"/>
      <c r="H39" s="127"/>
      <c r="I39" s="128"/>
      <c r="J39" s="129"/>
      <c r="K39" s="127"/>
      <c r="L39" s="128"/>
      <c r="M39" s="129"/>
      <c r="N39" s="127"/>
      <c r="O39" s="128"/>
      <c r="P39" s="129"/>
      <c r="Q39" s="127"/>
      <c r="R39" s="128"/>
      <c r="S39" s="129"/>
    </row>
    <row r="40" spans="1:19" x14ac:dyDescent="0.25">
      <c r="A40" s="12">
        <v>37</v>
      </c>
      <c r="B40" s="5">
        <v>217.10690940000001</v>
      </c>
      <c r="C40" s="1">
        <v>97.028679530000005</v>
      </c>
      <c r="D40" s="1">
        <v>2.0608</v>
      </c>
      <c r="E40" s="127"/>
      <c r="F40" s="128"/>
      <c r="G40" s="129"/>
      <c r="H40" s="127"/>
      <c r="I40" s="128"/>
      <c r="J40" s="129"/>
      <c r="K40" s="127"/>
      <c r="L40" s="128"/>
      <c r="M40" s="129"/>
      <c r="N40" s="127"/>
      <c r="O40" s="128"/>
      <c r="P40" s="129"/>
      <c r="Q40" s="127"/>
      <c r="R40" s="128"/>
      <c r="S40" s="129"/>
    </row>
    <row r="41" spans="1:19" x14ac:dyDescent="0.25">
      <c r="A41" s="12">
        <v>38</v>
      </c>
      <c r="B41" s="5">
        <v>218.1102186</v>
      </c>
      <c r="C41" s="1">
        <v>352.8970157</v>
      </c>
      <c r="D41" s="1">
        <v>2.0485000000000002</v>
      </c>
      <c r="E41" s="127"/>
      <c r="F41" s="128"/>
      <c r="G41" s="129"/>
      <c r="H41" s="127"/>
      <c r="I41" s="128"/>
      <c r="J41" s="129"/>
      <c r="K41" s="127"/>
      <c r="L41" s="128"/>
      <c r="M41" s="129"/>
      <c r="N41" s="127"/>
      <c r="O41" s="128"/>
      <c r="P41" s="129"/>
      <c r="Q41" s="127"/>
      <c r="R41" s="128"/>
      <c r="S41" s="129"/>
    </row>
    <row r="42" spans="1:19" x14ac:dyDescent="0.25">
      <c r="A42" s="12">
        <v>39</v>
      </c>
      <c r="B42" s="5">
        <v>223.1115528</v>
      </c>
      <c r="C42" s="9">
        <v>90.977005360000007</v>
      </c>
      <c r="D42" s="1">
        <v>2.0390000000000001</v>
      </c>
      <c r="E42" s="127"/>
      <c r="F42" s="128"/>
      <c r="G42" s="129"/>
      <c r="H42" s="127"/>
      <c r="I42" s="128"/>
      <c r="J42" s="129"/>
      <c r="K42" s="127"/>
      <c r="L42" s="128"/>
      <c r="M42" s="129"/>
      <c r="N42" s="127"/>
      <c r="O42" s="128"/>
      <c r="P42" s="129"/>
      <c r="Q42" s="127"/>
      <c r="R42" s="128"/>
      <c r="S42" s="129"/>
    </row>
    <row r="43" spans="1:19" x14ac:dyDescent="0.25">
      <c r="A43" s="12">
        <v>40</v>
      </c>
      <c r="B43" s="5">
        <v>234.13338730000001</v>
      </c>
      <c r="C43" s="9">
        <v>430.69573170000001</v>
      </c>
      <c r="D43" s="1">
        <v>2.0278</v>
      </c>
      <c r="E43" s="127"/>
      <c r="F43" s="128"/>
      <c r="G43" s="129"/>
      <c r="H43" s="127"/>
      <c r="I43" s="128"/>
      <c r="J43" s="129"/>
      <c r="K43" s="127"/>
      <c r="L43" s="128"/>
      <c r="M43" s="129"/>
      <c r="N43" s="127"/>
      <c r="O43" s="128"/>
      <c r="P43" s="129"/>
      <c r="Q43" s="127"/>
      <c r="R43" s="128"/>
      <c r="S43" s="129"/>
    </row>
    <row r="44" spans="1:19" x14ac:dyDescent="0.25">
      <c r="A44" s="12">
        <v>41</v>
      </c>
      <c r="B44" s="5">
        <v>311.17913449999998</v>
      </c>
      <c r="C44" s="1">
        <v>340.35702659999998</v>
      </c>
      <c r="D44" s="1">
        <v>2.0162</v>
      </c>
      <c r="E44" s="127"/>
      <c r="F44" s="128"/>
      <c r="G44" s="129"/>
      <c r="H44" s="127"/>
      <c r="I44" s="128"/>
      <c r="J44" s="129"/>
      <c r="K44" s="127"/>
      <c r="L44" s="128"/>
      <c r="M44" s="129"/>
      <c r="N44" s="127"/>
      <c r="O44" s="128"/>
      <c r="P44" s="129"/>
      <c r="Q44" s="127"/>
      <c r="R44" s="128"/>
      <c r="S44" s="129"/>
    </row>
    <row r="45" spans="1:19" x14ac:dyDescent="0.25">
      <c r="A45" s="12">
        <v>42</v>
      </c>
      <c r="B45" s="5">
        <v>482.40462839999998</v>
      </c>
      <c r="C45" s="1">
        <v>175.96187509999999</v>
      </c>
      <c r="D45" s="1">
        <v>2.0055000000000001</v>
      </c>
      <c r="E45" s="127"/>
      <c r="F45" s="128"/>
      <c r="G45" s="129"/>
      <c r="H45" s="127"/>
      <c r="I45" s="128"/>
      <c r="J45" s="129"/>
      <c r="K45" s="127"/>
      <c r="L45" s="128"/>
      <c r="M45" s="129"/>
      <c r="N45" s="127"/>
      <c r="O45" s="128"/>
      <c r="P45" s="129"/>
      <c r="Q45" s="127"/>
      <c r="R45" s="128"/>
      <c r="S45" s="129"/>
    </row>
    <row r="46" spans="1:19" x14ac:dyDescent="0.25">
      <c r="A46" s="12">
        <v>43</v>
      </c>
      <c r="B46" s="5">
        <v>221.01843909999999</v>
      </c>
      <c r="C46" s="9">
        <v>438.37840449999999</v>
      </c>
      <c r="D46" s="1">
        <v>2.0013000000000001</v>
      </c>
      <c r="E46" s="127"/>
      <c r="F46" s="128"/>
      <c r="G46" s="129"/>
      <c r="H46" s="127"/>
      <c r="I46" s="128"/>
      <c r="J46" s="129"/>
      <c r="K46" s="127"/>
      <c r="L46" s="128"/>
      <c r="M46" s="129"/>
      <c r="N46" s="127"/>
      <c r="O46" s="128"/>
      <c r="P46" s="129"/>
      <c r="Q46" s="127"/>
      <c r="R46" s="128"/>
      <c r="S46" s="129"/>
    </row>
    <row r="47" spans="1:19" x14ac:dyDescent="0.25">
      <c r="A47" s="12">
        <v>44</v>
      </c>
      <c r="B47" s="5">
        <v>289.97538320000001</v>
      </c>
      <c r="C47" s="9">
        <v>148.039289</v>
      </c>
      <c r="D47" s="1">
        <v>1.9979</v>
      </c>
      <c r="E47" s="127"/>
      <c r="F47" s="128"/>
      <c r="G47" s="129"/>
      <c r="H47" s="127"/>
      <c r="I47" s="128"/>
      <c r="J47" s="129"/>
      <c r="K47" s="127"/>
      <c r="L47" s="128"/>
      <c r="M47" s="129"/>
      <c r="N47" s="127"/>
      <c r="O47" s="128"/>
      <c r="P47" s="129"/>
      <c r="Q47" s="127"/>
      <c r="R47" s="128"/>
      <c r="S47" s="129"/>
    </row>
    <row r="48" spans="1:19" x14ac:dyDescent="0.25">
      <c r="A48" s="12">
        <v>45</v>
      </c>
      <c r="B48" s="5">
        <v>308.58198659999999</v>
      </c>
      <c r="C48" s="1">
        <v>239.1064891</v>
      </c>
      <c r="D48" s="1">
        <v>1.9924999999999999</v>
      </c>
      <c r="E48" s="127"/>
      <c r="F48" s="128"/>
      <c r="G48" s="129"/>
      <c r="H48" s="127"/>
      <c r="I48" s="128"/>
      <c r="J48" s="129"/>
      <c r="K48" s="127"/>
      <c r="L48" s="128"/>
      <c r="M48" s="129"/>
      <c r="N48" s="127"/>
      <c r="O48" s="128"/>
      <c r="P48" s="129"/>
      <c r="Q48" s="127"/>
      <c r="R48" s="128"/>
      <c r="S48" s="129"/>
    </row>
    <row r="49" spans="1:19" x14ac:dyDescent="0.25">
      <c r="A49" s="12">
        <v>46</v>
      </c>
      <c r="B49" s="5">
        <v>615.15513020000003</v>
      </c>
      <c r="C49" s="9">
        <v>340.34798130000001</v>
      </c>
      <c r="D49" s="1">
        <v>1.9893000000000001</v>
      </c>
      <c r="E49" s="127"/>
      <c r="F49" s="128"/>
      <c r="G49" s="129"/>
      <c r="H49" s="127"/>
      <c r="I49" s="128"/>
      <c r="J49" s="129"/>
      <c r="K49" s="127"/>
      <c r="L49" s="128"/>
      <c r="M49" s="129"/>
      <c r="N49" s="127"/>
      <c r="O49" s="128"/>
      <c r="P49" s="129"/>
      <c r="Q49" s="127"/>
      <c r="R49" s="128"/>
      <c r="S49" s="129"/>
    </row>
    <row r="50" spans="1:19" x14ac:dyDescent="0.25">
      <c r="A50" s="12">
        <v>47</v>
      </c>
      <c r="B50" s="5">
        <v>635.14044779999995</v>
      </c>
      <c r="C50" s="9">
        <v>137.13250289999999</v>
      </c>
      <c r="D50" s="1">
        <v>1.9715</v>
      </c>
      <c r="E50" s="127"/>
      <c r="F50" s="128"/>
      <c r="G50" s="129"/>
      <c r="H50" s="127"/>
      <c r="I50" s="128"/>
      <c r="J50" s="129"/>
      <c r="K50" s="127"/>
      <c r="L50" s="128"/>
      <c r="M50" s="129"/>
      <c r="N50" s="127"/>
      <c r="O50" s="128"/>
      <c r="P50" s="129"/>
      <c r="Q50" s="127"/>
      <c r="R50" s="128"/>
      <c r="S50" s="129"/>
    </row>
    <row r="51" spans="1:19" x14ac:dyDescent="0.25">
      <c r="A51" s="12">
        <v>48</v>
      </c>
      <c r="B51" s="5">
        <v>194.91957840000001</v>
      </c>
      <c r="C51" s="9">
        <v>226.21648010000001</v>
      </c>
      <c r="D51" s="2">
        <v>1.9661999999999999</v>
      </c>
      <c r="E51" s="136">
        <v>192.0396418</v>
      </c>
      <c r="F51" s="136"/>
      <c r="G51" s="136"/>
      <c r="H51" s="136">
        <v>193.14338950000001</v>
      </c>
      <c r="I51" s="136"/>
      <c r="J51" s="136"/>
      <c r="K51" s="136">
        <v>200.2008118</v>
      </c>
      <c r="L51" s="136"/>
      <c r="M51" s="136"/>
      <c r="N51" s="136">
        <v>159.11675890000001</v>
      </c>
      <c r="O51" s="136"/>
      <c r="P51" s="136"/>
      <c r="Q51" s="136">
        <v>114.0915414</v>
      </c>
      <c r="R51" s="136"/>
      <c r="S51" s="136"/>
    </row>
    <row r="52" spans="1:19" x14ac:dyDescent="0.25">
      <c r="A52" s="12">
        <v>49</v>
      </c>
      <c r="B52" s="5">
        <v>460.09294590000002</v>
      </c>
      <c r="C52" s="1">
        <v>148.02724119999999</v>
      </c>
      <c r="D52" s="2">
        <v>1.9645999999999999</v>
      </c>
      <c r="E52" s="143"/>
      <c r="F52" s="143"/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</row>
    <row r="53" spans="1:19" x14ac:dyDescent="0.25">
      <c r="A53" s="12">
        <v>50</v>
      </c>
      <c r="B53" s="5">
        <v>84.28533797</v>
      </c>
      <c r="C53" s="1">
        <v>229.97448349999999</v>
      </c>
      <c r="D53" s="2">
        <v>1.9641999999999999</v>
      </c>
      <c r="E53" s="143"/>
      <c r="F53" s="143"/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</row>
    <row r="54" spans="1:19" x14ac:dyDescent="0.25">
      <c r="A54" s="12">
        <v>51</v>
      </c>
      <c r="B54" s="5">
        <v>84.396863310000001</v>
      </c>
      <c r="C54" s="9">
        <v>329.14913530000001</v>
      </c>
      <c r="D54" s="2">
        <v>1.9609000000000001</v>
      </c>
      <c r="E54" s="143"/>
      <c r="F54" s="143"/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</row>
    <row r="55" spans="1:19" x14ac:dyDescent="0.25">
      <c r="A55" s="12">
        <v>52</v>
      </c>
      <c r="B55" s="5">
        <v>266.84899130000002</v>
      </c>
      <c r="C55" s="9">
        <v>350.2280791</v>
      </c>
      <c r="D55" s="2">
        <v>1.9591000000000001</v>
      </c>
      <c r="E55" s="143"/>
      <c r="F55" s="143"/>
      <c r="G55" s="143"/>
      <c r="H55" s="143"/>
      <c r="I55" s="143"/>
      <c r="J55" s="143"/>
      <c r="K55" s="143"/>
      <c r="L55" s="143"/>
      <c r="M55" s="143"/>
      <c r="N55" s="143"/>
      <c r="O55" s="143"/>
      <c r="P55" s="143"/>
      <c r="Q55" s="143"/>
      <c r="R55" s="143"/>
      <c r="S55" s="143"/>
    </row>
    <row r="56" spans="1:19" x14ac:dyDescent="0.25">
      <c r="A56" s="12">
        <v>53</v>
      </c>
      <c r="B56" s="5">
        <v>352.8970157</v>
      </c>
      <c r="C56" s="9">
        <v>81.28225879</v>
      </c>
      <c r="D56" s="2">
        <v>1.9576</v>
      </c>
      <c r="E56" s="143"/>
      <c r="F56" s="143"/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</row>
    <row r="57" spans="1:19" x14ac:dyDescent="0.25">
      <c r="A57" s="12">
        <v>54</v>
      </c>
      <c r="B57" s="5">
        <v>390.08891999999997</v>
      </c>
      <c r="C57" s="9">
        <v>337.32913070000001</v>
      </c>
      <c r="D57" s="2">
        <v>1.9564999999999999</v>
      </c>
      <c r="E57" s="143"/>
      <c r="F57" s="143"/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</row>
    <row r="58" spans="1:19" x14ac:dyDescent="0.25">
      <c r="A58" s="12">
        <v>55</v>
      </c>
      <c r="B58" s="5">
        <v>501.08173729999999</v>
      </c>
      <c r="C58" s="9">
        <v>662.47451650000005</v>
      </c>
      <c r="D58" s="2">
        <v>1.9537</v>
      </c>
      <c r="E58" s="143"/>
      <c r="F58" s="143"/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</row>
    <row r="59" spans="1:19" x14ac:dyDescent="0.25">
      <c r="A59" s="12">
        <v>56</v>
      </c>
      <c r="B59" s="5">
        <v>538.19779340000002</v>
      </c>
      <c r="C59" s="1">
        <v>136.0061929</v>
      </c>
      <c r="D59" s="2">
        <v>1.9298999999999999</v>
      </c>
      <c r="E59" s="143"/>
      <c r="F59" s="143"/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</row>
    <row r="60" spans="1:19" x14ac:dyDescent="0.25">
      <c r="A60" s="12">
        <v>57</v>
      </c>
      <c r="B60" s="5">
        <v>539.19922499999996</v>
      </c>
      <c r="C60" s="9">
        <v>149.0233154</v>
      </c>
      <c r="D60" s="2">
        <v>1.9226000000000001</v>
      </c>
      <c r="E60" s="143"/>
      <c r="F60" s="143"/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</row>
    <row r="61" spans="1:19" x14ac:dyDescent="0.25">
      <c r="A61" s="12">
        <v>58</v>
      </c>
      <c r="B61" s="5">
        <v>635.14003119999995</v>
      </c>
      <c r="C61" s="9">
        <v>173.16493349999999</v>
      </c>
      <c r="D61" s="2">
        <v>1.9076</v>
      </c>
      <c r="E61" s="143"/>
      <c r="F61" s="143"/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</row>
    <row r="62" spans="1:19" x14ac:dyDescent="0.25">
      <c r="A62" s="12">
        <v>59</v>
      </c>
      <c r="B62" s="5">
        <v>660.5558982</v>
      </c>
      <c r="C62" s="9">
        <v>339.1794367</v>
      </c>
      <c r="D62" s="2">
        <v>1.9018999999999999</v>
      </c>
      <c r="E62" s="143"/>
      <c r="F62" s="143"/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</row>
    <row r="63" spans="1:19" x14ac:dyDescent="0.25">
      <c r="A63" s="12">
        <v>60</v>
      </c>
      <c r="B63" s="5">
        <v>73.789446369999993</v>
      </c>
      <c r="C63" s="9">
        <v>559.51684580000006</v>
      </c>
      <c r="D63" s="2">
        <v>1.8965000000000001</v>
      </c>
      <c r="E63" s="143"/>
      <c r="F63" s="143"/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</row>
    <row r="64" spans="1:19" x14ac:dyDescent="0.25">
      <c r="A64" s="12">
        <v>61</v>
      </c>
      <c r="B64" s="5">
        <v>82.843593999999996</v>
      </c>
      <c r="C64" s="9">
        <v>237.18051679999999</v>
      </c>
      <c r="D64" s="2">
        <v>1.8886000000000001</v>
      </c>
      <c r="E64" s="143"/>
      <c r="F64" s="143"/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</row>
    <row r="65" spans="1:19" x14ac:dyDescent="0.25">
      <c r="A65" s="12">
        <v>62</v>
      </c>
      <c r="B65" s="5">
        <v>652.05225080000002</v>
      </c>
      <c r="C65" s="1">
        <v>311.29400600000002</v>
      </c>
      <c r="D65" s="2">
        <v>1.8854</v>
      </c>
      <c r="E65" s="143"/>
      <c r="F65" s="143"/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</row>
    <row r="66" spans="1:19" x14ac:dyDescent="0.25">
      <c r="A66" s="12">
        <v>63</v>
      </c>
      <c r="B66" s="5">
        <v>674.03377550000005</v>
      </c>
      <c r="C66" s="1">
        <v>346.04646229999997</v>
      </c>
      <c r="D66" s="2">
        <v>1.8816999999999999</v>
      </c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</row>
    <row r="67" spans="1:19" x14ac:dyDescent="0.25">
      <c r="A67" s="12">
        <v>64</v>
      </c>
      <c r="B67" s="5">
        <v>690.46842660000004</v>
      </c>
      <c r="C67" s="9">
        <v>694.56445880000001</v>
      </c>
      <c r="D67" s="2">
        <v>1.8738999999999999</v>
      </c>
      <c r="E67" s="136">
        <v>387.28894939999998</v>
      </c>
      <c r="F67" s="136"/>
      <c r="G67" s="136"/>
      <c r="H67" s="137">
        <v>663.51405490000002</v>
      </c>
      <c r="I67" s="138"/>
      <c r="J67" s="139"/>
      <c r="K67" s="137">
        <v>81.170701390000005</v>
      </c>
      <c r="L67" s="138"/>
      <c r="M67" s="139"/>
      <c r="N67" s="137">
        <v>90.977005360000007</v>
      </c>
      <c r="O67" s="138"/>
      <c r="P67" s="139"/>
      <c r="Q67" s="137">
        <v>430.69573170000001</v>
      </c>
      <c r="R67" s="138"/>
      <c r="S67" s="139"/>
    </row>
    <row r="68" spans="1:19" x14ac:dyDescent="0.25">
      <c r="A68" s="12">
        <v>65</v>
      </c>
      <c r="B68" s="5">
        <v>256.8204599</v>
      </c>
      <c r="C68" s="9">
        <v>173.11718629999999</v>
      </c>
      <c r="D68" s="2">
        <v>1.8695999999999999</v>
      </c>
      <c r="E68" s="143"/>
      <c r="F68" s="143"/>
      <c r="G68" s="143"/>
      <c r="H68" s="145"/>
      <c r="I68" s="141"/>
      <c r="J68" s="146"/>
      <c r="K68" s="145"/>
      <c r="L68" s="141"/>
      <c r="M68" s="146"/>
      <c r="N68" s="145"/>
      <c r="O68" s="141"/>
      <c r="P68" s="146"/>
      <c r="Q68" s="145"/>
      <c r="R68" s="141"/>
      <c r="S68" s="146"/>
    </row>
    <row r="69" spans="1:19" x14ac:dyDescent="0.25">
      <c r="A69" s="12">
        <v>66</v>
      </c>
      <c r="B69" s="5">
        <v>258.81765410000003</v>
      </c>
      <c r="C69" s="9">
        <v>198.18517790000001</v>
      </c>
      <c r="D69" s="2">
        <v>1.8513999999999999</v>
      </c>
      <c r="E69" s="143"/>
      <c r="F69" s="143"/>
      <c r="G69" s="143"/>
      <c r="H69" s="147"/>
      <c r="I69" s="128"/>
      <c r="J69" s="148"/>
      <c r="K69" s="147"/>
      <c r="L69" s="128"/>
      <c r="M69" s="148"/>
      <c r="N69" s="147"/>
      <c r="O69" s="128"/>
      <c r="P69" s="148"/>
      <c r="Q69" s="147"/>
      <c r="R69" s="128"/>
      <c r="S69" s="148"/>
    </row>
    <row r="70" spans="1:19" x14ac:dyDescent="0.25">
      <c r="A70" s="12">
        <v>67</v>
      </c>
      <c r="B70" s="5">
        <v>337.0452209</v>
      </c>
      <c r="C70" s="9">
        <v>164.98443370000001</v>
      </c>
      <c r="D70" s="2">
        <v>1.8433999999999999</v>
      </c>
      <c r="E70" s="143"/>
      <c r="F70" s="143"/>
      <c r="G70" s="143"/>
      <c r="H70" s="147"/>
      <c r="I70" s="128"/>
      <c r="J70" s="148"/>
      <c r="K70" s="147"/>
      <c r="L70" s="128"/>
      <c r="M70" s="148"/>
      <c r="N70" s="147"/>
      <c r="O70" s="128"/>
      <c r="P70" s="148"/>
      <c r="Q70" s="147"/>
      <c r="R70" s="128"/>
      <c r="S70" s="148"/>
    </row>
    <row r="71" spans="1:19" x14ac:dyDescent="0.25">
      <c r="A71" s="12">
        <v>68</v>
      </c>
      <c r="B71" s="5">
        <v>362.92592020000001</v>
      </c>
      <c r="C71" s="1">
        <v>140.07058040000001</v>
      </c>
      <c r="D71" s="2">
        <v>1.8387</v>
      </c>
      <c r="E71" s="143"/>
      <c r="F71" s="143"/>
      <c r="G71" s="143"/>
      <c r="H71" s="147"/>
      <c r="I71" s="128"/>
      <c r="J71" s="148"/>
      <c r="K71" s="147"/>
      <c r="L71" s="128"/>
      <c r="M71" s="148"/>
      <c r="N71" s="147"/>
      <c r="O71" s="128"/>
      <c r="P71" s="148"/>
      <c r="Q71" s="147"/>
      <c r="R71" s="128"/>
      <c r="S71" s="148"/>
    </row>
    <row r="72" spans="1:19" x14ac:dyDescent="0.25">
      <c r="A72" s="12">
        <v>69</v>
      </c>
      <c r="B72" s="5">
        <v>410.85554739999998</v>
      </c>
      <c r="C72" s="9">
        <v>118.9791472</v>
      </c>
      <c r="D72" s="2">
        <v>1.8346</v>
      </c>
      <c r="E72" s="143"/>
      <c r="F72" s="143"/>
      <c r="G72" s="143"/>
      <c r="H72" s="147"/>
      <c r="I72" s="128"/>
      <c r="J72" s="148"/>
      <c r="K72" s="147"/>
      <c r="L72" s="128"/>
      <c r="M72" s="148"/>
      <c r="N72" s="147"/>
      <c r="O72" s="128"/>
      <c r="P72" s="148"/>
      <c r="Q72" s="147"/>
      <c r="R72" s="128"/>
      <c r="S72" s="148"/>
    </row>
    <row r="73" spans="1:19" x14ac:dyDescent="0.25">
      <c r="A73" s="12">
        <v>70</v>
      </c>
      <c r="B73" s="5">
        <v>740.55558970000004</v>
      </c>
      <c r="C73" s="9">
        <v>144.95878239999999</v>
      </c>
      <c r="D73" s="2">
        <v>1.8171999999999999</v>
      </c>
      <c r="E73" s="143"/>
      <c r="F73" s="143"/>
      <c r="G73" s="143"/>
      <c r="H73" s="147"/>
      <c r="I73" s="128"/>
      <c r="J73" s="148"/>
      <c r="K73" s="147"/>
      <c r="L73" s="128"/>
      <c r="M73" s="148"/>
      <c r="N73" s="147"/>
      <c r="O73" s="128"/>
      <c r="P73" s="148"/>
      <c r="Q73" s="147"/>
      <c r="R73" s="128"/>
      <c r="S73" s="148"/>
    </row>
    <row r="74" spans="1:19" x14ac:dyDescent="0.25">
      <c r="A74" s="12">
        <v>71</v>
      </c>
      <c r="B74" s="5">
        <v>75.060259909999999</v>
      </c>
      <c r="C74" s="1">
        <v>294.90739619999999</v>
      </c>
      <c r="D74" s="2">
        <v>1.8113999999999999</v>
      </c>
      <c r="E74" s="143"/>
      <c r="F74" s="143"/>
      <c r="G74" s="143"/>
      <c r="H74" s="147"/>
      <c r="I74" s="128"/>
      <c r="J74" s="148"/>
      <c r="K74" s="147"/>
      <c r="L74" s="128"/>
      <c r="M74" s="148"/>
      <c r="N74" s="147"/>
      <c r="O74" s="128"/>
      <c r="P74" s="148"/>
      <c r="Q74" s="147"/>
      <c r="R74" s="128"/>
      <c r="S74" s="148"/>
    </row>
    <row r="75" spans="1:19" x14ac:dyDescent="0.25">
      <c r="A75" s="12">
        <v>72</v>
      </c>
      <c r="B75" s="5">
        <v>111.0442814</v>
      </c>
      <c r="C75" s="1">
        <v>283.26276910000001</v>
      </c>
      <c r="D75" s="2">
        <v>1.8083</v>
      </c>
      <c r="E75" s="143"/>
      <c r="F75" s="143"/>
      <c r="G75" s="143"/>
      <c r="H75" s="147"/>
      <c r="I75" s="128"/>
      <c r="J75" s="148"/>
      <c r="K75" s="147"/>
      <c r="L75" s="128"/>
      <c r="M75" s="148"/>
      <c r="N75" s="147"/>
      <c r="O75" s="128"/>
      <c r="P75" s="148"/>
      <c r="Q75" s="147"/>
      <c r="R75" s="128"/>
      <c r="S75" s="148"/>
    </row>
    <row r="76" spans="1:19" x14ac:dyDescent="0.25">
      <c r="A76" s="12">
        <v>73</v>
      </c>
      <c r="B76" s="5">
        <v>112.0507539</v>
      </c>
      <c r="C76" s="1">
        <v>59.049723450000002</v>
      </c>
      <c r="D76" s="2">
        <v>1.8030999999999999</v>
      </c>
      <c r="E76" s="143"/>
      <c r="F76" s="143"/>
      <c r="G76" s="143"/>
      <c r="H76" s="147"/>
      <c r="I76" s="128"/>
      <c r="J76" s="148"/>
      <c r="K76" s="147"/>
      <c r="L76" s="128"/>
      <c r="M76" s="148"/>
      <c r="N76" s="147"/>
      <c r="O76" s="128"/>
      <c r="P76" s="148"/>
      <c r="Q76" s="147"/>
      <c r="R76" s="128"/>
      <c r="S76" s="148"/>
    </row>
    <row r="77" spans="1:19" x14ac:dyDescent="0.25">
      <c r="A77" s="12">
        <v>74</v>
      </c>
      <c r="B77" s="5">
        <v>114.0915414</v>
      </c>
      <c r="C77" s="9">
        <v>401.80047689999998</v>
      </c>
      <c r="D77" s="2">
        <v>1.8025</v>
      </c>
      <c r="E77" s="143"/>
      <c r="F77" s="143"/>
      <c r="G77" s="143"/>
      <c r="H77" s="147"/>
      <c r="I77" s="128"/>
      <c r="J77" s="148"/>
      <c r="K77" s="147"/>
      <c r="L77" s="128"/>
      <c r="M77" s="148"/>
      <c r="N77" s="147"/>
      <c r="O77" s="128"/>
      <c r="P77" s="148"/>
      <c r="Q77" s="147"/>
      <c r="R77" s="128"/>
      <c r="S77" s="148"/>
    </row>
    <row r="78" spans="1:19" x14ac:dyDescent="0.25">
      <c r="A78" s="12">
        <v>75</v>
      </c>
      <c r="B78" s="5">
        <v>115.094826</v>
      </c>
      <c r="C78" s="1">
        <v>427.09453580000002</v>
      </c>
      <c r="D78" s="2">
        <v>1.8011999999999999</v>
      </c>
      <c r="E78" s="143"/>
      <c r="F78" s="143"/>
      <c r="G78" s="143"/>
      <c r="H78" s="147"/>
      <c r="I78" s="128"/>
      <c r="J78" s="148"/>
      <c r="K78" s="147"/>
      <c r="L78" s="128"/>
      <c r="M78" s="148"/>
      <c r="N78" s="147"/>
      <c r="O78" s="128"/>
      <c r="P78" s="148"/>
      <c r="Q78" s="147"/>
      <c r="R78" s="128"/>
      <c r="S78" s="148"/>
    </row>
    <row r="79" spans="1:19" x14ac:dyDescent="0.25">
      <c r="A79" s="12">
        <v>76</v>
      </c>
      <c r="B79" s="5">
        <v>150.02659180000001</v>
      </c>
      <c r="C79" s="9">
        <v>422.30256209999999</v>
      </c>
      <c r="D79" s="2">
        <v>1.7974000000000001</v>
      </c>
      <c r="E79" s="143"/>
      <c r="F79" s="143"/>
      <c r="G79" s="143"/>
      <c r="H79" s="147"/>
      <c r="I79" s="128"/>
      <c r="J79" s="148"/>
      <c r="K79" s="147"/>
      <c r="L79" s="128"/>
      <c r="M79" s="148"/>
      <c r="N79" s="147"/>
      <c r="O79" s="128"/>
      <c r="P79" s="148"/>
      <c r="Q79" s="147"/>
      <c r="R79" s="128"/>
      <c r="S79" s="148"/>
    </row>
    <row r="80" spans="1:19" x14ac:dyDescent="0.25">
      <c r="A80" s="12">
        <v>77</v>
      </c>
      <c r="B80" s="5">
        <v>163.038972</v>
      </c>
      <c r="C80" s="9">
        <v>209.13229899999999</v>
      </c>
      <c r="D80" s="2">
        <v>1.7965</v>
      </c>
      <c r="E80" s="143"/>
      <c r="F80" s="143"/>
      <c r="G80" s="143"/>
      <c r="H80" s="147"/>
      <c r="I80" s="128"/>
      <c r="J80" s="148"/>
      <c r="K80" s="147"/>
      <c r="L80" s="128"/>
      <c r="M80" s="148"/>
      <c r="N80" s="147"/>
      <c r="O80" s="128"/>
      <c r="P80" s="148"/>
      <c r="Q80" s="147"/>
      <c r="R80" s="128"/>
      <c r="S80" s="148"/>
    </row>
    <row r="81" spans="1:19" x14ac:dyDescent="0.25">
      <c r="A81" s="12">
        <v>78</v>
      </c>
      <c r="B81" s="5">
        <v>164.0422748</v>
      </c>
      <c r="C81" s="1">
        <v>455.96402940000002</v>
      </c>
      <c r="D81" s="2">
        <v>1.7964</v>
      </c>
      <c r="E81" s="143"/>
      <c r="F81" s="143"/>
      <c r="G81" s="143"/>
      <c r="H81" s="147"/>
      <c r="I81" s="128"/>
      <c r="J81" s="148"/>
      <c r="K81" s="147"/>
      <c r="L81" s="128"/>
      <c r="M81" s="148"/>
      <c r="N81" s="147"/>
      <c r="O81" s="128"/>
      <c r="P81" s="148"/>
      <c r="Q81" s="147"/>
      <c r="R81" s="128"/>
      <c r="S81" s="148"/>
    </row>
    <row r="82" spans="1:19" x14ac:dyDescent="0.25">
      <c r="A82" s="12">
        <v>79</v>
      </c>
      <c r="B82" s="5">
        <v>208.09670410000001</v>
      </c>
      <c r="C82" s="1">
        <v>143.07029080000001</v>
      </c>
      <c r="D82" s="2">
        <v>1.7944</v>
      </c>
      <c r="E82" s="144"/>
      <c r="F82" s="144"/>
      <c r="G82" s="144"/>
      <c r="H82" s="147"/>
      <c r="I82" s="128"/>
      <c r="J82" s="148"/>
      <c r="K82" s="147"/>
      <c r="L82" s="128"/>
      <c r="M82" s="148"/>
      <c r="N82" s="147"/>
      <c r="O82" s="128"/>
      <c r="P82" s="148"/>
      <c r="Q82" s="147"/>
      <c r="R82" s="128"/>
      <c r="S82" s="148"/>
    </row>
    <row r="83" spans="1:19" x14ac:dyDescent="0.25">
      <c r="A83" s="12">
        <v>80</v>
      </c>
      <c r="B83" s="5">
        <v>209.0959661</v>
      </c>
      <c r="C83" s="9">
        <v>170.1538793</v>
      </c>
      <c r="D83" s="2">
        <v>1.7938000000000001</v>
      </c>
      <c r="E83" s="137">
        <v>438.37840449999999</v>
      </c>
      <c r="F83" s="138"/>
      <c r="G83" s="139"/>
      <c r="H83" s="137">
        <v>148.039289</v>
      </c>
      <c r="I83" s="138"/>
      <c r="J83" s="139"/>
      <c r="K83" s="137">
        <v>340.34798130000001</v>
      </c>
      <c r="L83" s="138"/>
      <c r="M83" s="139"/>
      <c r="N83" s="137">
        <v>137.13250289999999</v>
      </c>
      <c r="O83" s="138"/>
      <c r="P83" s="139"/>
      <c r="Q83" s="137">
        <v>226.21648010000001</v>
      </c>
      <c r="R83" s="138"/>
      <c r="S83" s="139"/>
    </row>
    <row r="84" spans="1:19" x14ac:dyDescent="0.25">
      <c r="A84" s="12">
        <v>81</v>
      </c>
      <c r="B84" s="5">
        <v>312.16490499999998</v>
      </c>
      <c r="C84" s="9">
        <v>392.10504780000002</v>
      </c>
      <c r="D84" s="2">
        <v>1.7875000000000001</v>
      </c>
      <c r="E84" s="145"/>
      <c r="F84" s="141"/>
      <c r="G84" s="146"/>
      <c r="H84" s="145"/>
      <c r="I84" s="141"/>
      <c r="J84" s="146"/>
      <c r="K84" s="145"/>
      <c r="L84" s="141"/>
      <c r="M84" s="146"/>
      <c r="N84" s="145"/>
      <c r="O84" s="141"/>
      <c r="P84" s="146"/>
      <c r="Q84" s="145"/>
      <c r="R84" s="141"/>
      <c r="S84" s="146"/>
    </row>
    <row r="85" spans="1:19" x14ac:dyDescent="0.25">
      <c r="A85" s="12">
        <v>82</v>
      </c>
      <c r="B85" s="5">
        <v>717.52521000000002</v>
      </c>
      <c r="C85" s="1">
        <v>218.1102186</v>
      </c>
      <c r="D85" s="2">
        <v>1.7833000000000001</v>
      </c>
      <c r="E85" s="147"/>
      <c r="F85" s="128"/>
      <c r="G85" s="148"/>
      <c r="H85" s="147"/>
      <c r="I85" s="128"/>
      <c r="J85" s="148"/>
      <c r="K85" s="147"/>
      <c r="L85" s="128"/>
      <c r="M85" s="148"/>
      <c r="N85" s="147"/>
      <c r="O85" s="128"/>
      <c r="P85" s="148"/>
      <c r="Q85" s="147"/>
      <c r="R85" s="128"/>
      <c r="S85" s="148"/>
    </row>
    <row r="86" spans="1:19" x14ac:dyDescent="0.25">
      <c r="A86" s="12">
        <v>83</v>
      </c>
      <c r="B86" s="5">
        <v>447.08953780000002</v>
      </c>
      <c r="C86" s="9">
        <v>226.9512924</v>
      </c>
      <c r="D86" s="2">
        <v>1.7709999999999999</v>
      </c>
      <c r="E86" s="147"/>
      <c r="F86" s="128"/>
      <c r="G86" s="148"/>
      <c r="H86" s="147"/>
      <c r="I86" s="128"/>
      <c r="J86" s="148"/>
      <c r="K86" s="147"/>
      <c r="L86" s="128"/>
      <c r="M86" s="148"/>
      <c r="N86" s="147"/>
      <c r="O86" s="128"/>
      <c r="P86" s="148"/>
      <c r="Q86" s="147"/>
      <c r="R86" s="128"/>
      <c r="S86" s="148"/>
    </row>
    <row r="87" spans="1:19" x14ac:dyDescent="0.25">
      <c r="A87" s="12">
        <v>84</v>
      </c>
      <c r="B87" s="5">
        <v>243.9795914</v>
      </c>
      <c r="C87" s="1">
        <v>338.34132360000001</v>
      </c>
      <c r="D87" s="2">
        <v>1.7707999999999999</v>
      </c>
      <c r="E87" s="147"/>
      <c r="F87" s="128"/>
      <c r="G87" s="148"/>
      <c r="H87" s="147"/>
      <c r="I87" s="128"/>
      <c r="J87" s="148"/>
      <c r="K87" s="147"/>
      <c r="L87" s="128"/>
      <c r="M87" s="148"/>
      <c r="N87" s="147"/>
      <c r="O87" s="128"/>
      <c r="P87" s="148"/>
      <c r="Q87" s="147"/>
      <c r="R87" s="128"/>
      <c r="S87" s="148"/>
    </row>
    <row r="88" spans="1:19" x14ac:dyDescent="0.25">
      <c r="A88" s="12">
        <v>85</v>
      </c>
      <c r="B88" s="5">
        <v>278.03337740000001</v>
      </c>
      <c r="C88" s="1">
        <v>236.87797430000001</v>
      </c>
      <c r="D88" s="2">
        <v>1.7676000000000001</v>
      </c>
      <c r="E88" s="147"/>
      <c r="F88" s="128"/>
      <c r="G88" s="148"/>
      <c r="H88" s="147"/>
      <c r="I88" s="128"/>
      <c r="J88" s="148"/>
      <c r="K88" s="147"/>
      <c r="L88" s="128"/>
      <c r="M88" s="148"/>
      <c r="N88" s="147"/>
      <c r="O88" s="128"/>
      <c r="P88" s="148"/>
      <c r="Q88" s="147"/>
      <c r="R88" s="128"/>
      <c r="S88" s="148"/>
    </row>
    <row r="89" spans="1:19" x14ac:dyDescent="0.25">
      <c r="A89" s="12">
        <v>86</v>
      </c>
      <c r="B89" s="5">
        <v>319.0164284</v>
      </c>
      <c r="C89" s="9">
        <v>203.10655700000001</v>
      </c>
      <c r="D89" s="2">
        <v>1.7665</v>
      </c>
      <c r="E89" s="147"/>
      <c r="F89" s="128"/>
      <c r="G89" s="148"/>
      <c r="H89" s="147"/>
      <c r="I89" s="128"/>
      <c r="J89" s="148"/>
      <c r="K89" s="147"/>
      <c r="L89" s="128"/>
      <c r="M89" s="148"/>
      <c r="N89" s="147"/>
      <c r="O89" s="128"/>
      <c r="P89" s="148"/>
      <c r="Q89" s="147"/>
      <c r="R89" s="128"/>
      <c r="S89" s="148"/>
    </row>
    <row r="90" spans="1:19" x14ac:dyDescent="0.25">
      <c r="A90" s="12">
        <v>87</v>
      </c>
      <c r="B90" s="5">
        <v>85.076448720000002</v>
      </c>
      <c r="C90" s="9">
        <v>154.96368509999999</v>
      </c>
      <c r="D90" s="2">
        <v>1.7606999999999999</v>
      </c>
      <c r="E90" s="147"/>
      <c r="F90" s="128"/>
      <c r="G90" s="148"/>
      <c r="H90" s="147"/>
      <c r="I90" s="128"/>
      <c r="J90" s="148"/>
      <c r="K90" s="147"/>
      <c r="L90" s="128"/>
      <c r="M90" s="148"/>
      <c r="N90" s="147"/>
      <c r="O90" s="128"/>
      <c r="P90" s="148"/>
      <c r="Q90" s="147"/>
      <c r="R90" s="128"/>
      <c r="S90" s="148"/>
    </row>
    <row r="91" spans="1:19" x14ac:dyDescent="0.25">
      <c r="A91" s="12">
        <v>88</v>
      </c>
      <c r="B91" s="5">
        <v>107.0493889</v>
      </c>
      <c r="C91" s="1">
        <v>170.11751820000001</v>
      </c>
      <c r="D91" s="2">
        <v>1.7596000000000001</v>
      </c>
      <c r="E91" s="147"/>
      <c r="F91" s="128"/>
      <c r="G91" s="148"/>
      <c r="H91" s="147"/>
      <c r="I91" s="128"/>
      <c r="J91" s="148"/>
      <c r="K91" s="147"/>
      <c r="L91" s="128"/>
      <c r="M91" s="148"/>
      <c r="N91" s="147"/>
      <c r="O91" s="128"/>
      <c r="P91" s="148"/>
      <c r="Q91" s="147"/>
      <c r="R91" s="128"/>
      <c r="S91" s="148"/>
    </row>
    <row r="92" spans="1:19" x14ac:dyDescent="0.25">
      <c r="A92" s="12">
        <v>89</v>
      </c>
      <c r="B92" s="5">
        <v>149.0233154</v>
      </c>
      <c r="C92" s="1">
        <v>74.068631629999999</v>
      </c>
      <c r="D92" s="2">
        <v>1.7572000000000001</v>
      </c>
      <c r="E92" s="147"/>
      <c r="F92" s="128"/>
      <c r="G92" s="148"/>
      <c r="H92" s="147"/>
      <c r="I92" s="128"/>
      <c r="J92" s="148"/>
      <c r="K92" s="147"/>
      <c r="L92" s="128"/>
      <c r="M92" s="148"/>
      <c r="N92" s="147"/>
      <c r="O92" s="128"/>
      <c r="P92" s="148"/>
      <c r="Q92" s="147"/>
      <c r="R92" s="128"/>
      <c r="S92" s="148"/>
    </row>
    <row r="93" spans="1:19" x14ac:dyDescent="0.25">
      <c r="A93" s="12">
        <v>90</v>
      </c>
      <c r="B93" s="5">
        <v>173.16493349999999</v>
      </c>
      <c r="C93" s="9">
        <v>254.88824410000001</v>
      </c>
      <c r="D93" s="2">
        <v>1.7558</v>
      </c>
      <c r="E93" s="147"/>
      <c r="F93" s="128"/>
      <c r="G93" s="148"/>
      <c r="H93" s="147"/>
      <c r="I93" s="128"/>
      <c r="J93" s="148"/>
      <c r="K93" s="147"/>
      <c r="L93" s="128"/>
      <c r="M93" s="148"/>
      <c r="N93" s="147"/>
      <c r="O93" s="128"/>
      <c r="P93" s="148"/>
      <c r="Q93" s="147"/>
      <c r="R93" s="128"/>
      <c r="S93" s="148"/>
    </row>
    <row r="94" spans="1:19" x14ac:dyDescent="0.25">
      <c r="A94" s="12">
        <v>91</v>
      </c>
      <c r="B94" s="5">
        <v>210.06070800000001</v>
      </c>
      <c r="C94" s="9">
        <v>184.16957869999999</v>
      </c>
      <c r="D94" s="2">
        <v>1.7544999999999999</v>
      </c>
      <c r="E94" s="147"/>
      <c r="F94" s="128"/>
      <c r="G94" s="148"/>
      <c r="H94" s="147"/>
      <c r="I94" s="128"/>
      <c r="J94" s="148"/>
      <c r="K94" s="147"/>
      <c r="L94" s="128"/>
      <c r="M94" s="148"/>
      <c r="N94" s="147"/>
      <c r="O94" s="128"/>
      <c r="P94" s="148"/>
      <c r="Q94" s="147"/>
      <c r="R94" s="128"/>
      <c r="S94" s="148"/>
    </row>
    <row r="95" spans="1:19" x14ac:dyDescent="0.25">
      <c r="A95" s="12">
        <v>92</v>
      </c>
      <c r="B95" s="5">
        <v>250.17748309999999</v>
      </c>
      <c r="C95" s="1">
        <v>440.35758240000001</v>
      </c>
      <c r="D95" s="2">
        <v>1.7484999999999999</v>
      </c>
      <c r="E95" s="147"/>
      <c r="F95" s="128"/>
      <c r="G95" s="148"/>
      <c r="H95" s="147"/>
      <c r="I95" s="128"/>
      <c r="J95" s="148"/>
      <c r="K95" s="147"/>
      <c r="L95" s="128"/>
      <c r="M95" s="148"/>
      <c r="N95" s="147"/>
      <c r="O95" s="128"/>
      <c r="P95" s="148"/>
      <c r="Q95" s="147"/>
      <c r="R95" s="128"/>
      <c r="S95" s="148"/>
    </row>
    <row r="96" spans="1:19" x14ac:dyDescent="0.25">
      <c r="A96" s="12">
        <v>93</v>
      </c>
      <c r="B96" s="5">
        <v>280.26315920000002</v>
      </c>
      <c r="C96" s="9">
        <v>631.0733831</v>
      </c>
      <c r="D96" s="2">
        <v>1.7412000000000001</v>
      </c>
      <c r="E96" s="147"/>
      <c r="F96" s="128"/>
      <c r="G96" s="148"/>
      <c r="H96" s="147"/>
      <c r="I96" s="128"/>
      <c r="J96" s="148"/>
      <c r="K96" s="147"/>
      <c r="L96" s="128"/>
      <c r="M96" s="148"/>
      <c r="N96" s="147"/>
      <c r="O96" s="128"/>
      <c r="P96" s="148"/>
      <c r="Q96" s="147"/>
      <c r="R96" s="128"/>
      <c r="S96" s="148"/>
    </row>
    <row r="97" spans="1:19" x14ac:dyDescent="0.25">
      <c r="A97" s="12">
        <v>94</v>
      </c>
      <c r="B97" s="5">
        <v>353.26584350000002</v>
      </c>
      <c r="C97" s="1">
        <v>401.80069040000001</v>
      </c>
      <c r="D97" s="2">
        <v>1.7394000000000001</v>
      </c>
      <c r="E97" s="147"/>
      <c r="F97" s="128"/>
      <c r="G97" s="148"/>
      <c r="H97" s="147"/>
      <c r="I97" s="128"/>
      <c r="J97" s="148"/>
      <c r="K97" s="147"/>
      <c r="L97" s="128"/>
      <c r="M97" s="148"/>
      <c r="N97" s="147"/>
      <c r="O97" s="128"/>
      <c r="P97" s="148"/>
      <c r="Q97" s="147"/>
      <c r="R97" s="128"/>
      <c r="S97" s="148"/>
    </row>
    <row r="98" spans="1:19" x14ac:dyDescent="0.25">
      <c r="A98" s="12">
        <v>95</v>
      </c>
      <c r="B98" s="5">
        <v>575.50292349999995</v>
      </c>
      <c r="C98" s="1">
        <v>59.049722490000001</v>
      </c>
      <c r="D98" s="2">
        <v>1.7314000000000001</v>
      </c>
      <c r="E98" s="147"/>
      <c r="F98" s="128"/>
      <c r="G98" s="148"/>
      <c r="H98" s="147"/>
      <c r="I98" s="128"/>
      <c r="J98" s="148"/>
      <c r="K98" s="147"/>
      <c r="L98" s="128"/>
      <c r="M98" s="148"/>
      <c r="N98" s="147"/>
      <c r="O98" s="128"/>
      <c r="P98" s="148"/>
      <c r="Q98" s="147"/>
      <c r="R98" s="128"/>
      <c r="S98" s="148"/>
    </row>
    <row r="99" spans="1:19" x14ac:dyDescent="0.25">
      <c r="A99" s="12">
        <v>96</v>
      </c>
      <c r="B99" s="5">
        <v>390.08901880000002</v>
      </c>
      <c r="C99" s="9">
        <v>212.20081959999999</v>
      </c>
      <c r="D99" s="2">
        <v>1.7241</v>
      </c>
      <c r="E99" s="136">
        <v>329.14913530000001</v>
      </c>
      <c r="F99" s="136"/>
      <c r="G99" s="136"/>
      <c r="H99" s="136">
        <v>350.2280791</v>
      </c>
      <c r="I99" s="136"/>
      <c r="J99" s="136"/>
      <c r="K99" s="136">
        <v>81.28225879</v>
      </c>
      <c r="L99" s="136"/>
      <c r="M99" s="136"/>
      <c r="N99" s="136">
        <v>337.32913070000001</v>
      </c>
      <c r="O99" s="136"/>
      <c r="P99" s="136"/>
      <c r="Q99" s="136">
        <v>662.47451650000005</v>
      </c>
      <c r="R99" s="136"/>
      <c r="S99" s="136"/>
    </row>
    <row r="100" spans="1:19" x14ac:dyDescent="0.25">
      <c r="A100" s="12">
        <v>97</v>
      </c>
      <c r="B100" s="5">
        <v>694.56445880000001</v>
      </c>
      <c r="C100" s="1">
        <v>268.26316050000003</v>
      </c>
      <c r="D100" s="2">
        <v>1.7197</v>
      </c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  <c r="S100" s="143"/>
    </row>
    <row r="101" spans="1:19" x14ac:dyDescent="0.25">
      <c r="A101" s="12">
        <v>98</v>
      </c>
      <c r="B101" s="5">
        <v>330.07280780000002</v>
      </c>
      <c r="C101" s="9">
        <v>237.1721325</v>
      </c>
      <c r="D101" s="2">
        <v>1.7182999999999999</v>
      </c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  <c r="S101" s="143"/>
    </row>
    <row r="102" spans="1:19" x14ac:dyDescent="0.25">
      <c r="A102" s="12">
        <v>99</v>
      </c>
      <c r="B102" s="5">
        <v>220.13306800000001</v>
      </c>
      <c r="C102" s="1">
        <v>295.89120639999999</v>
      </c>
      <c r="D102" s="2">
        <v>1.7161</v>
      </c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  <c r="S102" s="143"/>
    </row>
    <row r="103" spans="1:19" x14ac:dyDescent="0.25">
      <c r="A103" s="12">
        <v>100</v>
      </c>
      <c r="B103" s="5">
        <v>233.13231440000001</v>
      </c>
      <c r="C103" s="1">
        <v>205.05668399999999</v>
      </c>
      <c r="D103" s="2">
        <v>1.7019</v>
      </c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  <c r="S103" s="143"/>
    </row>
    <row r="104" spans="1:19" x14ac:dyDescent="0.25">
      <c r="A104" s="12">
        <v>101</v>
      </c>
      <c r="B104" s="5">
        <v>78.504112520000007</v>
      </c>
      <c r="C104" s="9">
        <v>82.508191710000006</v>
      </c>
      <c r="D104" s="31">
        <v>1.7</v>
      </c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  <c r="S104" s="143"/>
    </row>
    <row r="105" spans="1:19" x14ac:dyDescent="0.25">
      <c r="A105" s="12">
        <v>102</v>
      </c>
      <c r="B105" s="5">
        <v>84.509316650000002</v>
      </c>
      <c r="C105" s="1">
        <v>57.06956091</v>
      </c>
      <c r="D105" s="2">
        <v>1.6926000000000001</v>
      </c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  <c r="S105" s="143"/>
    </row>
    <row r="106" spans="1:19" x14ac:dyDescent="0.25">
      <c r="A106" s="12">
        <v>103</v>
      </c>
      <c r="B106" s="5">
        <v>662.47451650000005</v>
      </c>
      <c r="C106" s="9">
        <v>209.0959661</v>
      </c>
      <c r="D106" s="2">
        <v>1.6884999999999999</v>
      </c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  <c r="S106" s="143"/>
    </row>
    <row r="107" spans="1:19" x14ac:dyDescent="0.25">
      <c r="A107" s="12">
        <v>104</v>
      </c>
      <c r="B107" s="5">
        <v>705.58842149999998</v>
      </c>
      <c r="C107" s="1">
        <v>148.06851159999999</v>
      </c>
      <c r="D107" s="2">
        <v>1.6854</v>
      </c>
      <c r="E107" s="143"/>
      <c r="F107" s="143"/>
      <c r="G107" s="143"/>
      <c r="H107" s="143"/>
      <c r="I107" s="143"/>
      <c r="J107" s="143"/>
      <c r="K107" s="143"/>
      <c r="L107" s="143"/>
      <c r="M107" s="143"/>
      <c r="N107" s="143"/>
      <c r="O107" s="143"/>
      <c r="P107" s="143"/>
      <c r="Q107" s="143"/>
      <c r="R107" s="143"/>
      <c r="S107" s="143"/>
    </row>
    <row r="108" spans="1:19" x14ac:dyDescent="0.25">
      <c r="A108" s="12">
        <v>105</v>
      </c>
      <c r="B108" s="5">
        <v>352.05463980000002</v>
      </c>
      <c r="C108" s="7">
        <v>113.9640036</v>
      </c>
      <c r="D108" s="2">
        <v>1.6850000000000001</v>
      </c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  <c r="S108" s="143"/>
    </row>
    <row r="109" spans="1:19" x14ac:dyDescent="0.25">
      <c r="A109" s="12">
        <v>106</v>
      </c>
      <c r="B109" s="5">
        <v>374.03607579999999</v>
      </c>
      <c r="C109" s="9">
        <v>65.038996080000004</v>
      </c>
      <c r="D109" s="2">
        <v>1.6845000000000001</v>
      </c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  <c r="S109" s="143"/>
    </row>
    <row r="110" spans="1:19" x14ac:dyDescent="0.25">
      <c r="A110" s="12">
        <v>107</v>
      </c>
      <c r="B110" s="5">
        <v>252.1228807</v>
      </c>
      <c r="C110" s="9">
        <v>339.34479010000001</v>
      </c>
      <c r="D110" s="2">
        <v>1.6821999999999999</v>
      </c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  <c r="S110" s="143"/>
    </row>
    <row r="111" spans="1:19" x14ac:dyDescent="0.25">
      <c r="A111" s="12">
        <v>108</v>
      </c>
      <c r="B111" s="5">
        <v>274.7919895</v>
      </c>
      <c r="C111" s="1">
        <v>115.9634913</v>
      </c>
      <c r="D111" s="2">
        <v>1.6732</v>
      </c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  <c r="S111" s="143"/>
    </row>
    <row r="112" spans="1:19" x14ac:dyDescent="0.25">
      <c r="A112" s="12">
        <v>109</v>
      </c>
      <c r="B112" s="5">
        <v>334.042463</v>
      </c>
      <c r="C112" s="9">
        <v>714.54021920000002</v>
      </c>
      <c r="D112" s="2">
        <v>1.6680999999999999</v>
      </c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  <c r="S112" s="143"/>
    </row>
    <row r="113" spans="1:19" x14ac:dyDescent="0.25">
      <c r="A113" s="12">
        <v>110</v>
      </c>
      <c r="B113" s="5">
        <v>420.88404680000002</v>
      </c>
      <c r="C113" s="9">
        <v>62.929597800000003</v>
      </c>
      <c r="D113" s="2">
        <v>1.6662999999999999</v>
      </c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  <c r="S113" s="143"/>
    </row>
    <row r="114" spans="1:19" x14ac:dyDescent="0.25">
      <c r="A114" s="12">
        <v>111</v>
      </c>
      <c r="B114" s="5">
        <v>688.5268188</v>
      </c>
      <c r="C114" s="1">
        <v>187.1264012</v>
      </c>
      <c r="D114" s="2">
        <v>1.6635</v>
      </c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</row>
    <row r="115" spans="1:19" x14ac:dyDescent="0.25">
      <c r="A115" s="12">
        <v>112</v>
      </c>
      <c r="B115" s="5">
        <v>65.038996080000004</v>
      </c>
      <c r="C115" s="1">
        <v>81.070298840000007</v>
      </c>
      <c r="D115" s="2">
        <v>1.6609</v>
      </c>
      <c r="E115" s="137">
        <v>149.0233154</v>
      </c>
      <c r="F115" s="138"/>
      <c r="G115" s="139"/>
      <c r="H115" s="137">
        <v>173.16493349999999</v>
      </c>
      <c r="I115" s="138"/>
      <c r="J115" s="139"/>
      <c r="K115" s="137">
        <v>339.1794367</v>
      </c>
      <c r="L115" s="138"/>
      <c r="M115" s="139"/>
      <c r="N115" s="137">
        <v>559.51684580000006</v>
      </c>
      <c r="O115" s="138"/>
      <c r="P115" s="139"/>
      <c r="Q115" s="137">
        <v>237.18051679999999</v>
      </c>
      <c r="R115" s="138"/>
      <c r="S115" s="139"/>
    </row>
    <row r="116" spans="1:19" x14ac:dyDescent="0.25">
      <c r="A116" s="12">
        <v>113</v>
      </c>
      <c r="B116" s="5">
        <v>95.085854449999999</v>
      </c>
      <c r="C116" s="1">
        <v>688.52672759999996</v>
      </c>
      <c r="D116" s="2">
        <v>1.6489</v>
      </c>
      <c r="E116" s="145"/>
      <c r="F116" s="141"/>
      <c r="G116" s="146"/>
      <c r="H116" s="145"/>
      <c r="I116" s="141"/>
      <c r="J116" s="146"/>
      <c r="K116" s="145"/>
      <c r="L116" s="141"/>
      <c r="M116" s="146"/>
      <c r="N116" s="145"/>
      <c r="O116" s="141"/>
      <c r="P116" s="146"/>
      <c r="Q116" s="145"/>
      <c r="R116" s="141"/>
      <c r="S116" s="146"/>
    </row>
    <row r="117" spans="1:19" x14ac:dyDescent="0.25">
      <c r="A117" s="12">
        <v>114</v>
      </c>
      <c r="B117" s="5">
        <v>207.11677789999999</v>
      </c>
      <c r="C117" s="1">
        <v>282.27877669999998</v>
      </c>
      <c r="D117" s="2">
        <v>1.6440999999999999</v>
      </c>
      <c r="E117" s="147"/>
      <c r="F117" s="128"/>
      <c r="G117" s="148"/>
      <c r="H117" s="147"/>
      <c r="I117" s="128"/>
      <c r="J117" s="148"/>
      <c r="K117" s="147"/>
      <c r="L117" s="128"/>
      <c r="M117" s="148"/>
      <c r="N117" s="147"/>
      <c r="O117" s="128"/>
      <c r="P117" s="148"/>
      <c r="Q117" s="147"/>
      <c r="R117" s="128"/>
      <c r="S117" s="148"/>
    </row>
    <row r="118" spans="1:19" x14ac:dyDescent="0.25">
      <c r="A118" s="12">
        <v>115</v>
      </c>
      <c r="B118" s="5">
        <v>243.1952569</v>
      </c>
      <c r="C118" s="9">
        <v>511.0953566</v>
      </c>
      <c r="D118" s="2">
        <v>1.6417999999999999</v>
      </c>
      <c r="E118" s="147"/>
      <c r="F118" s="128"/>
      <c r="G118" s="148"/>
      <c r="H118" s="147"/>
      <c r="I118" s="128"/>
      <c r="J118" s="148"/>
      <c r="K118" s="147"/>
      <c r="L118" s="128"/>
      <c r="M118" s="148"/>
      <c r="N118" s="147"/>
      <c r="O118" s="128"/>
      <c r="P118" s="148"/>
      <c r="Q118" s="147"/>
      <c r="R118" s="128"/>
      <c r="S118" s="148"/>
    </row>
    <row r="119" spans="1:19" x14ac:dyDescent="0.25">
      <c r="A119" s="12">
        <v>116</v>
      </c>
      <c r="B119" s="5">
        <v>316.22415119999999</v>
      </c>
      <c r="C119" s="1">
        <v>117.9459559</v>
      </c>
      <c r="D119" s="2">
        <v>1.6388</v>
      </c>
      <c r="E119" s="147"/>
      <c r="F119" s="128"/>
      <c r="G119" s="148"/>
      <c r="H119" s="147"/>
      <c r="I119" s="128"/>
      <c r="J119" s="148"/>
      <c r="K119" s="147"/>
      <c r="L119" s="128"/>
      <c r="M119" s="148"/>
      <c r="N119" s="147"/>
      <c r="O119" s="128"/>
      <c r="P119" s="148"/>
      <c r="Q119" s="147"/>
      <c r="R119" s="128"/>
      <c r="S119" s="148"/>
    </row>
    <row r="120" spans="1:19" x14ac:dyDescent="0.25">
      <c r="A120" s="12">
        <v>117</v>
      </c>
      <c r="B120" s="5">
        <v>379.28141629999999</v>
      </c>
      <c r="C120" s="1">
        <v>243.9795914</v>
      </c>
      <c r="D120" s="2">
        <v>1.6378999999999999</v>
      </c>
      <c r="E120" s="147"/>
      <c r="F120" s="128"/>
      <c r="G120" s="148"/>
      <c r="H120" s="147"/>
      <c r="I120" s="128"/>
      <c r="J120" s="148"/>
      <c r="K120" s="147"/>
      <c r="L120" s="128"/>
      <c r="M120" s="148"/>
      <c r="N120" s="147"/>
      <c r="O120" s="128"/>
      <c r="P120" s="148"/>
      <c r="Q120" s="147"/>
      <c r="R120" s="128"/>
      <c r="S120" s="148"/>
    </row>
    <row r="121" spans="1:19" x14ac:dyDescent="0.25">
      <c r="A121" s="12">
        <v>118</v>
      </c>
      <c r="B121" s="5">
        <v>603.53406080000002</v>
      </c>
      <c r="C121" s="1">
        <v>289.27346269999998</v>
      </c>
      <c r="D121" s="2">
        <v>1.6304000000000001</v>
      </c>
      <c r="E121" s="147"/>
      <c r="F121" s="128"/>
      <c r="G121" s="148"/>
      <c r="H121" s="147"/>
      <c r="I121" s="128"/>
      <c r="J121" s="148"/>
      <c r="K121" s="147"/>
      <c r="L121" s="128"/>
      <c r="M121" s="148"/>
      <c r="N121" s="147"/>
      <c r="O121" s="128"/>
      <c r="P121" s="148"/>
      <c r="Q121" s="147"/>
      <c r="R121" s="128"/>
      <c r="S121" s="148"/>
    </row>
    <row r="122" spans="1:19" x14ac:dyDescent="0.25">
      <c r="A122" s="12">
        <v>119</v>
      </c>
      <c r="B122" s="5">
        <v>455.96402940000002</v>
      </c>
      <c r="C122" s="9">
        <v>238.1071134</v>
      </c>
      <c r="D122" s="2">
        <v>1.6281000000000001</v>
      </c>
      <c r="E122" s="147"/>
      <c r="F122" s="128"/>
      <c r="G122" s="148"/>
      <c r="H122" s="147"/>
      <c r="I122" s="128"/>
      <c r="J122" s="148"/>
      <c r="K122" s="147"/>
      <c r="L122" s="128"/>
      <c r="M122" s="148"/>
      <c r="N122" s="147"/>
      <c r="O122" s="128"/>
      <c r="P122" s="148"/>
      <c r="Q122" s="147"/>
      <c r="R122" s="128"/>
      <c r="S122" s="148"/>
    </row>
    <row r="123" spans="1:19" x14ac:dyDescent="0.25">
      <c r="A123" s="12">
        <v>120</v>
      </c>
      <c r="B123" s="5">
        <v>319.01635520000002</v>
      </c>
      <c r="C123" s="1">
        <v>220.13306800000001</v>
      </c>
      <c r="D123" s="2">
        <v>1.6247</v>
      </c>
      <c r="E123" s="147"/>
      <c r="F123" s="128"/>
      <c r="G123" s="148"/>
      <c r="H123" s="147"/>
      <c r="I123" s="128"/>
      <c r="J123" s="148"/>
      <c r="K123" s="147"/>
      <c r="L123" s="128"/>
      <c r="M123" s="148"/>
      <c r="N123" s="147"/>
      <c r="O123" s="128"/>
      <c r="P123" s="148"/>
      <c r="Q123" s="147"/>
      <c r="R123" s="128"/>
      <c r="S123" s="148"/>
    </row>
    <row r="124" spans="1:19" x14ac:dyDescent="0.25">
      <c r="A124" s="12">
        <v>121</v>
      </c>
      <c r="B124" s="5">
        <v>84.285252209999996</v>
      </c>
      <c r="C124" s="1">
        <v>128.0683392</v>
      </c>
      <c r="D124" s="2">
        <v>1.623</v>
      </c>
      <c r="E124" s="147"/>
      <c r="F124" s="128"/>
      <c r="G124" s="148"/>
      <c r="H124" s="147"/>
      <c r="I124" s="128"/>
      <c r="J124" s="148"/>
      <c r="K124" s="147"/>
      <c r="L124" s="128"/>
      <c r="M124" s="148"/>
      <c r="N124" s="147"/>
      <c r="O124" s="128"/>
      <c r="P124" s="148"/>
      <c r="Q124" s="147"/>
      <c r="R124" s="128"/>
      <c r="S124" s="148"/>
    </row>
    <row r="125" spans="1:19" x14ac:dyDescent="0.25">
      <c r="A125" s="12">
        <v>122</v>
      </c>
      <c r="B125" s="5">
        <v>260.81483040000001</v>
      </c>
      <c r="C125" s="9">
        <v>209.03546209999999</v>
      </c>
      <c r="D125" s="2">
        <v>1.615</v>
      </c>
      <c r="E125" s="147"/>
      <c r="F125" s="128"/>
      <c r="G125" s="148"/>
      <c r="H125" s="147"/>
      <c r="I125" s="128"/>
      <c r="J125" s="148"/>
      <c r="K125" s="147"/>
      <c r="L125" s="128"/>
      <c r="M125" s="148"/>
      <c r="N125" s="147"/>
      <c r="O125" s="128"/>
      <c r="P125" s="148"/>
      <c r="Q125" s="147"/>
      <c r="R125" s="128"/>
      <c r="S125" s="148"/>
    </row>
    <row r="126" spans="1:19" x14ac:dyDescent="0.25">
      <c r="A126" s="12">
        <v>123</v>
      </c>
      <c r="B126" s="5">
        <v>218.13853270000001</v>
      </c>
      <c r="C126" s="1">
        <v>74.068656790000006</v>
      </c>
      <c r="D126" s="2">
        <v>1.6081000000000001</v>
      </c>
      <c r="E126" s="147"/>
      <c r="F126" s="128"/>
      <c r="G126" s="148"/>
      <c r="H126" s="147"/>
      <c r="I126" s="128"/>
      <c r="J126" s="148"/>
      <c r="K126" s="147"/>
      <c r="L126" s="128"/>
      <c r="M126" s="148"/>
      <c r="N126" s="147"/>
      <c r="O126" s="128"/>
      <c r="P126" s="148"/>
      <c r="Q126" s="147"/>
      <c r="R126" s="128"/>
      <c r="S126" s="148"/>
    </row>
    <row r="127" spans="1:19" x14ac:dyDescent="0.25">
      <c r="A127" s="12">
        <v>124</v>
      </c>
      <c r="B127" s="5">
        <v>124.9997446</v>
      </c>
      <c r="C127" s="1">
        <v>136.04821240000001</v>
      </c>
      <c r="D127" s="2">
        <v>1.6052</v>
      </c>
      <c r="E127" s="147"/>
      <c r="F127" s="128"/>
      <c r="G127" s="148"/>
      <c r="H127" s="147"/>
      <c r="I127" s="128"/>
      <c r="J127" s="148"/>
      <c r="K127" s="147"/>
      <c r="L127" s="128"/>
      <c r="M127" s="148"/>
      <c r="N127" s="147"/>
      <c r="O127" s="128"/>
      <c r="P127" s="148"/>
      <c r="Q127" s="147"/>
      <c r="R127" s="128"/>
      <c r="S127" s="148"/>
    </row>
    <row r="128" spans="1:19" x14ac:dyDescent="0.25">
      <c r="A128" s="12">
        <v>125</v>
      </c>
      <c r="B128" s="5">
        <v>185.07657159999999</v>
      </c>
      <c r="C128" s="1">
        <v>248.87843359999999</v>
      </c>
      <c r="D128" s="2">
        <v>1.6002000000000001</v>
      </c>
      <c r="E128" s="147"/>
      <c r="F128" s="128"/>
      <c r="G128" s="148"/>
      <c r="H128" s="147"/>
      <c r="I128" s="128"/>
      <c r="J128" s="148"/>
      <c r="K128" s="147"/>
      <c r="L128" s="128"/>
      <c r="M128" s="148"/>
      <c r="N128" s="147"/>
      <c r="O128" s="128"/>
      <c r="P128" s="148"/>
      <c r="Q128" s="147"/>
      <c r="R128" s="128"/>
      <c r="S128" s="148"/>
    </row>
    <row r="129" spans="1:19" x14ac:dyDescent="0.25">
      <c r="A129" s="12">
        <v>126</v>
      </c>
      <c r="B129" s="5">
        <v>197.11728529999999</v>
      </c>
      <c r="C129" s="9">
        <v>153.13857239999999</v>
      </c>
      <c r="D129" s="2">
        <v>1.5960000000000001</v>
      </c>
      <c r="E129" s="147"/>
      <c r="F129" s="128"/>
      <c r="G129" s="148"/>
      <c r="H129" s="147"/>
      <c r="I129" s="128"/>
      <c r="J129" s="148"/>
      <c r="K129" s="147"/>
      <c r="L129" s="128"/>
      <c r="M129" s="148"/>
      <c r="N129" s="147"/>
      <c r="O129" s="128"/>
      <c r="P129" s="148"/>
      <c r="Q129" s="147"/>
      <c r="R129" s="128"/>
      <c r="S129" s="148"/>
    </row>
    <row r="130" spans="1:19" x14ac:dyDescent="0.25">
      <c r="A130" s="12">
        <v>127</v>
      </c>
      <c r="B130" s="5">
        <v>198.1276483</v>
      </c>
      <c r="C130" s="1">
        <v>442.79038150000002</v>
      </c>
      <c r="D130" s="2">
        <v>1.5952</v>
      </c>
      <c r="E130" s="147"/>
      <c r="F130" s="128"/>
      <c r="G130" s="148"/>
      <c r="H130" s="147"/>
      <c r="I130" s="128"/>
      <c r="J130" s="148"/>
      <c r="K130" s="147"/>
      <c r="L130" s="128"/>
      <c r="M130" s="148"/>
      <c r="N130" s="147"/>
      <c r="O130" s="128"/>
      <c r="P130" s="148"/>
      <c r="Q130" s="147"/>
      <c r="R130" s="128"/>
      <c r="S130" s="148"/>
    </row>
    <row r="131" spans="1:19" x14ac:dyDescent="0.25">
      <c r="A131" s="12">
        <v>128</v>
      </c>
      <c r="B131" s="5">
        <v>294.24189699999999</v>
      </c>
      <c r="C131" s="1">
        <v>187.12631110000001</v>
      </c>
      <c r="D131" s="2">
        <v>1.5918000000000001</v>
      </c>
      <c r="E131" s="149">
        <v>694.56445880000001</v>
      </c>
      <c r="F131" s="150"/>
      <c r="G131" s="151"/>
      <c r="H131" s="149">
        <v>173.11718629999999</v>
      </c>
      <c r="I131" s="150"/>
      <c r="J131" s="151"/>
      <c r="K131" s="149">
        <v>198.18517790000001</v>
      </c>
      <c r="L131" s="150"/>
      <c r="M131" s="151"/>
      <c r="N131" s="149">
        <v>164.98443370000001</v>
      </c>
      <c r="O131" s="150"/>
      <c r="P131" s="151"/>
      <c r="Q131" s="149">
        <v>118.9791472</v>
      </c>
      <c r="R131" s="150"/>
      <c r="S131" s="151"/>
    </row>
    <row r="132" spans="1:19" x14ac:dyDescent="0.25">
      <c r="A132" s="12">
        <v>129</v>
      </c>
      <c r="B132" s="5">
        <v>317.12398150000001</v>
      </c>
      <c r="C132" s="1">
        <v>90.977009359999997</v>
      </c>
      <c r="D132" s="2">
        <v>1.5907</v>
      </c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</row>
    <row r="133" spans="1:19" x14ac:dyDescent="0.25">
      <c r="A133" s="12">
        <v>130</v>
      </c>
      <c r="B133" s="5">
        <v>526.4309025</v>
      </c>
      <c r="C133" s="1">
        <v>343.29511070000001</v>
      </c>
      <c r="D133" s="2">
        <v>1.5840000000000001</v>
      </c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</row>
    <row r="134" spans="1:19" x14ac:dyDescent="0.25">
      <c r="A134" s="12">
        <v>131</v>
      </c>
      <c r="B134" s="5">
        <v>570.45684410000001</v>
      </c>
      <c r="C134" s="9">
        <v>308.11822380000001</v>
      </c>
      <c r="D134" s="2">
        <v>1.5790999999999999</v>
      </c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</row>
    <row r="135" spans="1:19" x14ac:dyDescent="0.25">
      <c r="A135" s="12">
        <v>132</v>
      </c>
      <c r="B135" s="5">
        <v>334.0423907</v>
      </c>
      <c r="C135" s="9">
        <v>210.06070800000001</v>
      </c>
      <c r="D135" s="2">
        <v>1.5777000000000001</v>
      </c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</row>
    <row r="136" spans="1:19" x14ac:dyDescent="0.25">
      <c r="A136" s="12">
        <v>133</v>
      </c>
      <c r="B136" s="5">
        <v>721.58351279999999</v>
      </c>
      <c r="C136" s="9">
        <v>353.26584350000002</v>
      </c>
      <c r="D136" s="2">
        <v>1.5741000000000001</v>
      </c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</row>
    <row r="137" spans="1:19" x14ac:dyDescent="0.25">
      <c r="A137" s="12">
        <v>134</v>
      </c>
      <c r="B137" s="5">
        <v>103.03924240000001</v>
      </c>
      <c r="C137" s="1">
        <v>279.09305469999998</v>
      </c>
      <c r="D137" s="2">
        <v>1.5691999999999999</v>
      </c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</row>
    <row r="138" spans="1:19" x14ac:dyDescent="0.25">
      <c r="A138" s="12">
        <v>135</v>
      </c>
      <c r="B138" s="5">
        <v>175.14807440000001</v>
      </c>
      <c r="C138" s="1">
        <v>132.95832179999999</v>
      </c>
      <c r="D138" s="2">
        <v>1.5681</v>
      </c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</row>
    <row r="139" spans="1:19" x14ac:dyDescent="0.25">
      <c r="A139" s="12">
        <v>136</v>
      </c>
      <c r="B139" s="5">
        <v>59.688159259999999</v>
      </c>
      <c r="C139" s="1">
        <v>163.0752584</v>
      </c>
      <c r="D139" s="2">
        <v>1.5676000000000001</v>
      </c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</row>
    <row r="140" spans="1:19" x14ac:dyDescent="0.25">
      <c r="A140" s="12">
        <v>137</v>
      </c>
      <c r="B140" s="5">
        <v>344.8651954</v>
      </c>
      <c r="C140" s="1">
        <v>163.94020040000001</v>
      </c>
      <c r="D140" s="2">
        <v>1.5652999999999999</v>
      </c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</row>
    <row r="141" spans="1:19" x14ac:dyDescent="0.25">
      <c r="A141" s="12">
        <v>138</v>
      </c>
      <c r="B141" s="5">
        <v>112.05076010000001</v>
      </c>
      <c r="C141" s="1">
        <v>114.0663582</v>
      </c>
      <c r="D141" s="2">
        <v>1.5462</v>
      </c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</row>
    <row r="142" spans="1:19" x14ac:dyDescent="0.25">
      <c r="A142" s="12">
        <v>139</v>
      </c>
      <c r="B142" s="5">
        <v>268.26316050000003</v>
      </c>
      <c r="C142" s="1">
        <v>406.32871419999998</v>
      </c>
      <c r="D142" s="2">
        <v>1.5424</v>
      </c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</row>
    <row r="143" spans="1:19" x14ac:dyDescent="0.25">
      <c r="A143" s="12">
        <v>140</v>
      </c>
      <c r="B143" s="5">
        <v>313.2733776</v>
      </c>
      <c r="C143" s="1">
        <v>315.0033899</v>
      </c>
      <c r="D143" s="2">
        <v>1.5415000000000001</v>
      </c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</row>
    <row r="144" spans="1:19" x14ac:dyDescent="0.25">
      <c r="A144" s="12">
        <v>141</v>
      </c>
      <c r="B144" s="5">
        <v>361.27330189999998</v>
      </c>
      <c r="C144" s="1">
        <v>224.92698229999999</v>
      </c>
      <c r="D144" s="2">
        <v>1.5357000000000001</v>
      </c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</row>
    <row r="145" spans="1:19" x14ac:dyDescent="0.25">
      <c r="A145" s="12">
        <v>142</v>
      </c>
      <c r="B145" s="5">
        <v>387.28894939999998</v>
      </c>
      <c r="C145" s="1">
        <v>381.79982869999998</v>
      </c>
      <c r="D145" s="2">
        <v>1.5350999999999999</v>
      </c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</row>
    <row r="146" spans="1:19" x14ac:dyDescent="0.25">
      <c r="A146" s="12">
        <v>143</v>
      </c>
      <c r="B146" s="5">
        <v>67.191081420000003</v>
      </c>
      <c r="C146" s="9">
        <v>121.06493070000001</v>
      </c>
      <c r="D146" s="2">
        <v>1.5329999999999999</v>
      </c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  <c r="S146" s="144"/>
    </row>
    <row r="147" spans="1:19" x14ac:dyDescent="0.25">
      <c r="A147" s="12">
        <v>144</v>
      </c>
      <c r="B147" s="5">
        <v>273.96161699999999</v>
      </c>
      <c r="C147" s="9">
        <v>211.16919799999999</v>
      </c>
      <c r="D147" s="2">
        <v>1.5316000000000001</v>
      </c>
      <c r="E147" s="136">
        <v>144.95878239999999</v>
      </c>
      <c r="F147" s="136"/>
      <c r="G147" s="136"/>
      <c r="H147" s="136">
        <v>401.80047689999998</v>
      </c>
      <c r="I147" s="136"/>
      <c r="J147" s="136"/>
      <c r="K147" s="136">
        <v>422.30256209999999</v>
      </c>
      <c r="L147" s="136"/>
      <c r="M147" s="136"/>
      <c r="N147" s="136">
        <v>209.13229899999999</v>
      </c>
      <c r="O147" s="136"/>
      <c r="P147" s="136"/>
      <c r="Q147" s="136">
        <v>170.1538793</v>
      </c>
      <c r="R147" s="136"/>
      <c r="S147" s="136"/>
    </row>
    <row r="148" spans="1:19" x14ac:dyDescent="0.25">
      <c r="A148" s="12">
        <v>145</v>
      </c>
      <c r="B148" s="5">
        <v>412.85231299999998</v>
      </c>
      <c r="C148" s="1">
        <v>109.1014978</v>
      </c>
      <c r="D148" s="2">
        <v>1.5306</v>
      </c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</row>
    <row r="149" spans="1:19" x14ac:dyDescent="0.25">
      <c r="A149" s="12">
        <v>146</v>
      </c>
      <c r="B149" s="5">
        <v>139.12296370000001</v>
      </c>
      <c r="C149" s="1">
        <v>407.33204230000001</v>
      </c>
      <c r="D149" s="2">
        <v>1.5298</v>
      </c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</row>
    <row r="150" spans="1:19" x14ac:dyDescent="0.25">
      <c r="A150" s="12">
        <v>147</v>
      </c>
      <c r="B150" s="5">
        <v>144.95878239999999</v>
      </c>
      <c r="C150" s="1">
        <v>153.0351158</v>
      </c>
      <c r="D150" s="2">
        <v>1.5290999999999999</v>
      </c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</row>
    <row r="151" spans="1:19" x14ac:dyDescent="0.25">
      <c r="A151" s="12">
        <v>148</v>
      </c>
      <c r="B151" s="5">
        <v>192.1017453</v>
      </c>
      <c r="C151" s="1">
        <v>111.1170571</v>
      </c>
      <c r="D151" s="2">
        <v>1.5276000000000001</v>
      </c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</row>
    <row r="152" spans="1:19" x14ac:dyDescent="0.25">
      <c r="A152" s="12">
        <v>149</v>
      </c>
      <c r="B152" s="5">
        <v>211.16915940000001</v>
      </c>
      <c r="C152" s="1">
        <v>209.18989680000001</v>
      </c>
      <c r="D152" s="2">
        <v>1.5273000000000001</v>
      </c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</row>
    <row r="153" spans="1:19" x14ac:dyDescent="0.25">
      <c r="A153" s="12">
        <v>150</v>
      </c>
      <c r="B153" s="5">
        <v>114.06633669999999</v>
      </c>
      <c r="C153" s="1">
        <v>179.1065514</v>
      </c>
      <c r="D153" s="2">
        <v>1.5202</v>
      </c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</row>
    <row r="154" spans="1:19" x14ac:dyDescent="0.25">
      <c r="A154" s="12">
        <v>151</v>
      </c>
      <c r="B154" s="5">
        <v>312.78202060000001</v>
      </c>
      <c r="C154" s="1">
        <v>164.9844497</v>
      </c>
      <c r="D154" s="2">
        <v>1.5201</v>
      </c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</row>
    <row r="155" spans="1:19" x14ac:dyDescent="0.25">
      <c r="A155" s="12">
        <v>152</v>
      </c>
      <c r="B155" s="5">
        <v>605.1815421</v>
      </c>
      <c r="C155" s="1">
        <v>329.26826060000002</v>
      </c>
      <c r="D155" s="2">
        <v>1.5169999999999999</v>
      </c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</row>
    <row r="156" spans="1:19" x14ac:dyDescent="0.25">
      <c r="A156" s="12">
        <v>153</v>
      </c>
      <c r="B156" s="5">
        <v>178.9454609</v>
      </c>
      <c r="C156" s="9">
        <v>156.1382998</v>
      </c>
      <c r="D156" s="2">
        <v>1.5157</v>
      </c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</row>
    <row r="157" spans="1:19" x14ac:dyDescent="0.25">
      <c r="A157" s="12">
        <v>154</v>
      </c>
      <c r="B157" s="5">
        <v>81.070298840000007</v>
      </c>
      <c r="C157" s="9">
        <v>311.17913449999998</v>
      </c>
      <c r="D157" s="2">
        <v>1.5132000000000001</v>
      </c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</row>
    <row r="158" spans="1:19" x14ac:dyDescent="0.25">
      <c r="A158" s="12">
        <v>155</v>
      </c>
      <c r="B158" s="5">
        <v>107.0704918</v>
      </c>
      <c r="C158" s="9">
        <v>93.980119220000006</v>
      </c>
      <c r="D158" s="2">
        <v>1.5074000000000001</v>
      </c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</row>
    <row r="159" spans="1:19" x14ac:dyDescent="0.25">
      <c r="A159" s="12">
        <v>156</v>
      </c>
      <c r="B159" s="5">
        <v>113.0599062</v>
      </c>
      <c r="C159" s="1">
        <v>355.06948369999998</v>
      </c>
      <c r="D159" s="2">
        <v>1.5062</v>
      </c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</row>
    <row r="160" spans="1:19" x14ac:dyDescent="0.25">
      <c r="A160" s="12">
        <v>157</v>
      </c>
      <c r="B160" s="5">
        <v>124.9999474</v>
      </c>
      <c r="C160" s="1">
        <v>473.78407490000001</v>
      </c>
      <c r="D160" s="2">
        <v>1.5047999999999999</v>
      </c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</row>
    <row r="161" spans="1:19" x14ac:dyDescent="0.25">
      <c r="A161" s="12">
        <v>158</v>
      </c>
      <c r="B161" s="5">
        <v>132.9583695</v>
      </c>
      <c r="C161" s="1">
        <v>188.12954339999999</v>
      </c>
      <c r="D161" s="2">
        <v>1.5022</v>
      </c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</row>
    <row r="162" spans="1:19" x14ac:dyDescent="0.25">
      <c r="A162" s="12">
        <v>159</v>
      </c>
      <c r="B162" s="5">
        <v>153.04063909999999</v>
      </c>
      <c r="C162" s="1">
        <v>322.31824469999998</v>
      </c>
      <c r="D162" s="2">
        <v>1.4999</v>
      </c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</row>
    <row r="163" spans="1:19" x14ac:dyDescent="0.25">
      <c r="A163" s="12">
        <v>160</v>
      </c>
      <c r="B163" s="5">
        <v>195.0875972</v>
      </c>
      <c r="C163" s="9">
        <v>131.08552499999999</v>
      </c>
      <c r="D163" s="1">
        <v>1.4979</v>
      </c>
      <c r="E163" s="123">
        <v>392.10504780000002</v>
      </c>
      <c r="F163" s="121"/>
      <c r="G163" s="122"/>
      <c r="H163" s="123">
        <v>226.9512924</v>
      </c>
      <c r="I163" s="121"/>
      <c r="J163" s="122"/>
      <c r="K163" s="123">
        <v>203.10655700000001</v>
      </c>
      <c r="L163" s="121"/>
      <c r="M163" s="122"/>
      <c r="N163" s="123">
        <v>154.96368509999999</v>
      </c>
      <c r="O163" s="121"/>
      <c r="P163" s="122"/>
      <c r="Q163" s="123">
        <v>254.88824410000001</v>
      </c>
      <c r="R163" s="121"/>
      <c r="S163" s="122"/>
    </row>
    <row r="164" spans="1:19" x14ac:dyDescent="0.25">
      <c r="A164" s="12">
        <v>161</v>
      </c>
      <c r="B164" s="5">
        <v>241.15437069999999</v>
      </c>
      <c r="C164" s="9">
        <v>183.13722949999999</v>
      </c>
      <c r="D164" s="1">
        <v>1.4978</v>
      </c>
      <c r="E164" s="124"/>
      <c r="F164" s="125"/>
      <c r="G164" s="126"/>
      <c r="H164" s="124"/>
      <c r="I164" s="125"/>
      <c r="J164" s="126"/>
      <c r="K164" s="124"/>
      <c r="L164" s="125"/>
      <c r="M164" s="126"/>
      <c r="N164" s="124"/>
      <c r="O164" s="125"/>
      <c r="P164" s="126"/>
      <c r="Q164" s="124"/>
      <c r="R164" s="125"/>
      <c r="S164" s="126"/>
    </row>
    <row r="165" spans="1:19" x14ac:dyDescent="0.25">
      <c r="A165" s="12">
        <v>162</v>
      </c>
      <c r="B165" s="5">
        <v>243.1953178</v>
      </c>
      <c r="C165" s="1">
        <v>118.97916379999999</v>
      </c>
      <c r="D165" s="1">
        <v>1.4921</v>
      </c>
      <c r="E165" s="127"/>
      <c r="F165" s="128"/>
      <c r="G165" s="129"/>
      <c r="H165" s="127"/>
      <c r="I165" s="128"/>
      <c r="J165" s="129"/>
      <c r="K165" s="127"/>
      <c r="L165" s="128"/>
      <c r="M165" s="129"/>
      <c r="N165" s="127"/>
      <c r="O165" s="128"/>
      <c r="P165" s="129"/>
      <c r="Q165" s="127"/>
      <c r="R165" s="128"/>
      <c r="S165" s="129"/>
    </row>
    <row r="166" spans="1:19" x14ac:dyDescent="0.25">
      <c r="A166" s="12">
        <v>163</v>
      </c>
      <c r="B166" s="5">
        <v>305.20863220000001</v>
      </c>
      <c r="C166" s="1">
        <v>501.08173729999999</v>
      </c>
      <c r="D166" s="1">
        <v>1.4888999999999999</v>
      </c>
      <c r="E166" s="127"/>
      <c r="F166" s="128"/>
      <c r="G166" s="129"/>
      <c r="H166" s="127"/>
      <c r="I166" s="128"/>
      <c r="J166" s="129"/>
      <c r="K166" s="127"/>
      <c r="L166" s="128"/>
      <c r="M166" s="129"/>
      <c r="N166" s="127"/>
      <c r="O166" s="128"/>
      <c r="P166" s="129"/>
      <c r="Q166" s="127"/>
      <c r="R166" s="128"/>
      <c r="S166" s="129"/>
    </row>
    <row r="167" spans="1:19" x14ac:dyDescent="0.25">
      <c r="A167" s="12">
        <v>164</v>
      </c>
      <c r="B167" s="5">
        <v>367.16638879999999</v>
      </c>
      <c r="C167" s="9">
        <v>236.90666640000001</v>
      </c>
      <c r="D167" s="1">
        <v>1.4885999999999999</v>
      </c>
      <c r="E167" s="127"/>
      <c r="F167" s="128"/>
      <c r="G167" s="129"/>
      <c r="H167" s="127"/>
      <c r="I167" s="128"/>
      <c r="J167" s="129"/>
      <c r="K167" s="127"/>
      <c r="L167" s="128"/>
      <c r="M167" s="129"/>
      <c r="N167" s="127"/>
      <c r="O167" s="128"/>
      <c r="P167" s="129"/>
      <c r="Q167" s="127"/>
      <c r="R167" s="128"/>
      <c r="S167" s="129"/>
    </row>
    <row r="168" spans="1:19" x14ac:dyDescent="0.25">
      <c r="A168" s="12">
        <v>165</v>
      </c>
      <c r="B168" s="5">
        <v>394.35218859999998</v>
      </c>
      <c r="C168" s="1">
        <v>59.049728350000002</v>
      </c>
      <c r="D168" s="1">
        <v>1.4863999999999999</v>
      </c>
      <c r="E168" s="127"/>
      <c r="F168" s="128"/>
      <c r="G168" s="129"/>
      <c r="H168" s="127"/>
      <c r="I168" s="128"/>
      <c r="J168" s="129"/>
      <c r="K168" s="127"/>
      <c r="L168" s="128"/>
      <c r="M168" s="129"/>
      <c r="N168" s="127"/>
      <c r="O168" s="128"/>
      <c r="P168" s="129"/>
      <c r="Q168" s="127"/>
      <c r="R168" s="128"/>
      <c r="S168" s="129"/>
    </row>
    <row r="169" spans="1:19" x14ac:dyDescent="0.25">
      <c r="A169" s="12">
        <v>166</v>
      </c>
      <c r="B169" s="5">
        <v>407.24310270000001</v>
      </c>
      <c r="C169" s="1">
        <v>422.32360870000002</v>
      </c>
      <c r="D169" s="1">
        <v>1.4857</v>
      </c>
      <c r="E169" s="127"/>
      <c r="F169" s="128"/>
      <c r="G169" s="129"/>
      <c r="H169" s="127"/>
      <c r="I169" s="128"/>
      <c r="J169" s="129"/>
      <c r="K169" s="127"/>
      <c r="L169" s="128"/>
      <c r="M169" s="129"/>
      <c r="N169" s="127"/>
      <c r="O169" s="128"/>
      <c r="P169" s="129"/>
      <c r="Q169" s="127"/>
      <c r="R169" s="128"/>
      <c r="S169" s="129"/>
    </row>
    <row r="170" spans="1:19" x14ac:dyDescent="0.25">
      <c r="A170" s="12">
        <v>167</v>
      </c>
      <c r="B170" s="5">
        <v>78.398658740000002</v>
      </c>
      <c r="C170" s="1">
        <v>59.049734919999999</v>
      </c>
      <c r="D170" s="1">
        <v>1.4847999999999999</v>
      </c>
      <c r="E170" s="127"/>
      <c r="F170" s="128"/>
      <c r="G170" s="129"/>
      <c r="H170" s="127"/>
      <c r="I170" s="128"/>
      <c r="J170" s="129"/>
      <c r="K170" s="127"/>
      <c r="L170" s="128"/>
      <c r="M170" s="129"/>
      <c r="N170" s="127"/>
      <c r="O170" s="128"/>
      <c r="P170" s="129"/>
      <c r="Q170" s="127"/>
      <c r="R170" s="128"/>
      <c r="S170" s="129"/>
    </row>
    <row r="171" spans="1:19" x14ac:dyDescent="0.25">
      <c r="A171" s="12">
        <v>168</v>
      </c>
      <c r="B171" s="5">
        <v>78.397791569999995</v>
      </c>
      <c r="C171" s="1">
        <v>390.08891999999997</v>
      </c>
      <c r="D171" s="1">
        <v>1.4846999999999999</v>
      </c>
      <c r="E171" s="127"/>
      <c r="F171" s="128"/>
      <c r="G171" s="129"/>
      <c r="H171" s="127"/>
      <c r="I171" s="128"/>
      <c r="J171" s="129"/>
      <c r="K171" s="127"/>
      <c r="L171" s="128"/>
      <c r="M171" s="129"/>
      <c r="N171" s="127"/>
      <c r="O171" s="128"/>
      <c r="P171" s="129"/>
      <c r="Q171" s="127"/>
      <c r="R171" s="128"/>
      <c r="S171" s="129"/>
    </row>
    <row r="172" spans="1:19" x14ac:dyDescent="0.25">
      <c r="A172" s="12">
        <v>169</v>
      </c>
      <c r="B172" s="5">
        <v>449.07631220000002</v>
      </c>
      <c r="C172" s="1">
        <v>321.31480579999999</v>
      </c>
      <c r="D172" s="1">
        <v>1.4784999999999999</v>
      </c>
      <c r="E172" s="127"/>
      <c r="F172" s="128"/>
      <c r="G172" s="129"/>
      <c r="H172" s="127"/>
      <c r="I172" s="128"/>
      <c r="J172" s="129"/>
      <c r="K172" s="127"/>
      <c r="L172" s="128"/>
      <c r="M172" s="129"/>
      <c r="N172" s="127"/>
      <c r="O172" s="128"/>
      <c r="P172" s="129"/>
      <c r="Q172" s="127"/>
      <c r="R172" s="128"/>
      <c r="S172" s="129"/>
    </row>
    <row r="173" spans="1:19" x14ac:dyDescent="0.25">
      <c r="A173" s="12">
        <v>170</v>
      </c>
      <c r="B173" s="5">
        <v>112.0759029</v>
      </c>
      <c r="C173" s="1">
        <v>155.08545720000001</v>
      </c>
      <c r="D173" s="1">
        <v>1.4744999999999999</v>
      </c>
      <c r="E173" s="127"/>
      <c r="F173" s="128"/>
      <c r="G173" s="129"/>
      <c r="H173" s="127"/>
      <c r="I173" s="128"/>
      <c r="J173" s="129"/>
      <c r="K173" s="127"/>
      <c r="L173" s="128"/>
      <c r="M173" s="129"/>
      <c r="N173" s="127"/>
      <c r="O173" s="128"/>
      <c r="P173" s="129"/>
      <c r="Q173" s="127"/>
      <c r="R173" s="128"/>
      <c r="S173" s="129"/>
    </row>
    <row r="174" spans="1:19" x14ac:dyDescent="0.25">
      <c r="A174" s="12">
        <v>171</v>
      </c>
      <c r="B174" s="5">
        <v>324.04480169999999</v>
      </c>
      <c r="C174" s="1">
        <v>387.8124924</v>
      </c>
      <c r="D174" s="1">
        <v>1.4661999999999999</v>
      </c>
      <c r="E174" s="127"/>
      <c r="F174" s="128"/>
      <c r="G174" s="129"/>
      <c r="H174" s="127"/>
      <c r="I174" s="128"/>
      <c r="J174" s="129"/>
      <c r="K174" s="127"/>
      <c r="L174" s="128"/>
      <c r="M174" s="129"/>
      <c r="N174" s="127"/>
      <c r="O174" s="128"/>
      <c r="P174" s="129"/>
      <c r="Q174" s="127"/>
      <c r="R174" s="128"/>
      <c r="S174" s="129"/>
    </row>
    <row r="175" spans="1:19" x14ac:dyDescent="0.25">
      <c r="A175" s="12">
        <v>172</v>
      </c>
      <c r="B175" s="5">
        <v>76.076185620000004</v>
      </c>
      <c r="C175" s="9">
        <v>150.1124748</v>
      </c>
      <c r="D175" s="1">
        <v>1.4639</v>
      </c>
      <c r="E175" s="127"/>
      <c r="F175" s="128"/>
      <c r="G175" s="129"/>
      <c r="H175" s="127"/>
      <c r="I175" s="128"/>
      <c r="J175" s="129"/>
      <c r="K175" s="127"/>
      <c r="L175" s="128"/>
      <c r="M175" s="129"/>
      <c r="N175" s="127"/>
      <c r="O175" s="128"/>
      <c r="P175" s="129"/>
      <c r="Q175" s="127"/>
      <c r="R175" s="128"/>
      <c r="S175" s="129"/>
    </row>
    <row r="176" spans="1:19" x14ac:dyDescent="0.25">
      <c r="A176" s="12">
        <v>173</v>
      </c>
      <c r="B176" s="5">
        <v>117.0700566</v>
      </c>
      <c r="C176" s="1">
        <v>195.0875972</v>
      </c>
      <c r="D176" s="1">
        <v>1.4636</v>
      </c>
      <c r="E176" s="127"/>
      <c r="F176" s="128"/>
      <c r="G176" s="129"/>
      <c r="H176" s="127"/>
      <c r="I176" s="128"/>
      <c r="J176" s="129"/>
      <c r="K176" s="127"/>
      <c r="L176" s="128"/>
      <c r="M176" s="129"/>
      <c r="N176" s="127"/>
      <c r="O176" s="128"/>
      <c r="P176" s="129"/>
      <c r="Q176" s="127"/>
      <c r="R176" s="128"/>
      <c r="S176" s="129"/>
    </row>
    <row r="177" spans="1:19" x14ac:dyDescent="0.25">
      <c r="A177" s="12">
        <v>174</v>
      </c>
      <c r="B177" s="5">
        <v>182.08127579999999</v>
      </c>
      <c r="C177" s="1">
        <v>316.22449339999997</v>
      </c>
      <c r="D177" s="1">
        <v>1.4607000000000001</v>
      </c>
      <c r="E177" s="127"/>
      <c r="F177" s="128"/>
      <c r="G177" s="129"/>
      <c r="H177" s="127"/>
      <c r="I177" s="128"/>
      <c r="J177" s="129"/>
      <c r="K177" s="127"/>
      <c r="L177" s="128"/>
      <c r="M177" s="129"/>
      <c r="N177" s="127"/>
      <c r="O177" s="128"/>
      <c r="P177" s="129"/>
      <c r="Q177" s="127"/>
      <c r="R177" s="128"/>
      <c r="S177" s="129"/>
    </row>
    <row r="178" spans="1:19" x14ac:dyDescent="0.25">
      <c r="A178" s="12">
        <v>175</v>
      </c>
      <c r="B178" s="5">
        <v>195.10172900000001</v>
      </c>
      <c r="C178" s="1">
        <v>131.0855913</v>
      </c>
      <c r="D178" s="1">
        <v>1.4584999999999999</v>
      </c>
      <c r="E178" s="130"/>
      <c r="F178" s="131"/>
      <c r="G178" s="132"/>
      <c r="H178" s="127"/>
      <c r="I178" s="128"/>
      <c r="J178" s="129"/>
      <c r="K178" s="127"/>
      <c r="L178" s="128"/>
      <c r="M178" s="129"/>
      <c r="N178" s="127"/>
      <c r="O178" s="128"/>
      <c r="P178" s="129"/>
      <c r="Q178" s="127"/>
      <c r="R178" s="128"/>
      <c r="S178" s="129"/>
    </row>
    <row r="179" spans="1:19" x14ac:dyDescent="0.25">
      <c r="A179" s="12">
        <v>176</v>
      </c>
      <c r="B179" s="5">
        <v>207.11673429999999</v>
      </c>
      <c r="C179" s="1">
        <v>339.34479270000003</v>
      </c>
      <c r="D179" s="1">
        <v>1.4570000000000001</v>
      </c>
      <c r="E179" s="133">
        <v>184.16957869999999</v>
      </c>
      <c r="F179" s="134"/>
      <c r="G179" s="134"/>
      <c r="H179" s="136">
        <v>631.0733831</v>
      </c>
      <c r="I179" s="136"/>
      <c r="J179" s="136"/>
      <c r="K179" s="136">
        <v>212.20081959999999</v>
      </c>
      <c r="L179" s="136"/>
      <c r="M179" s="136"/>
      <c r="N179" s="136">
        <v>237.1721325</v>
      </c>
      <c r="O179" s="136"/>
      <c r="P179" s="136"/>
      <c r="Q179" s="136">
        <v>82.508191710000006</v>
      </c>
      <c r="R179" s="136"/>
      <c r="S179" s="136"/>
    </row>
    <row r="180" spans="1:19" x14ac:dyDescent="0.25">
      <c r="A180" s="12">
        <v>177</v>
      </c>
      <c r="B180" s="5">
        <v>350.34140050000002</v>
      </c>
      <c r="E180" s="124"/>
      <c r="F180" s="125"/>
      <c r="G180" s="125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</row>
    <row r="181" spans="1:19" x14ac:dyDescent="0.25">
      <c r="A181" s="12">
        <v>178</v>
      </c>
      <c r="B181" s="5">
        <v>352.054327</v>
      </c>
      <c r="E181" s="127"/>
      <c r="F181" s="128"/>
      <c r="G181" s="128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</row>
    <row r="182" spans="1:19" x14ac:dyDescent="0.25">
      <c r="A182" s="12">
        <v>179</v>
      </c>
      <c r="B182" s="5">
        <v>239.1064891</v>
      </c>
      <c r="E182" s="127"/>
      <c r="F182" s="128"/>
      <c r="G182" s="128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</row>
    <row r="183" spans="1:19" x14ac:dyDescent="0.25">
      <c r="A183" s="12">
        <v>180</v>
      </c>
      <c r="B183" s="5">
        <v>267.26803710000002</v>
      </c>
      <c r="E183" s="127"/>
      <c r="F183" s="128"/>
      <c r="G183" s="128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</row>
    <row r="184" spans="1:19" x14ac:dyDescent="0.25">
      <c r="A184" s="12">
        <v>181</v>
      </c>
      <c r="B184" s="5">
        <v>707.54066790000002</v>
      </c>
      <c r="E184" s="127"/>
      <c r="F184" s="128"/>
      <c r="G184" s="128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</row>
    <row r="185" spans="1:19" x14ac:dyDescent="0.25">
      <c r="A185" s="12">
        <v>182</v>
      </c>
      <c r="B185" s="5">
        <v>374.73447979999997</v>
      </c>
      <c r="E185" s="127"/>
      <c r="F185" s="128"/>
      <c r="G185" s="128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</row>
    <row r="186" spans="1:19" x14ac:dyDescent="0.25">
      <c r="A186" s="12">
        <v>183</v>
      </c>
      <c r="B186" s="5">
        <v>667.07603730000005</v>
      </c>
      <c r="E186" s="127"/>
      <c r="F186" s="128"/>
      <c r="G186" s="128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</row>
    <row r="187" spans="1:19" x14ac:dyDescent="0.25">
      <c r="A187" s="12">
        <v>184</v>
      </c>
      <c r="B187" s="5">
        <v>554.1713522</v>
      </c>
      <c r="E187" s="127"/>
      <c r="F187" s="128"/>
      <c r="G187" s="128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</row>
    <row r="188" spans="1:19" x14ac:dyDescent="0.25">
      <c r="A188" s="12">
        <v>185</v>
      </c>
      <c r="B188" s="5">
        <v>226.21648010000001</v>
      </c>
      <c r="E188" s="127"/>
      <c r="F188" s="128"/>
      <c r="G188" s="128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</row>
    <row r="189" spans="1:19" x14ac:dyDescent="0.25">
      <c r="A189" s="12">
        <v>186</v>
      </c>
      <c r="B189" s="5">
        <v>241.15411610000001</v>
      </c>
      <c r="E189" s="127"/>
      <c r="F189" s="128"/>
      <c r="G189" s="128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</row>
    <row r="190" spans="1:19" x14ac:dyDescent="0.25">
      <c r="A190" s="12">
        <v>187</v>
      </c>
      <c r="B190" s="5">
        <v>268.84660530000002</v>
      </c>
      <c r="E190" s="127"/>
      <c r="F190" s="128"/>
      <c r="G190" s="128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</row>
    <row r="191" spans="1:19" x14ac:dyDescent="0.25">
      <c r="A191" s="12">
        <v>188</v>
      </c>
      <c r="B191" s="5">
        <v>367.37601469999998</v>
      </c>
      <c r="E191" s="127"/>
      <c r="F191" s="128"/>
      <c r="G191" s="128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</row>
    <row r="192" spans="1:19" x14ac:dyDescent="0.25">
      <c r="A192" s="12">
        <v>189</v>
      </c>
      <c r="B192" s="5">
        <v>170.1538564</v>
      </c>
      <c r="E192" s="127"/>
      <c r="F192" s="128"/>
      <c r="G192" s="128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</row>
    <row r="193" spans="1:19" x14ac:dyDescent="0.25">
      <c r="A193" s="12">
        <v>190</v>
      </c>
      <c r="B193" s="5">
        <v>549.48729619999995</v>
      </c>
      <c r="E193" s="127"/>
      <c r="F193" s="128"/>
      <c r="G193" s="128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</row>
    <row r="194" spans="1:19" x14ac:dyDescent="0.25">
      <c r="A194" s="12">
        <v>191</v>
      </c>
      <c r="B194" s="5">
        <v>559.51684580000006</v>
      </c>
      <c r="E194" s="130"/>
      <c r="F194" s="131"/>
      <c r="G194" s="131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</row>
    <row r="195" spans="1:19" x14ac:dyDescent="0.25">
      <c r="A195" s="12">
        <v>192</v>
      </c>
      <c r="B195" s="5">
        <v>368.87104140000002</v>
      </c>
      <c r="E195" s="133">
        <v>209.0959661</v>
      </c>
      <c r="F195" s="134"/>
      <c r="G195" s="135"/>
      <c r="H195" s="152">
        <v>65.038996080000004</v>
      </c>
      <c r="I195" s="153"/>
      <c r="J195" s="154"/>
      <c r="K195" s="152">
        <v>339.34479010000001</v>
      </c>
      <c r="L195" s="153"/>
      <c r="M195" s="154"/>
      <c r="N195" s="152">
        <v>714.54021920000002</v>
      </c>
      <c r="O195" s="153"/>
      <c r="P195" s="154"/>
      <c r="Q195" s="152">
        <v>62.929597800000003</v>
      </c>
      <c r="R195" s="153"/>
      <c r="S195" s="154"/>
    </row>
    <row r="196" spans="1:19" x14ac:dyDescent="0.25">
      <c r="A196" s="12">
        <v>193</v>
      </c>
      <c r="B196" s="5">
        <v>203.10655700000001</v>
      </c>
      <c r="E196" s="124"/>
      <c r="F196" s="125"/>
      <c r="G196" s="126"/>
      <c r="H196" s="124"/>
      <c r="I196" s="125"/>
      <c r="J196" s="126"/>
      <c r="K196" s="124"/>
      <c r="L196" s="125"/>
      <c r="M196" s="126"/>
      <c r="N196" s="124"/>
      <c r="O196" s="125"/>
      <c r="P196" s="126"/>
      <c r="Q196" s="124"/>
      <c r="R196" s="125"/>
      <c r="S196" s="126"/>
    </row>
    <row r="197" spans="1:19" x14ac:dyDescent="0.25">
      <c r="A197" s="12">
        <v>194</v>
      </c>
      <c r="B197" s="5">
        <v>238.1071134</v>
      </c>
      <c r="E197" s="127"/>
      <c r="F197" s="128"/>
      <c r="G197" s="129"/>
      <c r="H197" s="127"/>
      <c r="I197" s="128"/>
      <c r="J197" s="129"/>
      <c r="K197" s="127"/>
      <c r="L197" s="128"/>
      <c r="M197" s="129"/>
      <c r="N197" s="127"/>
      <c r="O197" s="128"/>
      <c r="P197" s="129"/>
      <c r="Q197" s="127"/>
      <c r="R197" s="128"/>
      <c r="S197" s="129"/>
    </row>
    <row r="198" spans="1:19" x14ac:dyDescent="0.25">
      <c r="A198" s="12">
        <v>195</v>
      </c>
      <c r="B198" s="5">
        <v>395.35538100000002</v>
      </c>
      <c r="E198" s="127"/>
      <c r="F198" s="128"/>
      <c r="G198" s="129"/>
      <c r="H198" s="127"/>
      <c r="I198" s="128"/>
      <c r="J198" s="129"/>
      <c r="K198" s="127"/>
      <c r="L198" s="128"/>
      <c r="M198" s="129"/>
      <c r="N198" s="127"/>
      <c r="O198" s="128"/>
      <c r="P198" s="129"/>
      <c r="Q198" s="127"/>
      <c r="R198" s="128"/>
      <c r="S198" s="129"/>
    </row>
    <row r="199" spans="1:19" x14ac:dyDescent="0.25">
      <c r="A199" s="12">
        <v>196</v>
      </c>
      <c r="B199" s="5">
        <v>372.32981669999998</v>
      </c>
      <c r="E199" s="127"/>
      <c r="F199" s="128"/>
      <c r="G199" s="129"/>
      <c r="H199" s="127"/>
      <c r="I199" s="128"/>
      <c r="J199" s="129"/>
      <c r="K199" s="127"/>
      <c r="L199" s="128"/>
      <c r="M199" s="129"/>
      <c r="N199" s="127"/>
      <c r="O199" s="128"/>
      <c r="P199" s="129"/>
      <c r="Q199" s="127"/>
      <c r="R199" s="128"/>
      <c r="S199" s="129"/>
    </row>
    <row r="200" spans="1:19" x14ac:dyDescent="0.25">
      <c r="A200" s="12">
        <v>197</v>
      </c>
      <c r="B200" s="5">
        <v>372.73731049999998</v>
      </c>
      <c r="E200" s="127"/>
      <c r="F200" s="128"/>
      <c r="G200" s="129"/>
      <c r="H200" s="127"/>
      <c r="I200" s="128"/>
      <c r="J200" s="129"/>
      <c r="K200" s="127"/>
      <c r="L200" s="128"/>
      <c r="M200" s="129"/>
      <c r="N200" s="127"/>
      <c r="O200" s="128"/>
      <c r="P200" s="129"/>
      <c r="Q200" s="127"/>
      <c r="R200" s="128"/>
      <c r="S200" s="129"/>
    </row>
    <row r="201" spans="1:19" x14ac:dyDescent="0.25">
      <c r="A201" s="12">
        <v>198</v>
      </c>
      <c r="B201" s="5">
        <v>383.11546870000001</v>
      </c>
      <c r="E201" s="127"/>
      <c r="F201" s="128"/>
      <c r="G201" s="129"/>
      <c r="H201" s="127"/>
      <c r="I201" s="128"/>
      <c r="J201" s="129"/>
      <c r="K201" s="127"/>
      <c r="L201" s="128"/>
      <c r="M201" s="129"/>
      <c r="N201" s="127"/>
      <c r="O201" s="128"/>
      <c r="P201" s="129"/>
      <c r="Q201" s="127"/>
      <c r="R201" s="128"/>
      <c r="S201" s="129"/>
    </row>
    <row r="202" spans="1:19" x14ac:dyDescent="0.25">
      <c r="A202" s="12">
        <v>199</v>
      </c>
      <c r="B202" s="5">
        <v>324.80787600000002</v>
      </c>
      <c r="E202" s="127"/>
      <c r="F202" s="128"/>
      <c r="G202" s="129"/>
      <c r="H202" s="127"/>
      <c r="I202" s="128"/>
      <c r="J202" s="129"/>
      <c r="K202" s="127"/>
      <c r="L202" s="128"/>
      <c r="M202" s="129"/>
      <c r="N202" s="127"/>
      <c r="O202" s="128"/>
      <c r="P202" s="129"/>
      <c r="Q202" s="127"/>
      <c r="R202" s="128"/>
      <c r="S202" s="129"/>
    </row>
    <row r="203" spans="1:19" x14ac:dyDescent="0.25">
      <c r="A203" s="12">
        <v>200</v>
      </c>
      <c r="B203" s="5">
        <v>317.022379</v>
      </c>
      <c r="E203" s="127"/>
      <c r="F203" s="128"/>
      <c r="G203" s="129"/>
      <c r="H203" s="127"/>
      <c r="I203" s="128"/>
      <c r="J203" s="129"/>
      <c r="K203" s="127"/>
      <c r="L203" s="128"/>
      <c r="M203" s="129"/>
      <c r="N203" s="127"/>
      <c r="O203" s="128"/>
      <c r="P203" s="129"/>
      <c r="Q203" s="127"/>
      <c r="R203" s="128"/>
      <c r="S203" s="129"/>
    </row>
    <row r="204" spans="1:19" x14ac:dyDescent="0.25">
      <c r="A204" s="12">
        <v>201</v>
      </c>
      <c r="B204" s="5">
        <v>177.08691949999999</v>
      </c>
      <c r="E204" s="127"/>
      <c r="F204" s="128"/>
      <c r="G204" s="129"/>
      <c r="H204" s="127"/>
      <c r="I204" s="128"/>
      <c r="J204" s="129"/>
      <c r="K204" s="127"/>
      <c r="L204" s="128"/>
      <c r="M204" s="129"/>
      <c r="N204" s="127"/>
      <c r="O204" s="128"/>
      <c r="P204" s="129"/>
      <c r="Q204" s="127"/>
      <c r="R204" s="128"/>
      <c r="S204" s="129"/>
    </row>
    <row r="205" spans="1:19" x14ac:dyDescent="0.25">
      <c r="A205" s="12">
        <v>202</v>
      </c>
      <c r="B205" s="5">
        <v>439.38156509999999</v>
      </c>
      <c r="E205" s="127"/>
      <c r="F205" s="128"/>
      <c r="G205" s="129"/>
      <c r="H205" s="127"/>
      <c r="I205" s="128"/>
      <c r="J205" s="129"/>
      <c r="K205" s="127"/>
      <c r="L205" s="128"/>
      <c r="M205" s="129"/>
      <c r="N205" s="127"/>
      <c r="O205" s="128"/>
      <c r="P205" s="129"/>
      <c r="Q205" s="127"/>
      <c r="R205" s="128"/>
      <c r="S205" s="129"/>
    </row>
    <row r="206" spans="1:19" x14ac:dyDescent="0.25">
      <c r="A206" s="12">
        <v>203</v>
      </c>
      <c r="B206" s="5">
        <v>714.54021920000002</v>
      </c>
      <c r="E206" s="127"/>
      <c r="F206" s="128"/>
      <c r="G206" s="129"/>
      <c r="H206" s="127"/>
      <c r="I206" s="128"/>
      <c r="J206" s="129"/>
      <c r="K206" s="127"/>
      <c r="L206" s="128"/>
      <c r="M206" s="129"/>
      <c r="N206" s="127"/>
      <c r="O206" s="128"/>
      <c r="P206" s="129"/>
      <c r="Q206" s="127"/>
      <c r="R206" s="128"/>
      <c r="S206" s="129"/>
    </row>
    <row r="207" spans="1:19" x14ac:dyDescent="0.25">
      <c r="A207" s="12">
        <v>204</v>
      </c>
      <c r="B207" s="5">
        <v>134.02708749999999</v>
      </c>
      <c r="E207" s="127"/>
      <c r="F207" s="128"/>
      <c r="G207" s="129"/>
      <c r="H207" s="127"/>
      <c r="I207" s="128"/>
      <c r="J207" s="129"/>
      <c r="K207" s="127"/>
      <c r="L207" s="128"/>
      <c r="M207" s="129"/>
      <c r="N207" s="127"/>
      <c r="O207" s="128"/>
      <c r="P207" s="129"/>
      <c r="Q207" s="127"/>
      <c r="R207" s="128"/>
      <c r="S207" s="129"/>
    </row>
    <row r="208" spans="1:19" x14ac:dyDescent="0.25">
      <c r="A208" s="12">
        <v>205</v>
      </c>
      <c r="B208" s="5">
        <v>228.19559330000001</v>
      </c>
      <c r="E208" s="127"/>
      <c r="F208" s="128"/>
      <c r="G208" s="129"/>
      <c r="H208" s="127"/>
      <c r="I208" s="128"/>
      <c r="J208" s="129"/>
      <c r="K208" s="127"/>
      <c r="L208" s="128"/>
      <c r="M208" s="129"/>
      <c r="N208" s="127"/>
      <c r="O208" s="128"/>
      <c r="P208" s="129"/>
      <c r="Q208" s="127"/>
      <c r="R208" s="128"/>
      <c r="S208" s="129"/>
    </row>
    <row r="209" spans="1:19" x14ac:dyDescent="0.25">
      <c r="A209" s="12">
        <v>206</v>
      </c>
      <c r="B209" s="5">
        <v>240.26833730000001</v>
      </c>
      <c r="E209" s="127"/>
      <c r="F209" s="128"/>
      <c r="G209" s="129"/>
      <c r="H209" s="127"/>
      <c r="I209" s="128"/>
      <c r="J209" s="129"/>
      <c r="K209" s="127"/>
      <c r="L209" s="128"/>
      <c r="M209" s="129"/>
      <c r="N209" s="127"/>
      <c r="O209" s="128"/>
      <c r="P209" s="129"/>
      <c r="Q209" s="127"/>
      <c r="R209" s="128"/>
      <c r="S209" s="129"/>
    </row>
    <row r="210" spans="1:19" x14ac:dyDescent="0.25">
      <c r="A210" s="12">
        <v>207</v>
      </c>
      <c r="B210" s="5">
        <v>137.13250289999999</v>
      </c>
      <c r="E210" s="127"/>
      <c r="F210" s="128"/>
      <c r="G210" s="129"/>
      <c r="H210" s="127"/>
      <c r="I210" s="128"/>
      <c r="J210" s="129"/>
      <c r="K210" s="127"/>
      <c r="L210" s="128"/>
      <c r="M210" s="129"/>
      <c r="N210" s="127"/>
      <c r="O210" s="128"/>
      <c r="P210" s="129"/>
      <c r="Q210" s="127"/>
      <c r="R210" s="128"/>
      <c r="S210" s="129"/>
    </row>
    <row r="211" spans="1:19" x14ac:dyDescent="0.25">
      <c r="A211" s="12">
        <v>208</v>
      </c>
      <c r="B211" s="5">
        <v>81.398785059999994</v>
      </c>
      <c r="E211" s="136">
        <v>511.0953566</v>
      </c>
      <c r="F211" s="136"/>
      <c r="G211" s="136"/>
      <c r="H211" s="136">
        <v>238.1071134</v>
      </c>
      <c r="I211" s="136"/>
      <c r="J211" s="136"/>
      <c r="K211" s="136">
        <v>209.03546209999999</v>
      </c>
      <c r="L211" s="136"/>
      <c r="M211" s="136"/>
      <c r="N211" s="136">
        <v>153.13857239999999</v>
      </c>
      <c r="O211" s="136"/>
      <c r="P211" s="136"/>
      <c r="Q211" s="136">
        <v>308.11822380000001</v>
      </c>
      <c r="R211" s="136"/>
      <c r="S211" s="136"/>
    </row>
    <row r="212" spans="1:19" x14ac:dyDescent="0.25">
      <c r="A212" s="12">
        <v>209</v>
      </c>
      <c r="B212" s="5">
        <v>270.79746599999999</v>
      </c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</row>
    <row r="213" spans="1:19" x14ac:dyDescent="0.25">
      <c r="A213" s="12">
        <v>210</v>
      </c>
      <c r="B213" s="5">
        <v>432.11908310000001</v>
      </c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</row>
    <row r="214" spans="1:19" x14ac:dyDescent="0.25">
      <c r="A214" s="12">
        <v>211</v>
      </c>
      <c r="B214" s="5">
        <v>185.0765628</v>
      </c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</row>
    <row r="215" spans="1:19" x14ac:dyDescent="0.25">
      <c r="A215" s="12">
        <v>212</v>
      </c>
      <c r="B215" s="5">
        <v>200.2008118</v>
      </c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</row>
    <row r="216" spans="1:19" x14ac:dyDescent="0.25">
      <c r="A216" s="12">
        <v>213</v>
      </c>
      <c r="B216" s="5">
        <v>400.21720010000001</v>
      </c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</row>
    <row r="217" spans="1:19" x14ac:dyDescent="0.25">
      <c r="A217" s="12">
        <v>214</v>
      </c>
      <c r="B217" s="5">
        <v>151.09783859999999</v>
      </c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</row>
    <row r="218" spans="1:19" x14ac:dyDescent="0.25">
      <c r="A218" s="12">
        <v>215</v>
      </c>
      <c r="B218" s="5">
        <v>173.07830749999999</v>
      </c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</row>
    <row r="219" spans="1:19" x14ac:dyDescent="0.25">
      <c r="A219" s="12">
        <v>216</v>
      </c>
      <c r="B219" s="5">
        <v>337.32911330000002</v>
      </c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</row>
    <row r="220" spans="1:19" x14ac:dyDescent="0.25">
      <c r="A220" s="12">
        <v>217</v>
      </c>
      <c r="B220" s="5">
        <v>416.06608240000003</v>
      </c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</row>
    <row r="221" spans="1:19" x14ac:dyDescent="0.25">
      <c r="A221" s="12">
        <v>218</v>
      </c>
      <c r="B221" s="5">
        <v>282.20356570000001</v>
      </c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</row>
    <row r="222" spans="1:19" x14ac:dyDescent="0.25">
      <c r="A222" s="12">
        <v>219</v>
      </c>
      <c r="B222" s="5">
        <v>361.32660579999998</v>
      </c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</row>
    <row r="223" spans="1:19" x14ac:dyDescent="0.25">
      <c r="A223" s="12">
        <v>220</v>
      </c>
      <c r="B223" s="5">
        <v>376.3181664</v>
      </c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</row>
    <row r="224" spans="1:19" x14ac:dyDescent="0.25">
      <c r="A224" s="12">
        <v>221</v>
      </c>
      <c r="B224" s="5">
        <v>269.56685390000001</v>
      </c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</row>
    <row r="225" spans="1:19" x14ac:dyDescent="0.25">
      <c r="A225" s="12">
        <v>222</v>
      </c>
      <c r="B225" s="5">
        <v>306.99337000000003</v>
      </c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</row>
    <row r="226" spans="1:19" x14ac:dyDescent="0.25">
      <c r="A226" s="12">
        <v>223</v>
      </c>
      <c r="B226" s="5">
        <v>748.58378159999995</v>
      </c>
      <c r="E226" s="144"/>
      <c r="F226" s="144"/>
      <c r="G226" s="144"/>
      <c r="H226" s="144"/>
      <c r="I226" s="144"/>
      <c r="J226" s="144"/>
      <c r="K226" s="144"/>
      <c r="L226" s="144"/>
      <c r="M226" s="144"/>
      <c r="N226" s="144"/>
      <c r="O226" s="144"/>
      <c r="P226" s="144"/>
      <c r="Q226" s="144"/>
      <c r="R226" s="144"/>
      <c r="S226" s="144"/>
    </row>
    <row r="227" spans="1:19" x14ac:dyDescent="0.25">
      <c r="A227" s="12">
        <v>224</v>
      </c>
      <c r="B227" s="5">
        <v>133.08008950000001</v>
      </c>
      <c r="E227" s="136">
        <v>210.06070800000001</v>
      </c>
      <c r="F227" s="136"/>
      <c r="G227" s="136"/>
      <c r="H227" s="136">
        <v>353.26584350000002</v>
      </c>
      <c r="I227" s="136"/>
      <c r="J227" s="136"/>
      <c r="K227" s="136">
        <v>121.06493070000001</v>
      </c>
      <c r="L227" s="136"/>
      <c r="M227" s="136"/>
      <c r="N227" s="136">
        <v>211.16919799999999</v>
      </c>
      <c r="O227" s="136"/>
      <c r="P227" s="136"/>
      <c r="Q227" s="136">
        <v>156.1382998</v>
      </c>
      <c r="R227" s="136"/>
      <c r="S227" s="136"/>
    </row>
    <row r="228" spans="1:19" x14ac:dyDescent="0.25">
      <c r="A228" s="12">
        <v>225</v>
      </c>
      <c r="B228" s="5">
        <v>190.08576769999999</v>
      </c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</row>
    <row r="229" spans="1:19" x14ac:dyDescent="0.25">
      <c r="A229" s="12">
        <v>226</v>
      </c>
      <c r="B229" s="5">
        <v>234.14864979999999</v>
      </c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</row>
    <row r="230" spans="1:19" x14ac:dyDescent="0.25">
      <c r="A230" s="12">
        <v>227</v>
      </c>
      <c r="B230" s="5">
        <v>242.2111452</v>
      </c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</row>
    <row r="231" spans="1:19" x14ac:dyDescent="0.25">
      <c r="A231" s="12">
        <v>228</v>
      </c>
      <c r="B231" s="5">
        <v>299.25770920000002</v>
      </c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</row>
    <row r="232" spans="1:19" x14ac:dyDescent="0.25">
      <c r="A232" s="12">
        <v>229</v>
      </c>
      <c r="B232" s="5">
        <v>336.32566409999998</v>
      </c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</row>
    <row r="233" spans="1:19" x14ac:dyDescent="0.25">
      <c r="A233" s="12">
        <v>230</v>
      </c>
      <c r="B233" s="5">
        <v>115.0544161</v>
      </c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</row>
    <row r="234" spans="1:19" x14ac:dyDescent="0.25">
      <c r="A234" s="12">
        <v>231</v>
      </c>
      <c r="B234" s="5">
        <v>148.039289</v>
      </c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</row>
    <row r="235" spans="1:19" x14ac:dyDescent="0.25">
      <c r="A235" s="12">
        <v>232</v>
      </c>
      <c r="B235" s="5">
        <v>174.0219026</v>
      </c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</row>
    <row r="236" spans="1:19" x14ac:dyDescent="0.25">
      <c r="A236" s="12">
        <v>233</v>
      </c>
      <c r="B236" s="5">
        <v>305.24714929999999</v>
      </c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</row>
    <row r="237" spans="1:19" x14ac:dyDescent="0.25">
      <c r="A237" s="12">
        <v>234</v>
      </c>
      <c r="B237" s="5">
        <v>579.53383169999995</v>
      </c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</row>
    <row r="238" spans="1:19" x14ac:dyDescent="0.25">
      <c r="A238" s="12">
        <v>235</v>
      </c>
      <c r="B238" s="5">
        <v>272.79479170000002</v>
      </c>
      <c r="E238" s="143"/>
      <c r="F238" s="143"/>
      <c r="G238" s="143"/>
      <c r="H238" s="143"/>
      <c r="I238" s="143"/>
      <c r="J238" s="143"/>
      <c r="K238" s="143"/>
      <c r="L238" s="143"/>
      <c r="M238" s="143"/>
      <c r="N238" s="143"/>
      <c r="O238" s="143"/>
      <c r="P238" s="143"/>
      <c r="Q238" s="143"/>
      <c r="R238" s="143"/>
      <c r="S238" s="143"/>
    </row>
    <row r="239" spans="1:19" x14ac:dyDescent="0.25">
      <c r="A239" s="12">
        <v>236</v>
      </c>
      <c r="B239" s="5">
        <v>350.30340630000001</v>
      </c>
      <c r="E239" s="143"/>
      <c r="F239" s="143"/>
      <c r="G239" s="143"/>
      <c r="H239" s="143"/>
      <c r="I239" s="143"/>
      <c r="J239" s="143"/>
      <c r="K239" s="143"/>
      <c r="L239" s="143"/>
      <c r="M239" s="143"/>
      <c r="N239" s="143"/>
      <c r="O239" s="143"/>
      <c r="P239" s="143"/>
      <c r="Q239" s="143"/>
      <c r="R239" s="143"/>
      <c r="S239" s="143"/>
    </row>
    <row r="240" spans="1:19" x14ac:dyDescent="0.25">
      <c r="A240" s="12">
        <v>237</v>
      </c>
      <c r="B240" s="5">
        <v>430.69573170000001</v>
      </c>
      <c r="E240" s="143"/>
      <c r="F240" s="143"/>
      <c r="G240" s="143"/>
      <c r="H240" s="143"/>
      <c r="I240" s="143"/>
      <c r="J240" s="143"/>
      <c r="K240" s="143"/>
      <c r="L240" s="143"/>
      <c r="M240" s="143"/>
      <c r="N240" s="143"/>
      <c r="O240" s="143"/>
      <c r="P240" s="143"/>
      <c r="Q240" s="143"/>
      <c r="R240" s="143"/>
      <c r="S240" s="143"/>
    </row>
    <row r="241" spans="1:22" x14ac:dyDescent="0.25">
      <c r="A241" s="12">
        <v>238</v>
      </c>
      <c r="B241" s="5">
        <v>123.0442044</v>
      </c>
      <c r="E241" s="143"/>
      <c r="F241" s="143"/>
      <c r="G241" s="143"/>
      <c r="H241" s="143"/>
      <c r="I241" s="143"/>
      <c r="J241" s="143"/>
      <c r="K241" s="143"/>
      <c r="L241" s="143"/>
      <c r="M241" s="143"/>
      <c r="N241" s="143"/>
      <c r="O241" s="143"/>
      <c r="P241" s="143"/>
      <c r="Q241" s="143"/>
      <c r="R241" s="143"/>
      <c r="S241" s="143"/>
    </row>
    <row r="242" spans="1:22" x14ac:dyDescent="0.25">
      <c r="A242" s="12">
        <v>239</v>
      </c>
      <c r="B242" s="5">
        <v>89.107724039999994</v>
      </c>
      <c r="E242" s="143"/>
      <c r="F242" s="143"/>
      <c r="G242" s="143"/>
      <c r="H242" s="143"/>
      <c r="I242" s="143"/>
      <c r="J242" s="143"/>
      <c r="K242" s="143"/>
      <c r="L242" s="143"/>
      <c r="M242" s="143"/>
      <c r="N242" s="143"/>
      <c r="O242" s="143"/>
      <c r="P242" s="143"/>
      <c r="Q242" s="143"/>
      <c r="R242" s="143"/>
      <c r="S242" s="143"/>
    </row>
    <row r="243" spans="1:22" x14ac:dyDescent="0.25">
      <c r="A243" s="12">
        <v>240</v>
      </c>
      <c r="B243" s="5">
        <v>136.0061929</v>
      </c>
      <c r="E243" s="123">
        <v>311.17913449999998</v>
      </c>
      <c r="F243" s="121"/>
      <c r="G243" s="122"/>
      <c r="H243" s="123">
        <v>93.980119220000006</v>
      </c>
      <c r="I243" s="121"/>
      <c r="J243" s="122"/>
      <c r="K243" s="123">
        <v>131.08552499999999</v>
      </c>
      <c r="L243" s="121"/>
      <c r="M243" s="122"/>
      <c r="N243" s="123">
        <v>183.13722949999999</v>
      </c>
      <c r="O243" s="121"/>
      <c r="P243" s="122"/>
      <c r="Q243" s="123">
        <v>236.90666640000001</v>
      </c>
      <c r="R243" s="121"/>
      <c r="S243" s="122"/>
      <c r="T243" s="133">
        <v>150.1124748</v>
      </c>
      <c r="U243" s="134"/>
      <c r="V243" s="135"/>
    </row>
    <row r="244" spans="1:22" x14ac:dyDescent="0.25">
      <c r="A244" s="12">
        <v>241</v>
      </c>
      <c r="B244" s="5">
        <v>57.033997419999999</v>
      </c>
      <c r="E244" s="124"/>
      <c r="F244" s="125"/>
      <c r="G244" s="126"/>
      <c r="H244" s="124"/>
      <c r="I244" s="125"/>
      <c r="J244" s="126"/>
      <c r="K244" s="124"/>
      <c r="L244" s="125"/>
      <c r="M244" s="126"/>
      <c r="N244" s="124"/>
      <c r="O244" s="125"/>
      <c r="P244" s="126"/>
      <c r="Q244" s="124"/>
      <c r="R244" s="125"/>
      <c r="S244" s="126"/>
      <c r="T244" s="124"/>
      <c r="U244" s="125"/>
      <c r="V244" s="126"/>
    </row>
    <row r="245" spans="1:22" x14ac:dyDescent="0.25">
      <c r="A245" s="12">
        <v>242</v>
      </c>
      <c r="B245" s="5">
        <v>144.1018886</v>
      </c>
      <c r="E245" s="127"/>
      <c r="F245" s="128"/>
      <c r="G245" s="129"/>
      <c r="H245" s="127"/>
      <c r="I245" s="128"/>
      <c r="J245" s="129"/>
      <c r="K245" s="127"/>
      <c r="L245" s="128"/>
      <c r="M245" s="129"/>
      <c r="N245" s="127"/>
      <c r="O245" s="128"/>
      <c r="P245" s="129"/>
      <c r="Q245" s="127"/>
      <c r="R245" s="128"/>
      <c r="S245" s="129"/>
      <c r="T245" s="127"/>
      <c r="U245" s="128"/>
      <c r="V245" s="129"/>
    </row>
    <row r="246" spans="1:22" x14ac:dyDescent="0.25">
      <c r="A246" s="12">
        <v>243</v>
      </c>
      <c r="B246" s="5">
        <v>185.07658140000001</v>
      </c>
      <c r="E246" s="127"/>
      <c r="F246" s="128"/>
      <c r="G246" s="129"/>
      <c r="H246" s="127"/>
      <c r="I246" s="128"/>
      <c r="J246" s="129"/>
      <c r="K246" s="127"/>
      <c r="L246" s="128"/>
      <c r="M246" s="129"/>
      <c r="N246" s="127"/>
      <c r="O246" s="128"/>
      <c r="P246" s="129"/>
      <c r="Q246" s="127"/>
      <c r="R246" s="128"/>
      <c r="S246" s="129"/>
      <c r="T246" s="127"/>
      <c r="U246" s="128"/>
      <c r="V246" s="129"/>
    </row>
    <row r="247" spans="1:22" x14ac:dyDescent="0.25">
      <c r="A247" s="12">
        <v>244</v>
      </c>
      <c r="B247" s="5">
        <v>315.23141190000001</v>
      </c>
      <c r="E247" s="127"/>
      <c r="F247" s="128"/>
      <c r="G247" s="129"/>
      <c r="H247" s="127"/>
      <c r="I247" s="128"/>
      <c r="J247" s="129"/>
      <c r="K247" s="127"/>
      <c r="L247" s="128"/>
      <c r="M247" s="129"/>
      <c r="N247" s="127"/>
      <c r="O247" s="128"/>
      <c r="P247" s="129"/>
      <c r="Q247" s="127"/>
      <c r="R247" s="128"/>
      <c r="S247" s="129"/>
      <c r="T247" s="127"/>
      <c r="U247" s="128"/>
      <c r="V247" s="129"/>
    </row>
    <row r="248" spans="1:22" x14ac:dyDescent="0.25">
      <c r="A248" s="12">
        <v>245</v>
      </c>
      <c r="B248" s="5">
        <v>193.14338950000001</v>
      </c>
      <c r="E248" s="127"/>
      <c r="F248" s="128"/>
      <c r="G248" s="129"/>
      <c r="H248" s="127"/>
      <c r="I248" s="128"/>
      <c r="J248" s="129"/>
      <c r="K248" s="127"/>
      <c r="L248" s="128"/>
      <c r="M248" s="129"/>
      <c r="N248" s="127"/>
      <c r="O248" s="128"/>
      <c r="P248" s="129"/>
      <c r="Q248" s="127"/>
      <c r="R248" s="128"/>
      <c r="S248" s="129"/>
      <c r="T248" s="127"/>
      <c r="U248" s="128"/>
      <c r="V248" s="129"/>
    </row>
    <row r="249" spans="1:22" x14ac:dyDescent="0.25">
      <c r="A249" s="12">
        <v>246</v>
      </c>
      <c r="B249" s="5">
        <v>291.19514650000002</v>
      </c>
      <c r="E249" s="127"/>
      <c r="F249" s="128"/>
      <c r="G249" s="129"/>
      <c r="H249" s="127"/>
      <c r="I249" s="128"/>
      <c r="J249" s="129"/>
      <c r="K249" s="127"/>
      <c r="L249" s="128"/>
      <c r="M249" s="129"/>
      <c r="N249" s="127"/>
      <c r="O249" s="128"/>
      <c r="P249" s="129"/>
      <c r="Q249" s="127"/>
      <c r="R249" s="128"/>
      <c r="S249" s="129"/>
      <c r="T249" s="127"/>
      <c r="U249" s="128"/>
      <c r="V249" s="129"/>
    </row>
    <row r="250" spans="1:22" x14ac:dyDescent="0.25">
      <c r="A250" s="12">
        <v>247</v>
      </c>
      <c r="B250" s="5">
        <v>71.073345110000005</v>
      </c>
      <c r="E250" s="127"/>
      <c r="F250" s="128"/>
      <c r="G250" s="129"/>
      <c r="H250" s="127"/>
      <c r="I250" s="128"/>
      <c r="J250" s="129"/>
      <c r="K250" s="127"/>
      <c r="L250" s="128"/>
      <c r="M250" s="129"/>
      <c r="N250" s="127"/>
      <c r="O250" s="128"/>
      <c r="P250" s="129"/>
      <c r="Q250" s="127"/>
      <c r="R250" s="128"/>
      <c r="S250" s="129"/>
      <c r="T250" s="127"/>
      <c r="U250" s="128"/>
      <c r="V250" s="129"/>
    </row>
    <row r="251" spans="1:22" x14ac:dyDescent="0.25">
      <c r="A251" s="12">
        <v>248</v>
      </c>
      <c r="B251" s="5">
        <v>157.08007180000001</v>
      </c>
      <c r="E251" s="127"/>
      <c r="F251" s="128"/>
      <c r="G251" s="129"/>
      <c r="H251" s="127"/>
      <c r="I251" s="128"/>
      <c r="J251" s="129"/>
      <c r="K251" s="127"/>
      <c r="L251" s="128"/>
      <c r="M251" s="129"/>
      <c r="N251" s="127"/>
      <c r="O251" s="128"/>
      <c r="P251" s="129"/>
      <c r="Q251" s="127"/>
      <c r="R251" s="128"/>
      <c r="S251" s="129"/>
      <c r="T251" s="127"/>
      <c r="U251" s="128"/>
      <c r="V251" s="129"/>
    </row>
    <row r="252" spans="1:22" x14ac:dyDescent="0.25">
      <c r="A252" s="12">
        <v>249</v>
      </c>
      <c r="B252" s="5">
        <v>200.17587169999999</v>
      </c>
      <c r="E252" s="127"/>
      <c r="F252" s="128"/>
      <c r="G252" s="129"/>
      <c r="H252" s="127"/>
      <c r="I252" s="128"/>
      <c r="J252" s="129"/>
      <c r="K252" s="127"/>
      <c r="L252" s="128"/>
      <c r="M252" s="129"/>
      <c r="N252" s="127"/>
      <c r="O252" s="128"/>
      <c r="P252" s="129"/>
      <c r="Q252" s="127"/>
      <c r="R252" s="128"/>
      <c r="S252" s="129"/>
      <c r="T252" s="127"/>
      <c r="U252" s="128"/>
      <c r="V252" s="129"/>
    </row>
    <row r="253" spans="1:22" x14ac:dyDescent="0.25">
      <c r="A253" s="12">
        <v>250</v>
      </c>
      <c r="B253" s="5">
        <v>84.396805580000006</v>
      </c>
      <c r="E253" s="127"/>
      <c r="F253" s="128"/>
      <c r="G253" s="129"/>
      <c r="H253" s="127"/>
      <c r="I253" s="128"/>
      <c r="J253" s="129"/>
      <c r="K253" s="127"/>
      <c r="L253" s="128"/>
      <c r="M253" s="129"/>
      <c r="N253" s="127"/>
      <c r="O253" s="128"/>
      <c r="P253" s="129"/>
      <c r="Q253" s="127"/>
      <c r="R253" s="128"/>
      <c r="S253" s="129"/>
      <c r="T253" s="127"/>
      <c r="U253" s="128"/>
      <c r="V253" s="129"/>
    </row>
    <row r="254" spans="1:22" x14ac:dyDescent="0.25">
      <c r="A254" s="12">
        <v>251</v>
      </c>
      <c r="B254" s="5">
        <v>212.83889350000001</v>
      </c>
      <c r="E254" s="127"/>
      <c r="F254" s="128"/>
      <c r="G254" s="129"/>
      <c r="H254" s="127"/>
      <c r="I254" s="128"/>
      <c r="J254" s="129"/>
      <c r="K254" s="127"/>
      <c r="L254" s="128"/>
      <c r="M254" s="129"/>
      <c r="N254" s="127"/>
      <c r="O254" s="128"/>
      <c r="P254" s="129"/>
      <c r="Q254" s="127"/>
      <c r="R254" s="128"/>
      <c r="S254" s="129"/>
      <c r="T254" s="127"/>
      <c r="U254" s="128"/>
      <c r="V254" s="129"/>
    </row>
    <row r="255" spans="1:22" x14ac:dyDescent="0.25">
      <c r="A255" s="12">
        <v>252</v>
      </c>
      <c r="B255" s="5">
        <v>702.50549609999996</v>
      </c>
      <c r="E255" s="127"/>
      <c r="F255" s="128"/>
      <c r="G255" s="129"/>
      <c r="H255" s="127"/>
      <c r="I255" s="128"/>
      <c r="J255" s="129"/>
      <c r="K255" s="127"/>
      <c r="L255" s="128"/>
      <c r="M255" s="129"/>
      <c r="N255" s="127"/>
      <c r="O255" s="128"/>
      <c r="P255" s="129"/>
      <c r="Q255" s="127"/>
      <c r="R255" s="128"/>
      <c r="S255" s="129"/>
      <c r="T255" s="127"/>
      <c r="U255" s="128"/>
      <c r="V255" s="129"/>
    </row>
    <row r="256" spans="1:22" x14ac:dyDescent="0.25">
      <c r="A256" s="12">
        <v>253</v>
      </c>
      <c r="B256" s="5">
        <v>59.049728350000002</v>
      </c>
      <c r="E256" s="127"/>
      <c r="F256" s="128"/>
      <c r="G256" s="129"/>
      <c r="H256" s="127"/>
      <c r="I256" s="128"/>
      <c r="J256" s="129"/>
      <c r="K256" s="127"/>
      <c r="L256" s="128"/>
      <c r="M256" s="129"/>
      <c r="N256" s="127"/>
      <c r="O256" s="128"/>
      <c r="P256" s="129"/>
      <c r="Q256" s="127"/>
      <c r="R256" s="128"/>
      <c r="S256" s="129"/>
      <c r="T256" s="127"/>
      <c r="U256" s="128"/>
      <c r="V256" s="129"/>
    </row>
    <row r="257" spans="1:22" x14ac:dyDescent="0.25">
      <c r="A257" s="12">
        <v>254</v>
      </c>
      <c r="B257" s="5">
        <v>179.1065514</v>
      </c>
      <c r="E257" s="127"/>
      <c r="F257" s="128"/>
      <c r="G257" s="129"/>
      <c r="H257" s="127"/>
      <c r="I257" s="128"/>
      <c r="J257" s="129"/>
      <c r="K257" s="127"/>
      <c r="L257" s="128"/>
      <c r="M257" s="129"/>
      <c r="N257" s="127"/>
      <c r="O257" s="128"/>
      <c r="P257" s="129"/>
      <c r="Q257" s="127"/>
      <c r="R257" s="128"/>
      <c r="S257" s="129"/>
      <c r="T257" s="127"/>
      <c r="U257" s="128"/>
      <c r="V257" s="129"/>
    </row>
    <row r="258" spans="1:22" x14ac:dyDescent="0.25">
      <c r="A258" s="12">
        <v>255</v>
      </c>
      <c r="B258" s="5">
        <v>83.085938279999993</v>
      </c>
      <c r="E258" s="130"/>
      <c r="F258" s="131"/>
      <c r="G258" s="132"/>
      <c r="H258" s="130"/>
      <c r="I258" s="131"/>
      <c r="J258" s="132"/>
      <c r="K258" s="130"/>
      <c r="L258" s="131"/>
      <c r="M258" s="132"/>
      <c r="N258" s="130"/>
      <c r="O258" s="131"/>
      <c r="P258" s="132"/>
      <c r="Q258" s="130"/>
      <c r="R258" s="131"/>
      <c r="S258" s="132"/>
      <c r="T258" s="130"/>
      <c r="U258" s="131"/>
      <c r="V258" s="132"/>
    </row>
    <row r="259" spans="1:22" x14ac:dyDescent="0.25">
      <c r="A259" s="12">
        <v>256</v>
      </c>
      <c r="B259" s="5">
        <v>163.03891899999999</v>
      </c>
    </row>
    <row r="260" spans="1:22" x14ac:dyDescent="0.25">
      <c r="A260" s="12">
        <v>257</v>
      </c>
      <c r="B260" s="5">
        <v>308.29446280000002</v>
      </c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</row>
    <row r="261" spans="1:22" x14ac:dyDescent="0.25">
      <c r="A261" s="12">
        <v>258</v>
      </c>
      <c r="B261" s="5">
        <v>360.3231945</v>
      </c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</row>
    <row r="262" spans="1:22" x14ac:dyDescent="0.25">
      <c r="A262" s="12">
        <v>259</v>
      </c>
      <c r="B262" s="5">
        <v>104.9924761</v>
      </c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</row>
    <row r="263" spans="1:22" x14ac:dyDescent="0.25">
      <c r="A263" s="12">
        <v>260</v>
      </c>
      <c r="B263" s="5">
        <v>423.30593759999999</v>
      </c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</row>
    <row r="264" spans="1:22" x14ac:dyDescent="0.25">
      <c r="A264" s="12">
        <v>261</v>
      </c>
      <c r="B264" s="5">
        <v>174.12371089999999</v>
      </c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</row>
    <row r="265" spans="1:22" x14ac:dyDescent="0.25">
      <c r="A265" s="12">
        <v>262</v>
      </c>
      <c r="B265" s="5">
        <v>193.15868639999999</v>
      </c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</row>
    <row r="266" spans="1:22" x14ac:dyDescent="0.25">
      <c r="A266" s="12">
        <v>263</v>
      </c>
      <c r="B266" s="5">
        <v>235.16905689999999</v>
      </c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</row>
    <row r="267" spans="1:22" x14ac:dyDescent="0.25">
      <c r="A267" s="12">
        <v>264</v>
      </c>
      <c r="B267" s="5">
        <v>132.04444939999999</v>
      </c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</row>
    <row r="268" spans="1:22" x14ac:dyDescent="0.25">
      <c r="A268" s="12">
        <v>265</v>
      </c>
      <c r="B268" s="5">
        <v>198.18517790000001</v>
      </c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</row>
    <row r="269" spans="1:22" x14ac:dyDescent="0.25">
      <c r="A269" s="12">
        <v>266</v>
      </c>
      <c r="B269" s="5">
        <v>205.08381850000001</v>
      </c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</row>
    <row r="270" spans="1:22" x14ac:dyDescent="0.25">
      <c r="A270" s="12">
        <v>267</v>
      </c>
      <c r="B270" s="5">
        <v>225.1594145</v>
      </c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</row>
    <row r="271" spans="1:22" x14ac:dyDescent="0.25">
      <c r="A271" s="12">
        <v>268</v>
      </c>
      <c r="B271" s="5">
        <v>269.17197820000001</v>
      </c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</row>
    <row r="272" spans="1:22" x14ac:dyDescent="0.25">
      <c r="A272" s="12">
        <v>269</v>
      </c>
      <c r="B272" s="5">
        <v>308.11822380000001</v>
      </c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</row>
    <row r="273" spans="1:19" x14ac:dyDescent="0.25">
      <c r="A273" s="12">
        <v>270</v>
      </c>
      <c r="B273" s="5">
        <v>228.19565449999999</v>
      </c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</row>
    <row r="274" spans="1:19" x14ac:dyDescent="0.25">
      <c r="A274" s="12">
        <v>271</v>
      </c>
      <c r="B274" s="5">
        <v>336.32571799999999</v>
      </c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</row>
    <row r="275" spans="1:19" x14ac:dyDescent="0.25">
      <c r="A275" s="12">
        <v>272</v>
      </c>
      <c r="B275" s="5">
        <v>251.9561726</v>
      </c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</row>
    <row r="276" spans="1:19" x14ac:dyDescent="0.25">
      <c r="A276" s="12">
        <v>273</v>
      </c>
      <c r="B276" s="5">
        <v>59.049722490000001</v>
      </c>
    </row>
    <row r="277" spans="1:19" x14ac:dyDescent="0.25">
      <c r="A277" s="12">
        <v>274</v>
      </c>
      <c r="B277" s="5">
        <v>252.15911449999999</v>
      </c>
    </row>
    <row r="278" spans="1:19" x14ac:dyDescent="0.25">
      <c r="A278" s="12">
        <v>275</v>
      </c>
      <c r="B278" s="5">
        <v>438.37840449999999</v>
      </c>
    </row>
    <row r="279" spans="1:19" x14ac:dyDescent="0.25">
      <c r="A279" s="12">
        <v>276</v>
      </c>
      <c r="B279" s="5">
        <v>200.2371996</v>
      </c>
    </row>
    <row r="280" spans="1:19" x14ac:dyDescent="0.25">
      <c r="A280" s="12">
        <v>277</v>
      </c>
      <c r="B280" s="5">
        <v>170.0326536</v>
      </c>
    </row>
    <row r="281" spans="1:19" x14ac:dyDescent="0.25">
      <c r="A281" s="12">
        <v>278</v>
      </c>
      <c r="B281" s="5">
        <v>133.0859873</v>
      </c>
    </row>
    <row r="282" spans="1:19" x14ac:dyDescent="0.25">
      <c r="A282" s="12">
        <v>279</v>
      </c>
      <c r="B282" s="5">
        <v>273.9615134</v>
      </c>
    </row>
    <row r="283" spans="1:19" x14ac:dyDescent="0.25">
      <c r="A283" s="12">
        <v>280</v>
      </c>
      <c r="B283" s="5">
        <v>140.07058040000001</v>
      </c>
    </row>
    <row r="284" spans="1:19" x14ac:dyDescent="0.25">
      <c r="A284" s="12">
        <v>281</v>
      </c>
      <c r="B284" s="5">
        <v>117.07004379999999</v>
      </c>
    </row>
    <row r="285" spans="1:19" x14ac:dyDescent="0.25">
      <c r="A285" s="12">
        <v>282</v>
      </c>
      <c r="B285" s="5">
        <v>228.19560540000001</v>
      </c>
    </row>
    <row r="286" spans="1:19" x14ac:dyDescent="0.25">
      <c r="A286" s="12">
        <v>283</v>
      </c>
      <c r="B286" s="5">
        <v>679.54516690000003</v>
      </c>
    </row>
    <row r="287" spans="1:19" x14ac:dyDescent="0.25">
      <c r="A287" s="12">
        <v>284</v>
      </c>
      <c r="B287" s="5">
        <v>177.16376750000001</v>
      </c>
    </row>
    <row r="288" spans="1:19" x14ac:dyDescent="0.25">
      <c r="A288" s="12">
        <v>285</v>
      </c>
      <c r="B288" s="5">
        <v>193.15866829999999</v>
      </c>
    </row>
    <row r="289" spans="1:2" x14ac:dyDescent="0.25">
      <c r="A289" s="12">
        <v>286</v>
      </c>
      <c r="B289" s="5">
        <v>211.16914589999999</v>
      </c>
    </row>
    <row r="290" spans="1:2" x14ac:dyDescent="0.25">
      <c r="A290" s="12">
        <v>287</v>
      </c>
      <c r="B290" s="5">
        <v>331.22636069999999</v>
      </c>
    </row>
    <row r="291" spans="1:2" x14ac:dyDescent="0.25">
      <c r="A291" s="12">
        <v>288</v>
      </c>
      <c r="B291" s="5">
        <v>448.33769569999998</v>
      </c>
    </row>
    <row r="292" spans="1:2" x14ac:dyDescent="0.25">
      <c r="A292" s="12">
        <v>289</v>
      </c>
      <c r="B292" s="5">
        <v>143.07029080000001</v>
      </c>
    </row>
    <row r="293" spans="1:2" x14ac:dyDescent="0.25">
      <c r="A293" s="12">
        <v>290</v>
      </c>
      <c r="B293" s="5">
        <v>354.33619060000001</v>
      </c>
    </row>
    <row r="294" spans="1:2" x14ac:dyDescent="0.25">
      <c r="A294" s="12">
        <v>291</v>
      </c>
      <c r="B294" s="5">
        <v>131.0855972</v>
      </c>
    </row>
    <row r="295" spans="1:2" x14ac:dyDescent="0.25">
      <c r="A295" s="12">
        <v>292</v>
      </c>
      <c r="B295" s="5">
        <v>185.1647955</v>
      </c>
    </row>
    <row r="296" spans="1:2" x14ac:dyDescent="0.25">
      <c r="A296" s="12">
        <v>293</v>
      </c>
      <c r="B296" s="5">
        <v>434.16260670000003</v>
      </c>
    </row>
    <row r="297" spans="1:2" x14ac:dyDescent="0.25">
      <c r="A297" s="12">
        <v>294</v>
      </c>
      <c r="B297" s="5">
        <v>192.1746316</v>
      </c>
    </row>
    <row r="298" spans="1:2" x14ac:dyDescent="0.25">
      <c r="A298" s="12">
        <v>295</v>
      </c>
      <c r="B298" s="5">
        <v>195.06512480000001</v>
      </c>
    </row>
    <row r="299" spans="1:2" x14ac:dyDescent="0.25">
      <c r="A299" s="12">
        <v>296</v>
      </c>
      <c r="B299" s="5">
        <v>158.96173060000001</v>
      </c>
    </row>
    <row r="300" spans="1:2" x14ac:dyDescent="0.25">
      <c r="A300" s="12">
        <v>297</v>
      </c>
      <c r="B300" s="5">
        <v>199.0964682</v>
      </c>
    </row>
    <row r="301" spans="1:2" x14ac:dyDescent="0.25">
      <c r="A301" s="12">
        <v>298</v>
      </c>
      <c r="B301" s="5">
        <v>113.05991779999999</v>
      </c>
    </row>
    <row r="302" spans="1:2" x14ac:dyDescent="0.25">
      <c r="A302" s="12">
        <v>299</v>
      </c>
      <c r="B302" s="5">
        <v>136.04813440000001</v>
      </c>
    </row>
    <row r="303" spans="1:2" x14ac:dyDescent="0.25">
      <c r="A303" s="12">
        <v>300</v>
      </c>
      <c r="B303" s="5">
        <v>663.45294779999995</v>
      </c>
    </row>
    <row r="304" spans="1:2" x14ac:dyDescent="0.25">
      <c r="A304" s="12">
        <v>301</v>
      </c>
      <c r="B304" s="5">
        <v>214.8359414</v>
      </c>
    </row>
    <row r="305" spans="1:2" x14ac:dyDescent="0.25">
      <c r="A305" s="12">
        <v>302</v>
      </c>
      <c r="B305" s="5">
        <v>184.13313669999999</v>
      </c>
    </row>
    <row r="306" spans="1:2" x14ac:dyDescent="0.25">
      <c r="A306" s="12">
        <v>303</v>
      </c>
      <c r="B306" s="5">
        <v>153.13857239999999</v>
      </c>
    </row>
    <row r="307" spans="1:2" x14ac:dyDescent="0.25">
      <c r="A307" s="12">
        <v>304</v>
      </c>
      <c r="B307" s="5">
        <v>429.3874836</v>
      </c>
    </row>
    <row r="308" spans="1:2" x14ac:dyDescent="0.25">
      <c r="A308" s="12">
        <v>305</v>
      </c>
      <c r="B308" s="5">
        <v>113.9640036</v>
      </c>
    </row>
    <row r="309" spans="1:2" x14ac:dyDescent="0.25">
      <c r="A309" s="12">
        <v>306</v>
      </c>
      <c r="B309" s="5">
        <v>428.3841827</v>
      </c>
    </row>
    <row r="310" spans="1:2" x14ac:dyDescent="0.25">
      <c r="A310" s="12">
        <v>307</v>
      </c>
      <c r="B310" s="5">
        <v>229.97448349999999</v>
      </c>
    </row>
    <row r="311" spans="1:2" x14ac:dyDescent="0.25">
      <c r="A311" s="12">
        <v>308</v>
      </c>
      <c r="B311" s="5">
        <v>126.02203</v>
      </c>
    </row>
    <row r="312" spans="1:2" x14ac:dyDescent="0.25">
      <c r="A312" s="12">
        <v>309</v>
      </c>
      <c r="B312" s="5">
        <v>88.021962310000006</v>
      </c>
    </row>
    <row r="313" spans="1:2" x14ac:dyDescent="0.25">
      <c r="A313" s="12">
        <v>310</v>
      </c>
      <c r="B313" s="5">
        <v>99.044343620000006</v>
      </c>
    </row>
    <row r="314" spans="1:2" x14ac:dyDescent="0.25">
      <c r="A314" s="12">
        <v>311</v>
      </c>
      <c r="B314" s="5">
        <v>97.101421439999996</v>
      </c>
    </row>
    <row r="315" spans="1:2" x14ac:dyDescent="0.25">
      <c r="A315" s="12">
        <v>312</v>
      </c>
      <c r="B315" s="5">
        <v>81.61868303</v>
      </c>
    </row>
    <row r="316" spans="1:2" x14ac:dyDescent="0.25">
      <c r="A316" s="12">
        <v>313</v>
      </c>
      <c r="B316" s="5">
        <v>173.0418789</v>
      </c>
    </row>
    <row r="317" spans="1:2" x14ac:dyDescent="0.25">
      <c r="A317" s="12">
        <v>314</v>
      </c>
      <c r="B317" s="5">
        <v>125.1073868</v>
      </c>
    </row>
    <row r="318" spans="1:2" x14ac:dyDescent="0.25">
      <c r="A318" s="12">
        <v>315</v>
      </c>
      <c r="B318" s="5">
        <v>289.27346269999998</v>
      </c>
    </row>
    <row r="319" spans="1:2" x14ac:dyDescent="0.25">
      <c r="A319" s="12">
        <v>316</v>
      </c>
      <c r="B319" s="5">
        <v>692.55781779999995</v>
      </c>
    </row>
    <row r="320" spans="1:2" x14ac:dyDescent="0.25">
      <c r="A320" s="12">
        <v>317</v>
      </c>
      <c r="B320" s="5">
        <v>337.32913070000001</v>
      </c>
    </row>
    <row r="321" spans="1:2" x14ac:dyDescent="0.25">
      <c r="A321" s="12">
        <v>318</v>
      </c>
      <c r="B321" s="5">
        <v>340.34798130000001</v>
      </c>
    </row>
    <row r="322" spans="1:2" x14ac:dyDescent="0.25">
      <c r="A322" s="12">
        <v>319</v>
      </c>
      <c r="B322" s="5">
        <v>97.0763721</v>
      </c>
    </row>
    <row r="323" spans="1:2" x14ac:dyDescent="0.25">
      <c r="A323" s="12">
        <v>320</v>
      </c>
      <c r="B323" s="5">
        <v>159.02754279999999</v>
      </c>
    </row>
    <row r="324" spans="1:2" x14ac:dyDescent="0.25">
      <c r="A324" s="12">
        <v>321</v>
      </c>
      <c r="B324" s="5">
        <v>421.13177990000003</v>
      </c>
    </row>
    <row r="325" spans="1:2" x14ac:dyDescent="0.25">
      <c r="A325" s="12">
        <v>322</v>
      </c>
      <c r="B325" s="5">
        <v>303.30438220000002</v>
      </c>
    </row>
    <row r="326" spans="1:2" x14ac:dyDescent="0.25">
      <c r="A326" s="12">
        <v>323</v>
      </c>
      <c r="B326" s="5">
        <v>735.56361159999994</v>
      </c>
    </row>
    <row r="327" spans="1:2" x14ac:dyDescent="0.25">
      <c r="A327" s="12">
        <v>324</v>
      </c>
      <c r="B327" s="5">
        <v>89.060102630000003</v>
      </c>
    </row>
    <row r="328" spans="1:2" x14ac:dyDescent="0.25">
      <c r="A328" s="12">
        <v>325</v>
      </c>
      <c r="B328" s="5">
        <v>114.06632</v>
      </c>
    </row>
    <row r="329" spans="1:2" x14ac:dyDescent="0.25">
      <c r="A329" s="12">
        <v>326</v>
      </c>
      <c r="B329" s="5">
        <v>120.0445826</v>
      </c>
    </row>
    <row r="330" spans="1:2" x14ac:dyDescent="0.25">
      <c r="A330" s="12">
        <v>327</v>
      </c>
      <c r="B330" s="5">
        <v>153.0351158</v>
      </c>
    </row>
    <row r="331" spans="1:2" x14ac:dyDescent="0.25">
      <c r="A331" s="12">
        <v>328</v>
      </c>
      <c r="B331" s="5">
        <v>161.078934</v>
      </c>
    </row>
    <row r="332" spans="1:2" x14ac:dyDescent="0.25">
      <c r="A332" s="12">
        <v>329</v>
      </c>
      <c r="B332" s="5">
        <v>173.09601710000001</v>
      </c>
    </row>
    <row r="333" spans="1:2" x14ac:dyDescent="0.25">
      <c r="A333" s="12">
        <v>330</v>
      </c>
      <c r="B333" s="5">
        <v>343.16479299999997</v>
      </c>
    </row>
    <row r="334" spans="1:2" x14ac:dyDescent="0.25">
      <c r="A334" s="12">
        <v>331</v>
      </c>
      <c r="B334" s="5">
        <v>353.32400269999999</v>
      </c>
    </row>
    <row r="335" spans="1:2" x14ac:dyDescent="0.25">
      <c r="A335" s="12">
        <v>332</v>
      </c>
      <c r="B335" s="5">
        <v>427.09453580000002</v>
      </c>
    </row>
    <row r="336" spans="1:2" x14ac:dyDescent="0.25">
      <c r="A336" s="12">
        <v>333</v>
      </c>
      <c r="B336" s="5">
        <v>154.04738979999999</v>
      </c>
    </row>
    <row r="337" spans="1:2" x14ac:dyDescent="0.25">
      <c r="A337" s="12">
        <v>334</v>
      </c>
      <c r="B337" s="5">
        <v>473.31969670000001</v>
      </c>
    </row>
    <row r="338" spans="1:2" x14ac:dyDescent="0.25">
      <c r="A338" s="12">
        <v>335</v>
      </c>
      <c r="B338" s="5">
        <v>473.78407490000001</v>
      </c>
    </row>
    <row r="339" spans="1:2" x14ac:dyDescent="0.25">
      <c r="A339" s="12">
        <v>336</v>
      </c>
      <c r="B339" s="5">
        <v>407.28620360000002</v>
      </c>
    </row>
    <row r="340" spans="1:2" x14ac:dyDescent="0.25">
      <c r="A340" s="12">
        <v>337</v>
      </c>
      <c r="B340" s="5">
        <v>177.95633169999999</v>
      </c>
    </row>
    <row r="341" spans="1:2" x14ac:dyDescent="0.25">
      <c r="A341" s="12">
        <v>338</v>
      </c>
      <c r="B341" s="5">
        <v>304.89401140000001</v>
      </c>
    </row>
    <row r="342" spans="1:2" x14ac:dyDescent="0.25">
      <c r="A342" s="12">
        <v>339</v>
      </c>
      <c r="B342" s="5">
        <v>91.054608579999993</v>
      </c>
    </row>
    <row r="343" spans="1:2" x14ac:dyDescent="0.25">
      <c r="A343" s="12">
        <v>340</v>
      </c>
      <c r="B343" s="5">
        <v>159.11675890000001</v>
      </c>
    </row>
    <row r="344" spans="1:2" x14ac:dyDescent="0.25">
      <c r="A344" s="12">
        <v>341</v>
      </c>
      <c r="B344" s="5">
        <v>165.05459189999999</v>
      </c>
    </row>
    <row r="345" spans="1:2" x14ac:dyDescent="0.25">
      <c r="A345" s="12">
        <v>342</v>
      </c>
      <c r="B345" s="5">
        <v>169.12225219999999</v>
      </c>
    </row>
    <row r="346" spans="1:2" x14ac:dyDescent="0.25">
      <c r="A346" s="12">
        <v>343</v>
      </c>
      <c r="B346" s="5">
        <v>450.063446</v>
      </c>
    </row>
    <row r="347" spans="1:2" x14ac:dyDescent="0.25">
      <c r="A347" s="12">
        <v>344</v>
      </c>
      <c r="B347" s="5">
        <v>350.2280791</v>
      </c>
    </row>
    <row r="348" spans="1:2" x14ac:dyDescent="0.25">
      <c r="A348" s="12">
        <v>345</v>
      </c>
      <c r="B348" s="5">
        <v>121.06493070000001</v>
      </c>
    </row>
    <row r="349" spans="1:2" x14ac:dyDescent="0.25">
      <c r="A349" s="12">
        <v>346</v>
      </c>
      <c r="B349" s="5">
        <v>329.14913530000001</v>
      </c>
    </row>
    <row r="350" spans="1:2" x14ac:dyDescent="0.25">
      <c r="A350" s="12">
        <v>347</v>
      </c>
      <c r="B350" s="5">
        <v>406.78446200000002</v>
      </c>
    </row>
    <row r="351" spans="1:2" x14ac:dyDescent="0.25">
      <c r="A351" s="12">
        <v>348</v>
      </c>
      <c r="B351" s="5">
        <v>355.06948369999998</v>
      </c>
    </row>
    <row r="352" spans="1:2" x14ac:dyDescent="0.25">
      <c r="A352" s="12">
        <v>349</v>
      </c>
      <c r="B352" s="5">
        <v>361.27329639999999</v>
      </c>
    </row>
    <row r="353" spans="1:2" x14ac:dyDescent="0.25">
      <c r="A353" s="12">
        <v>350</v>
      </c>
      <c r="B353" s="5">
        <v>399.35760850000003</v>
      </c>
    </row>
    <row r="354" spans="1:2" x14ac:dyDescent="0.25">
      <c r="A354" s="12">
        <v>351</v>
      </c>
      <c r="B354" s="5">
        <v>449.07617679999998</v>
      </c>
    </row>
    <row r="355" spans="1:2" x14ac:dyDescent="0.25">
      <c r="A355" s="12">
        <v>352</v>
      </c>
      <c r="B355" s="5">
        <v>495.29551500000002</v>
      </c>
    </row>
    <row r="356" spans="1:2" x14ac:dyDescent="0.25">
      <c r="A356" s="12">
        <v>353</v>
      </c>
      <c r="B356" s="5">
        <v>81.617259649999994</v>
      </c>
    </row>
    <row r="357" spans="1:2" x14ac:dyDescent="0.25">
      <c r="A357" s="12">
        <v>354</v>
      </c>
      <c r="B357" s="5">
        <v>280.84637429999998</v>
      </c>
    </row>
    <row r="358" spans="1:2" x14ac:dyDescent="0.25">
      <c r="A358" s="12">
        <v>355</v>
      </c>
      <c r="B358" s="5">
        <v>746.5684066</v>
      </c>
    </row>
    <row r="359" spans="1:2" x14ac:dyDescent="0.25">
      <c r="A359" s="12">
        <v>356</v>
      </c>
      <c r="B359" s="5">
        <v>83.06352656</v>
      </c>
    </row>
    <row r="360" spans="1:2" x14ac:dyDescent="0.25">
      <c r="A360" s="12">
        <v>357</v>
      </c>
      <c r="B360" s="5">
        <v>220.17752290000001</v>
      </c>
    </row>
    <row r="361" spans="1:2" x14ac:dyDescent="0.25">
      <c r="A361" s="12">
        <v>358</v>
      </c>
      <c r="B361" s="5">
        <v>183.18553230000001</v>
      </c>
    </row>
    <row r="362" spans="1:2" x14ac:dyDescent="0.25">
      <c r="A362" s="12">
        <v>359</v>
      </c>
      <c r="B362" s="5">
        <v>223.4873225</v>
      </c>
    </row>
    <row r="363" spans="1:2" x14ac:dyDescent="0.25">
      <c r="A363" s="12">
        <v>360</v>
      </c>
      <c r="B363" s="5">
        <v>321.31498349999998</v>
      </c>
    </row>
    <row r="364" spans="1:2" x14ac:dyDescent="0.25">
      <c r="A364" s="12">
        <v>361</v>
      </c>
      <c r="B364" s="5">
        <v>91.054574239999994</v>
      </c>
    </row>
    <row r="365" spans="1:2" x14ac:dyDescent="0.25">
      <c r="A365" s="12">
        <v>362</v>
      </c>
      <c r="B365" s="5">
        <v>322.31824469999998</v>
      </c>
    </row>
    <row r="366" spans="1:2" x14ac:dyDescent="0.25">
      <c r="A366" s="12">
        <v>363</v>
      </c>
      <c r="B366" s="5">
        <v>136.98958730000001</v>
      </c>
    </row>
    <row r="367" spans="1:2" x14ac:dyDescent="0.25">
      <c r="A367" s="12">
        <v>364</v>
      </c>
      <c r="B367" s="5">
        <v>105.03370820000001</v>
      </c>
    </row>
    <row r="368" spans="1:2" x14ac:dyDescent="0.25">
      <c r="A368" s="12">
        <v>365</v>
      </c>
      <c r="B368" s="5">
        <v>137.0457825</v>
      </c>
    </row>
    <row r="369" spans="1:2" x14ac:dyDescent="0.25">
      <c r="A369" s="12">
        <v>366</v>
      </c>
      <c r="B369" s="5">
        <v>83.049584820000007</v>
      </c>
    </row>
    <row r="370" spans="1:2" x14ac:dyDescent="0.25">
      <c r="A370" s="12">
        <v>367</v>
      </c>
      <c r="B370" s="5">
        <v>172.1694698</v>
      </c>
    </row>
    <row r="371" spans="1:2" x14ac:dyDescent="0.25">
      <c r="A371" s="12">
        <v>368</v>
      </c>
      <c r="B371" s="5">
        <v>193.13850719999999</v>
      </c>
    </row>
    <row r="372" spans="1:2" x14ac:dyDescent="0.25">
      <c r="A372" s="12">
        <v>369</v>
      </c>
      <c r="B372" s="5">
        <v>223.15384209999999</v>
      </c>
    </row>
    <row r="373" spans="1:2" x14ac:dyDescent="0.25">
      <c r="A373" s="12">
        <v>370</v>
      </c>
      <c r="B373" s="5">
        <v>251.04653260000001</v>
      </c>
    </row>
    <row r="374" spans="1:2" x14ac:dyDescent="0.25">
      <c r="A374" s="12">
        <v>371</v>
      </c>
      <c r="B374" s="5">
        <v>277.10436540000001</v>
      </c>
    </row>
    <row r="375" spans="1:2" x14ac:dyDescent="0.25">
      <c r="A375" s="12">
        <v>372</v>
      </c>
      <c r="B375" s="5">
        <v>237.1721599</v>
      </c>
    </row>
    <row r="376" spans="1:2" x14ac:dyDescent="0.25">
      <c r="A376" s="12">
        <v>373</v>
      </c>
      <c r="B376" s="5">
        <v>694.56492969999999</v>
      </c>
    </row>
    <row r="377" spans="1:2" x14ac:dyDescent="0.25">
      <c r="A377" s="12">
        <v>374</v>
      </c>
      <c r="B377" s="5">
        <v>136.07569079999999</v>
      </c>
    </row>
    <row r="378" spans="1:2" x14ac:dyDescent="0.25">
      <c r="A378" s="12">
        <v>375</v>
      </c>
      <c r="B378" s="5">
        <v>422.32360870000002</v>
      </c>
    </row>
    <row r="379" spans="1:2" x14ac:dyDescent="0.25">
      <c r="A379" s="12">
        <v>376</v>
      </c>
      <c r="B379" s="5">
        <v>226.9512924</v>
      </c>
    </row>
    <row r="380" spans="1:2" x14ac:dyDescent="0.25">
      <c r="A380" s="12">
        <v>377</v>
      </c>
      <c r="B380" s="5">
        <v>245.22613960000001</v>
      </c>
    </row>
    <row r="381" spans="1:2" x14ac:dyDescent="0.25">
      <c r="A381" s="12">
        <v>378</v>
      </c>
      <c r="B381" s="5">
        <v>101.02350370000001</v>
      </c>
    </row>
    <row r="382" spans="1:2" x14ac:dyDescent="0.25">
      <c r="A382" s="12">
        <v>379</v>
      </c>
      <c r="B382" s="5">
        <v>114.0663582</v>
      </c>
    </row>
    <row r="383" spans="1:2" x14ac:dyDescent="0.25">
      <c r="A383" s="12">
        <v>380</v>
      </c>
      <c r="B383" s="5">
        <v>133.08597259999999</v>
      </c>
    </row>
    <row r="384" spans="1:2" x14ac:dyDescent="0.25">
      <c r="A384" s="12">
        <v>381</v>
      </c>
      <c r="B384" s="5">
        <v>138.06617209999999</v>
      </c>
    </row>
    <row r="385" spans="1:2" x14ac:dyDescent="0.25">
      <c r="A385" s="12">
        <v>382</v>
      </c>
      <c r="B385" s="5">
        <v>436.35410009999998</v>
      </c>
    </row>
    <row r="386" spans="1:2" x14ac:dyDescent="0.25">
      <c r="A386" s="12">
        <v>383</v>
      </c>
      <c r="B386" s="5">
        <v>442.79038150000002</v>
      </c>
    </row>
    <row r="387" spans="1:2" x14ac:dyDescent="0.25">
      <c r="A387" s="12">
        <v>384</v>
      </c>
      <c r="B387" s="5">
        <v>257.51908109999999</v>
      </c>
    </row>
    <row r="388" spans="1:2" x14ac:dyDescent="0.25">
      <c r="A388" s="12">
        <v>385</v>
      </c>
      <c r="B388" s="5">
        <v>59.049723450000002</v>
      </c>
    </row>
    <row r="389" spans="1:2" x14ac:dyDescent="0.25">
      <c r="A389" s="12">
        <v>386</v>
      </c>
      <c r="B389" s="5">
        <v>114.0663203</v>
      </c>
    </row>
    <row r="390" spans="1:2" x14ac:dyDescent="0.25">
      <c r="A390" s="12">
        <v>387</v>
      </c>
      <c r="B390" s="5">
        <v>159.09160929999999</v>
      </c>
    </row>
    <row r="391" spans="1:2" x14ac:dyDescent="0.25">
      <c r="A391" s="12">
        <v>388</v>
      </c>
      <c r="B391" s="5">
        <v>175.1480799</v>
      </c>
    </row>
    <row r="392" spans="1:2" x14ac:dyDescent="0.25">
      <c r="A392" s="12">
        <v>389</v>
      </c>
      <c r="B392" s="5">
        <v>214.21635610000001</v>
      </c>
    </row>
    <row r="393" spans="1:2" x14ac:dyDescent="0.25">
      <c r="A393" s="12">
        <v>390</v>
      </c>
      <c r="B393" s="5">
        <v>138.0524954</v>
      </c>
    </row>
    <row r="394" spans="1:2" x14ac:dyDescent="0.25">
      <c r="A394" s="12">
        <v>391</v>
      </c>
      <c r="B394" s="5">
        <v>150.01370940000001</v>
      </c>
    </row>
    <row r="395" spans="1:2" x14ac:dyDescent="0.25">
      <c r="A395" s="12">
        <v>392</v>
      </c>
      <c r="B395" s="5">
        <v>159.0651574</v>
      </c>
    </row>
    <row r="396" spans="1:2" x14ac:dyDescent="0.25">
      <c r="A396" s="12">
        <v>393</v>
      </c>
      <c r="B396" s="5">
        <v>202.18005389999999</v>
      </c>
    </row>
    <row r="397" spans="1:2" x14ac:dyDescent="0.25">
      <c r="A397" s="12">
        <v>394</v>
      </c>
      <c r="B397" s="5">
        <v>273.16277359999998</v>
      </c>
    </row>
    <row r="398" spans="1:2" x14ac:dyDescent="0.25">
      <c r="A398" s="12">
        <v>395</v>
      </c>
      <c r="B398" s="5">
        <v>416.24829099999999</v>
      </c>
    </row>
    <row r="399" spans="1:2" x14ac:dyDescent="0.25">
      <c r="A399" s="12">
        <v>396</v>
      </c>
      <c r="B399" s="5">
        <v>81.170701390000005</v>
      </c>
    </row>
    <row r="400" spans="1:2" x14ac:dyDescent="0.25">
      <c r="A400" s="12">
        <v>397</v>
      </c>
      <c r="B400" s="5">
        <v>295.52932449999997</v>
      </c>
    </row>
    <row r="401" spans="1:2" x14ac:dyDescent="0.25">
      <c r="A401" s="12">
        <v>398</v>
      </c>
      <c r="B401" s="5">
        <v>309.53587019999998</v>
      </c>
    </row>
    <row r="402" spans="1:2" x14ac:dyDescent="0.25">
      <c r="A402" s="12">
        <v>399</v>
      </c>
      <c r="B402" s="5">
        <v>297.0820794</v>
      </c>
    </row>
    <row r="403" spans="1:2" x14ac:dyDescent="0.25">
      <c r="A403" s="12">
        <v>400</v>
      </c>
      <c r="B403" s="5">
        <v>329.26826060000002</v>
      </c>
    </row>
    <row r="404" spans="1:2" x14ac:dyDescent="0.25">
      <c r="A404" s="12">
        <v>401</v>
      </c>
      <c r="B404" s="5">
        <v>399.3253272</v>
      </c>
    </row>
    <row r="405" spans="1:2" x14ac:dyDescent="0.25">
      <c r="A405" s="12">
        <v>402</v>
      </c>
      <c r="B405" s="5">
        <v>475.31735170000002</v>
      </c>
    </row>
    <row r="406" spans="1:2" x14ac:dyDescent="0.25">
      <c r="A406" s="12">
        <v>403</v>
      </c>
      <c r="B406" s="5">
        <v>663.51405490000002</v>
      </c>
    </row>
    <row r="407" spans="1:2" x14ac:dyDescent="0.25">
      <c r="A407" s="12">
        <v>404</v>
      </c>
      <c r="B407" s="5">
        <v>236.90666640000001</v>
      </c>
    </row>
    <row r="408" spans="1:2" x14ac:dyDescent="0.25">
      <c r="A408" s="12">
        <v>405</v>
      </c>
      <c r="B408" s="5">
        <v>396.33160729999997</v>
      </c>
    </row>
    <row r="409" spans="1:2" x14ac:dyDescent="0.25">
      <c r="A409" s="12">
        <v>406</v>
      </c>
      <c r="B409" s="5">
        <v>81.730027430000007</v>
      </c>
    </row>
    <row r="410" spans="1:2" x14ac:dyDescent="0.25">
      <c r="A410" s="12">
        <v>407</v>
      </c>
      <c r="B410" s="5">
        <v>69.034040619999999</v>
      </c>
    </row>
    <row r="411" spans="1:2" x14ac:dyDescent="0.25">
      <c r="A411" s="12">
        <v>408</v>
      </c>
      <c r="B411" s="5">
        <v>147.06518940000001</v>
      </c>
    </row>
    <row r="412" spans="1:2" x14ac:dyDescent="0.25">
      <c r="A412" s="12">
        <v>409</v>
      </c>
      <c r="B412" s="5">
        <v>170.08110049999999</v>
      </c>
    </row>
    <row r="413" spans="1:2" x14ac:dyDescent="0.25">
      <c r="A413" s="12">
        <v>410</v>
      </c>
      <c r="B413" s="5">
        <v>280.18745030000002</v>
      </c>
    </row>
    <row r="414" spans="1:2" x14ac:dyDescent="0.25">
      <c r="A414" s="12">
        <v>411</v>
      </c>
      <c r="B414" s="5">
        <v>83.085871069999996</v>
      </c>
    </row>
    <row r="415" spans="1:2" x14ac:dyDescent="0.25">
      <c r="A415" s="12">
        <v>412</v>
      </c>
      <c r="B415" s="5">
        <v>162.96877119999999</v>
      </c>
    </row>
    <row r="416" spans="1:2" x14ac:dyDescent="0.25">
      <c r="A416" s="12">
        <v>413</v>
      </c>
      <c r="B416" s="5">
        <v>186.22156699999999</v>
      </c>
    </row>
    <row r="417" spans="1:2" x14ac:dyDescent="0.25">
      <c r="A417" s="12">
        <v>414</v>
      </c>
      <c r="B417" s="5">
        <v>106.08649870000001</v>
      </c>
    </row>
    <row r="418" spans="1:2" x14ac:dyDescent="0.25">
      <c r="A418" s="12">
        <v>415</v>
      </c>
      <c r="B418" s="5">
        <v>108.08911999999999</v>
      </c>
    </row>
    <row r="419" spans="1:2" x14ac:dyDescent="0.25">
      <c r="A419" s="12">
        <v>416</v>
      </c>
      <c r="B419" s="5">
        <v>70.022552270000006</v>
      </c>
    </row>
    <row r="420" spans="1:2" x14ac:dyDescent="0.25">
      <c r="A420" s="12">
        <v>417</v>
      </c>
      <c r="B420" s="5">
        <v>648.4614345</v>
      </c>
    </row>
    <row r="421" spans="1:2" x14ac:dyDescent="0.25">
      <c r="A421" s="12">
        <v>418</v>
      </c>
      <c r="B421" s="5">
        <v>282.27861469999999</v>
      </c>
    </row>
    <row r="422" spans="1:2" x14ac:dyDescent="0.25">
      <c r="A422" s="12">
        <v>419</v>
      </c>
      <c r="B422" s="5">
        <v>311.29400600000002</v>
      </c>
    </row>
    <row r="423" spans="1:2" x14ac:dyDescent="0.25">
      <c r="A423" s="12">
        <v>420</v>
      </c>
      <c r="B423" s="5">
        <v>91.054591490000007</v>
      </c>
    </row>
    <row r="424" spans="1:2" x14ac:dyDescent="0.25">
      <c r="A424" s="12">
        <v>421</v>
      </c>
      <c r="B424" s="5">
        <v>137.0597276</v>
      </c>
    </row>
    <row r="425" spans="1:2" x14ac:dyDescent="0.25">
      <c r="A425" s="12">
        <v>422</v>
      </c>
      <c r="B425" s="5">
        <v>282.27877669999998</v>
      </c>
    </row>
    <row r="426" spans="1:2" x14ac:dyDescent="0.25">
      <c r="A426" s="12">
        <v>423</v>
      </c>
      <c r="B426" s="5">
        <v>300.28928860000002</v>
      </c>
    </row>
    <row r="427" spans="1:2" x14ac:dyDescent="0.25">
      <c r="A427" s="12">
        <v>424</v>
      </c>
      <c r="B427" s="5">
        <v>172.99235239999999</v>
      </c>
    </row>
    <row r="428" spans="1:2" x14ac:dyDescent="0.25">
      <c r="A428" s="12">
        <v>425</v>
      </c>
      <c r="B428" s="5">
        <v>85.048182019999999</v>
      </c>
    </row>
    <row r="429" spans="1:2" x14ac:dyDescent="0.25">
      <c r="A429" s="12">
        <v>426</v>
      </c>
      <c r="B429" s="5">
        <v>338.36276190000001</v>
      </c>
    </row>
    <row r="430" spans="1:2" x14ac:dyDescent="0.25">
      <c r="A430" s="12">
        <v>427</v>
      </c>
      <c r="B430" s="5">
        <v>304.8940326</v>
      </c>
    </row>
    <row r="431" spans="1:2" x14ac:dyDescent="0.25">
      <c r="A431" s="12">
        <v>428</v>
      </c>
      <c r="B431" s="5">
        <v>313.27339139999998</v>
      </c>
    </row>
    <row r="432" spans="1:2" x14ac:dyDescent="0.25">
      <c r="A432" s="12">
        <v>429</v>
      </c>
      <c r="B432" s="5">
        <v>444.24333369999999</v>
      </c>
    </row>
    <row r="433" spans="1:2" x14ac:dyDescent="0.25">
      <c r="A433" s="12">
        <v>430</v>
      </c>
      <c r="B433" s="5">
        <v>106.0864639</v>
      </c>
    </row>
    <row r="434" spans="1:2" x14ac:dyDescent="0.25">
      <c r="A434" s="12">
        <v>431</v>
      </c>
      <c r="B434" s="5">
        <v>118.9791319</v>
      </c>
    </row>
    <row r="435" spans="1:2" x14ac:dyDescent="0.25">
      <c r="A435" s="12">
        <v>432</v>
      </c>
      <c r="B435" s="5">
        <v>114.0663579</v>
      </c>
    </row>
    <row r="436" spans="1:2" x14ac:dyDescent="0.25">
      <c r="A436" s="12">
        <v>433</v>
      </c>
      <c r="B436" s="5">
        <v>100.9322088</v>
      </c>
    </row>
    <row r="437" spans="1:2" x14ac:dyDescent="0.25">
      <c r="A437" s="12">
        <v>434</v>
      </c>
      <c r="B437" s="5">
        <v>205.08585450000001</v>
      </c>
    </row>
    <row r="438" spans="1:2" x14ac:dyDescent="0.25">
      <c r="A438" s="12">
        <v>435</v>
      </c>
      <c r="B438" s="5">
        <v>294.86058200000002</v>
      </c>
    </row>
    <row r="439" spans="1:2" x14ac:dyDescent="0.25">
      <c r="A439" s="12">
        <v>436</v>
      </c>
      <c r="B439" s="5">
        <v>369.3510599</v>
      </c>
    </row>
    <row r="440" spans="1:2" x14ac:dyDescent="0.25">
      <c r="A440" s="12">
        <v>437</v>
      </c>
      <c r="B440" s="5">
        <v>176.00496089999999</v>
      </c>
    </row>
    <row r="441" spans="1:2" x14ac:dyDescent="0.25">
      <c r="A441" s="12">
        <v>438</v>
      </c>
      <c r="B441" s="5">
        <v>211.16919799999999</v>
      </c>
    </row>
    <row r="442" spans="1:2" x14ac:dyDescent="0.25">
      <c r="A442" s="12">
        <v>439</v>
      </c>
      <c r="B442" s="5">
        <v>184.0603567</v>
      </c>
    </row>
    <row r="443" spans="1:2" x14ac:dyDescent="0.25">
      <c r="A443" s="12">
        <v>440</v>
      </c>
      <c r="B443" s="5">
        <v>209.08081279999999</v>
      </c>
    </row>
    <row r="444" spans="1:2" x14ac:dyDescent="0.25">
      <c r="A444" s="12">
        <v>441</v>
      </c>
      <c r="B444" s="5">
        <v>223.0635327</v>
      </c>
    </row>
    <row r="445" spans="1:2" x14ac:dyDescent="0.25">
      <c r="A445" s="12">
        <v>442</v>
      </c>
      <c r="B445" s="5">
        <v>113.0347536</v>
      </c>
    </row>
    <row r="446" spans="1:2" x14ac:dyDescent="0.25">
      <c r="A446" s="12">
        <v>443</v>
      </c>
      <c r="B446" s="5">
        <v>323.21894529999997</v>
      </c>
    </row>
    <row r="447" spans="1:2" x14ac:dyDescent="0.25">
      <c r="A447" s="12">
        <v>444</v>
      </c>
      <c r="B447" s="5">
        <v>123.08057839999999</v>
      </c>
    </row>
    <row r="448" spans="1:2" x14ac:dyDescent="0.25">
      <c r="A448" s="12">
        <v>445</v>
      </c>
      <c r="B448" s="5">
        <v>162.98904690000001</v>
      </c>
    </row>
    <row r="449" spans="1:2" x14ac:dyDescent="0.25">
      <c r="A449" s="12">
        <v>446</v>
      </c>
      <c r="B449" s="5">
        <v>226.95128750000001</v>
      </c>
    </row>
    <row r="450" spans="1:2" x14ac:dyDescent="0.25">
      <c r="A450" s="12">
        <v>447</v>
      </c>
      <c r="B450" s="5">
        <v>103.03920530000001</v>
      </c>
    </row>
    <row r="451" spans="1:2" x14ac:dyDescent="0.25">
      <c r="A451" s="12">
        <v>448</v>
      </c>
      <c r="B451" s="5">
        <v>209.09597719999999</v>
      </c>
    </row>
    <row r="452" spans="1:2" x14ac:dyDescent="0.25">
      <c r="A452" s="12">
        <v>449</v>
      </c>
      <c r="B452" s="5">
        <v>237.1721325</v>
      </c>
    </row>
    <row r="453" spans="1:2" x14ac:dyDescent="0.25">
      <c r="A453" s="12">
        <v>450</v>
      </c>
      <c r="B453" s="5">
        <v>315.20361880000002</v>
      </c>
    </row>
    <row r="454" spans="1:2" x14ac:dyDescent="0.25">
      <c r="A454" s="12">
        <v>451</v>
      </c>
      <c r="B454" s="5">
        <v>432.33152749999999</v>
      </c>
    </row>
    <row r="455" spans="1:2" x14ac:dyDescent="0.25">
      <c r="A455" s="12">
        <v>452</v>
      </c>
      <c r="B455" s="5">
        <v>511.32686430000001</v>
      </c>
    </row>
    <row r="456" spans="1:2" x14ac:dyDescent="0.25">
      <c r="A456" s="12">
        <v>453</v>
      </c>
      <c r="B456" s="5">
        <v>166.12260789999999</v>
      </c>
    </row>
    <row r="457" spans="1:2" x14ac:dyDescent="0.25">
      <c r="A457" s="12">
        <v>454</v>
      </c>
      <c r="B457" s="5">
        <v>329.15910680000002</v>
      </c>
    </row>
    <row r="458" spans="1:2" x14ac:dyDescent="0.25">
      <c r="A458" s="12">
        <v>455</v>
      </c>
      <c r="B458" s="5">
        <v>310.3100852</v>
      </c>
    </row>
    <row r="459" spans="1:2" x14ac:dyDescent="0.25">
      <c r="A459" s="12">
        <v>456</v>
      </c>
      <c r="B459" s="5">
        <v>126.9753791</v>
      </c>
    </row>
    <row r="460" spans="1:2" x14ac:dyDescent="0.25">
      <c r="A460" s="12">
        <v>457</v>
      </c>
      <c r="B460" s="5">
        <v>137.0960943</v>
      </c>
    </row>
    <row r="461" spans="1:2" x14ac:dyDescent="0.25">
      <c r="A461" s="12">
        <v>458</v>
      </c>
      <c r="B461" s="5">
        <v>191.17931369999999</v>
      </c>
    </row>
    <row r="462" spans="1:2" x14ac:dyDescent="0.25">
      <c r="A462" s="12">
        <v>459</v>
      </c>
      <c r="B462" s="5">
        <v>164.98444570000001</v>
      </c>
    </row>
    <row r="463" spans="1:2" x14ac:dyDescent="0.25">
      <c r="A463" s="12">
        <v>460</v>
      </c>
      <c r="B463" s="5">
        <v>145.10115949999999</v>
      </c>
    </row>
    <row r="464" spans="1:2" x14ac:dyDescent="0.25">
      <c r="A464" s="12">
        <v>461</v>
      </c>
      <c r="B464" s="5">
        <v>207.1589979</v>
      </c>
    </row>
    <row r="465" spans="1:2" x14ac:dyDescent="0.25">
      <c r="A465" s="12">
        <v>462</v>
      </c>
      <c r="B465" s="5">
        <v>297.13306399999999</v>
      </c>
    </row>
    <row r="466" spans="1:2" x14ac:dyDescent="0.25">
      <c r="A466" s="12">
        <v>463</v>
      </c>
      <c r="B466" s="5">
        <v>165.102204</v>
      </c>
    </row>
    <row r="467" spans="1:2" x14ac:dyDescent="0.25">
      <c r="A467" s="12">
        <v>464</v>
      </c>
      <c r="B467" s="5">
        <v>302.9170416</v>
      </c>
    </row>
    <row r="468" spans="1:2" x14ac:dyDescent="0.25">
      <c r="A468" s="12">
        <v>465</v>
      </c>
      <c r="B468" s="5">
        <v>93.070252629999999</v>
      </c>
    </row>
    <row r="469" spans="1:2" x14ac:dyDescent="0.25">
      <c r="A469" s="12">
        <v>466</v>
      </c>
      <c r="B469" s="5">
        <v>151.0752717</v>
      </c>
    </row>
    <row r="470" spans="1:2" x14ac:dyDescent="0.25">
      <c r="A470" s="12">
        <v>467</v>
      </c>
      <c r="B470" s="5">
        <v>271.22646650000002</v>
      </c>
    </row>
    <row r="471" spans="1:2" x14ac:dyDescent="0.25">
      <c r="A471" s="12">
        <v>468</v>
      </c>
      <c r="B471" s="5">
        <v>309.9001988</v>
      </c>
    </row>
    <row r="472" spans="1:2" x14ac:dyDescent="0.25">
      <c r="A472" s="12">
        <v>469</v>
      </c>
      <c r="B472" s="5">
        <v>256.26372459999999</v>
      </c>
    </row>
    <row r="473" spans="1:2" x14ac:dyDescent="0.25">
      <c r="A473" s="12">
        <v>470</v>
      </c>
      <c r="B473" s="5">
        <v>346.04646229999997</v>
      </c>
    </row>
    <row r="474" spans="1:2" x14ac:dyDescent="0.25">
      <c r="A474" s="12">
        <v>471</v>
      </c>
      <c r="B474" s="5">
        <v>511.095733</v>
      </c>
    </row>
    <row r="475" spans="1:2" x14ac:dyDescent="0.25">
      <c r="A475" s="12">
        <v>472</v>
      </c>
      <c r="B475" s="5">
        <v>118.9791305</v>
      </c>
    </row>
    <row r="476" spans="1:2" x14ac:dyDescent="0.25">
      <c r="A476" s="12">
        <v>473</v>
      </c>
      <c r="B476" s="5">
        <v>183.13793269999999</v>
      </c>
    </row>
    <row r="477" spans="1:2" x14ac:dyDescent="0.25">
      <c r="A477" s="12">
        <v>474</v>
      </c>
      <c r="B477" s="5">
        <v>69.070439730000004</v>
      </c>
    </row>
    <row r="478" spans="1:2" x14ac:dyDescent="0.25">
      <c r="A478" s="12">
        <v>475</v>
      </c>
      <c r="B478" s="5">
        <v>363.28905300000002</v>
      </c>
    </row>
    <row r="479" spans="1:2" x14ac:dyDescent="0.25">
      <c r="A479" s="12">
        <v>476</v>
      </c>
      <c r="B479" s="5">
        <v>187.12631110000001</v>
      </c>
    </row>
    <row r="480" spans="1:2" x14ac:dyDescent="0.25">
      <c r="A480" s="12">
        <v>477</v>
      </c>
      <c r="B480" s="5">
        <v>333.2995626</v>
      </c>
    </row>
    <row r="481" spans="1:2" x14ac:dyDescent="0.25">
      <c r="A481" s="12">
        <v>478</v>
      </c>
      <c r="B481" s="5">
        <v>336.32563320000003</v>
      </c>
    </row>
    <row r="482" spans="1:2" x14ac:dyDescent="0.25">
      <c r="A482" s="12">
        <v>479</v>
      </c>
      <c r="B482" s="5">
        <v>118.97914369999999</v>
      </c>
    </row>
    <row r="483" spans="1:2" x14ac:dyDescent="0.25">
      <c r="A483" s="12">
        <v>480</v>
      </c>
      <c r="B483" s="5">
        <v>311.21892129999998</v>
      </c>
    </row>
    <row r="484" spans="1:2" x14ac:dyDescent="0.25">
      <c r="A484" s="12">
        <v>481</v>
      </c>
      <c r="B484" s="5">
        <v>181.07190449999999</v>
      </c>
    </row>
    <row r="485" spans="1:2" x14ac:dyDescent="0.25">
      <c r="A485" s="12">
        <v>482</v>
      </c>
      <c r="B485" s="5">
        <v>134.961389</v>
      </c>
    </row>
    <row r="486" spans="1:2" x14ac:dyDescent="0.25">
      <c r="A486" s="12">
        <v>483</v>
      </c>
      <c r="B486" s="5">
        <v>132.9583011</v>
      </c>
    </row>
    <row r="487" spans="1:2" x14ac:dyDescent="0.25">
      <c r="A487" s="12">
        <v>484</v>
      </c>
      <c r="B487" s="5">
        <v>263.0812201</v>
      </c>
    </row>
    <row r="488" spans="1:2" x14ac:dyDescent="0.25">
      <c r="A488" s="12">
        <v>485</v>
      </c>
      <c r="B488" s="5">
        <v>517.81039929999997</v>
      </c>
    </row>
    <row r="489" spans="1:2" x14ac:dyDescent="0.25">
      <c r="A489" s="12">
        <v>486</v>
      </c>
      <c r="B489" s="5">
        <v>145.03721440000001</v>
      </c>
    </row>
    <row r="490" spans="1:2" x14ac:dyDescent="0.25">
      <c r="A490" s="12">
        <v>487</v>
      </c>
      <c r="B490" s="5">
        <v>320.21723450000002</v>
      </c>
    </row>
    <row r="491" spans="1:2" x14ac:dyDescent="0.25">
      <c r="A491" s="12">
        <v>488</v>
      </c>
      <c r="B491" s="5">
        <v>149.0596582</v>
      </c>
    </row>
    <row r="492" spans="1:2" x14ac:dyDescent="0.25">
      <c r="A492" s="12">
        <v>489</v>
      </c>
      <c r="B492" s="5">
        <v>422.30251459999999</v>
      </c>
    </row>
    <row r="493" spans="1:2" x14ac:dyDescent="0.25">
      <c r="A493" s="12">
        <v>490</v>
      </c>
      <c r="B493" s="5">
        <v>489.1140039</v>
      </c>
    </row>
    <row r="494" spans="1:2" x14ac:dyDescent="0.25">
      <c r="A494" s="12">
        <v>491</v>
      </c>
      <c r="B494" s="5">
        <v>165.090958</v>
      </c>
    </row>
    <row r="495" spans="1:2" x14ac:dyDescent="0.25">
      <c r="A495" s="12">
        <v>492</v>
      </c>
      <c r="B495" s="5">
        <v>132.95832909999999</v>
      </c>
    </row>
    <row r="496" spans="1:2" x14ac:dyDescent="0.25">
      <c r="A496" s="12">
        <v>493</v>
      </c>
      <c r="B496" s="5">
        <v>128.0683392</v>
      </c>
    </row>
    <row r="497" spans="1:2" x14ac:dyDescent="0.25">
      <c r="A497" s="12">
        <v>494</v>
      </c>
      <c r="B497" s="5">
        <v>98.071572660000001</v>
      </c>
    </row>
    <row r="498" spans="1:2" x14ac:dyDescent="0.25">
      <c r="A498" s="12">
        <v>495</v>
      </c>
      <c r="B498" s="5">
        <v>130.9629995</v>
      </c>
    </row>
    <row r="499" spans="1:2" x14ac:dyDescent="0.25">
      <c r="A499" s="12">
        <v>496</v>
      </c>
      <c r="B499" s="5">
        <v>144.17468070000001</v>
      </c>
    </row>
    <row r="500" spans="1:2" x14ac:dyDescent="0.25">
      <c r="A500" s="12">
        <v>497</v>
      </c>
      <c r="B500" s="5">
        <v>164.98444029999999</v>
      </c>
    </row>
    <row r="501" spans="1:2" x14ac:dyDescent="0.25">
      <c r="A501" s="12">
        <v>498</v>
      </c>
      <c r="B501" s="5">
        <v>135.11680390000001</v>
      </c>
    </row>
    <row r="502" spans="1:2" x14ac:dyDescent="0.25">
      <c r="A502" s="12">
        <v>499</v>
      </c>
      <c r="B502" s="5">
        <v>125.0710546</v>
      </c>
    </row>
    <row r="503" spans="1:2" x14ac:dyDescent="0.25">
      <c r="A503" s="12">
        <v>500</v>
      </c>
      <c r="B503" s="5">
        <v>65.060234120000004</v>
      </c>
    </row>
    <row r="504" spans="1:2" x14ac:dyDescent="0.25">
      <c r="A504" s="12">
        <v>501</v>
      </c>
      <c r="B504" s="5">
        <v>117.0912112</v>
      </c>
    </row>
    <row r="505" spans="1:2" x14ac:dyDescent="0.25">
      <c r="A505" s="12">
        <v>502</v>
      </c>
      <c r="B505" s="5">
        <v>209.1536021</v>
      </c>
    </row>
    <row r="506" spans="1:2" x14ac:dyDescent="0.25">
      <c r="A506" s="12">
        <v>503</v>
      </c>
      <c r="B506" s="5">
        <v>173.11718629999999</v>
      </c>
    </row>
    <row r="507" spans="1:2" x14ac:dyDescent="0.25">
      <c r="A507" s="12">
        <v>504</v>
      </c>
      <c r="B507" s="5">
        <v>511.0953566</v>
      </c>
    </row>
    <row r="508" spans="1:2" x14ac:dyDescent="0.25">
      <c r="A508" s="12">
        <v>505</v>
      </c>
      <c r="B508" s="5">
        <v>200.16441750000001</v>
      </c>
    </row>
    <row r="509" spans="1:2" x14ac:dyDescent="0.25">
      <c r="A509" s="12">
        <v>506</v>
      </c>
      <c r="B509" s="5">
        <v>69.070417820000003</v>
      </c>
    </row>
    <row r="510" spans="1:2" x14ac:dyDescent="0.25">
      <c r="A510" s="12">
        <v>507</v>
      </c>
      <c r="B510" s="5">
        <v>187.12627749999999</v>
      </c>
    </row>
    <row r="511" spans="1:2" x14ac:dyDescent="0.25">
      <c r="A511" s="12">
        <v>508</v>
      </c>
      <c r="B511" s="5">
        <v>163.06048659999999</v>
      </c>
    </row>
    <row r="512" spans="1:2" x14ac:dyDescent="0.25">
      <c r="A512" s="12">
        <v>509</v>
      </c>
      <c r="B512" s="5">
        <v>185.16479570000001</v>
      </c>
    </row>
    <row r="513" spans="1:2" x14ac:dyDescent="0.25">
      <c r="A513" s="12">
        <v>510</v>
      </c>
      <c r="B513" s="5">
        <v>115.9634913</v>
      </c>
    </row>
    <row r="514" spans="1:2" x14ac:dyDescent="0.25">
      <c r="A514" s="12">
        <v>511</v>
      </c>
      <c r="B514" s="5">
        <v>171.1240052</v>
      </c>
    </row>
    <row r="515" spans="1:2" x14ac:dyDescent="0.25">
      <c r="A515" s="12">
        <v>512</v>
      </c>
      <c r="B515" s="5">
        <v>118.0654097</v>
      </c>
    </row>
    <row r="516" spans="1:2" x14ac:dyDescent="0.25">
      <c r="A516" s="12">
        <v>513</v>
      </c>
      <c r="B516" s="5">
        <v>74.068631629999999</v>
      </c>
    </row>
    <row r="517" spans="1:2" x14ac:dyDescent="0.25">
      <c r="A517" s="12">
        <v>514</v>
      </c>
      <c r="B517" s="5">
        <v>111.09187660000001</v>
      </c>
    </row>
    <row r="518" spans="1:2" x14ac:dyDescent="0.25">
      <c r="A518" s="12">
        <v>515</v>
      </c>
      <c r="B518" s="5">
        <v>422.30256209999999</v>
      </c>
    </row>
    <row r="519" spans="1:2" x14ac:dyDescent="0.25">
      <c r="A519" s="12">
        <v>516</v>
      </c>
      <c r="B519" s="5">
        <v>86.097066780000006</v>
      </c>
    </row>
    <row r="520" spans="1:2" x14ac:dyDescent="0.25">
      <c r="A520" s="12">
        <v>517</v>
      </c>
      <c r="B520" s="5">
        <v>150.1124428</v>
      </c>
    </row>
    <row r="521" spans="1:2" x14ac:dyDescent="0.25">
      <c r="A521" s="12">
        <v>518</v>
      </c>
      <c r="B521" s="5">
        <v>149.09605819999999</v>
      </c>
    </row>
    <row r="522" spans="1:2" x14ac:dyDescent="0.25">
      <c r="A522" s="12">
        <v>519</v>
      </c>
      <c r="B522" s="5">
        <v>250.17753089999999</v>
      </c>
    </row>
    <row r="523" spans="1:2" x14ac:dyDescent="0.25">
      <c r="A523" s="12">
        <v>520</v>
      </c>
      <c r="B523" s="5">
        <v>65.060281959999998</v>
      </c>
    </row>
    <row r="524" spans="1:2" x14ac:dyDescent="0.25">
      <c r="A524" s="12">
        <v>521</v>
      </c>
      <c r="B524" s="5">
        <v>133.09363440000001</v>
      </c>
    </row>
    <row r="525" spans="1:2" x14ac:dyDescent="0.25">
      <c r="A525" s="12">
        <v>522</v>
      </c>
      <c r="B525" s="5">
        <v>173.11717200000001</v>
      </c>
    </row>
    <row r="526" spans="1:2" x14ac:dyDescent="0.25">
      <c r="A526" s="12">
        <v>523</v>
      </c>
      <c r="B526" s="5">
        <v>219.17420999999999</v>
      </c>
    </row>
    <row r="527" spans="1:2" x14ac:dyDescent="0.25">
      <c r="A527" s="12">
        <v>524</v>
      </c>
      <c r="B527" s="5">
        <v>141.95862869999999</v>
      </c>
    </row>
    <row r="528" spans="1:2" x14ac:dyDescent="0.25">
      <c r="A528" s="12">
        <v>525</v>
      </c>
      <c r="B528" s="5">
        <v>155.04674990000001</v>
      </c>
    </row>
    <row r="529" spans="1:2" x14ac:dyDescent="0.25">
      <c r="A529" s="12">
        <v>526</v>
      </c>
      <c r="B529" s="5">
        <v>279.09291130000003</v>
      </c>
    </row>
    <row r="530" spans="1:2" x14ac:dyDescent="0.25">
      <c r="A530" s="12">
        <v>527</v>
      </c>
      <c r="B530" s="5">
        <v>205.12614389999999</v>
      </c>
    </row>
    <row r="531" spans="1:2" x14ac:dyDescent="0.25">
      <c r="A531" s="12">
        <v>528</v>
      </c>
      <c r="B531" s="5">
        <v>512.41531959999998</v>
      </c>
    </row>
    <row r="532" spans="1:2" x14ac:dyDescent="0.25">
      <c r="A532" s="12">
        <v>529</v>
      </c>
      <c r="B532" s="5">
        <v>139.0865101</v>
      </c>
    </row>
    <row r="533" spans="1:2" x14ac:dyDescent="0.25">
      <c r="A533" s="12">
        <v>530</v>
      </c>
      <c r="B533" s="5">
        <v>350.34127699999999</v>
      </c>
    </row>
    <row r="534" spans="1:2" x14ac:dyDescent="0.25">
      <c r="A534" s="12">
        <v>531</v>
      </c>
      <c r="B534" s="5">
        <v>311.29414389999999</v>
      </c>
    </row>
    <row r="535" spans="1:2" x14ac:dyDescent="0.25">
      <c r="A535" s="12">
        <v>532</v>
      </c>
      <c r="B535" s="5">
        <v>118.9791472</v>
      </c>
    </row>
    <row r="536" spans="1:2" x14ac:dyDescent="0.25">
      <c r="A536" s="12">
        <v>533</v>
      </c>
      <c r="B536" s="5">
        <v>289.27336170000001</v>
      </c>
    </row>
    <row r="537" spans="1:2" x14ac:dyDescent="0.25">
      <c r="A537" s="12">
        <v>534</v>
      </c>
      <c r="B537" s="5">
        <v>118.9791378</v>
      </c>
    </row>
    <row r="538" spans="1:2" x14ac:dyDescent="0.25">
      <c r="A538" s="12">
        <v>535</v>
      </c>
      <c r="B538" s="5">
        <v>193.1384501</v>
      </c>
    </row>
    <row r="539" spans="1:2" x14ac:dyDescent="0.25">
      <c r="A539" s="12">
        <v>536</v>
      </c>
      <c r="B539" s="5">
        <v>103.0392329</v>
      </c>
    </row>
    <row r="540" spans="1:2" x14ac:dyDescent="0.25">
      <c r="A540" s="12">
        <v>537</v>
      </c>
      <c r="B540" s="5">
        <v>422.30249259999999</v>
      </c>
    </row>
    <row r="541" spans="1:2" x14ac:dyDescent="0.25">
      <c r="A541" s="12">
        <v>538</v>
      </c>
      <c r="B541" s="5">
        <v>367.28155809999998</v>
      </c>
    </row>
    <row r="542" spans="1:2" x14ac:dyDescent="0.25">
      <c r="A542" s="12">
        <v>539</v>
      </c>
      <c r="B542" s="5">
        <v>235.16907979999999</v>
      </c>
    </row>
    <row r="543" spans="1:2" x14ac:dyDescent="0.25">
      <c r="A543" s="12">
        <v>540</v>
      </c>
      <c r="B543" s="5">
        <v>340.29237499999999</v>
      </c>
    </row>
    <row r="544" spans="1:2" x14ac:dyDescent="0.25">
      <c r="A544" s="12">
        <v>541</v>
      </c>
      <c r="B544" s="5">
        <v>163.94018130000001</v>
      </c>
    </row>
    <row r="545" spans="1:2" x14ac:dyDescent="0.25">
      <c r="A545" s="12">
        <v>542</v>
      </c>
      <c r="B545" s="5">
        <v>339.28904210000002</v>
      </c>
    </row>
    <row r="546" spans="1:2" x14ac:dyDescent="0.25">
      <c r="A546" s="12">
        <v>543</v>
      </c>
      <c r="B546" s="5">
        <v>130.96300289999999</v>
      </c>
    </row>
    <row r="547" spans="1:2" x14ac:dyDescent="0.25">
      <c r="A547" s="12">
        <v>544</v>
      </c>
      <c r="B547" s="5">
        <v>152.1150341</v>
      </c>
    </row>
    <row r="548" spans="1:2" x14ac:dyDescent="0.25">
      <c r="A548" s="12">
        <v>545</v>
      </c>
      <c r="B548" s="5">
        <v>119.0857161</v>
      </c>
    </row>
    <row r="549" spans="1:2" x14ac:dyDescent="0.25">
      <c r="A549" s="12">
        <v>546</v>
      </c>
      <c r="B549" s="5">
        <v>57.070404670000002</v>
      </c>
    </row>
    <row r="550" spans="1:2" x14ac:dyDescent="0.25">
      <c r="A550" s="12">
        <v>547</v>
      </c>
      <c r="B550" s="5">
        <v>311.31347419999997</v>
      </c>
    </row>
    <row r="551" spans="1:2" x14ac:dyDescent="0.25">
      <c r="A551" s="12">
        <v>548</v>
      </c>
      <c r="B551" s="5">
        <v>388.25336609999999</v>
      </c>
    </row>
    <row r="552" spans="1:2" x14ac:dyDescent="0.25">
      <c r="A552" s="12">
        <v>549</v>
      </c>
      <c r="B552" s="5">
        <v>261.22100219999999</v>
      </c>
    </row>
    <row r="553" spans="1:2" x14ac:dyDescent="0.25">
      <c r="A553" s="12">
        <v>550</v>
      </c>
      <c r="B553" s="5">
        <v>163.0389936</v>
      </c>
    </row>
    <row r="554" spans="1:2" x14ac:dyDescent="0.25">
      <c r="A554" s="12">
        <v>551</v>
      </c>
      <c r="B554" s="5">
        <v>314.84955789999998</v>
      </c>
    </row>
    <row r="555" spans="1:2" x14ac:dyDescent="0.25">
      <c r="A555" s="12">
        <v>552</v>
      </c>
      <c r="B555" s="5">
        <v>192.13816679999999</v>
      </c>
    </row>
    <row r="556" spans="1:2" x14ac:dyDescent="0.25">
      <c r="A556" s="12">
        <v>553</v>
      </c>
      <c r="B556" s="5">
        <v>125.0709751</v>
      </c>
    </row>
    <row r="557" spans="1:2" x14ac:dyDescent="0.25">
      <c r="A557" s="12">
        <v>554</v>
      </c>
      <c r="B557" s="5">
        <v>404.3003258</v>
      </c>
    </row>
    <row r="558" spans="1:2" x14ac:dyDescent="0.25">
      <c r="A558" s="12">
        <v>555</v>
      </c>
      <c r="B558" s="5">
        <v>665.45966050000004</v>
      </c>
    </row>
    <row r="559" spans="1:2" x14ac:dyDescent="0.25">
      <c r="A559" s="12">
        <v>556</v>
      </c>
      <c r="B559" s="5">
        <v>511.09598779999999</v>
      </c>
    </row>
    <row r="560" spans="1:2" x14ac:dyDescent="0.25">
      <c r="A560" s="12">
        <v>557</v>
      </c>
      <c r="B560" s="5">
        <v>150.11245160000001</v>
      </c>
    </row>
    <row r="561" spans="1:2" x14ac:dyDescent="0.25">
      <c r="A561" s="12">
        <v>558</v>
      </c>
      <c r="B561" s="5">
        <v>131.08552499999999</v>
      </c>
    </row>
    <row r="562" spans="1:2" x14ac:dyDescent="0.25">
      <c r="A562" s="12">
        <v>559</v>
      </c>
      <c r="B562" s="5">
        <v>311.25779569999997</v>
      </c>
    </row>
    <row r="563" spans="1:2" x14ac:dyDescent="0.25">
      <c r="A563" s="12">
        <v>560</v>
      </c>
      <c r="B563" s="5">
        <v>183.13722949999999</v>
      </c>
    </row>
    <row r="564" spans="1:2" x14ac:dyDescent="0.25">
      <c r="A564" s="12">
        <v>561</v>
      </c>
      <c r="B564" s="5">
        <v>116.9861617</v>
      </c>
    </row>
    <row r="565" spans="1:2" x14ac:dyDescent="0.25">
      <c r="A565" s="12">
        <v>562</v>
      </c>
      <c r="B565" s="5">
        <v>132.95832179999999</v>
      </c>
    </row>
    <row r="566" spans="1:2" x14ac:dyDescent="0.25">
      <c r="A566" s="12">
        <v>563</v>
      </c>
      <c r="B566" s="5">
        <v>70.958404689999995</v>
      </c>
    </row>
    <row r="567" spans="1:2" x14ac:dyDescent="0.25">
      <c r="A567" s="12">
        <v>564</v>
      </c>
      <c r="B567" s="5">
        <v>247.20543470000001</v>
      </c>
    </row>
    <row r="568" spans="1:2" x14ac:dyDescent="0.25">
      <c r="A568" s="12">
        <v>565</v>
      </c>
      <c r="B568" s="5">
        <v>361.27323999999999</v>
      </c>
    </row>
    <row r="569" spans="1:2" x14ac:dyDescent="0.25">
      <c r="A569" s="12">
        <v>566</v>
      </c>
      <c r="B569" s="5">
        <v>79.95297094</v>
      </c>
    </row>
    <row r="570" spans="1:2" x14ac:dyDescent="0.25">
      <c r="A570" s="12">
        <v>567</v>
      </c>
      <c r="B570" s="5">
        <v>719.57708209999998</v>
      </c>
    </row>
    <row r="571" spans="1:2" x14ac:dyDescent="0.25">
      <c r="A571" s="12">
        <v>568</v>
      </c>
      <c r="B571" s="5">
        <v>309.24191330000002</v>
      </c>
    </row>
    <row r="572" spans="1:2" x14ac:dyDescent="0.25">
      <c r="A572" s="12">
        <v>569</v>
      </c>
      <c r="B572" s="5">
        <v>136.9895641</v>
      </c>
    </row>
    <row r="573" spans="1:2" x14ac:dyDescent="0.25">
      <c r="A573" s="12">
        <v>570</v>
      </c>
      <c r="B573" s="5">
        <v>114.0380997</v>
      </c>
    </row>
    <row r="574" spans="1:2" x14ac:dyDescent="0.25">
      <c r="A574" s="12">
        <v>571</v>
      </c>
      <c r="B574" s="5">
        <v>129.95914920000001</v>
      </c>
    </row>
    <row r="575" spans="1:2" x14ac:dyDescent="0.25">
      <c r="A575" s="12">
        <v>572</v>
      </c>
      <c r="B575" s="5">
        <v>131.0855822</v>
      </c>
    </row>
    <row r="576" spans="1:2" x14ac:dyDescent="0.25">
      <c r="A576" s="12">
        <v>573</v>
      </c>
      <c r="B576" s="5">
        <v>176.98442030000001</v>
      </c>
    </row>
    <row r="577" spans="1:2" x14ac:dyDescent="0.25">
      <c r="A577" s="12">
        <v>574</v>
      </c>
      <c r="B577" s="5">
        <v>179.11780160000001</v>
      </c>
    </row>
    <row r="578" spans="1:2" x14ac:dyDescent="0.25">
      <c r="A578" s="12">
        <v>575</v>
      </c>
      <c r="B578" s="5">
        <v>96.023958239999999</v>
      </c>
    </row>
    <row r="579" spans="1:2" x14ac:dyDescent="0.25">
      <c r="A579" s="12">
        <v>576</v>
      </c>
      <c r="B579" s="5">
        <v>136.9895655</v>
      </c>
    </row>
    <row r="580" spans="1:2" x14ac:dyDescent="0.25">
      <c r="A580" s="12">
        <v>577</v>
      </c>
      <c r="B580" s="5">
        <v>406.32872200000003</v>
      </c>
    </row>
    <row r="581" spans="1:2" x14ac:dyDescent="0.25">
      <c r="A581" s="12">
        <v>578</v>
      </c>
      <c r="B581" s="5">
        <v>150.1124748</v>
      </c>
    </row>
    <row r="582" spans="1:2" x14ac:dyDescent="0.25">
      <c r="A582" s="12">
        <v>579</v>
      </c>
      <c r="B582" s="5">
        <v>420.8089961</v>
      </c>
    </row>
    <row r="583" spans="1:2" x14ac:dyDescent="0.25">
      <c r="A583" s="12">
        <v>580</v>
      </c>
      <c r="B583" s="5">
        <v>318.2999049</v>
      </c>
    </row>
    <row r="584" spans="1:2" x14ac:dyDescent="0.25">
      <c r="A584" s="12">
        <v>581</v>
      </c>
      <c r="B584" s="5">
        <v>384.34671989999998</v>
      </c>
    </row>
    <row r="585" spans="1:2" x14ac:dyDescent="0.25">
      <c r="A585" s="12">
        <v>582</v>
      </c>
      <c r="B585" s="5">
        <v>407.33209699999998</v>
      </c>
    </row>
    <row r="586" spans="1:2" x14ac:dyDescent="0.25">
      <c r="A586" s="12">
        <v>583</v>
      </c>
      <c r="B586" s="5">
        <v>429.3722348</v>
      </c>
    </row>
    <row r="587" spans="1:2" x14ac:dyDescent="0.25">
      <c r="A587" s="12">
        <v>584</v>
      </c>
      <c r="B587" s="5">
        <v>179.1066084</v>
      </c>
    </row>
    <row r="588" spans="1:2" x14ac:dyDescent="0.25">
      <c r="A588" s="12">
        <v>585</v>
      </c>
      <c r="B588" s="5">
        <v>167.07026110000001</v>
      </c>
    </row>
    <row r="589" spans="1:2" x14ac:dyDescent="0.25">
      <c r="A589" s="12">
        <v>586</v>
      </c>
      <c r="B589" s="5">
        <v>331.07632489999997</v>
      </c>
    </row>
    <row r="590" spans="1:2" x14ac:dyDescent="0.25">
      <c r="A590" s="12">
        <v>587</v>
      </c>
      <c r="B590" s="5">
        <v>83.085877809999999</v>
      </c>
    </row>
    <row r="591" spans="1:2" x14ac:dyDescent="0.25">
      <c r="A591" s="12">
        <v>588</v>
      </c>
      <c r="B591" s="5">
        <v>90.977005360000007</v>
      </c>
    </row>
    <row r="592" spans="1:2" x14ac:dyDescent="0.25">
      <c r="A592" s="12">
        <v>589</v>
      </c>
      <c r="B592" s="5">
        <v>236.11345560000001</v>
      </c>
    </row>
    <row r="593" spans="1:2" x14ac:dyDescent="0.25">
      <c r="A593" s="12">
        <v>590</v>
      </c>
      <c r="B593" s="5">
        <v>127.015592</v>
      </c>
    </row>
    <row r="594" spans="1:2" x14ac:dyDescent="0.25">
      <c r="A594" s="12">
        <v>591</v>
      </c>
      <c r="B594" s="5">
        <v>163.94020040000001</v>
      </c>
    </row>
    <row r="595" spans="1:2" x14ac:dyDescent="0.25">
      <c r="A595" s="12">
        <v>592</v>
      </c>
      <c r="B595" s="5">
        <v>151.122919</v>
      </c>
    </row>
    <row r="596" spans="1:2" x14ac:dyDescent="0.25">
      <c r="A596" s="12">
        <v>593</v>
      </c>
      <c r="B596" s="5">
        <v>109.0650337</v>
      </c>
    </row>
    <row r="597" spans="1:2" x14ac:dyDescent="0.25">
      <c r="A597" s="12">
        <v>594</v>
      </c>
      <c r="B597" s="5">
        <v>462.8241218</v>
      </c>
    </row>
    <row r="598" spans="1:2" x14ac:dyDescent="0.25">
      <c r="A598" s="12">
        <v>595</v>
      </c>
      <c r="B598" s="5">
        <v>406.32869579999999</v>
      </c>
    </row>
    <row r="599" spans="1:2" x14ac:dyDescent="0.25">
      <c r="A599" s="12">
        <v>596</v>
      </c>
      <c r="B599" s="5">
        <v>219.17423260000001</v>
      </c>
    </row>
    <row r="600" spans="1:2" x14ac:dyDescent="0.25">
      <c r="A600" s="12">
        <v>597</v>
      </c>
      <c r="B600" s="5">
        <v>65.060252219999995</v>
      </c>
    </row>
    <row r="601" spans="1:2" x14ac:dyDescent="0.25">
      <c r="A601" s="12">
        <v>598</v>
      </c>
      <c r="B601" s="5">
        <v>133.0647926</v>
      </c>
    </row>
    <row r="602" spans="1:2" x14ac:dyDescent="0.25">
      <c r="A602" s="12">
        <v>599</v>
      </c>
      <c r="B602" s="5">
        <v>112.97140400000001</v>
      </c>
    </row>
    <row r="603" spans="1:2" x14ac:dyDescent="0.25">
      <c r="A603" s="12">
        <v>600</v>
      </c>
      <c r="B603" s="5">
        <v>278.24752489999997</v>
      </c>
    </row>
    <row r="604" spans="1:2" x14ac:dyDescent="0.25">
      <c r="A604" s="12">
        <v>601</v>
      </c>
      <c r="B604" s="5">
        <v>316.22449339999997</v>
      </c>
    </row>
    <row r="605" spans="1:2" x14ac:dyDescent="0.25">
      <c r="A605" s="12">
        <v>602</v>
      </c>
      <c r="B605" s="5">
        <v>163.11169369999999</v>
      </c>
    </row>
    <row r="606" spans="1:2" x14ac:dyDescent="0.25">
      <c r="A606" s="12">
        <v>603</v>
      </c>
      <c r="B606" s="5">
        <v>132.9583116</v>
      </c>
    </row>
    <row r="607" spans="1:2" x14ac:dyDescent="0.25">
      <c r="A607" s="12">
        <v>604</v>
      </c>
      <c r="B607" s="5">
        <v>125.0427648</v>
      </c>
    </row>
    <row r="608" spans="1:2" x14ac:dyDescent="0.25">
      <c r="A608" s="12">
        <v>605</v>
      </c>
      <c r="B608" s="5">
        <v>97.028679530000005</v>
      </c>
    </row>
    <row r="609" spans="1:2" x14ac:dyDescent="0.25">
      <c r="A609" s="12">
        <v>606</v>
      </c>
      <c r="B609" s="5">
        <v>212.20081959999999</v>
      </c>
    </row>
    <row r="610" spans="1:2" x14ac:dyDescent="0.25">
      <c r="A610" s="12">
        <v>607</v>
      </c>
      <c r="B610" s="5">
        <v>316.28426380000002</v>
      </c>
    </row>
    <row r="611" spans="1:2" x14ac:dyDescent="0.25">
      <c r="A611" s="12">
        <v>608</v>
      </c>
      <c r="B611" s="5">
        <v>156.15759449999999</v>
      </c>
    </row>
    <row r="612" spans="1:2" x14ac:dyDescent="0.25">
      <c r="A612" s="12">
        <v>609</v>
      </c>
      <c r="B612" s="5">
        <v>402.79857980000003</v>
      </c>
    </row>
    <row r="613" spans="1:2" x14ac:dyDescent="0.25">
      <c r="A613" s="12">
        <v>610</v>
      </c>
      <c r="B613" s="5">
        <v>175.09644879999999</v>
      </c>
    </row>
    <row r="614" spans="1:2" x14ac:dyDescent="0.25">
      <c r="A614" s="12">
        <v>611</v>
      </c>
      <c r="B614" s="5">
        <v>452.32119449999999</v>
      </c>
    </row>
    <row r="615" spans="1:2" x14ac:dyDescent="0.25">
      <c r="A615" s="12">
        <v>612</v>
      </c>
      <c r="B615" s="5">
        <v>321.31480579999999</v>
      </c>
    </row>
    <row r="616" spans="1:2" x14ac:dyDescent="0.25">
      <c r="A616" s="12">
        <v>613</v>
      </c>
      <c r="B616" s="5">
        <v>133.1012336</v>
      </c>
    </row>
    <row r="617" spans="1:2" x14ac:dyDescent="0.25">
      <c r="A617" s="12">
        <v>614</v>
      </c>
      <c r="B617" s="5">
        <v>106.06538020000001</v>
      </c>
    </row>
    <row r="618" spans="1:2" x14ac:dyDescent="0.25">
      <c r="A618" s="12">
        <v>615</v>
      </c>
      <c r="B618" s="5">
        <v>127.0754876</v>
      </c>
    </row>
    <row r="619" spans="1:2" x14ac:dyDescent="0.25">
      <c r="A619" s="12">
        <v>616</v>
      </c>
      <c r="B619" s="5">
        <v>150.11244669999999</v>
      </c>
    </row>
    <row r="620" spans="1:2" x14ac:dyDescent="0.25">
      <c r="A620" s="12">
        <v>617</v>
      </c>
      <c r="B620" s="5">
        <v>335.27846959999999</v>
      </c>
    </row>
    <row r="621" spans="1:2" x14ac:dyDescent="0.25">
      <c r="A621" s="12">
        <v>618</v>
      </c>
      <c r="B621" s="5">
        <v>141.09097449999999</v>
      </c>
    </row>
    <row r="622" spans="1:2" x14ac:dyDescent="0.25">
      <c r="A622" s="12">
        <v>619</v>
      </c>
      <c r="B622" s="5">
        <v>83.085943580000006</v>
      </c>
    </row>
    <row r="623" spans="1:2" x14ac:dyDescent="0.25">
      <c r="A623" s="12">
        <v>620</v>
      </c>
      <c r="B623" s="5">
        <v>200.2371923</v>
      </c>
    </row>
    <row r="624" spans="1:2" x14ac:dyDescent="0.25">
      <c r="A624" s="12">
        <v>621</v>
      </c>
      <c r="B624" s="5">
        <v>141.09098040000001</v>
      </c>
    </row>
    <row r="625" spans="1:2" x14ac:dyDescent="0.25">
      <c r="A625" s="12">
        <v>622</v>
      </c>
      <c r="B625" s="5">
        <v>144.9582456</v>
      </c>
    </row>
    <row r="626" spans="1:2" x14ac:dyDescent="0.25">
      <c r="A626" s="12">
        <v>623</v>
      </c>
      <c r="B626" s="5">
        <v>188.12954339999999</v>
      </c>
    </row>
    <row r="627" spans="1:2" x14ac:dyDescent="0.25">
      <c r="A627" s="12">
        <v>624</v>
      </c>
      <c r="B627" s="5">
        <v>118.0654042</v>
      </c>
    </row>
    <row r="628" spans="1:2" x14ac:dyDescent="0.25">
      <c r="A628" s="12">
        <v>625</v>
      </c>
      <c r="B628" s="5">
        <v>341.3604042</v>
      </c>
    </row>
    <row r="629" spans="1:2" x14ac:dyDescent="0.25">
      <c r="A629" s="12">
        <v>626</v>
      </c>
      <c r="B629" s="5">
        <v>428.38418999999999</v>
      </c>
    </row>
    <row r="630" spans="1:2" x14ac:dyDescent="0.25">
      <c r="A630" s="12">
        <v>627</v>
      </c>
      <c r="B630" s="5">
        <v>170.1538793</v>
      </c>
    </row>
    <row r="631" spans="1:2" x14ac:dyDescent="0.25">
      <c r="A631" s="12">
        <v>628</v>
      </c>
      <c r="B631" s="5">
        <v>83.085865909999995</v>
      </c>
    </row>
    <row r="632" spans="1:2" x14ac:dyDescent="0.25">
      <c r="A632" s="12">
        <v>629</v>
      </c>
      <c r="B632" s="5">
        <v>369.38355230000002</v>
      </c>
    </row>
    <row r="633" spans="1:2" x14ac:dyDescent="0.25">
      <c r="A633" s="12">
        <v>630</v>
      </c>
      <c r="B633" s="5">
        <v>279.23153559999997</v>
      </c>
    </row>
    <row r="634" spans="1:2" x14ac:dyDescent="0.25">
      <c r="A634" s="12">
        <v>631</v>
      </c>
      <c r="B634" s="5">
        <v>177.06908200000001</v>
      </c>
    </row>
    <row r="635" spans="1:2" x14ac:dyDescent="0.25">
      <c r="A635" s="12">
        <v>632</v>
      </c>
      <c r="B635" s="5">
        <v>237.18049329999999</v>
      </c>
    </row>
    <row r="636" spans="1:2" x14ac:dyDescent="0.25">
      <c r="A636" s="12">
        <v>633</v>
      </c>
      <c r="B636" s="5">
        <v>136.98958440000001</v>
      </c>
    </row>
    <row r="637" spans="1:2" x14ac:dyDescent="0.25">
      <c r="A637" s="12">
        <v>634</v>
      </c>
      <c r="B637" s="5">
        <v>340.35702659999998</v>
      </c>
    </row>
    <row r="638" spans="1:2" x14ac:dyDescent="0.25">
      <c r="A638" s="12">
        <v>635</v>
      </c>
      <c r="B638" s="5">
        <v>139.11172619999999</v>
      </c>
    </row>
    <row r="639" spans="1:2" x14ac:dyDescent="0.25">
      <c r="A639" s="12">
        <v>636</v>
      </c>
      <c r="B639" s="5">
        <v>111.0918989</v>
      </c>
    </row>
    <row r="640" spans="1:2" x14ac:dyDescent="0.25">
      <c r="A640" s="12">
        <v>637</v>
      </c>
      <c r="B640" s="5">
        <v>192.10178619999999</v>
      </c>
    </row>
    <row r="641" spans="1:2" x14ac:dyDescent="0.25">
      <c r="A641" s="12">
        <v>638</v>
      </c>
      <c r="B641" s="5">
        <v>343.29511070000001</v>
      </c>
    </row>
    <row r="642" spans="1:2" x14ac:dyDescent="0.25">
      <c r="A642" s="12">
        <v>639</v>
      </c>
      <c r="B642" s="5">
        <v>161.0960326</v>
      </c>
    </row>
    <row r="643" spans="1:2" x14ac:dyDescent="0.25">
      <c r="A643" s="12">
        <v>640</v>
      </c>
      <c r="B643" s="5">
        <v>209.18989680000001</v>
      </c>
    </row>
    <row r="644" spans="1:2" x14ac:dyDescent="0.25">
      <c r="A644" s="12">
        <v>641</v>
      </c>
      <c r="B644" s="5">
        <v>161.09606429999999</v>
      </c>
    </row>
    <row r="645" spans="1:2" x14ac:dyDescent="0.25">
      <c r="A645" s="12">
        <v>642</v>
      </c>
      <c r="B645" s="5">
        <v>720.58030940000003</v>
      </c>
    </row>
    <row r="646" spans="1:2" x14ac:dyDescent="0.25">
      <c r="A646" s="12">
        <v>643</v>
      </c>
      <c r="B646" s="5">
        <v>105.0035347</v>
      </c>
    </row>
    <row r="647" spans="1:2" x14ac:dyDescent="0.25">
      <c r="A647" s="12">
        <v>644</v>
      </c>
      <c r="B647" s="5">
        <v>189.1220797</v>
      </c>
    </row>
    <row r="648" spans="1:2" x14ac:dyDescent="0.25">
      <c r="A648" s="12">
        <v>645</v>
      </c>
      <c r="B648" s="5">
        <v>164.98443789999999</v>
      </c>
    </row>
    <row r="649" spans="1:2" x14ac:dyDescent="0.25">
      <c r="A649" s="12">
        <v>646</v>
      </c>
      <c r="B649" s="5">
        <v>481.81860310000002</v>
      </c>
    </row>
    <row r="650" spans="1:2" x14ac:dyDescent="0.25">
      <c r="A650" s="12">
        <v>647</v>
      </c>
      <c r="B650" s="5">
        <v>146.02124850000001</v>
      </c>
    </row>
    <row r="651" spans="1:2" x14ac:dyDescent="0.25">
      <c r="A651" s="12">
        <v>648</v>
      </c>
      <c r="B651" s="5">
        <v>237.18051679999999</v>
      </c>
    </row>
    <row r="652" spans="1:2" x14ac:dyDescent="0.25">
      <c r="A652" s="12">
        <v>649</v>
      </c>
      <c r="B652" s="5">
        <v>102.09972519999999</v>
      </c>
    </row>
    <row r="653" spans="1:2" x14ac:dyDescent="0.25">
      <c r="A653" s="12">
        <v>650</v>
      </c>
      <c r="B653" s="5">
        <v>160.03099219999999</v>
      </c>
    </row>
    <row r="654" spans="1:2" x14ac:dyDescent="0.25">
      <c r="A654" s="12">
        <v>651</v>
      </c>
      <c r="B654" s="5">
        <v>293.24712240000002</v>
      </c>
    </row>
    <row r="655" spans="1:2" x14ac:dyDescent="0.25">
      <c r="A655" s="12">
        <v>652</v>
      </c>
      <c r="B655" s="5">
        <v>370.33106299999997</v>
      </c>
    </row>
    <row r="656" spans="1:2" x14ac:dyDescent="0.25">
      <c r="A656" s="12">
        <v>653</v>
      </c>
      <c r="B656" s="5">
        <v>336.80213570000001</v>
      </c>
    </row>
    <row r="657" spans="1:2" x14ac:dyDescent="0.25">
      <c r="A657" s="12">
        <v>654</v>
      </c>
      <c r="B657" s="5">
        <v>181.10828090000001</v>
      </c>
    </row>
    <row r="658" spans="1:2" x14ac:dyDescent="0.25">
      <c r="A658" s="12">
        <v>655</v>
      </c>
      <c r="B658" s="5">
        <v>83.085893240000004</v>
      </c>
    </row>
    <row r="659" spans="1:2" x14ac:dyDescent="0.25">
      <c r="A659" s="12">
        <v>656</v>
      </c>
      <c r="B659" s="5">
        <v>356.19102650000002</v>
      </c>
    </row>
    <row r="660" spans="1:2" x14ac:dyDescent="0.25">
      <c r="A660" s="12">
        <v>657</v>
      </c>
      <c r="B660" s="5">
        <v>440.35758240000001</v>
      </c>
    </row>
    <row r="661" spans="1:2" x14ac:dyDescent="0.25">
      <c r="A661" s="12">
        <v>658</v>
      </c>
      <c r="B661" s="5">
        <v>118.97916379999999</v>
      </c>
    </row>
    <row r="662" spans="1:2" x14ac:dyDescent="0.25">
      <c r="A662" s="12">
        <v>659</v>
      </c>
      <c r="B662" s="5">
        <v>269.24718789999997</v>
      </c>
    </row>
    <row r="663" spans="1:2" x14ac:dyDescent="0.25">
      <c r="A663" s="12">
        <v>660</v>
      </c>
      <c r="B663" s="5">
        <v>109.065026</v>
      </c>
    </row>
    <row r="664" spans="1:2" x14ac:dyDescent="0.25">
      <c r="A664" s="12">
        <v>661</v>
      </c>
      <c r="B664" s="5">
        <v>107.0493949</v>
      </c>
    </row>
    <row r="665" spans="1:2" x14ac:dyDescent="0.25">
      <c r="A665" s="12">
        <v>662</v>
      </c>
      <c r="B665" s="5">
        <v>643.52652820000003</v>
      </c>
    </row>
    <row r="666" spans="1:2" x14ac:dyDescent="0.25">
      <c r="A666" s="12">
        <v>663</v>
      </c>
      <c r="B666" s="5">
        <v>141.01377249999999</v>
      </c>
    </row>
    <row r="667" spans="1:2" x14ac:dyDescent="0.25">
      <c r="A667" s="12">
        <v>664</v>
      </c>
      <c r="B667" s="5">
        <v>380.31539700000002</v>
      </c>
    </row>
    <row r="668" spans="1:2" x14ac:dyDescent="0.25">
      <c r="A668" s="12">
        <v>665</v>
      </c>
      <c r="B668" s="5">
        <v>254.88824410000001</v>
      </c>
    </row>
    <row r="669" spans="1:2" x14ac:dyDescent="0.25">
      <c r="A669" s="12">
        <v>666</v>
      </c>
      <c r="B669" s="5">
        <v>283.26276910000001</v>
      </c>
    </row>
    <row r="670" spans="1:2" x14ac:dyDescent="0.25">
      <c r="A670" s="12">
        <v>667</v>
      </c>
      <c r="B670" s="5">
        <v>221.07416559999999</v>
      </c>
    </row>
    <row r="671" spans="1:2" x14ac:dyDescent="0.25">
      <c r="A671" s="12">
        <v>668</v>
      </c>
      <c r="B671" s="5">
        <v>164.9844497</v>
      </c>
    </row>
    <row r="672" spans="1:2" x14ac:dyDescent="0.25">
      <c r="A672" s="12">
        <v>669</v>
      </c>
      <c r="B672" s="5">
        <v>103.97960260000001</v>
      </c>
    </row>
    <row r="673" spans="1:2" x14ac:dyDescent="0.25">
      <c r="A673" s="12">
        <v>670</v>
      </c>
      <c r="B673" s="5">
        <v>113.9640619</v>
      </c>
    </row>
    <row r="674" spans="1:2" x14ac:dyDescent="0.25">
      <c r="A674" s="12">
        <v>671</v>
      </c>
      <c r="B674" s="5">
        <v>117.94593070000001</v>
      </c>
    </row>
    <row r="675" spans="1:2" x14ac:dyDescent="0.25">
      <c r="A675" s="12">
        <v>672</v>
      </c>
      <c r="B675" s="5">
        <v>243.9015162</v>
      </c>
    </row>
    <row r="676" spans="1:2" x14ac:dyDescent="0.25">
      <c r="A676" s="12">
        <v>673</v>
      </c>
      <c r="B676" s="5">
        <v>117.9459559</v>
      </c>
    </row>
    <row r="677" spans="1:2" x14ac:dyDescent="0.25">
      <c r="A677" s="12">
        <v>674</v>
      </c>
      <c r="B677" s="5">
        <v>106.05018750000001</v>
      </c>
    </row>
    <row r="678" spans="1:2" x14ac:dyDescent="0.25">
      <c r="A678" s="12">
        <v>675</v>
      </c>
      <c r="B678" s="5">
        <v>164.9844387</v>
      </c>
    </row>
    <row r="679" spans="1:2" x14ac:dyDescent="0.25">
      <c r="A679" s="12">
        <v>676</v>
      </c>
      <c r="B679" s="5">
        <v>339.34479270000003</v>
      </c>
    </row>
    <row r="680" spans="1:2" x14ac:dyDescent="0.25">
      <c r="A680" s="12">
        <v>677</v>
      </c>
      <c r="B680" s="5">
        <v>151.1116873</v>
      </c>
    </row>
    <row r="681" spans="1:2" x14ac:dyDescent="0.25">
      <c r="A681" s="12">
        <v>678</v>
      </c>
      <c r="B681" s="5">
        <v>136.9895717</v>
      </c>
    </row>
    <row r="682" spans="1:2" x14ac:dyDescent="0.25">
      <c r="A682" s="12">
        <v>679</v>
      </c>
      <c r="B682" s="5">
        <v>53.039206749999998</v>
      </c>
    </row>
    <row r="683" spans="1:2" x14ac:dyDescent="0.25">
      <c r="A683" s="12">
        <v>680</v>
      </c>
      <c r="B683" s="5">
        <v>343.15358880000002</v>
      </c>
    </row>
    <row r="684" spans="1:2" x14ac:dyDescent="0.25">
      <c r="A684" s="12">
        <v>681</v>
      </c>
      <c r="B684" s="5">
        <v>164.98443700000001</v>
      </c>
    </row>
    <row r="685" spans="1:2" x14ac:dyDescent="0.25">
      <c r="A685" s="12">
        <v>682</v>
      </c>
      <c r="B685" s="5">
        <v>184.16957869999999</v>
      </c>
    </row>
    <row r="686" spans="1:2" x14ac:dyDescent="0.25">
      <c r="A686" s="12">
        <v>683</v>
      </c>
      <c r="B686" s="5">
        <v>395.2763152</v>
      </c>
    </row>
    <row r="687" spans="1:2" x14ac:dyDescent="0.25">
      <c r="A687" s="12">
        <v>684</v>
      </c>
      <c r="B687" s="5">
        <v>270.16961049999998</v>
      </c>
    </row>
    <row r="688" spans="1:2" x14ac:dyDescent="0.25">
      <c r="A688" s="12">
        <v>685</v>
      </c>
      <c r="B688" s="5">
        <v>339.2889553</v>
      </c>
    </row>
    <row r="689" spans="1:2" x14ac:dyDescent="0.25">
      <c r="A689" s="12">
        <v>686</v>
      </c>
      <c r="B689" s="5">
        <v>178.12257439999999</v>
      </c>
    </row>
    <row r="690" spans="1:2" x14ac:dyDescent="0.25">
      <c r="A690" s="12">
        <v>687</v>
      </c>
      <c r="B690" s="5">
        <v>109.1014978</v>
      </c>
    </row>
    <row r="691" spans="1:2" x14ac:dyDescent="0.25">
      <c r="A691" s="12">
        <v>688</v>
      </c>
      <c r="B691" s="5">
        <v>307.91546310000001</v>
      </c>
    </row>
    <row r="692" spans="1:2" x14ac:dyDescent="0.25">
      <c r="A692" s="12">
        <v>689</v>
      </c>
      <c r="B692" s="5">
        <v>200.17249889999999</v>
      </c>
    </row>
    <row r="693" spans="1:2" x14ac:dyDescent="0.25">
      <c r="A693" s="12">
        <v>690</v>
      </c>
      <c r="B693" s="5">
        <v>163.03892809999999</v>
      </c>
    </row>
    <row r="694" spans="1:2" x14ac:dyDescent="0.25">
      <c r="A694" s="12">
        <v>691</v>
      </c>
      <c r="B694" s="5">
        <v>128.14345320000001</v>
      </c>
    </row>
    <row r="695" spans="1:2" x14ac:dyDescent="0.25">
      <c r="A695" s="12">
        <v>692</v>
      </c>
      <c r="B695" s="5">
        <v>171.99615510000001</v>
      </c>
    </row>
    <row r="696" spans="1:2" x14ac:dyDescent="0.25">
      <c r="A696" s="12">
        <v>693</v>
      </c>
      <c r="B696" s="5">
        <v>175.9619299</v>
      </c>
    </row>
    <row r="697" spans="1:2" x14ac:dyDescent="0.25">
      <c r="A697" s="12">
        <v>694</v>
      </c>
      <c r="B697" s="5">
        <v>132.9583275</v>
      </c>
    </row>
    <row r="698" spans="1:2" x14ac:dyDescent="0.25">
      <c r="A698" s="12">
        <v>695</v>
      </c>
      <c r="B698" s="5">
        <v>57.06956091</v>
      </c>
    </row>
    <row r="699" spans="1:2" x14ac:dyDescent="0.25">
      <c r="A699" s="12">
        <v>696</v>
      </c>
      <c r="B699" s="5">
        <v>139.0865483</v>
      </c>
    </row>
    <row r="700" spans="1:2" x14ac:dyDescent="0.25">
      <c r="A700" s="12">
        <v>697</v>
      </c>
      <c r="B700" s="5">
        <v>151.09789050000001</v>
      </c>
    </row>
    <row r="701" spans="1:2" x14ac:dyDescent="0.25">
      <c r="A701" s="12">
        <v>698</v>
      </c>
      <c r="B701" s="5">
        <v>379.30079189999998</v>
      </c>
    </row>
    <row r="702" spans="1:2" x14ac:dyDescent="0.25">
      <c r="A702" s="12">
        <v>699</v>
      </c>
      <c r="B702" s="5">
        <v>368.31539750000002</v>
      </c>
    </row>
    <row r="703" spans="1:2" x14ac:dyDescent="0.25">
      <c r="A703" s="12">
        <v>700</v>
      </c>
      <c r="B703" s="5">
        <v>226.2164641</v>
      </c>
    </row>
    <row r="704" spans="1:2" x14ac:dyDescent="0.25">
      <c r="A704" s="12">
        <v>701</v>
      </c>
      <c r="B704" s="5">
        <v>189.1120722</v>
      </c>
    </row>
    <row r="705" spans="1:2" x14ac:dyDescent="0.25">
      <c r="A705" s="12">
        <v>702</v>
      </c>
      <c r="B705" s="5">
        <v>378.29745020000001</v>
      </c>
    </row>
    <row r="706" spans="1:2" x14ac:dyDescent="0.25">
      <c r="A706" s="12">
        <v>703</v>
      </c>
      <c r="B706" s="5">
        <v>130.07329960000001</v>
      </c>
    </row>
    <row r="707" spans="1:2" x14ac:dyDescent="0.25">
      <c r="A707" s="12">
        <v>704</v>
      </c>
      <c r="B707" s="5">
        <v>161.13239300000001</v>
      </c>
    </row>
    <row r="708" spans="1:2" x14ac:dyDescent="0.25">
      <c r="A708" s="12">
        <v>705</v>
      </c>
      <c r="B708" s="5">
        <v>83.085894379999999</v>
      </c>
    </row>
    <row r="709" spans="1:2" x14ac:dyDescent="0.25">
      <c r="A709" s="12">
        <v>706</v>
      </c>
      <c r="B709" s="5">
        <v>237.07910820000001</v>
      </c>
    </row>
    <row r="710" spans="1:2" x14ac:dyDescent="0.25">
      <c r="A710" s="12">
        <v>707</v>
      </c>
      <c r="B710" s="5">
        <v>393.26036740000001</v>
      </c>
    </row>
    <row r="711" spans="1:2" x14ac:dyDescent="0.25">
      <c r="A711" s="12">
        <v>708</v>
      </c>
      <c r="B711" s="5">
        <v>204.11310180000001</v>
      </c>
    </row>
    <row r="712" spans="1:2" x14ac:dyDescent="0.25">
      <c r="A712" s="12">
        <v>709</v>
      </c>
      <c r="B712" s="5">
        <v>164.98445390000001</v>
      </c>
    </row>
    <row r="713" spans="1:2" x14ac:dyDescent="0.25">
      <c r="A713" s="12">
        <v>710</v>
      </c>
      <c r="B713" s="5">
        <v>192.06546710000001</v>
      </c>
    </row>
    <row r="714" spans="1:2" x14ac:dyDescent="0.25">
      <c r="A714" s="12">
        <v>711</v>
      </c>
      <c r="B714" s="5">
        <v>62.929597800000003</v>
      </c>
    </row>
    <row r="715" spans="1:2" x14ac:dyDescent="0.25">
      <c r="A715" s="12">
        <v>712</v>
      </c>
      <c r="B715" s="5">
        <v>187.12640859999999</v>
      </c>
    </row>
    <row r="716" spans="1:2" x14ac:dyDescent="0.25">
      <c r="A716" s="12">
        <v>713</v>
      </c>
      <c r="B716" s="5">
        <v>442.30063200000001</v>
      </c>
    </row>
    <row r="717" spans="1:2" x14ac:dyDescent="0.25">
      <c r="A717" s="12">
        <v>714</v>
      </c>
      <c r="B717" s="5">
        <v>111.1170571</v>
      </c>
    </row>
    <row r="718" spans="1:2" x14ac:dyDescent="0.25">
      <c r="A718" s="12">
        <v>715</v>
      </c>
      <c r="B718" s="5">
        <v>281.24717279999999</v>
      </c>
    </row>
    <row r="719" spans="1:2" x14ac:dyDescent="0.25">
      <c r="A719" s="12">
        <v>716</v>
      </c>
      <c r="B719" s="5">
        <v>406.32871419999998</v>
      </c>
    </row>
    <row r="720" spans="1:2" x14ac:dyDescent="0.25">
      <c r="A720" s="12">
        <v>717</v>
      </c>
      <c r="B720" s="5">
        <v>219.17418609999999</v>
      </c>
    </row>
    <row r="721" spans="1:2" x14ac:dyDescent="0.25">
      <c r="A721" s="12">
        <v>718</v>
      </c>
      <c r="B721" s="5">
        <v>154.1225743</v>
      </c>
    </row>
    <row r="722" spans="1:2" x14ac:dyDescent="0.25">
      <c r="A722" s="12">
        <v>719</v>
      </c>
      <c r="B722" s="5">
        <v>156.1382998</v>
      </c>
    </row>
    <row r="723" spans="1:2" x14ac:dyDescent="0.25">
      <c r="A723" s="12">
        <v>720</v>
      </c>
      <c r="B723" s="5">
        <v>177.12734510000001</v>
      </c>
    </row>
    <row r="724" spans="1:2" x14ac:dyDescent="0.25">
      <c r="A724" s="12">
        <v>721</v>
      </c>
      <c r="B724" s="5">
        <v>160.0310241</v>
      </c>
    </row>
    <row r="725" spans="1:2" x14ac:dyDescent="0.25">
      <c r="A725" s="12">
        <v>722</v>
      </c>
      <c r="B725" s="5">
        <v>223.0963745</v>
      </c>
    </row>
    <row r="726" spans="1:2" x14ac:dyDescent="0.25">
      <c r="A726" s="12">
        <v>723</v>
      </c>
      <c r="B726" s="5">
        <v>126.97537800000001</v>
      </c>
    </row>
    <row r="727" spans="1:2" x14ac:dyDescent="0.25">
      <c r="A727" s="12">
        <v>724</v>
      </c>
      <c r="B727" s="5">
        <v>211.1480152</v>
      </c>
    </row>
    <row r="728" spans="1:2" x14ac:dyDescent="0.25">
      <c r="A728" s="12">
        <v>725</v>
      </c>
      <c r="B728" s="5">
        <v>109.1014311</v>
      </c>
    </row>
    <row r="729" spans="1:2" x14ac:dyDescent="0.25">
      <c r="A729" s="12">
        <v>726</v>
      </c>
      <c r="B729" s="5">
        <v>371.79696740000003</v>
      </c>
    </row>
    <row r="730" spans="1:2" x14ac:dyDescent="0.25">
      <c r="A730" s="12">
        <v>727</v>
      </c>
      <c r="B730" s="5">
        <v>252.8966393</v>
      </c>
    </row>
    <row r="731" spans="1:2" x14ac:dyDescent="0.25">
      <c r="A731" s="12">
        <v>728</v>
      </c>
      <c r="B731" s="5">
        <v>65.060232830000004</v>
      </c>
    </row>
    <row r="732" spans="1:2" x14ac:dyDescent="0.25">
      <c r="A732" s="12">
        <v>729</v>
      </c>
      <c r="B732" s="5">
        <v>150.11243780000001</v>
      </c>
    </row>
    <row r="733" spans="1:2" x14ac:dyDescent="0.25">
      <c r="A733" s="12">
        <v>730</v>
      </c>
      <c r="B733" s="5">
        <v>150.11241620000001</v>
      </c>
    </row>
    <row r="734" spans="1:2" x14ac:dyDescent="0.25">
      <c r="A734" s="12">
        <v>731</v>
      </c>
      <c r="B734" s="5">
        <v>167.0701943</v>
      </c>
    </row>
    <row r="735" spans="1:2" x14ac:dyDescent="0.25">
      <c r="A735" s="12">
        <v>732</v>
      </c>
      <c r="B735" s="5">
        <v>105.935081</v>
      </c>
    </row>
    <row r="736" spans="1:2" x14ac:dyDescent="0.25">
      <c r="A736" s="12">
        <v>733</v>
      </c>
      <c r="B736" s="5">
        <v>92.952106060000006</v>
      </c>
    </row>
    <row r="737" spans="1:2" x14ac:dyDescent="0.25">
      <c r="A737" s="12">
        <v>734</v>
      </c>
      <c r="B737" s="5">
        <v>135.96919209999999</v>
      </c>
    </row>
    <row r="738" spans="1:2" x14ac:dyDescent="0.25">
      <c r="A738" s="12">
        <v>735</v>
      </c>
      <c r="B738" s="5">
        <v>204.9671864</v>
      </c>
    </row>
    <row r="739" spans="1:2" x14ac:dyDescent="0.25">
      <c r="A739" s="12">
        <v>736</v>
      </c>
      <c r="B739" s="5">
        <v>271.2053454</v>
      </c>
    </row>
    <row r="740" spans="1:2" x14ac:dyDescent="0.25">
      <c r="A740" s="12">
        <v>737</v>
      </c>
      <c r="B740" s="5">
        <v>338.34132360000001</v>
      </c>
    </row>
    <row r="741" spans="1:2" x14ac:dyDescent="0.25">
      <c r="A741" s="12">
        <v>738</v>
      </c>
      <c r="B741" s="5">
        <v>224.17544649999999</v>
      </c>
    </row>
    <row r="742" spans="1:2" x14ac:dyDescent="0.25">
      <c r="A742" s="12">
        <v>739</v>
      </c>
      <c r="B742" s="5">
        <v>55.054831550000003</v>
      </c>
    </row>
    <row r="743" spans="1:2" x14ac:dyDescent="0.25">
      <c r="A743" s="12">
        <v>740</v>
      </c>
      <c r="B743" s="5">
        <v>135.11682519999999</v>
      </c>
    </row>
    <row r="744" spans="1:2" x14ac:dyDescent="0.25">
      <c r="A744" s="12">
        <v>741</v>
      </c>
      <c r="B744" s="5">
        <v>151.07531929999999</v>
      </c>
    </row>
    <row r="745" spans="1:2" x14ac:dyDescent="0.25">
      <c r="A745" s="12">
        <v>742</v>
      </c>
      <c r="B745" s="5">
        <v>133.1012312</v>
      </c>
    </row>
    <row r="746" spans="1:2" x14ac:dyDescent="0.25">
      <c r="A746" s="12">
        <v>743</v>
      </c>
      <c r="B746" s="5">
        <v>65.060262059999999</v>
      </c>
    </row>
    <row r="747" spans="1:2" x14ac:dyDescent="0.25">
      <c r="A747" s="12">
        <v>744</v>
      </c>
      <c r="B747" s="5">
        <v>105.97914660000001</v>
      </c>
    </row>
    <row r="748" spans="1:2" x14ac:dyDescent="0.25">
      <c r="A748" s="12">
        <v>745</v>
      </c>
      <c r="B748" s="5">
        <v>164.94806890000001</v>
      </c>
    </row>
    <row r="749" spans="1:2" x14ac:dyDescent="0.25">
      <c r="A749" s="12">
        <v>746</v>
      </c>
      <c r="B749" s="5">
        <v>282.88310159999997</v>
      </c>
    </row>
    <row r="750" spans="1:2" x14ac:dyDescent="0.25">
      <c r="A750" s="12">
        <v>747</v>
      </c>
      <c r="B750" s="5">
        <v>56.942798889999999</v>
      </c>
    </row>
    <row r="751" spans="1:2" x14ac:dyDescent="0.25">
      <c r="A751" s="12">
        <v>748</v>
      </c>
      <c r="B751" s="5">
        <v>118.97918199999999</v>
      </c>
    </row>
    <row r="752" spans="1:2" x14ac:dyDescent="0.25">
      <c r="A752" s="12">
        <v>749</v>
      </c>
      <c r="B752" s="5">
        <v>89.086132860000006</v>
      </c>
    </row>
    <row r="753" spans="1:2" x14ac:dyDescent="0.25">
      <c r="A753" s="12">
        <v>750</v>
      </c>
      <c r="B753" s="5">
        <v>463.80795280000001</v>
      </c>
    </row>
    <row r="754" spans="1:2" x14ac:dyDescent="0.25">
      <c r="A754" s="12">
        <v>751</v>
      </c>
      <c r="B754" s="5">
        <v>150.11241000000001</v>
      </c>
    </row>
    <row r="755" spans="1:2" x14ac:dyDescent="0.25">
      <c r="A755" s="12">
        <v>752</v>
      </c>
      <c r="B755" s="5">
        <v>107.9745039</v>
      </c>
    </row>
    <row r="756" spans="1:2" x14ac:dyDescent="0.25">
      <c r="A756" s="12">
        <v>753</v>
      </c>
      <c r="B756" s="5">
        <v>89.084940189999998</v>
      </c>
    </row>
    <row r="757" spans="1:2" x14ac:dyDescent="0.25">
      <c r="A757" s="12">
        <v>754</v>
      </c>
      <c r="B757" s="5">
        <v>284.33085149999999</v>
      </c>
    </row>
    <row r="758" spans="1:2" x14ac:dyDescent="0.25">
      <c r="A758" s="12">
        <v>755</v>
      </c>
      <c r="B758" s="5">
        <v>149.05965670000001</v>
      </c>
    </row>
    <row r="759" spans="1:2" x14ac:dyDescent="0.25">
      <c r="A759" s="12">
        <v>756</v>
      </c>
      <c r="B759" s="5">
        <v>178.9564383</v>
      </c>
    </row>
    <row r="760" spans="1:2" x14ac:dyDescent="0.25">
      <c r="A760" s="12">
        <v>757</v>
      </c>
      <c r="B760" s="5">
        <v>145.06460770000001</v>
      </c>
    </row>
    <row r="761" spans="1:2" x14ac:dyDescent="0.25">
      <c r="A761" s="12">
        <v>758</v>
      </c>
      <c r="B761" s="5">
        <v>141.09097510000001</v>
      </c>
    </row>
    <row r="762" spans="1:2" x14ac:dyDescent="0.25">
      <c r="A762" s="12">
        <v>759</v>
      </c>
      <c r="B762" s="5">
        <v>105.97914489999999</v>
      </c>
    </row>
    <row r="763" spans="1:2" x14ac:dyDescent="0.25">
      <c r="A763" s="12">
        <v>760</v>
      </c>
      <c r="B763" s="5">
        <v>53.039198749999997</v>
      </c>
    </row>
    <row r="764" spans="1:2" x14ac:dyDescent="0.25">
      <c r="A764" s="12">
        <v>761</v>
      </c>
      <c r="B764" s="5">
        <v>248.8782204</v>
      </c>
    </row>
    <row r="765" spans="1:2" x14ac:dyDescent="0.25">
      <c r="A765" s="12">
        <v>762</v>
      </c>
      <c r="B765" s="5">
        <v>309.20322820000001</v>
      </c>
    </row>
    <row r="766" spans="1:2" x14ac:dyDescent="0.25">
      <c r="A766" s="12">
        <v>763</v>
      </c>
      <c r="B766" s="5">
        <v>83.085936520000004</v>
      </c>
    </row>
    <row r="767" spans="1:2" x14ac:dyDescent="0.25">
      <c r="A767" s="12">
        <v>764</v>
      </c>
      <c r="B767" s="5">
        <v>150.0266555</v>
      </c>
    </row>
    <row r="768" spans="1:2" x14ac:dyDescent="0.25">
      <c r="A768" s="12">
        <v>765</v>
      </c>
      <c r="B768" s="5">
        <v>254.88829430000001</v>
      </c>
    </row>
    <row r="769" spans="1:2" x14ac:dyDescent="0.25">
      <c r="A769" s="12">
        <v>766</v>
      </c>
      <c r="B769" s="5">
        <v>310.31001750000001</v>
      </c>
    </row>
    <row r="770" spans="1:2" x14ac:dyDescent="0.25">
      <c r="A770" s="12">
        <v>767</v>
      </c>
      <c r="B770" s="5">
        <v>463.80811519999997</v>
      </c>
    </row>
    <row r="771" spans="1:2" x14ac:dyDescent="0.25">
      <c r="A771" s="12">
        <v>768</v>
      </c>
      <c r="B771" s="5">
        <v>159.11679319999999</v>
      </c>
    </row>
    <row r="772" spans="1:2" x14ac:dyDescent="0.25">
      <c r="A772" s="12">
        <v>769</v>
      </c>
      <c r="B772" s="5">
        <v>186.2215626</v>
      </c>
    </row>
    <row r="773" spans="1:2" x14ac:dyDescent="0.25">
      <c r="A773" s="12">
        <v>770</v>
      </c>
      <c r="B773" s="5">
        <v>125.0234514</v>
      </c>
    </row>
    <row r="774" spans="1:2" x14ac:dyDescent="0.25">
      <c r="A774" s="12">
        <v>771</v>
      </c>
      <c r="B774" s="5">
        <v>88.932456060000007</v>
      </c>
    </row>
    <row r="775" spans="1:2" x14ac:dyDescent="0.25">
      <c r="A775" s="12">
        <v>772</v>
      </c>
      <c r="B775" s="5">
        <v>131.08558049999999</v>
      </c>
    </row>
    <row r="776" spans="1:2" x14ac:dyDescent="0.25">
      <c r="A776" s="12">
        <v>773</v>
      </c>
      <c r="B776" s="5">
        <v>242.89031259999999</v>
      </c>
    </row>
    <row r="777" spans="1:2" x14ac:dyDescent="0.25">
      <c r="A777" s="12">
        <v>774</v>
      </c>
      <c r="B777" s="5">
        <v>561.33474090000004</v>
      </c>
    </row>
    <row r="778" spans="1:2" x14ac:dyDescent="0.25">
      <c r="A778" s="12">
        <v>775</v>
      </c>
      <c r="B778" s="5">
        <v>203.12770169999999</v>
      </c>
    </row>
    <row r="779" spans="1:2" x14ac:dyDescent="0.25">
      <c r="A779" s="12">
        <v>776</v>
      </c>
      <c r="B779" s="5">
        <v>98.984411410000007</v>
      </c>
    </row>
    <row r="780" spans="1:2" x14ac:dyDescent="0.25">
      <c r="A780" s="12">
        <v>777</v>
      </c>
      <c r="B780" s="5">
        <v>99.964690939999997</v>
      </c>
    </row>
    <row r="781" spans="1:2" x14ac:dyDescent="0.25">
      <c r="A781" s="12">
        <v>778</v>
      </c>
      <c r="B781" s="5">
        <v>153.13856010000001</v>
      </c>
    </row>
    <row r="782" spans="1:2" x14ac:dyDescent="0.25">
      <c r="A782" s="12">
        <v>779</v>
      </c>
      <c r="B782" s="5">
        <v>155.08545720000001</v>
      </c>
    </row>
    <row r="783" spans="1:2" x14ac:dyDescent="0.25">
      <c r="A783" s="12">
        <v>780</v>
      </c>
      <c r="B783" s="5">
        <v>177.11211470000001</v>
      </c>
    </row>
    <row r="784" spans="1:2" x14ac:dyDescent="0.25">
      <c r="A784" s="12">
        <v>781</v>
      </c>
      <c r="B784" s="5">
        <v>593.59747609999999</v>
      </c>
    </row>
    <row r="785" spans="1:2" x14ac:dyDescent="0.25">
      <c r="A785" s="12">
        <v>782</v>
      </c>
      <c r="B785" s="5">
        <v>55.934957230000002</v>
      </c>
    </row>
    <row r="786" spans="1:2" x14ac:dyDescent="0.25">
      <c r="A786" s="12">
        <v>783</v>
      </c>
      <c r="B786" s="5">
        <v>114.9483752</v>
      </c>
    </row>
    <row r="787" spans="1:2" x14ac:dyDescent="0.25">
      <c r="A787" s="12">
        <v>784</v>
      </c>
      <c r="B787" s="5">
        <v>200.10689210000001</v>
      </c>
    </row>
    <row r="788" spans="1:2" x14ac:dyDescent="0.25">
      <c r="A788" s="12">
        <v>785</v>
      </c>
      <c r="B788" s="5">
        <v>223.20540510000001</v>
      </c>
    </row>
    <row r="789" spans="1:2" x14ac:dyDescent="0.25">
      <c r="A789" s="12">
        <v>786</v>
      </c>
      <c r="B789" s="5">
        <v>237.17208830000001</v>
      </c>
    </row>
    <row r="790" spans="1:2" x14ac:dyDescent="0.25">
      <c r="A790" s="12">
        <v>787</v>
      </c>
      <c r="B790" s="5">
        <v>386.27178429999998</v>
      </c>
    </row>
    <row r="791" spans="1:2" x14ac:dyDescent="0.25">
      <c r="A791" s="12">
        <v>788</v>
      </c>
      <c r="B791" s="5">
        <v>279.09305469999998</v>
      </c>
    </row>
    <row r="792" spans="1:2" x14ac:dyDescent="0.25">
      <c r="A792" s="12">
        <v>789</v>
      </c>
      <c r="B792" s="5">
        <v>88.968575880000003</v>
      </c>
    </row>
    <row r="793" spans="1:2" x14ac:dyDescent="0.25">
      <c r="A793" s="12">
        <v>790</v>
      </c>
      <c r="B793" s="5">
        <v>161.1325305</v>
      </c>
    </row>
    <row r="794" spans="1:2" x14ac:dyDescent="0.25">
      <c r="A794" s="12">
        <v>791</v>
      </c>
      <c r="B794" s="5">
        <v>175.9882356</v>
      </c>
    </row>
    <row r="795" spans="1:2" x14ac:dyDescent="0.25">
      <c r="A795" s="12">
        <v>792</v>
      </c>
      <c r="B795" s="5">
        <v>136.04821240000001</v>
      </c>
    </row>
    <row r="796" spans="1:2" x14ac:dyDescent="0.25">
      <c r="A796" s="12">
        <v>793</v>
      </c>
      <c r="B796" s="5">
        <v>344.156972</v>
      </c>
    </row>
    <row r="797" spans="1:2" x14ac:dyDescent="0.25">
      <c r="A797" s="12">
        <v>794</v>
      </c>
      <c r="B797" s="5">
        <v>130.0651695</v>
      </c>
    </row>
    <row r="798" spans="1:2" x14ac:dyDescent="0.25">
      <c r="A798" s="12">
        <v>795</v>
      </c>
      <c r="B798" s="5">
        <v>412.37792730000001</v>
      </c>
    </row>
    <row r="799" spans="1:2" x14ac:dyDescent="0.25">
      <c r="A799" s="12">
        <v>796</v>
      </c>
      <c r="B799" s="5">
        <v>88.932475499999995</v>
      </c>
    </row>
    <row r="800" spans="1:2" x14ac:dyDescent="0.25">
      <c r="A800" s="12">
        <v>797</v>
      </c>
      <c r="B800" s="5">
        <v>389.80774489999999</v>
      </c>
    </row>
    <row r="801" spans="1:2" x14ac:dyDescent="0.25">
      <c r="A801" s="12">
        <v>798</v>
      </c>
      <c r="B801" s="5">
        <v>177.9563397</v>
      </c>
    </row>
    <row r="802" spans="1:2" x14ac:dyDescent="0.25">
      <c r="A802" s="12">
        <v>799</v>
      </c>
      <c r="B802" s="5">
        <v>356.3154753</v>
      </c>
    </row>
    <row r="803" spans="1:2" x14ac:dyDescent="0.25">
      <c r="A803" s="12">
        <v>800</v>
      </c>
      <c r="B803" s="5">
        <v>133.1012222</v>
      </c>
    </row>
    <row r="804" spans="1:2" x14ac:dyDescent="0.25">
      <c r="A804" s="12">
        <v>801</v>
      </c>
      <c r="B804" s="5">
        <v>428.38418869999998</v>
      </c>
    </row>
    <row r="805" spans="1:2" x14ac:dyDescent="0.25">
      <c r="A805" s="12">
        <v>802</v>
      </c>
      <c r="B805" s="5">
        <v>150.11240129999999</v>
      </c>
    </row>
    <row r="806" spans="1:2" x14ac:dyDescent="0.25">
      <c r="A806" s="12">
        <v>803</v>
      </c>
      <c r="B806" s="5">
        <v>398.80442290000002</v>
      </c>
    </row>
    <row r="807" spans="1:2" x14ac:dyDescent="0.25">
      <c r="A807" s="12">
        <v>804</v>
      </c>
      <c r="B807" s="5">
        <v>96.922154680000006</v>
      </c>
    </row>
    <row r="808" spans="1:2" x14ac:dyDescent="0.25">
      <c r="A808" s="12">
        <v>805</v>
      </c>
      <c r="B808" s="5">
        <v>87.948484590000007</v>
      </c>
    </row>
    <row r="809" spans="1:2" x14ac:dyDescent="0.25">
      <c r="A809" s="12">
        <v>806</v>
      </c>
      <c r="B809" s="5">
        <v>236.87783759999999</v>
      </c>
    </row>
    <row r="810" spans="1:2" x14ac:dyDescent="0.25">
      <c r="A810" s="12">
        <v>807</v>
      </c>
      <c r="B810" s="5">
        <v>96.937954120000001</v>
      </c>
    </row>
    <row r="811" spans="1:2" x14ac:dyDescent="0.25">
      <c r="A811" s="12">
        <v>808</v>
      </c>
      <c r="B811" s="5">
        <v>163.0752584</v>
      </c>
    </row>
    <row r="812" spans="1:2" x14ac:dyDescent="0.25">
      <c r="A812" s="12">
        <v>809</v>
      </c>
      <c r="B812" s="5">
        <v>288.25295369999998</v>
      </c>
    </row>
    <row r="813" spans="1:2" x14ac:dyDescent="0.25">
      <c r="A813" s="12">
        <v>810</v>
      </c>
      <c r="B813" s="5">
        <v>371.79682000000003</v>
      </c>
    </row>
    <row r="814" spans="1:2" x14ac:dyDescent="0.25">
      <c r="A814" s="12">
        <v>811</v>
      </c>
      <c r="B814" s="5">
        <v>243.88946469999999</v>
      </c>
    </row>
    <row r="815" spans="1:2" x14ac:dyDescent="0.25">
      <c r="A815" s="12">
        <v>812</v>
      </c>
      <c r="B815" s="5">
        <v>178.05864339999999</v>
      </c>
    </row>
    <row r="816" spans="1:2" x14ac:dyDescent="0.25">
      <c r="A816" s="12">
        <v>813</v>
      </c>
      <c r="B816" s="5">
        <v>226.1992391</v>
      </c>
    </row>
    <row r="817" spans="1:2" x14ac:dyDescent="0.25">
      <c r="A817" s="12">
        <v>814</v>
      </c>
      <c r="B817" s="5">
        <v>163.13281509999999</v>
      </c>
    </row>
    <row r="818" spans="1:2" x14ac:dyDescent="0.25">
      <c r="A818" s="12">
        <v>815</v>
      </c>
      <c r="B818" s="5">
        <v>186.22158229999999</v>
      </c>
    </row>
    <row r="819" spans="1:2" x14ac:dyDescent="0.25">
      <c r="A819" s="12">
        <v>816</v>
      </c>
      <c r="B819" s="5">
        <v>119.99377339999999</v>
      </c>
    </row>
    <row r="820" spans="1:2" x14ac:dyDescent="0.25">
      <c r="A820" s="12">
        <v>817</v>
      </c>
      <c r="B820" s="5">
        <v>372.34682800000002</v>
      </c>
    </row>
    <row r="821" spans="1:2" x14ac:dyDescent="0.25">
      <c r="A821" s="12">
        <v>818</v>
      </c>
      <c r="B821" s="5">
        <v>74.068655649999997</v>
      </c>
    </row>
    <row r="822" spans="1:2" x14ac:dyDescent="0.25">
      <c r="A822" s="12">
        <v>819</v>
      </c>
      <c r="B822" s="5">
        <v>226.95128679999999</v>
      </c>
    </row>
    <row r="823" spans="1:2" x14ac:dyDescent="0.25">
      <c r="A823" s="12">
        <v>820</v>
      </c>
      <c r="B823" s="5">
        <v>263.88844599999999</v>
      </c>
    </row>
    <row r="824" spans="1:2" x14ac:dyDescent="0.25">
      <c r="A824" s="12">
        <v>821</v>
      </c>
      <c r="B824" s="5">
        <v>179.0701636</v>
      </c>
    </row>
    <row r="825" spans="1:2" x14ac:dyDescent="0.25">
      <c r="A825" s="12">
        <v>822</v>
      </c>
      <c r="B825" s="5">
        <v>65.060255089999998</v>
      </c>
    </row>
    <row r="826" spans="1:2" x14ac:dyDescent="0.25">
      <c r="A826" s="12">
        <v>823</v>
      </c>
      <c r="B826" s="5">
        <v>139.96504730000001</v>
      </c>
    </row>
    <row r="827" spans="1:2" x14ac:dyDescent="0.25">
      <c r="A827" s="12">
        <v>824</v>
      </c>
      <c r="B827" s="5">
        <v>144.9583514</v>
      </c>
    </row>
    <row r="828" spans="1:2" x14ac:dyDescent="0.25">
      <c r="A828" s="12">
        <v>825</v>
      </c>
      <c r="B828" s="5">
        <v>150.11248839999999</v>
      </c>
    </row>
    <row r="829" spans="1:2" x14ac:dyDescent="0.25">
      <c r="A829" s="12">
        <v>826</v>
      </c>
      <c r="B829" s="5">
        <v>276.87318310000001</v>
      </c>
    </row>
    <row r="830" spans="1:2" x14ac:dyDescent="0.25">
      <c r="A830" s="12">
        <v>827</v>
      </c>
      <c r="B830" s="5">
        <v>294.90739619999999</v>
      </c>
    </row>
    <row r="831" spans="1:2" x14ac:dyDescent="0.25">
      <c r="A831" s="12">
        <v>828</v>
      </c>
      <c r="B831" s="5">
        <v>237.18051650000001</v>
      </c>
    </row>
    <row r="832" spans="1:2" x14ac:dyDescent="0.25">
      <c r="A832" s="12">
        <v>829</v>
      </c>
      <c r="B832" s="5">
        <v>303.30442720000002</v>
      </c>
    </row>
    <row r="833" spans="1:2" x14ac:dyDescent="0.25">
      <c r="A833" s="12">
        <v>830</v>
      </c>
      <c r="B833" s="5">
        <v>146.9942848</v>
      </c>
    </row>
    <row r="834" spans="1:2" x14ac:dyDescent="0.25">
      <c r="A834" s="12">
        <v>831</v>
      </c>
      <c r="B834" s="5">
        <v>388.2537964</v>
      </c>
    </row>
    <row r="835" spans="1:2" x14ac:dyDescent="0.25">
      <c r="A835" s="12">
        <v>832</v>
      </c>
      <c r="B835" s="5">
        <v>114.97109159999999</v>
      </c>
    </row>
    <row r="836" spans="1:2" x14ac:dyDescent="0.25">
      <c r="A836" s="12">
        <v>833</v>
      </c>
      <c r="B836" s="5">
        <v>339.1794367</v>
      </c>
    </row>
    <row r="837" spans="1:2" x14ac:dyDescent="0.25">
      <c r="A837" s="12">
        <v>834</v>
      </c>
      <c r="B837" s="5">
        <v>366.1388432</v>
      </c>
    </row>
    <row r="838" spans="1:2" x14ac:dyDescent="0.25">
      <c r="A838" s="12">
        <v>835</v>
      </c>
      <c r="B838" s="5">
        <v>88.021963439999993</v>
      </c>
    </row>
    <row r="839" spans="1:2" x14ac:dyDescent="0.25">
      <c r="A839" s="12">
        <v>836</v>
      </c>
      <c r="B839" s="5">
        <v>418.8104601</v>
      </c>
    </row>
    <row r="840" spans="1:2" x14ac:dyDescent="0.25">
      <c r="A840" s="12">
        <v>837</v>
      </c>
      <c r="B840" s="5">
        <v>108.0446802</v>
      </c>
    </row>
    <row r="841" spans="1:2" x14ac:dyDescent="0.25">
      <c r="A841" s="12">
        <v>838</v>
      </c>
      <c r="B841" s="5">
        <v>74.068667300000001</v>
      </c>
    </row>
    <row r="842" spans="1:2" x14ac:dyDescent="0.25">
      <c r="A842" s="12">
        <v>839</v>
      </c>
      <c r="B842" s="5">
        <v>425.21401409999999</v>
      </c>
    </row>
    <row r="843" spans="1:2" x14ac:dyDescent="0.25">
      <c r="A843" s="12">
        <v>840</v>
      </c>
      <c r="B843" s="5">
        <v>92.996089560000001</v>
      </c>
    </row>
    <row r="844" spans="1:2" x14ac:dyDescent="0.25">
      <c r="A844" s="12">
        <v>841</v>
      </c>
      <c r="B844" s="5">
        <v>186.2215712</v>
      </c>
    </row>
    <row r="845" spans="1:2" x14ac:dyDescent="0.25">
      <c r="A845" s="12">
        <v>842</v>
      </c>
      <c r="B845" s="5">
        <v>164.9843449</v>
      </c>
    </row>
    <row r="846" spans="1:2" x14ac:dyDescent="0.25">
      <c r="A846" s="12">
        <v>843</v>
      </c>
      <c r="B846" s="5">
        <v>59.04973708</v>
      </c>
    </row>
    <row r="847" spans="1:2" x14ac:dyDescent="0.25">
      <c r="A847" s="12">
        <v>844</v>
      </c>
      <c r="B847" s="5">
        <v>145.1011633</v>
      </c>
    </row>
    <row r="848" spans="1:2" x14ac:dyDescent="0.25">
      <c r="A848" s="12">
        <v>845</v>
      </c>
      <c r="B848" s="5">
        <v>324.3256561</v>
      </c>
    </row>
    <row r="849" spans="1:2" x14ac:dyDescent="0.25">
      <c r="A849" s="12">
        <v>846</v>
      </c>
      <c r="B849" s="5">
        <v>164.07861389999999</v>
      </c>
    </row>
    <row r="850" spans="1:2" x14ac:dyDescent="0.25">
      <c r="A850" s="12">
        <v>847</v>
      </c>
      <c r="B850" s="5">
        <v>55.05485032</v>
      </c>
    </row>
    <row r="851" spans="1:2" x14ac:dyDescent="0.25">
      <c r="A851" s="12">
        <v>848</v>
      </c>
      <c r="B851" s="5">
        <v>55.054838840000002</v>
      </c>
    </row>
    <row r="852" spans="1:2" x14ac:dyDescent="0.25">
      <c r="A852" s="12">
        <v>849</v>
      </c>
      <c r="B852" s="5">
        <v>167.97157150000001</v>
      </c>
    </row>
    <row r="853" spans="1:2" x14ac:dyDescent="0.25">
      <c r="A853" s="12">
        <v>850</v>
      </c>
      <c r="B853" s="5">
        <v>171.11270759999999</v>
      </c>
    </row>
    <row r="854" spans="1:2" x14ac:dyDescent="0.25">
      <c r="A854" s="12">
        <v>851</v>
      </c>
      <c r="B854" s="5">
        <v>187.12632769999999</v>
      </c>
    </row>
    <row r="855" spans="1:2" x14ac:dyDescent="0.25">
      <c r="A855" s="12">
        <v>852</v>
      </c>
      <c r="B855" s="5">
        <v>255.2315758</v>
      </c>
    </row>
    <row r="856" spans="1:2" x14ac:dyDescent="0.25">
      <c r="A856" s="12">
        <v>853</v>
      </c>
      <c r="B856" s="5">
        <v>164.98443599999999</v>
      </c>
    </row>
    <row r="857" spans="1:2" x14ac:dyDescent="0.25">
      <c r="A857" s="12">
        <v>854</v>
      </c>
      <c r="B857" s="5">
        <v>213.148437</v>
      </c>
    </row>
    <row r="858" spans="1:2" x14ac:dyDescent="0.25">
      <c r="A858" s="12">
        <v>855</v>
      </c>
      <c r="B858" s="5">
        <v>386.35321169999997</v>
      </c>
    </row>
    <row r="859" spans="1:2" x14ac:dyDescent="0.25">
      <c r="A859" s="12">
        <v>856</v>
      </c>
      <c r="B859" s="5">
        <v>387.81251259999999</v>
      </c>
    </row>
    <row r="860" spans="1:2" x14ac:dyDescent="0.25">
      <c r="A860" s="12">
        <v>857</v>
      </c>
      <c r="B860" s="5">
        <v>53.03920024</v>
      </c>
    </row>
    <row r="861" spans="1:2" x14ac:dyDescent="0.25">
      <c r="A861" s="12">
        <v>858</v>
      </c>
      <c r="B861" s="5">
        <v>337.23450689999999</v>
      </c>
    </row>
    <row r="862" spans="1:2" x14ac:dyDescent="0.25">
      <c r="A862" s="12">
        <v>859</v>
      </c>
      <c r="B862" s="5">
        <v>279.0931008</v>
      </c>
    </row>
    <row r="863" spans="1:2" x14ac:dyDescent="0.25">
      <c r="A863" s="12">
        <v>860</v>
      </c>
      <c r="B863" s="5">
        <v>59.049739780000003</v>
      </c>
    </row>
    <row r="864" spans="1:2" x14ac:dyDescent="0.25">
      <c r="A864" s="12">
        <v>861</v>
      </c>
      <c r="B864" s="5">
        <v>209.13229899999999</v>
      </c>
    </row>
    <row r="865" spans="1:2" x14ac:dyDescent="0.25">
      <c r="A865" s="12">
        <v>862</v>
      </c>
      <c r="B865" s="5">
        <v>136.9531872</v>
      </c>
    </row>
    <row r="866" spans="1:2" x14ac:dyDescent="0.25">
      <c r="A866" s="12">
        <v>863</v>
      </c>
      <c r="B866" s="5">
        <v>266.91088680000001</v>
      </c>
    </row>
    <row r="867" spans="1:2" x14ac:dyDescent="0.25">
      <c r="A867" s="12">
        <v>864</v>
      </c>
      <c r="B867" s="5">
        <v>106.0081893</v>
      </c>
    </row>
    <row r="868" spans="1:2" x14ac:dyDescent="0.25">
      <c r="A868" s="12">
        <v>865</v>
      </c>
      <c r="B868" s="5">
        <v>146.99426410000001</v>
      </c>
    </row>
    <row r="869" spans="1:2" x14ac:dyDescent="0.25">
      <c r="A869" s="12">
        <v>866</v>
      </c>
      <c r="B869" s="5">
        <v>237.18059260000001</v>
      </c>
    </row>
    <row r="870" spans="1:2" x14ac:dyDescent="0.25">
      <c r="A870" s="12">
        <v>867</v>
      </c>
      <c r="B870" s="5">
        <v>192.03954479999999</v>
      </c>
    </row>
    <row r="871" spans="1:2" x14ac:dyDescent="0.25">
      <c r="A871" s="12">
        <v>868</v>
      </c>
      <c r="B871" s="5">
        <v>101.9639584</v>
      </c>
    </row>
    <row r="872" spans="1:2" x14ac:dyDescent="0.25">
      <c r="A872" s="12">
        <v>869</v>
      </c>
      <c r="B872" s="5">
        <v>105.95887980000001</v>
      </c>
    </row>
    <row r="873" spans="1:2" x14ac:dyDescent="0.25">
      <c r="A873" s="12">
        <v>870</v>
      </c>
      <c r="B873" s="5">
        <v>272.88049150000001</v>
      </c>
    </row>
    <row r="874" spans="1:2" x14ac:dyDescent="0.25">
      <c r="A874" s="12">
        <v>871</v>
      </c>
      <c r="B874" s="5">
        <v>253.8803144</v>
      </c>
    </row>
    <row r="875" spans="1:2" x14ac:dyDescent="0.25">
      <c r="A875" s="12">
        <v>872</v>
      </c>
      <c r="B875" s="5">
        <v>252.89655730000001</v>
      </c>
    </row>
    <row r="876" spans="1:2" x14ac:dyDescent="0.25">
      <c r="A876" s="12">
        <v>873</v>
      </c>
      <c r="B876" s="5">
        <v>263.87562839999998</v>
      </c>
    </row>
    <row r="877" spans="1:2" x14ac:dyDescent="0.25">
      <c r="A877" s="12">
        <v>874</v>
      </c>
      <c r="B877" s="5">
        <v>136.98956849999999</v>
      </c>
    </row>
    <row r="878" spans="1:2" x14ac:dyDescent="0.25">
      <c r="A878" s="12">
        <v>875</v>
      </c>
      <c r="B878" s="5">
        <v>171.99617280000001</v>
      </c>
    </row>
    <row r="879" spans="1:2" x14ac:dyDescent="0.25">
      <c r="A879" s="12">
        <v>876</v>
      </c>
      <c r="B879" s="5">
        <v>338.36274550000002</v>
      </c>
    </row>
    <row r="880" spans="1:2" x14ac:dyDescent="0.25">
      <c r="A880" s="12">
        <v>877</v>
      </c>
      <c r="B880" s="5">
        <v>228.195615</v>
      </c>
    </row>
    <row r="881" spans="1:2" x14ac:dyDescent="0.25">
      <c r="A881" s="12">
        <v>878</v>
      </c>
      <c r="B881" s="5">
        <v>74.068656790000006</v>
      </c>
    </row>
    <row r="882" spans="1:2" x14ac:dyDescent="0.25">
      <c r="A882" s="12">
        <v>879</v>
      </c>
      <c r="B882" s="5">
        <v>310.3100733</v>
      </c>
    </row>
    <row r="883" spans="1:2" x14ac:dyDescent="0.25">
      <c r="A883" s="12">
        <v>880</v>
      </c>
      <c r="B883" s="5">
        <v>371.10076120000002</v>
      </c>
    </row>
    <row r="884" spans="1:2" x14ac:dyDescent="0.25">
      <c r="A884" s="12">
        <v>881</v>
      </c>
      <c r="B884" s="5">
        <v>88.084106779999999</v>
      </c>
    </row>
    <row r="885" spans="1:2" x14ac:dyDescent="0.25">
      <c r="A885" s="12">
        <v>882</v>
      </c>
      <c r="B885" s="5">
        <v>117.0548017</v>
      </c>
    </row>
    <row r="886" spans="1:2" x14ac:dyDescent="0.25">
      <c r="A886" s="12">
        <v>883</v>
      </c>
      <c r="B886" s="5">
        <v>308.89967280000002</v>
      </c>
    </row>
    <row r="887" spans="1:2" x14ac:dyDescent="0.25">
      <c r="A887" s="12">
        <v>884</v>
      </c>
      <c r="B887" s="5">
        <v>401.80069040000001</v>
      </c>
    </row>
    <row r="888" spans="1:2" x14ac:dyDescent="0.25">
      <c r="A888" s="12">
        <v>885</v>
      </c>
      <c r="B888" s="5">
        <v>185.02874059999999</v>
      </c>
    </row>
    <row r="889" spans="1:2" x14ac:dyDescent="0.25">
      <c r="A889" s="12">
        <v>886</v>
      </c>
      <c r="B889" s="5">
        <v>227.93854200000001</v>
      </c>
    </row>
    <row r="890" spans="1:2" x14ac:dyDescent="0.25">
      <c r="A890" s="12">
        <v>887</v>
      </c>
      <c r="B890" s="5">
        <v>224.92698229999999</v>
      </c>
    </row>
    <row r="891" spans="1:2" x14ac:dyDescent="0.25">
      <c r="A891" s="12">
        <v>888</v>
      </c>
      <c r="B891" s="5">
        <v>162.95622729999999</v>
      </c>
    </row>
    <row r="892" spans="1:2" x14ac:dyDescent="0.25">
      <c r="A892" s="12">
        <v>889</v>
      </c>
      <c r="B892" s="5">
        <v>170.11751820000001</v>
      </c>
    </row>
    <row r="893" spans="1:2" x14ac:dyDescent="0.25">
      <c r="A893" s="12">
        <v>890</v>
      </c>
      <c r="B893" s="5">
        <v>173.96143670000001</v>
      </c>
    </row>
    <row r="894" spans="1:2" x14ac:dyDescent="0.25">
      <c r="A894" s="12">
        <v>891</v>
      </c>
      <c r="B894" s="5">
        <v>264.87255859999999</v>
      </c>
    </row>
    <row r="895" spans="1:2" x14ac:dyDescent="0.25">
      <c r="A895" s="12">
        <v>892</v>
      </c>
      <c r="B895" s="5">
        <v>169.05814670000001</v>
      </c>
    </row>
    <row r="896" spans="1:2" x14ac:dyDescent="0.25">
      <c r="A896" s="12">
        <v>893</v>
      </c>
      <c r="B896" s="5">
        <v>268.13872679999997</v>
      </c>
    </row>
    <row r="897" spans="1:2" x14ac:dyDescent="0.25">
      <c r="A897" s="12">
        <v>894</v>
      </c>
      <c r="B897" s="5">
        <v>115.9823816</v>
      </c>
    </row>
    <row r="898" spans="1:2" x14ac:dyDescent="0.25">
      <c r="A898" s="12">
        <v>895</v>
      </c>
      <c r="B898" s="5">
        <v>180.96676969999999</v>
      </c>
    </row>
    <row r="899" spans="1:2" x14ac:dyDescent="0.25">
      <c r="A899" s="12">
        <v>896</v>
      </c>
      <c r="B899" s="5">
        <v>253.8804001</v>
      </c>
    </row>
    <row r="900" spans="1:2" x14ac:dyDescent="0.25">
      <c r="A900" s="12">
        <v>897</v>
      </c>
      <c r="B900" s="5">
        <v>141.0137517</v>
      </c>
    </row>
    <row r="901" spans="1:2" x14ac:dyDescent="0.25">
      <c r="A901" s="12">
        <v>898</v>
      </c>
      <c r="B901" s="5">
        <v>187.1264012</v>
      </c>
    </row>
    <row r="902" spans="1:2" x14ac:dyDescent="0.25">
      <c r="A902" s="12">
        <v>899</v>
      </c>
      <c r="B902" s="5">
        <v>166.9875557</v>
      </c>
    </row>
    <row r="903" spans="1:2" x14ac:dyDescent="0.25">
      <c r="A903" s="12">
        <v>900</v>
      </c>
      <c r="B903" s="5">
        <v>132.9583178</v>
      </c>
    </row>
    <row r="904" spans="1:2" x14ac:dyDescent="0.25">
      <c r="A904" s="12">
        <v>901</v>
      </c>
      <c r="B904" s="5">
        <v>365.13547540000002</v>
      </c>
    </row>
    <row r="905" spans="1:2" x14ac:dyDescent="0.25">
      <c r="A905" s="12">
        <v>902</v>
      </c>
      <c r="B905" s="5">
        <v>129.98574289999999</v>
      </c>
    </row>
    <row r="906" spans="1:2" x14ac:dyDescent="0.25">
      <c r="A906" s="12">
        <v>903</v>
      </c>
      <c r="B906" s="5">
        <v>53.039193660000002</v>
      </c>
    </row>
    <row r="907" spans="1:2" x14ac:dyDescent="0.25">
      <c r="A907" s="12">
        <v>904</v>
      </c>
      <c r="B907" s="5">
        <v>262.87726270000002</v>
      </c>
    </row>
    <row r="908" spans="1:2" x14ac:dyDescent="0.25">
      <c r="A908" s="12">
        <v>905</v>
      </c>
      <c r="B908" s="5">
        <v>341.15665999999999</v>
      </c>
    </row>
    <row r="909" spans="1:2" x14ac:dyDescent="0.25">
      <c r="A909" s="12">
        <v>906</v>
      </c>
      <c r="B909" s="5">
        <v>133.10117750000001</v>
      </c>
    </row>
    <row r="910" spans="1:2" x14ac:dyDescent="0.25">
      <c r="A910" s="12">
        <v>907</v>
      </c>
      <c r="B910" s="5">
        <v>387.8124924</v>
      </c>
    </row>
    <row r="911" spans="1:2" x14ac:dyDescent="0.25">
      <c r="A911" s="12">
        <v>908</v>
      </c>
      <c r="B911" s="5">
        <v>283.26283699999999</v>
      </c>
    </row>
    <row r="912" spans="1:2" x14ac:dyDescent="0.25">
      <c r="A912" s="12">
        <v>909</v>
      </c>
      <c r="B912" s="5">
        <v>168.09606009999999</v>
      </c>
    </row>
    <row r="913" spans="1:2" x14ac:dyDescent="0.25">
      <c r="A913" s="12">
        <v>910</v>
      </c>
      <c r="B913" s="5">
        <v>119.9432304</v>
      </c>
    </row>
    <row r="914" spans="1:2" x14ac:dyDescent="0.25">
      <c r="A914" s="12">
        <v>911</v>
      </c>
      <c r="B914" s="5">
        <v>53.039191440000003</v>
      </c>
    </row>
    <row r="915" spans="1:2" x14ac:dyDescent="0.25">
      <c r="A915" s="12">
        <v>912</v>
      </c>
      <c r="B915" s="5">
        <v>88.968589460000004</v>
      </c>
    </row>
    <row r="916" spans="1:2" x14ac:dyDescent="0.25">
      <c r="A916" s="12">
        <v>913</v>
      </c>
      <c r="B916" s="5">
        <v>226.95129710000001</v>
      </c>
    </row>
    <row r="917" spans="1:2" x14ac:dyDescent="0.25">
      <c r="A917" s="12">
        <v>914</v>
      </c>
      <c r="B917" s="5">
        <v>183.1126812</v>
      </c>
    </row>
    <row r="918" spans="1:2" x14ac:dyDescent="0.25">
      <c r="A918" s="12">
        <v>915</v>
      </c>
      <c r="B918" s="5">
        <v>115.98239479999999</v>
      </c>
    </row>
    <row r="919" spans="1:2" x14ac:dyDescent="0.25">
      <c r="A919" s="12">
        <v>916</v>
      </c>
      <c r="B919" s="5">
        <v>161.0596779</v>
      </c>
    </row>
    <row r="920" spans="1:2" x14ac:dyDescent="0.25">
      <c r="A920" s="12">
        <v>917</v>
      </c>
      <c r="B920" s="5">
        <v>472.72987890000002</v>
      </c>
    </row>
    <row r="921" spans="1:2" x14ac:dyDescent="0.25">
      <c r="A921" s="12">
        <v>918</v>
      </c>
      <c r="B921" s="5">
        <v>225.16345810000001</v>
      </c>
    </row>
    <row r="922" spans="1:2" x14ac:dyDescent="0.25">
      <c r="A922" s="12">
        <v>919</v>
      </c>
      <c r="B922" s="5">
        <v>101.0964037</v>
      </c>
    </row>
    <row r="923" spans="1:2" x14ac:dyDescent="0.25">
      <c r="A923" s="12">
        <v>920</v>
      </c>
      <c r="B923" s="5">
        <v>106.0082249</v>
      </c>
    </row>
    <row r="924" spans="1:2" x14ac:dyDescent="0.25">
      <c r="A924" s="12">
        <v>921</v>
      </c>
      <c r="B924" s="5">
        <v>240.23195079999999</v>
      </c>
    </row>
    <row r="925" spans="1:2" x14ac:dyDescent="0.25">
      <c r="A925" s="12">
        <v>922</v>
      </c>
      <c r="B925" s="5">
        <v>173.02870279999999</v>
      </c>
    </row>
    <row r="926" spans="1:2" x14ac:dyDescent="0.25">
      <c r="A926" s="12">
        <v>923</v>
      </c>
      <c r="B926" s="5">
        <v>177.1637542</v>
      </c>
    </row>
    <row r="927" spans="1:2" x14ac:dyDescent="0.25">
      <c r="A927" s="12">
        <v>924</v>
      </c>
      <c r="B927" s="5">
        <v>209.13815489999999</v>
      </c>
    </row>
    <row r="928" spans="1:2" x14ac:dyDescent="0.25">
      <c r="A928" s="12">
        <v>925</v>
      </c>
      <c r="B928" s="5">
        <v>205.1376439</v>
      </c>
    </row>
    <row r="929" spans="1:2" x14ac:dyDescent="0.25">
      <c r="A929" s="12">
        <v>926</v>
      </c>
      <c r="B929" s="5">
        <v>184.133173</v>
      </c>
    </row>
    <row r="930" spans="1:2" x14ac:dyDescent="0.25">
      <c r="A930" s="12">
        <v>927</v>
      </c>
      <c r="B930" s="5">
        <v>175.96187509999999</v>
      </c>
    </row>
    <row r="931" spans="1:2" x14ac:dyDescent="0.25">
      <c r="A931" s="12">
        <v>928</v>
      </c>
      <c r="B931" s="5">
        <v>71.073274830000003</v>
      </c>
    </row>
    <row r="932" spans="1:2" x14ac:dyDescent="0.25">
      <c r="A932" s="12">
        <v>929</v>
      </c>
      <c r="B932" s="5">
        <v>130.1226896</v>
      </c>
    </row>
    <row r="933" spans="1:2" x14ac:dyDescent="0.25">
      <c r="A933" s="12">
        <v>930</v>
      </c>
      <c r="B933" s="5">
        <v>160.05050660000001</v>
      </c>
    </row>
    <row r="934" spans="1:2" x14ac:dyDescent="0.25">
      <c r="A934" s="12">
        <v>931</v>
      </c>
      <c r="B934" s="5">
        <v>177.0691832</v>
      </c>
    </row>
    <row r="935" spans="1:2" x14ac:dyDescent="0.25">
      <c r="A935" s="12">
        <v>932</v>
      </c>
      <c r="B935" s="5">
        <v>93.980119220000006</v>
      </c>
    </row>
    <row r="936" spans="1:2" x14ac:dyDescent="0.25">
      <c r="A936" s="12">
        <v>933</v>
      </c>
      <c r="B936" s="5">
        <v>419.81152969999999</v>
      </c>
    </row>
    <row r="937" spans="1:2" x14ac:dyDescent="0.25">
      <c r="A937" s="12">
        <v>934</v>
      </c>
      <c r="B937" s="5">
        <v>148.06851159999999</v>
      </c>
    </row>
    <row r="938" spans="1:2" x14ac:dyDescent="0.25">
      <c r="A938" s="12">
        <v>935</v>
      </c>
      <c r="B938" s="5">
        <v>159.11685900000001</v>
      </c>
    </row>
    <row r="939" spans="1:2" x14ac:dyDescent="0.25">
      <c r="A939" s="12">
        <v>936</v>
      </c>
      <c r="B939" s="5">
        <v>399.80355320000001</v>
      </c>
    </row>
    <row r="940" spans="1:2" x14ac:dyDescent="0.25">
      <c r="A940" s="12">
        <v>937</v>
      </c>
      <c r="B940" s="5">
        <v>183.10170679999999</v>
      </c>
    </row>
    <row r="941" spans="1:2" x14ac:dyDescent="0.25">
      <c r="A941" s="12">
        <v>938</v>
      </c>
      <c r="B941" s="5">
        <v>165.9645543</v>
      </c>
    </row>
    <row r="942" spans="1:2" x14ac:dyDescent="0.25">
      <c r="A942" s="12">
        <v>939</v>
      </c>
      <c r="B942" s="5">
        <v>243.8896977</v>
      </c>
    </row>
    <row r="943" spans="1:2" x14ac:dyDescent="0.25">
      <c r="A943" s="12">
        <v>940</v>
      </c>
      <c r="B943" s="5">
        <v>123.04419420000001</v>
      </c>
    </row>
    <row r="944" spans="1:2" x14ac:dyDescent="0.25">
      <c r="A944" s="12">
        <v>941</v>
      </c>
      <c r="B944" s="5">
        <v>187.1263304</v>
      </c>
    </row>
    <row r="945" spans="1:2" x14ac:dyDescent="0.25">
      <c r="A945" s="12">
        <v>942</v>
      </c>
      <c r="B945" s="5">
        <v>363.78897280000001</v>
      </c>
    </row>
    <row r="946" spans="1:2" x14ac:dyDescent="0.25">
      <c r="A946" s="12">
        <v>943</v>
      </c>
      <c r="B946" s="5">
        <v>132.9872369</v>
      </c>
    </row>
    <row r="947" spans="1:2" x14ac:dyDescent="0.25">
      <c r="A947" s="12">
        <v>944</v>
      </c>
      <c r="B947" s="5">
        <v>170.0633445</v>
      </c>
    </row>
    <row r="948" spans="1:2" x14ac:dyDescent="0.25">
      <c r="A948" s="12">
        <v>945</v>
      </c>
      <c r="B948" s="5">
        <v>117.09121</v>
      </c>
    </row>
    <row r="949" spans="1:2" x14ac:dyDescent="0.25">
      <c r="A949" s="12">
        <v>946</v>
      </c>
      <c r="B949" s="5">
        <v>422.80388169999998</v>
      </c>
    </row>
    <row r="950" spans="1:2" x14ac:dyDescent="0.25">
      <c r="A950" s="12">
        <v>947</v>
      </c>
      <c r="B950" s="5">
        <v>407.33204230000001</v>
      </c>
    </row>
    <row r="951" spans="1:2" x14ac:dyDescent="0.25">
      <c r="A951" s="12">
        <v>948</v>
      </c>
      <c r="B951" s="5">
        <v>148.07562490000001</v>
      </c>
    </row>
    <row r="952" spans="1:2" x14ac:dyDescent="0.25">
      <c r="A952" s="12">
        <v>949</v>
      </c>
      <c r="B952" s="5">
        <v>76.957258479999993</v>
      </c>
    </row>
    <row r="953" spans="1:2" x14ac:dyDescent="0.25">
      <c r="A953" s="12">
        <v>950</v>
      </c>
      <c r="B953" s="5">
        <v>117.9459817</v>
      </c>
    </row>
    <row r="954" spans="1:2" x14ac:dyDescent="0.25">
      <c r="A954" s="12">
        <v>951</v>
      </c>
      <c r="B954" s="5">
        <v>177.99082780000001</v>
      </c>
    </row>
    <row r="955" spans="1:2" x14ac:dyDescent="0.25">
      <c r="A955" s="12">
        <v>952</v>
      </c>
      <c r="B955" s="5">
        <v>279.09304409999999</v>
      </c>
    </row>
    <row r="956" spans="1:2" x14ac:dyDescent="0.25">
      <c r="A956" s="12">
        <v>953</v>
      </c>
      <c r="B956" s="5">
        <v>388.81134220000001</v>
      </c>
    </row>
    <row r="957" spans="1:2" x14ac:dyDescent="0.25">
      <c r="A957" s="12">
        <v>954</v>
      </c>
      <c r="B957" s="5">
        <v>59.049735009999999</v>
      </c>
    </row>
    <row r="958" spans="1:2" x14ac:dyDescent="0.25">
      <c r="A958" s="12">
        <v>955</v>
      </c>
      <c r="B958" s="5">
        <v>627.37377430000004</v>
      </c>
    </row>
    <row r="959" spans="1:2" x14ac:dyDescent="0.25">
      <c r="A959" s="12">
        <v>956</v>
      </c>
      <c r="B959" s="5">
        <v>236.87797430000001</v>
      </c>
    </row>
    <row r="960" spans="1:2" x14ac:dyDescent="0.25">
      <c r="A960" s="12">
        <v>957</v>
      </c>
      <c r="B960" s="5">
        <v>381.79982869999998</v>
      </c>
    </row>
    <row r="961" spans="1:2" x14ac:dyDescent="0.25">
      <c r="A961" s="12">
        <v>958</v>
      </c>
      <c r="B961" s="5">
        <v>295.89120639999999</v>
      </c>
    </row>
    <row r="962" spans="1:2" x14ac:dyDescent="0.25">
      <c r="A962" s="12">
        <v>959</v>
      </c>
      <c r="B962" s="5">
        <v>264.8725594</v>
      </c>
    </row>
    <row r="963" spans="1:2" x14ac:dyDescent="0.25">
      <c r="A963" s="12">
        <v>960</v>
      </c>
      <c r="B963" s="5">
        <v>181.12222149999999</v>
      </c>
    </row>
    <row r="964" spans="1:2" x14ac:dyDescent="0.25">
      <c r="A964" s="12">
        <v>961</v>
      </c>
      <c r="B964" s="5">
        <v>186.2215874</v>
      </c>
    </row>
    <row r="965" spans="1:2" x14ac:dyDescent="0.25">
      <c r="A965" s="12">
        <v>962</v>
      </c>
      <c r="B965" s="5">
        <v>248.90029939999999</v>
      </c>
    </row>
    <row r="966" spans="1:2" x14ac:dyDescent="0.25">
      <c r="A966" s="12">
        <v>963</v>
      </c>
      <c r="B966" s="5">
        <v>92.972288860000006</v>
      </c>
    </row>
    <row r="967" spans="1:2" x14ac:dyDescent="0.25">
      <c r="A967" s="12">
        <v>964</v>
      </c>
      <c r="B967" s="5">
        <v>167.08145819999999</v>
      </c>
    </row>
    <row r="968" spans="1:2" x14ac:dyDescent="0.25">
      <c r="A968" s="12">
        <v>965</v>
      </c>
      <c r="B968" s="5">
        <v>219.17418699999999</v>
      </c>
    </row>
    <row r="969" spans="1:2" x14ac:dyDescent="0.25">
      <c r="A969" s="12">
        <v>966</v>
      </c>
      <c r="B969" s="5">
        <v>135.08046300000001</v>
      </c>
    </row>
    <row r="970" spans="1:2" x14ac:dyDescent="0.25">
      <c r="A970" s="12">
        <v>967</v>
      </c>
      <c r="B970" s="5">
        <v>57.03394935</v>
      </c>
    </row>
    <row r="971" spans="1:2" x14ac:dyDescent="0.25">
      <c r="A971" s="12">
        <v>968</v>
      </c>
      <c r="B971" s="5">
        <v>83.085923600000001</v>
      </c>
    </row>
    <row r="972" spans="1:2" x14ac:dyDescent="0.25">
      <c r="A972" s="12">
        <v>969</v>
      </c>
      <c r="B972" s="5">
        <v>336.32569330000001</v>
      </c>
    </row>
    <row r="973" spans="1:2" x14ac:dyDescent="0.25">
      <c r="A973" s="12">
        <v>970</v>
      </c>
      <c r="B973" s="5">
        <v>431.81783510000002</v>
      </c>
    </row>
    <row r="974" spans="1:2" x14ac:dyDescent="0.25">
      <c r="A974" s="12">
        <v>971</v>
      </c>
      <c r="B974" s="5">
        <v>133.9588315</v>
      </c>
    </row>
    <row r="975" spans="1:2" x14ac:dyDescent="0.25">
      <c r="A975" s="12">
        <v>972</v>
      </c>
      <c r="B975" s="5">
        <v>339.25023060000001</v>
      </c>
    </row>
    <row r="976" spans="1:2" x14ac:dyDescent="0.25">
      <c r="A976" s="12">
        <v>973</v>
      </c>
      <c r="B976" s="5">
        <v>88.968762900000002</v>
      </c>
    </row>
    <row r="977" spans="1:2" x14ac:dyDescent="0.25">
      <c r="A977" s="12">
        <v>974</v>
      </c>
      <c r="B977" s="5">
        <v>472.72967649999998</v>
      </c>
    </row>
    <row r="978" spans="1:2" x14ac:dyDescent="0.25">
      <c r="A978" s="12">
        <v>975</v>
      </c>
      <c r="B978" s="5">
        <v>153.97969760000001</v>
      </c>
    </row>
    <row r="979" spans="1:2" x14ac:dyDescent="0.25">
      <c r="A979" s="12">
        <v>976</v>
      </c>
      <c r="B979" s="5">
        <v>114.9842788</v>
      </c>
    </row>
    <row r="980" spans="1:2" x14ac:dyDescent="0.25">
      <c r="A980" s="12">
        <v>977</v>
      </c>
      <c r="B980" s="5">
        <v>131.0855881</v>
      </c>
    </row>
    <row r="981" spans="1:2" x14ac:dyDescent="0.25">
      <c r="A981" s="12">
        <v>978</v>
      </c>
      <c r="B981" s="5">
        <v>90.977022660000003</v>
      </c>
    </row>
    <row r="982" spans="1:2" x14ac:dyDescent="0.25">
      <c r="A982" s="12">
        <v>979</v>
      </c>
      <c r="B982" s="5">
        <v>110.0683575</v>
      </c>
    </row>
    <row r="983" spans="1:2" x14ac:dyDescent="0.25">
      <c r="A983" s="12">
        <v>980</v>
      </c>
      <c r="B983" s="5">
        <v>128.03193519999999</v>
      </c>
    </row>
    <row r="984" spans="1:2" x14ac:dyDescent="0.25">
      <c r="A984" s="12">
        <v>981</v>
      </c>
      <c r="B984" s="5">
        <v>325.2735634</v>
      </c>
    </row>
    <row r="985" spans="1:2" x14ac:dyDescent="0.25">
      <c r="A985" s="12">
        <v>982</v>
      </c>
      <c r="B985" s="5">
        <v>83.085884410000006</v>
      </c>
    </row>
    <row r="986" spans="1:2" x14ac:dyDescent="0.25">
      <c r="A986" s="12">
        <v>983</v>
      </c>
      <c r="B986" s="5">
        <v>146.98167770000001</v>
      </c>
    </row>
    <row r="987" spans="1:2" x14ac:dyDescent="0.25">
      <c r="A987" s="12">
        <v>984</v>
      </c>
      <c r="B987" s="5">
        <v>62.929609159999998</v>
      </c>
    </row>
    <row r="988" spans="1:2" x14ac:dyDescent="0.25">
      <c r="A988" s="12">
        <v>985</v>
      </c>
      <c r="B988" s="5">
        <v>284.88310940000002</v>
      </c>
    </row>
    <row r="989" spans="1:2" x14ac:dyDescent="0.25">
      <c r="A989" s="12">
        <v>986</v>
      </c>
      <c r="B989" s="5">
        <v>380.31559850000002</v>
      </c>
    </row>
    <row r="990" spans="1:2" x14ac:dyDescent="0.25">
      <c r="A990" s="12">
        <v>987</v>
      </c>
      <c r="B990" s="5">
        <v>102.09972639999999</v>
      </c>
    </row>
    <row r="991" spans="1:2" x14ac:dyDescent="0.25">
      <c r="A991" s="12">
        <v>988</v>
      </c>
      <c r="B991" s="5">
        <v>53.039202709999998</v>
      </c>
    </row>
    <row r="992" spans="1:2" x14ac:dyDescent="0.25">
      <c r="A992" s="12">
        <v>989</v>
      </c>
      <c r="B992" s="5">
        <v>154.9636989</v>
      </c>
    </row>
    <row r="993" spans="1:2" x14ac:dyDescent="0.25">
      <c r="A993" s="12">
        <v>990</v>
      </c>
      <c r="B993" s="5">
        <v>279.09293359999998</v>
      </c>
    </row>
    <row r="994" spans="1:2" x14ac:dyDescent="0.25">
      <c r="A994" s="12">
        <v>991</v>
      </c>
      <c r="B994" s="5">
        <v>102.0997218</v>
      </c>
    </row>
    <row r="995" spans="1:2" x14ac:dyDescent="0.25">
      <c r="A995" s="12">
        <v>992</v>
      </c>
      <c r="B995" s="5">
        <v>164.98443420000001</v>
      </c>
    </row>
    <row r="996" spans="1:2" x14ac:dyDescent="0.25">
      <c r="A996" s="12">
        <v>993</v>
      </c>
      <c r="B996" s="5">
        <v>481.72448059999999</v>
      </c>
    </row>
    <row r="997" spans="1:2" x14ac:dyDescent="0.25">
      <c r="A997" s="12">
        <v>994</v>
      </c>
      <c r="B997" s="5">
        <v>74.068660960000003</v>
      </c>
    </row>
    <row r="998" spans="1:2" x14ac:dyDescent="0.25">
      <c r="A998" s="12">
        <v>995</v>
      </c>
      <c r="B998" s="5">
        <v>150.11244819999999</v>
      </c>
    </row>
    <row r="999" spans="1:2" x14ac:dyDescent="0.25">
      <c r="A999" s="12">
        <v>996</v>
      </c>
      <c r="B999" s="5">
        <v>363.78946070000001</v>
      </c>
    </row>
    <row r="1000" spans="1:2" x14ac:dyDescent="0.25">
      <c r="A1000" s="12">
        <v>997</v>
      </c>
      <c r="B1000" s="5">
        <v>109.1014153</v>
      </c>
    </row>
    <row r="1001" spans="1:2" x14ac:dyDescent="0.25">
      <c r="A1001" s="12">
        <v>998</v>
      </c>
      <c r="B1001" s="5">
        <v>288.30865160000002</v>
      </c>
    </row>
    <row r="1002" spans="1:2" x14ac:dyDescent="0.25">
      <c r="A1002" s="12">
        <v>999</v>
      </c>
      <c r="B1002" s="5">
        <v>93.959916800000002</v>
      </c>
    </row>
    <row r="1003" spans="1:2" x14ac:dyDescent="0.25">
      <c r="A1003" s="12">
        <v>1000</v>
      </c>
      <c r="B1003" s="5">
        <v>125.9611196</v>
      </c>
    </row>
    <row r="1004" spans="1:2" x14ac:dyDescent="0.25">
      <c r="A1004" s="12">
        <v>1001</v>
      </c>
      <c r="B1004" s="5">
        <v>295.89135700000003</v>
      </c>
    </row>
    <row r="1005" spans="1:2" x14ac:dyDescent="0.25">
      <c r="A1005" s="12">
        <v>1002</v>
      </c>
      <c r="B1005" s="5">
        <v>286.87887619999998</v>
      </c>
    </row>
    <row r="1006" spans="1:2" x14ac:dyDescent="0.25">
      <c r="A1006" s="12">
        <v>1003</v>
      </c>
      <c r="B1006" s="5">
        <v>148.02723560000001</v>
      </c>
    </row>
    <row r="1007" spans="1:2" x14ac:dyDescent="0.25">
      <c r="A1007" s="12">
        <v>1004</v>
      </c>
      <c r="B1007" s="5">
        <v>400.7998111</v>
      </c>
    </row>
    <row r="1008" spans="1:2" x14ac:dyDescent="0.25">
      <c r="A1008" s="12">
        <v>1005</v>
      </c>
      <c r="B1008" s="5">
        <v>135.11684890000001</v>
      </c>
    </row>
    <row r="1009" spans="1:2" x14ac:dyDescent="0.25">
      <c r="A1009" s="12">
        <v>1006</v>
      </c>
      <c r="B1009" s="5">
        <v>118.9791618</v>
      </c>
    </row>
    <row r="1010" spans="1:2" x14ac:dyDescent="0.25">
      <c r="A1010" s="12">
        <v>1007</v>
      </c>
      <c r="B1010" s="5">
        <v>173.99222030000001</v>
      </c>
    </row>
    <row r="1011" spans="1:2" x14ac:dyDescent="0.25">
      <c r="A1011" s="12">
        <v>1008</v>
      </c>
      <c r="B1011" s="5">
        <v>59.049734919999999</v>
      </c>
    </row>
    <row r="1012" spans="1:2" x14ac:dyDescent="0.25">
      <c r="A1012" s="12">
        <v>1009</v>
      </c>
      <c r="B1012" s="5">
        <v>401.80047689999998</v>
      </c>
    </row>
    <row r="1013" spans="1:2" x14ac:dyDescent="0.25">
      <c r="A1013" s="12">
        <v>1010</v>
      </c>
      <c r="B1013" s="5">
        <v>279.09319410000001</v>
      </c>
    </row>
    <row r="1014" spans="1:2" x14ac:dyDescent="0.25">
      <c r="A1014" s="12">
        <v>1011</v>
      </c>
      <c r="B1014" s="5">
        <v>118.9591819</v>
      </c>
    </row>
    <row r="1015" spans="1:2" x14ac:dyDescent="0.25">
      <c r="A1015" s="12">
        <v>1012</v>
      </c>
      <c r="B1015" s="5">
        <v>222.14848649999999</v>
      </c>
    </row>
    <row r="1016" spans="1:2" x14ac:dyDescent="0.25">
      <c r="A1016" s="12">
        <v>1013</v>
      </c>
      <c r="B1016" s="5">
        <v>132.97871989999999</v>
      </c>
    </row>
    <row r="1017" spans="1:2" x14ac:dyDescent="0.25">
      <c r="A1017" s="12">
        <v>1014</v>
      </c>
      <c r="B1017" s="5">
        <v>59.049738730000001</v>
      </c>
    </row>
    <row r="1018" spans="1:2" x14ac:dyDescent="0.25">
      <c r="A1018" s="12">
        <v>1015</v>
      </c>
      <c r="B1018" s="5">
        <v>119.9432333</v>
      </c>
    </row>
    <row r="1019" spans="1:2" x14ac:dyDescent="0.25">
      <c r="A1019" s="12">
        <v>1016</v>
      </c>
      <c r="B1019" s="5">
        <v>297.20328819999997</v>
      </c>
    </row>
    <row r="1020" spans="1:2" x14ac:dyDescent="0.25">
      <c r="A1020" s="12">
        <v>1017</v>
      </c>
      <c r="B1020" s="5">
        <v>75.945838600000002</v>
      </c>
    </row>
    <row r="1021" spans="1:2" x14ac:dyDescent="0.25">
      <c r="A1021" s="12">
        <v>1018</v>
      </c>
      <c r="B1021" s="5">
        <v>230.86805889999999</v>
      </c>
    </row>
    <row r="1022" spans="1:2" x14ac:dyDescent="0.25">
      <c r="A1022" s="12">
        <v>1019</v>
      </c>
      <c r="B1022" s="5">
        <v>133.9738807</v>
      </c>
    </row>
    <row r="1023" spans="1:2" x14ac:dyDescent="0.25">
      <c r="A1023" s="12">
        <v>1020</v>
      </c>
      <c r="B1023" s="5">
        <v>152.11505629999999</v>
      </c>
    </row>
    <row r="1024" spans="1:2" x14ac:dyDescent="0.25">
      <c r="A1024" s="12">
        <v>1021</v>
      </c>
      <c r="B1024" s="5">
        <v>153.10221000000001</v>
      </c>
    </row>
    <row r="1025" spans="1:2" x14ac:dyDescent="0.25">
      <c r="A1025" s="12">
        <v>1022</v>
      </c>
      <c r="B1025" s="5">
        <v>69.070431900000003</v>
      </c>
    </row>
    <row r="1026" spans="1:2" x14ac:dyDescent="0.25">
      <c r="A1026" s="12">
        <v>1023</v>
      </c>
      <c r="B1026" s="5">
        <v>163.0389065</v>
      </c>
    </row>
    <row r="1027" spans="1:2" x14ac:dyDescent="0.25">
      <c r="A1027" s="12">
        <v>1024</v>
      </c>
      <c r="B1027" s="5">
        <v>109.95468320000001</v>
      </c>
    </row>
    <row r="1028" spans="1:2" x14ac:dyDescent="0.25">
      <c r="A1028" s="12">
        <v>1025</v>
      </c>
      <c r="B1028" s="5">
        <v>114.94838350000001</v>
      </c>
    </row>
    <row r="1029" spans="1:2" x14ac:dyDescent="0.25">
      <c r="A1029" s="12">
        <v>1026</v>
      </c>
      <c r="B1029" s="5">
        <v>214.17999409999999</v>
      </c>
    </row>
    <row r="1030" spans="1:2" x14ac:dyDescent="0.25">
      <c r="A1030" s="12">
        <v>1027</v>
      </c>
      <c r="B1030" s="5">
        <v>318.79156269999999</v>
      </c>
    </row>
    <row r="1031" spans="1:2" x14ac:dyDescent="0.25">
      <c r="A1031" s="12">
        <v>1028</v>
      </c>
      <c r="B1031" s="5">
        <v>350.30270039999999</v>
      </c>
    </row>
    <row r="1032" spans="1:2" x14ac:dyDescent="0.25">
      <c r="A1032" s="12">
        <v>1029</v>
      </c>
      <c r="B1032" s="5">
        <v>276.195537</v>
      </c>
    </row>
    <row r="1033" spans="1:2" x14ac:dyDescent="0.25">
      <c r="A1033" s="12">
        <v>1030</v>
      </c>
      <c r="B1033" s="5">
        <v>205.05668399999999</v>
      </c>
    </row>
    <row r="1034" spans="1:2" x14ac:dyDescent="0.25">
      <c r="A1034" s="12">
        <v>1031</v>
      </c>
      <c r="B1034" s="5">
        <v>150.11251759999999</v>
      </c>
    </row>
    <row r="1035" spans="1:2" x14ac:dyDescent="0.25">
      <c r="A1035" s="12">
        <v>1032</v>
      </c>
      <c r="B1035" s="5">
        <v>93.959893609999995</v>
      </c>
    </row>
    <row r="1036" spans="1:2" x14ac:dyDescent="0.25">
      <c r="A1036" s="12">
        <v>1033</v>
      </c>
      <c r="B1036" s="5">
        <v>400.79976019999998</v>
      </c>
    </row>
    <row r="1037" spans="1:2" x14ac:dyDescent="0.25">
      <c r="A1037" s="12">
        <v>1034</v>
      </c>
      <c r="B1037" s="5">
        <v>269.13805539999998</v>
      </c>
    </row>
    <row r="1038" spans="1:2" x14ac:dyDescent="0.25">
      <c r="A1038" s="12">
        <v>1035</v>
      </c>
      <c r="B1038" s="5">
        <v>254.24756060000001</v>
      </c>
    </row>
    <row r="1039" spans="1:2" x14ac:dyDescent="0.25">
      <c r="A1039" s="12">
        <v>1036</v>
      </c>
      <c r="B1039" s="5">
        <v>55.934944979999997</v>
      </c>
    </row>
    <row r="1040" spans="1:2" x14ac:dyDescent="0.25">
      <c r="A1040" s="12">
        <v>1037</v>
      </c>
      <c r="B1040" s="5">
        <v>79.956064760000004</v>
      </c>
    </row>
    <row r="1041" spans="1:2" x14ac:dyDescent="0.25">
      <c r="A1041" s="12">
        <v>1038</v>
      </c>
      <c r="B1041" s="5">
        <v>106.9428664</v>
      </c>
    </row>
    <row r="1042" spans="1:2" x14ac:dyDescent="0.25">
      <c r="A1042" s="12">
        <v>1039</v>
      </c>
      <c r="B1042" s="5">
        <v>308.89964529999997</v>
      </c>
    </row>
    <row r="1043" spans="1:2" x14ac:dyDescent="0.25">
      <c r="A1043" s="12">
        <v>1040</v>
      </c>
      <c r="B1043" s="5">
        <v>141.09098839999999</v>
      </c>
    </row>
    <row r="1044" spans="1:2" x14ac:dyDescent="0.25">
      <c r="A1044" s="12">
        <v>1041</v>
      </c>
      <c r="B1044" s="5">
        <v>55.93496691</v>
      </c>
    </row>
    <row r="1045" spans="1:2" x14ac:dyDescent="0.25">
      <c r="A1045" s="12">
        <v>1042</v>
      </c>
      <c r="B1045" s="5">
        <v>55.05484877</v>
      </c>
    </row>
    <row r="1046" spans="1:2" x14ac:dyDescent="0.25">
      <c r="A1046" s="12">
        <v>1043</v>
      </c>
      <c r="B1046" s="5">
        <v>181.96186</v>
      </c>
    </row>
    <row r="1047" spans="1:2" x14ac:dyDescent="0.25">
      <c r="A1047" s="12">
        <v>1044</v>
      </c>
      <c r="B1047" s="5">
        <v>75.94583609</v>
      </c>
    </row>
    <row r="1048" spans="1:2" x14ac:dyDescent="0.25">
      <c r="A1048" s="12">
        <v>1045</v>
      </c>
      <c r="B1048" s="5">
        <v>104.95105169999999</v>
      </c>
    </row>
    <row r="1049" spans="1:2" x14ac:dyDescent="0.25">
      <c r="A1049" s="12">
        <v>1046</v>
      </c>
      <c r="B1049" s="5">
        <v>175.98819180000001</v>
      </c>
    </row>
    <row r="1050" spans="1:2" x14ac:dyDescent="0.25">
      <c r="A1050" s="12">
        <v>1047</v>
      </c>
      <c r="B1050" s="5">
        <v>124.9771156</v>
      </c>
    </row>
    <row r="1051" spans="1:2" x14ac:dyDescent="0.25">
      <c r="A1051" s="12">
        <v>1048</v>
      </c>
      <c r="B1051" s="5">
        <v>164.94806449999999</v>
      </c>
    </row>
    <row r="1052" spans="1:2" x14ac:dyDescent="0.25">
      <c r="A1052" s="12">
        <v>1049</v>
      </c>
      <c r="B1052" s="5">
        <v>155.98002339999999</v>
      </c>
    </row>
    <row r="1053" spans="1:2" x14ac:dyDescent="0.25">
      <c r="A1053" s="12">
        <v>1050</v>
      </c>
      <c r="B1053" s="5">
        <v>92.952105919999994</v>
      </c>
    </row>
    <row r="1054" spans="1:2" x14ac:dyDescent="0.25">
      <c r="A1054" s="12">
        <v>1051</v>
      </c>
      <c r="B1054" s="5">
        <v>416.81542580000001</v>
      </c>
    </row>
    <row r="1055" spans="1:2" x14ac:dyDescent="0.25">
      <c r="A1055" s="12">
        <v>1052</v>
      </c>
      <c r="B1055" s="5">
        <v>244.88568570000001</v>
      </c>
    </row>
    <row r="1056" spans="1:2" x14ac:dyDescent="0.25">
      <c r="A1056" s="12">
        <v>1053</v>
      </c>
      <c r="B1056" s="5">
        <v>131.08559679999999</v>
      </c>
    </row>
    <row r="1057" spans="1:2" x14ac:dyDescent="0.25">
      <c r="A1057" s="12">
        <v>1054</v>
      </c>
      <c r="B1057" s="5">
        <v>237.17212689999999</v>
      </c>
    </row>
    <row r="1058" spans="1:2" x14ac:dyDescent="0.25">
      <c r="A1058" s="12">
        <v>1055</v>
      </c>
      <c r="B1058" s="5">
        <v>164.98443660000001</v>
      </c>
    </row>
    <row r="1059" spans="1:2" x14ac:dyDescent="0.25">
      <c r="A1059" s="12">
        <v>1056</v>
      </c>
      <c r="B1059" s="5">
        <v>186.22159350000001</v>
      </c>
    </row>
    <row r="1060" spans="1:2" x14ac:dyDescent="0.25">
      <c r="A1060" s="12">
        <v>1057</v>
      </c>
      <c r="B1060" s="5">
        <v>128.98660770000001</v>
      </c>
    </row>
    <row r="1061" spans="1:2" x14ac:dyDescent="0.25">
      <c r="A1061" s="12">
        <v>1058</v>
      </c>
      <c r="B1061" s="5">
        <v>192.0396418</v>
      </c>
    </row>
    <row r="1062" spans="1:2" x14ac:dyDescent="0.25">
      <c r="A1062" s="12">
        <v>1059</v>
      </c>
      <c r="B1062" s="5">
        <v>225.16349819999999</v>
      </c>
    </row>
    <row r="1063" spans="1:2" x14ac:dyDescent="0.25">
      <c r="A1063" s="12">
        <v>1060</v>
      </c>
      <c r="B1063" s="5">
        <v>157.13351030000001</v>
      </c>
    </row>
    <row r="1064" spans="1:2" x14ac:dyDescent="0.25">
      <c r="A1064" s="12">
        <v>1061</v>
      </c>
      <c r="B1064" s="5">
        <v>266.911068</v>
      </c>
    </row>
    <row r="1065" spans="1:2" x14ac:dyDescent="0.25">
      <c r="A1065" s="12">
        <v>1062</v>
      </c>
      <c r="B1065" s="5">
        <v>141.01371660000001</v>
      </c>
    </row>
    <row r="1066" spans="1:2" x14ac:dyDescent="0.25">
      <c r="A1066" s="12">
        <v>1063</v>
      </c>
      <c r="B1066" s="5">
        <v>217.12221819999999</v>
      </c>
    </row>
    <row r="1067" spans="1:2" x14ac:dyDescent="0.25">
      <c r="A1067" s="12">
        <v>1064</v>
      </c>
      <c r="B1067" s="5">
        <v>339.34479010000001</v>
      </c>
    </row>
    <row r="1068" spans="1:2" x14ac:dyDescent="0.25">
      <c r="A1068" s="12">
        <v>1065</v>
      </c>
      <c r="B1068" s="5">
        <v>209.1323381</v>
      </c>
    </row>
    <row r="1069" spans="1:2" x14ac:dyDescent="0.25">
      <c r="A1069" s="12">
        <v>1066</v>
      </c>
      <c r="B1069" s="5">
        <v>141.0910102</v>
      </c>
    </row>
    <row r="1070" spans="1:2" x14ac:dyDescent="0.25">
      <c r="A1070" s="12">
        <v>1067</v>
      </c>
      <c r="B1070" s="5">
        <v>143.00216900000001</v>
      </c>
    </row>
    <row r="1071" spans="1:2" x14ac:dyDescent="0.25">
      <c r="A1071" s="12">
        <v>1068</v>
      </c>
      <c r="B1071" s="5">
        <v>187.12633020000001</v>
      </c>
    </row>
    <row r="1072" spans="1:2" x14ac:dyDescent="0.25">
      <c r="A1072" s="12">
        <v>1069</v>
      </c>
      <c r="B1072" s="5">
        <v>164.98443119999999</v>
      </c>
    </row>
    <row r="1073" spans="1:2" x14ac:dyDescent="0.25">
      <c r="A1073" s="12">
        <v>1070</v>
      </c>
      <c r="B1073" s="5">
        <v>59.049735290000001</v>
      </c>
    </row>
    <row r="1074" spans="1:2" x14ac:dyDescent="0.25">
      <c r="A1074" s="12">
        <v>1071</v>
      </c>
      <c r="B1074" s="5">
        <v>318.79158569999998</v>
      </c>
    </row>
    <row r="1075" spans="1:2" x14ac:dyDescent="0.25">
      <c r="A1075" s="12">
        <v>1072</v>
      </c>
      <c r="B1075" s="5">
        <v>154.9636836</v>
      </c>
    </row>
    <row r="1076" spans="1:2" x14ac:dyDescent="0.25">
      <c r="A1076" s="12">
        <v>1073</v>
      </c>
      <c r="B1076" s="5">
        <v>282.04774709999998</v>
      </c>
    </row>
    <row r="1077" spans="1:2" x14ac:dyDescent="0.25">
      <c r="A1077" s="12">
        <v>1074</v>
      </c>
      <c r="B1077" s="5">
        <v>74.068656669999996</v>
      </c>
    </row>
    <row r="1078" spans="1:2" x14ac:dyDescent="0.25">
      <c r="A1078" s="12">
        <v>1075</v>
      </c>
      <c r="B1078" s="5">
        <v>96.023952660000006</v>
      </c>
    </row>
    <row r="1079" spans="1:2" x14ac:dyDescent="0.25">
      <c r="A1079" s="12">
        <v>1076</v>
      </c>
      <c r="B1079" s="5">
        <v>272.88047540000002</v>
      </c>
    </row>
    <row r="1080" spans="1:2" x14ac:dyDescent="0.25">
      <c r="A1080" s="12">
        <v>1077</v>
      </c>
      <c r="B1080" s="5">
        <v>118.97916619999999</v>
      </c>
    </row>
    <row r="1081" spans="1:2" x14ac:dyDescent="0.25">
      <c r="A1081" s="12">
        <v>1078</v>
      </c>
      <c r="B1081" s="5">
        <v>139.96502820000001</v>
      </c>
    </row>
    <row r="1082" spans="1:2" x14ac:dyDescent="0.25">
      <c r="A1082" s="12">
        <v>1079</v>
      </c>
      <c r="B1082" s="5">
        <v>81.954245110000002</v>
      </c>
    </row>
    <row r="1083" spans="1:2" x14ac:dyDescent="0.25">
      <c r="A1083" s="12">
        <v>1080</v>
      </c>
      <c r="B1083" s="5">
        <v>164.98443370000001</v>
      </c>
    </row>
    <row r="1084" spans="1:2" x14ac:dyDescent="0.25">
      <c r="A1084" s="12">
        <v>1081</v>
      </c>
      <c r="B1084" s="5">
        <v>237.22107299999999</v>
      </c>
    </row>
    <row r="1085" spans="1:2" x14ac:dyDescent="0.25">
      <c r="A1085" s="12">
        <v>1082</v>
      </c>
      <c r="B1085" s="5">
        <v>156.9971659</v>
      </c>
    </row>
    <row r="1086" spans="1:2" x14ac:dyDescent="0.25">
      <c r="A1086" s="12">
        <v>1083</v>
      </c>
      <c r="B1086" s="5">
        <v>220.17754360000001</v>
      </c>
    </row>
    <row r="1087" spans="1:2" x14ac:dyDescent="0.25">
      <c r="A1087" s="12">
        <v>1084</v>
      </c>
      <c r="B1087" s="5">
        <v>367.37616539999999</v>
      </c>
    </row>
    <row r="1088" spans="1:2" x14ac:dyDescent="0.25">
      <c r="A1088" s="12">
        <v>1085</v>
      </c>
      <c r="B1088" s="5">
        <v>148.02724119999999</v>
      </c>
    </row>
    <row r="1089" spans="1:2" x14ac:dyDescent="0.25">
      <c r="A1089" s="12">
        <v>1086</v>
      </c>
      <c r="B1089" s="5">
        <v>141.09095120000001</v>
      </c>
    </row>
    <row r="1090" spans="1:2" x14ac:dyDescent="0.25">
      <c r="A1090" s="12">
        <v>1087</v>
      </c>
      <c r="B1090" s="5">
        <v>186.2215673</v>
      </c>
    </row>
    <row r="1091" spans="1:2" x14ac:dyDescent="0.25">
      <c r="A1091" s="12">
        <v>1088</v>
      </c>
      <c r="B1091" s="5">
        <v>116.9474859</v>
      </c>
    </row>
    <row r="1092" spans="1:2" x14ac:dyDescent="0.25">
      <c r="A1092" s="12">
        <v>1089</v>
      </c>
      <c r="B1092" s="5">
        <v>322.31823259999999</v>
      </c>
    </row>
    <row r="1093" spans="1:2" x14ac:dyDescent="0.25">
      <c r="A1093" s="12">
        <v>1090</v>
      </c>
      <c r="B1093" s="5">
        <v>55.054845149999998</v>
      </c>
    </row>
    <row r="1094" spans="1:2" x14ac:dyDescent="0.25">
      <c r="A1094" s="12">
        <v>1091</v>
      </c>
      <c r="B1094" s="5">
        <v>179.14288640000001</v>
      </c>
    </row>
    <row r="1095" spans="1:2" x14ac:dyDescent="0.25">
      <c r="A1095" s="12">
        <v>1092</v>
      </c>
      <c r="B1095" s="5">
        <v>281.89896549999997</v>
      </c>
    </row>
    <row r="1096" spans="1:2" x14ac:dyDescent="0.25">
      <c r="A1096" s="12">
        <v>1093</v>
      </c>
      <c r="B1096" s="5">
        <v>265.87374369999998</v>
      </c>
    </row>
    <row r="1097" spans="1:2" x14ac:dyDescent="0.25">
      <c r="A1097" s="12">
        <v>1094</v>
      </c>
      <c r="B1097" s="5">
        <v>65.0602655</v>
      </c>
    </row>
    <row r="1098" spans="1:2" x14ac:dyDescent="0.25">
      <c r="A1098" s="12">
        <v>1095</v>
      </c>
      <c r="B1098" s="5">
        <v>131.0855913</v>
      </c>
    </row>
    <row r="1099" spans="1:2" x14ac:dyDescent="0.25">
      <c r="A1099" s="12">
        <v>1096</v>
      </c>
      <c r="B1099" s="5">
        <v>336.32566459999998</v>
      </c>
    </row>
    <row r="1100" spans="1:2" x14ac:dyDescent="0.25">
      <c r="A1100" s="12">
        <v>1097</v>
      </c>
      <c r="B1100" s="5">
        <v>79.956068630000004</v>
      </c>
    </row>
    <row r="1101" spans="1:2" x14ac:dyDescent="0.25">
      <c r="A1101" s="12">
        <v>1098</v>
      </c>
      <c r="B1101" s="5">
        <v>279.90360249999998</v>
      </c>
    </row>
    <row r="1102" spans="1:2" x14ac:dyDescent="0.25">
      <c r="A1102" s="12">
        <v>1099</v>
      </c>
      <c r="B1102" s="5">
        <v>70.942326640000005</v>
      </c>
    </row>
    <row r="1103" spans="1:2" x14ac:dyDescent="0.25">
      <c r="A1103" s="12">
        <v>1100</v>
      </c>
      <c r="B1103" s="5">
        <v>118.9791707</v>
      </c>
    </row>
    <row r="1104" spans="1:2" x14ac:dyDescent="0.25">
      <c r="A1104" s="12">
        <v>1101</v>
      </c>
      <c r="B1104" s="5">
        <v>73.938087690000003</v>
      </c>
    </row>
    <row r="1105" spans="1:2" x14ac:dyDescent="0.25">
      <c r="A1105" s="12">
        <v>1102</v>
      </c>
      <c r="B1105" s="5">
        <v>399.80333680000001</v>
      </c>
    </row>
    <row r="1106" spans="1:2" x14ac:dyDescent="0.25">
      <c r="A1106" s="12">
        <v>1103</v>
      </c>
      <c r="B1106" s="5">
        <v>159.94578079999999</v>
      </c>
    </row>
    <row r="1107" spans="1:2" x14ac:dyDescent="0.25">
      <c r="A1107" s="12">
        <v>1104</v>
      </c>
      <c r="B1107" s="5">
        <v>294.90775109999998</v>
      </c>
    </row>
    <row r="1108" spans="1:2" x14ac:dyDescent="0.25">
      <c r="A1108" s="12">
        <v>1105</v>
      </c>
      <c r="B1108" s="5">
        <v>228.19561250000001</v>
      </c>
    </row>
    <row r="1109" spans="1:2" x14ac:dyDescent="0.25">
      <c r="A1109" s="12">
        <v>1106</v>
      </c>
      <c r="B1109" s="5">
        <v>333.14569949999998</v>
      </c>
    </row>
    <row r="1110" spans="1:2" x14ac:dyDescent="0.25">
      <c r="A1110" s="12">
        <v>1107</v>
      </c>
      <c r="B1110" s="5">
        <v>118.9427683</v>
      </c>
    </row>
    <row r="1111" spans="1:2" x14ac:dyDescent="0.25">
      <c r="A1111" s="12">
        <v>1108</v>
      </c>
      <c r="B1111" s="5">
        <v>136.98958339999999</v>
      </c>
    </row>
    <row r="1112" spans="1:2" x14ac:dyDescent="0.25">
      <c r="A1112" s="12">
        <v>1109</v>
      </c>
      <c r="B1112" s="5">
        <v>266.87277849999998</v>
      </c>
    </row>
    <row r="1113" spans="1:2" x14ac:dyDescent="0.25">
      <c r="A1113" s="12">
        <v>1110</v>
      </c>
      <c r="B1113" s="5">
        <v>248.90032049999999</v>
      </c>
    </row>
    <row r="1114" spans="1:2" x14ac:dyDescent="0.25">
      <c r="A1114" s="12">
        <v>1111</v>
      </c>
      <c r="B1114" s="5">
        <v>388.25375589999999</v>
      </c>
    </row>
    <row r="1115" spans="1:2" x14ac:dyDescent="0.25">
      <c r="A1115" s="12">
        <v>1112</v>
      </c>
      <c r="B1115" s="5">
        <v>248.87843359999999</v>
      </c>
    </row>
    <row r="1116" spans="1:2" x14ac:dyDescent="0.25">
      <c r="A1116" s="12">
        <v>1113</v>
      </c>
      <c r="B1116" s="5">
        <v>431.8178911</v>
      </c>
    </row>
    <row r="1117" spans="1:2" x14ac:dyDescent="0.25">
      <c r="A1117" s="12">
        <v>1114</v>
      </c>
      <c r="B1117" s="5">
        <v>100.1123872</v>
      </c>
    </row>
    <row r="1118" spans="1:2" x14ac:dyDescent="0.25">
      <c r="A1118" s="12">
        <v>1115</v>
      </c>
      <c r="B1118" s="5">
        <v>179.95487220000001</v>
      </c>
    </row>
    <row r="1119" spans="1:2" x14ac:dyDescent="0.25">
      <c r="A1119" s="12">
        <v>1116</v>
      </c>
      <c r="B1119" s="5">
        <v>154.96368509999999</v>
      </c>
    </row>
    <row r="1120" spans="1:2" x14ac:dyDescent="0.25">
      <c r="A1120" s="12">
        <v>1117</v>
      </c>
      <c r="B1120" s="5">
        <v>144.99747529999999</v>
      </c>
    </row>
    <row r="1121" spans="1:2" x14ac:dyDescent="0.25">
      <c r="A1121" s="12">
        <v>1118</v>
      </c>
      <c r="B1121" s="5">
        <v>418.81045749999998</v>
      </c>
    </row>
    <row r="1122" spans="1:2" x14ac:dyDescent="0.25">
      <c r="A1122" s="12">
        <v>1119</v>
      </c>
      <c r="B1122" s="5">
        <v>90.977009359999997</v>
      </c>
    </row>
    <row r="1123" spans="1:2" x14ac:dyDescent="0.25">
      <c r="A1123" s="12">
        <v>1120</v>
      </c>
      <c r="B1123" s="5">
        <v>224.92707179999999</v>
      </c>
    </row>
    <row r="1124" spans="1:2" x14ac:dyDescent="0.25">
      <c r="A1124" s="12">
        <v>1121</v>
      </c>
      <c r="B1124" s="5">
        <v>211.1480086</v>
      </c>
    </row>
    <row r="1125" spans="1:2" x14ac:dyDescent="0.25">
      <c r="A1125" s="12">
        <v>1122</v>
      </c>
      <c r="B1125" s="5">
        <v>279.09312999999997</v>
      </c>
    </row>
    <row r="1126" spans="1:2" x14ac:dyDescent="0.25">
      <c r="A1126" s="12">
        <v>1123</v>
      </c>
      <c r="B1126" s="5">
        <v>186.14876480000001</v>
      </c>
    </row>
    <row r="1127" spans="1:2" x14ac:dyDescent="0.25">
      <c r="A1127" s="12">
        <v>1124</v>
      </c>
      <c r="B1127" s="5">
        <v>187.00802730000001</v>
      </c>
    </row>
  </sheetData>
  <mergeCells count="169">
    <mergeCell ref="T243:V243"/>
    <mergeCell ref="T244:V258"/>
    <mergeCell ref="E179:G179"/>
    <mergeCell ref="E180:G194"/>
    <mergeCell ref="H179:J179"/>
    <mergeCell ref="H180:J194"/>
    <mergeCell ref="K179:M179"/>
    <mergeCell ref="K180:M194"/>
    <mergeCell ref="N179:P179"/>
    <mergeCell ref="N180:P194"/>
    <mergeCell ref="Q179:S179"/>
    <mergeCell ref="Q180:S194"/>
    <mergeCell ref="E244:G258"/>
    <mergeCell ref="H244:J258"/>
    <mergeCell ref="K244:M258"/>
    <mergeCell ref="N244:P258"/>
    <mergeCell ref="Q244:S258"/>
    <mergeCell ref="E228:G242"/>
    <mergeCell ref="H228:J242"/>
    <mergeCell ref="K228:M242"/>
    <mergeCell ref="N228:P242"/>
    <mergeCell ref="Q228:S242"/>
    <mergeCell ref="E243:G243"/>
    <mergeCell ref="H243:J243"/>
    <mergeCell ref="K243:M243"/>
    <mergeCell ref="N243:P243"/>
    <mergeCell ref="Q243:S243"/>
    <mergeCell ref="E212:G226"/>
    <mergeCell ref="H212:J226"/>
    <mergeCell ref="K212:M226"/>
    <mergeCell ref="N212:P226"/>
    <mergeCell ref="Q212:S226"/>
    <mergeCell ref="E227:G227"/>
    <mergeCell ref="H227:J227"/>
    <mergeCell ref="K227:M227"/>
    <mergeCell ref="N227:P227"/>
    <mergeCell ref="Q227:S227"/>
    <mergeCell ref="E196:G210"/>
    <mergeCell ref="H196:J210"/>
    <mergeCell ref="K196:M210"/>
    <mergeCell ref="N196:P210"/>
    <mergeCell ref="Q196:S210"/>
    <mergeCell ref="E211:G211"/>
    <mergeCell ref="H211:J211"/>
    <mergeCell ref="K211:M211"/>
    <mergeCell ref="N211:P211"/>
    <mergeCell ref="Q211:S211"/>
    <mergeCell ref="E195:G195"/>
    <mergeCell ref="H195:J195"/>
    <mergeCell ref="K195:M195"/>
    <mergeCell ref="N195:P195"/>
    <mergeCell ref="Q195:S195"/>
    <mergeCell ref="E148:G162"/>
    <mergeCell ref="H148:J162"/>
    <mergeCell ref="K148:M162"/>
    <mergeCell ref="N148:P162"/>
    <mergeCell ref="Q148:S162"/>
    <mergeCell ref="E163:G163"/>
    <mergeCell ref="E164:G178"/>
    <mergeCell ref="H163:J163"/>
    <mergeCell ref="H164:J178"/>
    <mergeCell ref="K163:M163"/>
    <mergeCell ref="K164:M178"/>
    <mergeCell ref="N163:P163"/>
    <mergeCell ref="N164:P178"/>
    <mergeCell ref="Q163:S163"/>
    <mergeCell ref="Q164:S178"/>
    <mergeCell ref="E132:G146"/>
    <mergeCell ref="H132:J146"/>
    <mergeCell ref="K132:M146"/>
    <mergeCell ref="N132:P146"/>
    <mergeCell ref="Q132:S146"/>
    <mergeCell ref="E147:G147"/>
    <mergeCell ref="H147:J147"/>
    <mergeCell ref="K147:M147"/>
    <mergeCell ref="N147:P147"/>
    <mergeCell ref="Q147:S147"/>
    <mergeCell ref="E116:G130"/>
    <mergeCell ref="H116:J130"/>
    <mergeCell ref="K116:M130"/>
    <mergeCell ref="N116:P130"/>
    <mergeCell ref="Q116:S130"/>
    <mergeCell ref="E131:G131"/>
    <mergeCell ref="H131:J131"/>
    <mergeCell ref="K131:M131"/>
    <mergeCell ref="N131:P131"/>
    <mergeCell ref="Q131:S131"/>
    <mergeCell ref="E100:G114"/>
    <mergeCell ref="H100:J114"/>
    <mergeCell ref="K100:M114"/>
    <mergeCell ref="N100:P114"/>
    <mergeCell ref="Q100:S114"/>
    <mergeCell ref="E115:G115"/>
    <mergeCell ref="H115:J115"/>
    <mergeCell ref="K115:M115"/>
    <mergeCell ref="N115:P115"/>
    <mergeCell ref="Q115:S115"/>
    <mergeCell ref="E84:G98"/>
    <mergeCell ref="H84:J98"/>
    <mergeCell ref="K84:M98"/>
    <mergeCell ref="N84:P98"/>
    <mergeCell ref="Q84:S98"/>
    <mergeCell ref="E99:G99"/>
    <mergeCell ref="H99:J99"/>
    <mergeCell ref="K99:M99"/>
    <mergeCell ref="N99:P99"/>
    <mergeCell ref="Q99:S99"/>
    <mergeCell ref="E68:G82"/>
    <mergeCell ref="H68:J82"/>
    <mergeCell ref="K68:M82"/>
    <mergeCell ref="N68:P82"/>
    <mergeCell ref="Q68:S82"/>
    <mergeCell ref="E83:G83"/>
    <mergeCell ref="H83:J83"/>
    <mergeCell ref="K83:M83"/>
    <mergeCell ref="N83:P83"/>
    <mergeCell ref="Q83:S83"/>
    <mergeCell ref="E52:G66"/>
    <mergeCell ref="H52:J66"/>
    <mergeCell ref="K52:M66"/>
    <mergeCell ref="N52:P66"/>
    <mergeCell ref="Q52:S66"/>
    <mergeCell ref="E67:G67"/>
    <mergeCell ref="H67:J67"/>
    <mergeCell ref="K67:M67"/>
    <mergeCell ref="N67:P67"/>
    <mergeCell ref="Q67:S67"/>
    <mergeCell ref="E36:G50"/>
    <mergeCell ref="H36:J50"/>
    <mergeCell ref="K36:M50"/>
    <mergeCell ref="N36:P50"/>
    <mergeCell ref="Q36:S50"/>
    <mergeCell ref="E51:G51"/>
    <mergeCell ref="H51:J51"/>
    <mergeCell ref="K51:M51"/>
    <mergeCell ref="N51:P51"/>
    <mergeCell ref="Q51:S51"/>
    <mergeCell ref="E20:G34"/>
    <mergeCell ref="H20:J34"/>
    <mergeCell ref="K20:M34"/>
    <mergeCell ref="N20:P34"/>
    <mergeCell ref="Q20:S34"/>
    <mergeCell ref="E35:G35"/>
    <mergeCell ref="H35:J35"/>
    <mergeCell ref="K35:M35"/>
    <mergeCell ref="N35:P35"/>
    <mergeCell ref="Q35:S35"/>
    <mergeCell ref="E4:G18"/>
    <mergeCell ref="H4:J18"/>
    <mergeCell ref="K4:M18"/>
    <mergeCell ref="N4:P18"/>
    <mergeCell ref="Q4:S18"/>
    <mergeCell ref="E19:G19"/>
    <mergeCell ref="H19:J19"/>
    <mergeCell ref="K19:M19"/>
    <mergeCell ref="N19:P19"/>
    <mergeCell ref="Q19:S19"/>
    <mergeCell ref="A1:D1"/>
    <mergeCell ref="A2:A3"/>
    <mergeCell ref="C2:D2"/>
    <mergeCell ref="F1:G1"/>
    <mergeCell ref="H1:I1"/>
    <mergeCell ref="J1:K1"/>
    <mergeCell ref="E2:S2"/>
    <mergeCell ref="E3:G3"/>
    <mergeCell ref="H3:J3"/>
    <mergeCell ref="K3:M3"/>
    <mergeCell ref="N3:P3"/>
    <mergeCell ref="Q3:S3"/>
  </mergeCells>
  <conditionalFormatting sqref="D4:D179 C180:D1127 B4:B1127">
    <cfRule type="duplicateValues" dxfId="265" priority="171"/>
  </conditionalFormatting>
  <conditionalFormatting sqref="E3">
    <cfRule type="duplicateValues" dxfId="264" priority="170"/>
  </conditionalFormatting>
  <conditionalFormatting sqref="E3">
    <cfRule type="duplicateValues" dxfId="263" priority="169"/>
  </conditionalFormatting>
  <conditionalFormatting sqref="H3">
    <cfRule type="duplicateValues" dxfId="262" priority="168"/>
  </conditionalFormatting>
  <conditionalFormatting sqref="H3">
    <cfRule type="duplicateValues" dxfId="261" priority="167"/>
  </conditionalFormatting>
  <conditionalFormatting sqref="K3">
    <cfRule type="duplicateValues" dxfId="260" priority="166"/>
  </conditionalFormatting>
  <conditionalFormatting sqref="K3">
    <cfRule type="duplicateValues" dxfId="259" priority="165"/>
  </conditionalFormatting>
  <conditionalFormatting sqref="N3">
    <cfRule type="duplicateValues" dxfId="258" priority="164"/>
  </conditionalFormatting>
  <conditionalFormatting sqref="N3">
    <cfRule type="duplicateValues" dxfId="257" priority="163"/>
  </conditionalFormatting>
  <conditionalFormatting sqref="Q3">
    <cfRule type="duplicateValues" dxfId="256" priority="162"/>
  </conditionalFormatting>
  <conditionalFormatting sqref="Q3">
    <cfRule type="duplicateValues" dxfId="255" priority="161"/>
  </conditionalFormatting>
  <conditionalFormatting sqref="E19">
    <cfRule type="duplicateValues" dxfId="254" priority="160"/>
  </conditionalFormatting>
  <conditionalFormatting sqref="E19">
    <cfRule type="duplicateValues" dxfId="253" priority="159"/>
  </conditionalFormatting>
  <conditionalFormatting sqref="H19">
    <cfRule type="duplicateValues" dxfId="252" priority="158"/>
  </conditionalFormatting>
  <conditionalFormatting sqref="H19">
    <cfRule type="duplicateValues" dxfId="251" priority="157"/>
  </conditionalFormatting>
  <conditionalFormatting sqref="K19">
    <cfRule type="duplicateValues" dxfId="250" priority="156"/>
  </conditionalFormatting>
  <conditionalFormatting sqref="K19">
    <cfRule type="duplicateValues" dxfId="249" priority="155"/>
  </conditionalFormatting>
  <conditionalFormatting sqref="N19">
    <cfRule type="duplicateValues" dxfId="248" priority="154"/>
  </conditionalFormatting>
  <conditionalFormatting sqref="N19">
    <cfRule type="duplicateValues" dxfId="247" priority="153"/>
  </conditionalFormatting>
  <conditionalFormatting sqref="Q19">
    <cfRule type="duplicateValues" dxfId="246" priority="152"/>
  </conditionalFormatting>
  <conditionalFormatting sqref="Q19">
    <cfRule type="duplicateValues" dxfId="245" priority="151"/>
  </conditionalFormatting>
  <conditionalFormatting sqref="E35">
    <cfRule type="duplicateValues" dxfId="244" priority="150"/>
  </conditionalFormatting>
  <conditionalFormatting sqref="E35">
    <cfRule type="duplicateValues" dxfId="243" priority="149"/>
  </conditionalFormatting>
  <conditionalFormatting sqref="H35">
    <cfRule type="duplicateValues" dxfId="242" priority="148"/>
  </conditionalFormatting>
  <conditionalFormatting sqref="H35">
    <cfRule type="duplicateValues" dxfId="241" priority="147"/>
  </conditionalFormatting>
  <conditionalFormatting sqref="K35">
    <cfRule type="duplicateValues" dxfId="240" priority="146"/>
  </conditionalFormatting>
  <conditionalFormatting sqref="K35">
    <cfRule type="duplicateValues" dxfId="239" priority="145"/>
  </conditionalFormatting>
  <conditionalFormatting sqref="N35">
    <cfRule type="duplicateValues" dxfId="238" priority="144"/>
  </conditionalFormatting>
  <conditionalFormatting sqref="N35">
    <cfRule type="duplicateValues" dxfId="237" priority="143"/>
  </conditionalFormatting>
  <conditionalFormatting sqref="Q35">
    <cfRule type="duplicateValues" dxfId="236" priority="142"/>
  </conditionalFormatting>
  <conditionalFormatting sqref="Q35">
    <cfRule type="duplicateValues" dxfId="235" priority="141"/>
  </conditionalFormatting>
  <conditionalFormatting sqref="E51">
    <cfRule type="duplicateValues" dxfId="234" priority="140"/>
  </conditionalFormatting>
  <conditionalFormatting sqref="E51">
    <cfRule type="duplicateValues" dxfId="233" priority="139"/>
  </conditionalFormatting>
  <conditionalFormatting sqref="H51">
    <cfRule type="duplicateValues" dxfId="232" priority="138"/>
  </conditionalFormatting>
  <conditionalFormatting sqref="H51">
    <cfRule type="duplicateValues" dxfId="231" priority="137"/>
  </conditionalFormatting>
  <conditionalFormatting sqref="K51">
    <cfRule type="duplicateValues" dxfId="230" priority="136"/>
  </conditionalFormatting>
  <conditionalFormatting sqref="K51">
    <cfRule type="duplicateValues" dxfId="229" priority="135"/>
  </conditionalFormatting>
  <conditionalFormatting sqref="N51">
    <cfRule type="duplicateValues" dxfId="228" priority="134"/>
  </conditionalFormatting>
  <conditionalFormatting sqref="N51">
    <cfRule type="duplicateValues" dxfId="227" priority="133"/>
  </conditionalFormatting>
  <conditionalFormatting sqref="Q51">
    <cfRule type="duplicateValues" dxfId="226" priority="132"/>
  </conditionalFormatting>
  <conditionalFormatting sqref="Q51">
    <cfRule type="duplicateValues" dxfId="225" priority="131"/>
  </conditionalFormatting>
  <conditionalFormatting sqref="E67">
    <cfRule type="duplicateValues" dxfId="224" priority="130"/>
  </conditionalFormatting>
  <conditionalFormatting sqref="E67">
    <cfRule type="duplicateValues" dxfId="223" priority="129"/>
  </conditionalFormatting>
  <conditionalFormatting sqref="H67">
    <cfRule type="duplicateValues" dxfId="222" priority="128"/>
  </conditionalFormatting>
  <conditionalFormatting sqref="H67">
    <cfRule type="duplicateValues" dxfId="221" priority="127"/>
  </conditionalFormatting>
  <conditionalFormatting sqref="K67">
    <cfRule type="duplicateValues" dxfId="220" priority="126"/>
  </conditionalFormatting>
  <conditionalFormatting sqref="K67">
    <cfRule type="duplicateValues" dxfId="219" priority="125"/>
  </conditionalFormatting>
  <conditionalFormatting sqref="N67">
    <cfRule type="duplicateValues" dxfId="218" priority="124"/>
  </conditionalFormatting>
  <conditionalFormatting sqref="N67">
    <cfRule type="duplicateValues" dxfId="217" priority="123"/>
  </conditionalFormatting>
  <conditionalFormatting sqref="Q67">
    <cfRule type="duplicateValues" dxfId="216" priority="122"/>
  </conditionalFormatting>
  <conditionalFormatting sqref="Q67">
    <cfRule type="duplicateValues" dxfId="215" priority="121"/>
  </conditionalFormatting>
  <conditionalFormatting sqref="E83">
    <cfRule type="duplicateValues" dxfId="214" priority="120"/>
  </conditionalFormatting>
  <conditionalFormatting sqref="E83">
    <cfRule type="duplicateValues" dxfId="213" priority="119"/>
  </conditionalFormatting>
  <conditionalFormatting sqref="H83">
    <cfRule type="duplicateValues" dxfId="212" priority="118"/>
  </conditionalFormatting>
  <conditionalFormatting sqref="H83">
    <cfRule type="duplicateValues" dxfId="211" priority="117"/>
  </conditionalFormatting>
  <conditionalFormatting sqref="K83">
    <cfRule type="duplicateValues" dxfId="210" priority="116"/>
  </conditionalFormatting>
  <conditionalFormatting sqref="K83">
    <cfRule type="duplicateValues" dxfId="209" priority="115"/>
  </conditionalFormatting>
  <conditionalFormatting sqref="N83">
    <cfRule type="duplicateValues" dxfId="208" priority="114"/>
  </conditionalFormatting>
  <conditionalFormatting sqref="N83">
    <cfRule type="duplicateValues" dxfId="207" priority="113"/>
  </conditionalFormatting>
  <conditionalFormatting sqref="Q83">
    <cfRule type="duplicateValues" dxfId="206" priority="112"/>
  </conditionalFormatting>
  <conditionalFormatting sqref="Q83">
    <cfRule type="duplicateValues" dxfId="205" priority="111"/>
  </conditionalFormatting>
  <conditionalFormatting sqref="E99">
    <cfRule type="duplicateValues" dxfId="204" priority="110"/>
  </conditionalFormatting>
  <conditionalFormatting sqref="E99">
    <cfRule type="duplicateValues" dxfId="203" priority="109"/>
  </conditionalFormatting>
  <conditionalFormatting sqref="H99">
    <cfRule type="duplicateValues" dxfId="202" priority="108"/>
  </conditionalFormatting>
  <conditionalFormatting sqref="H99">
    <cfRule type="duplicateValues" dxfId="201" priority="107"/>
  </conditionalFormatting>
  <conditionalFormatting sqref="K99">
    <cfRule type="duplicateValues" dxfId="200" priority="106"/>
  </conditionalFormatting>
  <conditionalFormatting sqref="K99">
    <cfRule type="duplicateValues" dxfId="199" priority="105"/>
  </conditionalFormatting>
  <conditionalFormatting sqref="N99">
    <cfRule type="duplicateValues" dxfId="198" priority="104"/>
  </conditionalFormatting>
  <conditionalFormatting sqref="N99">
    <cfRule type="duplicateValues" dxfId="197" priority="103"/>
  </conditionalFormatting>
  <conditionalFormatting sqref="Q99">
    <cfRule type="duplicateValues" dxfId="196" priority="102"/>
  </conditionalFormatting>
  <conditionalFormatting sqref="Q99">
    <cfRule type="duplicateValues" dxfId="195" priority="101"/>
  </conditionalFormatting>
  <conditionalFormatting sqref="E115">
    <cfRule type="duplicateValues" dxfId="194" priority="100"/>
  </conditionalFormatting>
  <conditionalFormatting sqref="E115">
    <cfRule type="duplicateValues" dxfId="193" priority="99"/>
  </conditionalFormatting>
  <conditionalFormatting sqref="H115">
    <cfRule type="duplicateValues" dxfId="192" priority="98"/>
  </conditionalFormatting>
  <conditionalFormatting sqref="H115">
    <cfRule type="duplicateValues" dxfId="191" priority="97"/>
  </conditionalFormatting>
  <conditionalFormatting sqref="K115">
    <cfRule type="duplicateValues" dxfId="190" priority="96"/>
  </conditionalFormatting>
  <conditionalFormatting sqref="K115">
    <cfRule type="duplicateValues" dxfId="189" priority="95"/>
  </conditionalFormatting>
  <conditionalFormatting sqref="N115">
    <cfRule type="duplicateValues" dxfId="188" priority="94"/>
  </conditionalFormatting>
  <conditionalFormatting sqref="N115">
    <cfRule type="duplicateValues" dxfId="187" priority="93"/>
  </conditionalFormatting>
  <conditionalFormatting sqref="Q115">
    <cfRule type="duplicateValues" dxfId="186" priority="92"/>
  </conditionalFormatting>
  <conditionalFormatting sqref="Q115">
    <cfRule type="duplicateValues" dxfId="185" priority="91"/>
  </conditionalFormatting>
  <conditionalFormatting sqref="E131">
    <cfRule type="duplicateValues" dxfId="184" priority="90"/>
  </conditionalFormatting>
  <conditionalFormatting sqref="E131">
    <cfRule type="duplicateValues" dxfId="183" priority="89"/>
  </conditionalFormatting>
  <conditionalFormatting sqref="H131">
    <cfRule type="duplicateValues" dxfId="182" priority="88"/>
  </conditionalFormatting>
  <conditionalFormatting sqref="H131">
    <cfRule type="duplicateValues" dxfId="181" priority="87"/>
  </conditionalFormatting>
  <conditionalFormatting sqref="K131">
    <cfRule type="duplicateValues" dxfId="180" priority="86"/>
  </conditionalFormatting>
  <conditionalFormatting sqref="K131">
    <cfRule type="duplicateValues" dxfId="179" priority="85"/>
  </conditionalFormatting>
  <conditionalFormatting sqref="N131">
    <cfRule type="duplicateValues" dxfId="178" priority="84"/>
  </conditionalFormatting>
  <conditionalFormatting sqref="N131">
    <cfRule type="duplicateValues" dxfId="177" priority="83"/>
  </conditionalFormatting>
  <conditionalFormatting sqref="Q131">
    <cfRule type="duplicateValues" dxfId="176" priority="82"/>
  </conditionalFormatting>
  <conditionalFormatting sqref="Q131">
    <cfRule type="duplicateValues" dxfId="175" priority="81"/>
  </conditionalFormatting>
  <conditionalFormatting sqref="E147">
    <cfRule type="duplicateValues" dxfId="174" priority="80"/>
  </conditionalFormatting>
  <conditionalFormatting sqref="E147">
    <cfRule type="duplicateValues" dxfId="173" priority="79"/>
  </conditionalFormatting>
  <conditionalFormatting sqref="H147">
    <cfRule type="duplicateValues" dxfId="172" priority="78"/>
  </conditionalFormatting>
  <conditionalFormatting sqref="H147">
    <cfRule type="duplicateValues" dxfId="171" priority="77"/>
  </conditionalFormatting>
  <conditionalFormatting sqref="K147">
    <cfRule type="duplicateValues" dxfId="170" priority="76"/>
  </conditionalFormatting>
  <conditionalFormatting sqref="K147">
    <cfRule type="duplicateValues" dxfId="169" priority="75"/>
  </conditionalFormatting>
  <conditionalFormatting sqref="N147">
    <cfRule type="duplicateValues" dxfId="168" priority="74"/>
  </conditionalFormatting>
  <conditionalFormatting sqref="N147">
    <cfRule type="duplicateValues" dxfId="167" priority="73"/>
  </conditionalFormatting>
  <conditionalFormatting sqref="Q147">
    <cfRule type="duplicateValues" dxfId="166" priority="72"/>
  </conditionalFormatting>
  <conditionalFormatting sqref="Q147">
    <cfRule type="duplicateValues" dxfId="165" priority="71"/>
  </conditionalFormatting>
  <conditionalFormatting sqref="E163">
    <cfRule type="duplicateValues" dxfId="164" priority="70"/>
  </conditionalFormatting>
  <conditionalFormatting sqref="E163">
    <cfRule type="duplicateValues" dxfId="163" priority="69"/>
  </conditionalFormatting>
  <conditionalFormatting sqref="H163">
    <cfRule type="duplicateValues" dxfId="162" priority="68"/>
  </conditionalFormatting>
  <conditionalFormatting sqref="H163">
    <cfRule type="duplicateValues" dxfId="161" priority="67"/>
  </conditionalFormatting>
  <conditionalFormatting sqref="K163">
    <cfRule type="duplicateValues" dxfId="160" priority="66"/>
  </conditionalFormatting>
  <conditionalFormatting sqref="K163">
    <cfRule type="duplicateValues" dxfId="159" priority="65"/>
  </conditionalFormatting>
  <conditionalFormatting sqref="N163">
    <cfRule type="duplicateValues" dxfId="158" priority="64"/>
  </conditionalFormatting>
  <conditionalFormatting sqref="N163">
    <cfRule type="duplicateValues" dxfId="157" priority="63"/>
  </conditionalFormatting>
  <conditionalFormatting sqref="Q163">
    <cfRule type="duplicateValues" dxfId="156" priority="62"/>
  </conditionalFormatting>
  <conditionalFormatting sqref="Q163">
    <cfRule type="duplicateValues" dxfId="155" priority="61"/>
  </conditionalFormatting>
  <conditionalFormatting sqref="E179:E180">
    <cfRule type="duplicateValues" dxfId="154" priority="60"/>
  </conditionalFormatting>
  <conditionalFormatting sqref="E179:E180">
    <cfRule type="duplicateValues" dxfId="153" priority="59"/>
  </conditionalFormatting>
  <conditionalFormatting sqref="H179:H180">
    <cfRule type="duplicateValues" dxfId="152" priority="58"/>
  </conditionalFormatting>
  <conditionalFormatting sqref="H179:H180">
    <cfRule type="duplicateValues" dxfId="151" priority="57"/>
  </conditionalFormatting>
  <conditionalFormatting sqref="K179:K180">
    <cfRule type="duplicateValues" dxfId="150" priority="56"/>
  </conditionalFormatting>
  <conditionalFormatting sqref="K179:K180">
    <cfRule type="duplicateValues" dxfId="149" priority="55"/>
  </conditionalFormatting>
  <conditionalFormatting sqref="N179:N180">
    <cfRule type="duplicateValues" dxfId="148" priority="54"/>
  </conditionalFormatting>
  <conditionalFormatting sqref="N179:N180">
    <cfRule type="duplicateValues" dxfId="147" priority="53"/>
  </conditionalFormatting>
  <conditionalFormatting sqref="Q179:Q180">
    <cfRule type="duplicateValues" dxfId="146" priority="52"/>
  </conditionalFormatting>
  <conditionalFormatting sqref="Q179:Q180">
    <cfRule type="duplicateValues" dxfId="145" priority="51"/>
  </conditionalFormatting>
  <conditionalFormatting sqref="E195">
    <cfRule type="duplicateValues" dxfId="144" priority="50"/>
  </conditionalFormatting>
  <conditionalFormatting sqref="E195">
    <cfRule type="duplicateValues" dxfId="143" priority="49"/>
  </conditionalFormatting>
  <conditionalFormatting sqref="H195">
    <cfRule type="duplicateValues" dxfId="142" priority="48"/>
  </conditionalFormatting>
  <conditionalFormatting sqref="H195">
    <cfRule type="duplicateValues" dxfId="141" priority="47"/>
  </conditionalFormatting>
  <conditionalFormatting sqref="K195">
    <cfRule type="duplicateValues" dxfId="140" priority="46"/>
  </conditionalFormatting>
  <conditionalFormatting sqref="K195">
    <cfRule type="duplicateValues" dxfId="139" priority="45"/>
  </conditionalFormatting>
  <conditionalFormatting sqref="N195">
    <cfRule type="duplicateValues" dxfId="138" priority="44"/>
  </conditionalFormatting>
  <conditionalFormatting sqref="N195">
    <cfRule type="duplicateValues" dxfId="137" priority="43"/>
  </conditionalFormatting>
  <conditionalFormatting sqref="Q195">
    <cfRule type="duplicateValues" dxfId="136" priority="42"/>
  </conditionalFormatting>
  <conditionalFormatting sqref="Q195">
    <cfRule type="duplicateValues" dxfId="135" priority="41"/>
  </conditionalFormatting>
  <conditionalFormatting sqref="E211">
    <cfRule type="duplicateValues" dxfId="134" priority="40"/>
  </conditionalFormatting>
  <conditionalFormatting sqref="E211">
    <cfRule type="duplicateValues" dxfId="133" priority="39"/>
  </conditionalFormatting>
  <conditionalFormatting sqref="H211">
    <cfRule type="duplicateValues" dxfId="132" priority="38"/>
  </conditionalFormatting>
  <conditionalFormatting sqref="H211">
    <cfRule type="duplicateValues" dxfId="131" priority="37"/>
  </conditionalFormatting>
  <conditionalFormatting sqref="K211">
    <cfRule type="duplicateValues" dxfId="130" priority="36"/>
  </conditionalFormatting>
  <conditionalFormatting sqref="K211">
    <cfRule type="duplicateValues" dxfId="129" priority="35"/>
  </conditionalFormatting>
  <conditionalFormatting sqref="N211">
    <cfRule type="duplicateValues" dxfId="128" priority="34"/>
  </conditionalFormatting>
  <conditionalFormatting sqref="N211">
    <cfRule type="duplicateValues" dxfId="127" priority="33"/>
  </conditionalFormatting>
  <conditionalFormatting sqref="Q211">
    <cfRule type="duplicateValues" dxfId="126" priority="32"/>
  </conditionalFormatting>
  <conditionalFormatting sqref="Q211">
    <cfRule type="duplicateValues" dxfId="125" priority="31"/>
  </conditionalFormatting>
  <conditionalFormatting sqref="E227">
    <cfRule type="duplicateValues" dxfId="124" priority="30"/>
  </conditionalFormatting>
  <conditionalFormatting sqref="E227">
    <cfRule type="duplicateValues" dxfId="123" priority="29"/>
  </conditionalFormatting>
  <conditionalFormatting sqref="H227">
    <cfRule type="duplicateValues" dxfId="122" priority="28"/>
  </conditionalFormatting>
  <conditionalFormatting sqref="H227">
    <cfRule type="duplicateValues" dxfId="121" priority="27"/>
  </conditionalFormatting>
  <conditionalFormatting sqref="K227">
    <cfRule type="duplicateValues" dxfId="120" priority="26"/>
  </conditionalFormatting>
  <conditionalFormatting sqref="K227">
    <cfRule type="duplicateValues" dxfId="119" priority="25"/>
  </conditionalFormatting>
  <conditionalFormatting sqref="N227">
    <cfRule type="duplicateValues" dxfId="118" priority="24"/>
  </conditionalFormatting>
  <conditionalFormatting sqref="N227">
    <cfRule type="duplicateValues" dxfId="117" priority="23"/>
  </conditionalFormatting>
  <conditionalFormatting sqref="Q227">
    <cfRule type="duplicateValues" dxfId="116" priority="22"/>
  </conditionalFormatting>
  <conditionalFormatting sqref="Q227">
    <cfRule type="duplicateValues" dxfId="115" priority="21"/>
  </conditionalFormatting>
  <conditionalFormatting sqref="E243">
    <cfRule type="duplicateValues" dxfId="114" priority="20"/>
  </conditionalFormatting>
  <conditionalFormatting sqref="E243">
    <cfRule type="duplicateValues" dxfId="113" priority="19"/>
  </conditionalFormatting>
  <conditionalFormatting sqref="H243">
    <cfRule type="duplicateValues" dxfId="112" priority="18"/>
  </conditionalFormatting>
  <conditionalFormatting sqref="H243">
    <cfRule type="duplicateValues" dxfId="111" priority="17"/>
  </conditionalFormatting>
  <conditionalFormatting sqref="K243">
    <cfRule type="duplicateValues" dxfId="110" priority="16"/>
  </conditionalFormatting>
  <conditionalFormatting sqref="K243">
    <cfRule type="duplicateValues" dxfId="109" priority="15"/>
  </conditionalFormatting>
  <conditionalFormatting sqref="N243">
    <cfRule type="duplicateValues" dxfId="108" priority="14"/>
  </conditionalFormatting>
  <conditionalFormatting sqref="N243">
    <cfRule type="duplicateValues" dxfId="107" priority="13"/>
  </conditionalFormatting>
  <conditionalFormatting sqref="Q243">
    <cfRule type="duplicateValues" dxfId="106" priority="12"/>
  </conditionalFormatting>
  <conditionalFormatting sqref="Q243">
    <cfRule type="duplicateValues" dxfId="105" priority="11"/>
  </conditionalFormatting>
  <conditionalFormatting sqref="T243">
    <cfRule type="duplicateValues" dxfId="104" priority="10"/>
  </conditionalFormatting>
  <conditionalFormatting sqref="T243">
    <cfRule type="duplicateValues" dxfId="103" priority="9"/>
  </conditionalFormatting>
  <conditionalFormatting sqref="H260">
    <cfRule type="duplicateValues" dxfId="102" priority="8"/>
  </conditionalFormatting>
  <conditionalFormatting sqref="H260">
    <cfRule type="duplicateValues" dxfId="101" priority="7"/>
  </conditionalFormatting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51"/>
  <sheetViews>
    <sheetView workbookViewId="0">
      <selection activeCell="E3" sqref="E3:G3"/>
    </sheetView>
  </sheetViews>
  <sheetFormatPr baseColWidth="10" defaultColWidth="11.42578125" defaultRowHeight="15" customHeight="1" x14ac:dyDescent="0.25"/>
  <cols>
    <col min="2" max="2" width="24.85546875" customWidth="1"/>
    <col min="3" max="3" width="15.28515625" customWidth="1"/>
  </cols>
  <sheetData>
    <row r="1" spans="1:19" ht="18.75" x14ac:dyDescent="0.25">
      <c r="A1" s="100" t="s">
        <v>18</v>
      </c>
      <c r="B1" s="100"/>
      <c r="C1" s="100"/>
      <c r="D1" s="100"/>
      <c r="E1" s="29" t="s">
        <v>1</v>
      </c>
      <c r="F1" s="116" t="s">
        <v>14</v>
      </c>
      <c r="G1" s="116"/>
      <c r="H1" s="117" t="s">
        <v>15</v>
      </c>
      <c r="I1" s="117"/>
      <c r="J1" s="118" t="s">
        <v>16</v>
      </c>
      <c r="K1" s="119"/>
    </row>
    <row r="2" spans="1:19" ht="19.5" customHeight="1" x14ac:dyDescent="0.25">
      <c r="A2" s="105" t="s">
        <v>5</v>
      </c>
      <c r="B2" s="25" t="s">
        <v>6</v>
      </c>
      <c r="C2" s="105" t="s">
        <v>7</v>
      </c>
      <c r="D2" s="105"/>
      <c r="E2" s="108" t="s">
        <v>17</v>
      </c>
      <c r="F2" s="108"/>
      <c r="G2" s="108"/>
      <c r="H2" s="108"/>
      <c r="I2" s="108"/>
      <c r="J2" s="108"/>
      <c r="K2" s="108"/>
      <c r="L2" s="109"/>
      <c r="M2" s="109"/>
      <c r="N2" s="109"/>
      <c r="O2" s="109"/>
      <c r="P2" s="109"/>
      <c r="Q2" s="109"/>
      <c r="R2" s="109"/>
      <c r="S2" s="109"/>
    </row>
    <row r="3" spans="1:19" ht="17.25" customHeight="1" x14ac:dyDescent="0.25">
      <c r="A3" s="115"/>
      <c r="B3" s="25" t="s">
        <v>9</v>
      </c>
      <c r="C3" s="25" t="s">
        <v>9</v>
      </c>
      <c r="D3" s="25" t="s">
        <v>10</v>
      </c>
      <c r="E3" s="155">
        <v>56.029175459999998</v>
      </c>
      <c r="F3" s="155"/>
      <c r="G3" s="155"/>
      <c r="H3" s="155">
        <v>290.87327110000001</v>
      </c>
      <c r="I3" s="155"/>
      <c r="J3" s="155"/>
      <c r="K3" s="155">
        <v>217.9514714</v>
      </c>
      <c r="L3" s="155"/>
      <c r="M3" s="155"/>
      <c r="N3" s="155">
        <v>494.22768630000002</v>
      </c>
      <c r="O3" s="155"/>
      <c r="P3" s="155"/>
      <c r="Q3" s="155">
        <v>221.94596329999999</v>
      </c>
      <c r="R3" s="155"/>
      <c r="S3" s="155"/>
    </row>
    <row r="4" spans="1:19" x14ac:dyDescent="0.25">
      <c r="A4" s="12">
        <v>1</v>
      </c>
      <c r="B4" s="5">
        <v>406.96332410000002</v>
      </c>
      <c r="C4" s="9">
        <v>56.029175459999998</v>
      </c>
      <c r="D4" s="1">
        <v>2.5615000000000001</v>
      </c>
      <c r="E4" s="156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</row>
    <row r="5" spans="1:19" x14ac:dyDescent="0.25">
      <c r="A5" s="12">
        <v>2</v>
      </c>
      <c r="B5" s="5">
        <v>340.0575743</v>
      </c>
      <c r="C5" s="1">
        <v>434.86103429999997</v>
      </c>
      <c r="D5" s="1">
        <v>2.4258000000000002</v>
      </c>
      <c r="E5" s="156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</row>
    <row r="6" spans="1:19" x14ac:dyDescent="0.25">
      <c r="A6" s="12">
        <v>3</v>
      </c>
      <c r="B6" s="5">
        <v>698.5115442</v>
      </c>
      <c r="C6" s="9">
        <v>290.87327110000001</v>
      </c>
      <c r="D6" s="1">
        <v>2.3732000000000002</v>
      </c>
      <c r="E6" s="156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</row>
    <row r="7" spans="1:19" x14ac:dyDescent="0.25">
      <c r="A7" s="12">
        <v>4</v>
      </c>
      <c r="B7" s="1">
        <v>699.51503409999998</v>
      </c>
      <c r="C7" s="1">
        <v>56.468127780000003</v>
      </c>
      <c r="D7" s="1">
        <v>2.3411</v>
      </c>
      <c r="E7" s="156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</row>
    <row r="8" spans="1:19" x14ac:dyDescent="0.25">
      <c r="A8" s="12">
        <v>5</v>
      </c>
      <c r="B8" s="1">
        <v>502.84879230000001</v>
      </c>
      <c r="C8" s="9">
        <v>217.9514714</v>
      </c>
      <c r="D8" s="1">
        <v>2.3365999999999998</v>
      </c>
      <c r="E8" s="156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</row>
    <row r="9" spans="1:19" x14ac:dyDescent="0.25">
      <c r="A9" s="12">
        <v>6</v>
      </c>
      <c r="B9" s="1">
        <v>724.52691279999999</v>
      </c>
      <c r="C9" s="1">
        <v>356.84517419999997</v>
      </c>
      <c r="D9" s="1">
        <v>2.3121999999999998</v>
      </c>
      <c r="E9" s="156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</row>
    <row r="10" spans="1:19" x14ac:dyDescent="0.25">
      <c r="A10" s="12">
        <v>7</v>
      </c>
      <c r="B10" s="1">
        <v>743.54138420000004</v>
      </c>
      <c r="C10" s="9">
        <v>494.22768630000002</v>
      </c>
      <c r="D10" s="1">
        <v>2.2624</v>
      </c>
      <c r="E10" s="156"/>
      <c r="F10" s="104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4"/>
    </row>
    <row r="11" spans="1:19" x14ac:dyDescent="0.25">
      <c r="A11" s="12">
        <v>8</v>
      </c>
      <c r="B11" s="1">
        <v>241.9728977</v>
      </c>
      <c r="C11" s="1">
        <v>182.89559249999999</v>
      </c>
      <c r="D11" s="1">
        <v>2.2568000000000001</v>
      </c>
      <c r="E11" s="156"/>
      <c r="F11" s="104"/>
      <c r="G11" s="104"/>
      <c r="H11" s="104"/>
      <c r="I11" s="104"/>
      <c r="J11" s="104"/>
      <c r="K11" s="104"/>
      <c r="L11" s="104"/>
      <c r="M11" s="104"/>
      <c r="N11" s="104"/>
      <c r="O11" s="104"/>
      <c r="P11" s="104"/>
      <c r="Q11" s="104"/>
      <c r="R11" s="104"/>
      <c r="S11" s="104"/>
    </row>
    <row r="12" spans="1:19" x14ac:dyDescent="0.25">
      <c r="A12" s="12">
        <v>9</v>
      </c>
      <c r="B12" s="1">
        <v>360.058877</v>
      </c>
      <c r="C12" s="9">
        <v>221.94596329999999</v>
      </c>
      <c r="D12" s="1">
        <v>2.2033999999999998</v>
      </c>
      <c r="E12" s="156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4"/>
    </row>
    <row r="13" spans="1:19" x14ac:dyDescent="0.25">
      <c r="A13" s="12">
        <v>10</v>
      </c>
      <c r="B13" s="1">
        <v>633.12546029999999</v>
      </c>
      <c r="C13" s="1">
        <v>117.9236846</v>
      </c>
      <c r="D13" s="1">
        <v>2.2008999999999999</v>
      </c>
      <c r="E13" s="156"/>
      <c r="F13" s="104"/>
      <c r="G13" s="104"/>
      <c r="H13" s="104"/>
      <c r="I13" s="104"/>
      <c r="J13" s="104"/>
      <c r="K13" s="104"/>
      <c r="L13" s="104"/>
      <c r="M13" s="104"/>
      <c r="N13" s="104"/>
      <c r="O13" s="104"/>
      <c r="P13" s="104"/>
      <c r="Q13" s="104"/>
      <c r="R13" s="104"/>
      <c r="S13" s="104"/>
    </row>
    <row r="14" spans="1:19" x14ac:dyDescent="0.25">
      <c r="A14" s="12">
        <v>11</v>
      </c>
      <c r="B14" s="1">
        <v>742.53782230000002</v>
      </c>
      <c r="C14" s="1">
        <v>196.02178129999999</v>
      </c>
      <c r="D14" s="1">
        <v>2.1976</v>
      </c>
      <c r="E14" s="156"/>
      <c r="F14" s="104"/>
      <c r="G14" s="104"/>
      <c r="H14" s="104"/>
      <c r="I14" s="104"/>
      <c r="J14" s="104"/>
      <c r="K14" s="104"/>
      <c r="L14" s="104"/>
      <c r="M14" s="104"/>
      <c r="N14" s="104"/>
      <c r="O14" s="104"/>
      <c r="P14" s="104"/>
      <c r="Q14" s="104"/>
      <c r="R14" s="104"/>
      <c r="S14" s="104"/>
    </row>
    <row r="15" spans="1:19" x14ac:dyDescent="0.25">
      <c r="A15" s="12">
        <v>12</v>
      </c>
      <c r="B15" s="1">
        <v>330.99597019999999</v>
      </c>
      <c r="C15" s="9">
        <v>177.9559428</v>
      </c>
      <c r="D15" s="1">
        <v>2.1928999999999998</v>
      </c>
      <c r="E15" s="156"/>
      <c r="F15" s="104"/>
      <c r="G15" s="104"/>
      <c r="H15" s="104"/>
      <c r="I15" s="104"/>
      <c r="J15" s="104"/>
      <c r="K15" s="104"/>
      <c r="L15" s="104"/>
      <c r="M15" s="104"/>
      <c r="N15" s="104"/>
      <c r="O15" s="104"/>
      <c r="P15" s="104"/>
      <c r="Q15" s="104"/>
      <c r="R15" s="104"/>
      <c r="S15" s="104"/>
    </row>
    <row r="16" spans="1:19" x14ac:dyDescent="0.25">
      <c r="A16" s="12">
        <v>13</v>
      </c>
      <c r="B16" s="1">
        <v>407.89659790000002</v>
      </c>
      <c r="C16" s="9">
        <v>199.93900339999999</v>
      </c>
      <c r="D16" s="1">
        <v>2.1907999999999999</v>
      </c>
      <c r="E16" s="156"/>
      <c r="F16" s="104"/>
      <c r="G16" s="104"/>
      <c r="H16" s="104"/>
      <c r="I16" s="104"/>
      <c r="J16" s="104"/>
      <c r="K16" s="104"/>
      <c r="L16" s="104"/>
      <c r="M16" s="104"/>
      <c r="N16" s="104"/>
      <c r="O16" s="104"/>
      <c r="P16" s="104"/>
      <c r="Q16" s="104"/>
      <c r="R16" s="104"/>
      <c r="S16" s="104"/>
    </row>
    <row r="17" spans="1:19" x14ac:dyDescent="0.25">
      <c r="A17" s="12">
        <v>14</v>
      </c>
      <c r="B17" s="1">
        <v>432.86407079999998</v>
      </c>
      <c r="C17" s="9">
        <v>495.23046479999999</v>
      </c>
      <c r="D17" s="1">
        <v>2.1724000000000001</v>
      </c>
      <c r="E17" s="156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/>
    </row>
    <row r="18" spans="1:19" x14ac:dyDescent="0.25">
      <c r="A18" s="12">
        <v>15</v>
      </c>
      <c r="B18" s="1">
        <v>510.88022810000001</v>
      </c>
      <c r="C18" s="9">
        <v>516.240049</v>
      </c>
      <c r="D18" s="1">
        <v>2.1627999999999998</v>
      </c>
      <c r="E18" s="156"/>
      <c r="F18" s="104"/>
      <c r="G18" s="104"/>
      <c r="H18" s="104"/>
      <c r="I18" s="104"/>
      <c r="J18" s="104"/>
      <c r="K18" s="104"/>
      <c r="L18" s="104"/>
      <c r="M18" s="104"/>
      <c r="N18" s="104"/>
      <c r="O18" s="104"/>
      <c r="P18" s="104"/>
      <c r="Q18" s="104"/>
      <c r="R18" s="104"/>
      <c r="S18" s="104"/>
    </row>
    <row r="19" spans="1:19" x14ac:dyDescent="0.25">
      <c r="A19" s="12">
        <v>16</v>
      </c>
      <c r="B19" s="1">
        <v>568.83861109999998</v>
      </c>
      <c r="C19" s="9">
        <v>147.93787900000001</v>
      </c>
      <c r="D19" s="1">
        <v>2.1509999999999998</v>
      </c>
      <c r="E19" s="155">
        <v>177.9559428</v>
      </c>
      <c r="F19" s="155"/>
      <c r="G19" s="155"/>
      <c r="H19" s="155">
        <v>199.93900339999999</v>
      </c>
      <c r="I19" s="155"/>
      <c r="J19" s="155"/>
      <c r="K19" s="155">
        <v>495.23046479999999</v>
      </c>
      <c r="L19" s="155"/>
      <c r="M19" s="155"/>
      <c r="N19" s="155">
        <v>516.240049</v>
      </c>
      <c r="O19" s="155"/>
      <c r="P19" s="155"/>
      <c r="Q19" s="155">
        <v>147.93787900000001</v>
      </c>
      <c r="R19" s="155"/>
      <c r="S19" s="155"/>
    </row>
    <row r="20" spans="1:19" x14ac:dyDescent="0.25">
      <c r="A20" s="12">
        <v>17</v>
      </c>
      <c r="B20" s="1">
        <v>417.00406170000002</v>
      </c>
      <c r="C20" s="1">
        <v>686.01340359999995</v>
      </c>
      <c r="D20" s="1">
        <v>2.1448</v>
      </c>
      <c r="E20" s="156"/>
      <c r="F20" s="104"/>
      <c r="G20" s="104"/>
      <c r="H20" s="104"/>
      <c r="I20" s="104"/>
      <c r="J20" s="104"/>
      <c r="K20" s="104"/>
      <c r="L20" s="104"/>
      <c r="M20" s="104"/>
      <c r="N20" s="104"/>
      <c r="O20" s="104"/>
      <c r="P20" s="104"/>
      <c r="Q20" s="104"/>
      <c r="R20" s="104"/>
      <c r="S20" s="104"/>
    </row>
    <row r="21" spans="1:19" x14ac:dyDescent="0.25">
      <c r="A21" s="12">
        <v>18</v>
      </c>
      <c r="B21" s="1">
        <v>340.05762090000002</v>
      </c>
      <c r="C21" s="1">
        <v>199.93899690000001</v>
      </c>
      <c r="D21" s="1">
        <v>2.133</v>
      </c>
      <c r="E21" s="156"/>
      <c r="F21" s="104"/>
      <c r="G21" s="104"/>
      <c r="H21" s="104"/>
      <c r="I21" s="104"/>
      <c r="J21" s="104"/>
      <c r="K21" s="104"/>
      <c r="L21" s="104"/>
      <c r="M21" s="104"/>
      <c r="N21" s="104"/>
      <c r="O21" s="104"/>
      <c r="P21" s="104"/>
      <c r="Q21" s="104"/>
      <c r="R21" s="104"/>
      <c r="S21" s="104"/>
    </row>
    <row r="22" spans="1:19" x14ac:dyDescent="0.25">
      <c r="A22" s="12">
        <v>19</v>
      </c>
      <c r="B22" s="1">
        <v>419.00095820000001</v>
      </c>
      <c r="C22" s="1">
        <v>605.1836548</v>
      </c>
      <c r="D22" s="1">
        <v>2.1074000000000002</v>
      </c>
      <c r="E22" s="156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</row>
    <row r="23" spans="1:19" x14ac:dyDescent="0.25">
      <c r="A23" s="12">
        <v>20</v>
      </c>
      <c r="B23" s="1">
        <v>622.98934039999995</v>
      </c>
      <c r="C23" s="1">
        <v>157.96638390000001</v>
      </c>
      <c r="D23" s="1">
        <v>2.0771999999999999</v>
      </c>
      <c r="E23" s="156"/>
      <c r="F23" s="104"/>
      <c r="G23" s="104"/>
      <c r="H23" s="104"/>
      <c r="I23" s="104"/>
      <c r="J23" s="104"/>
      <c r="K23" s="104"/>
      <c r="L23" s="104"/>
      <c r="M23" s="104"/>
      <c r="N23" s="104"/>
      <c r="O23" s="104"/>
      <c r="P23" s="104"/>
      <c r="Q23" s="104"/>
      <c r="R23" s="104"/>
      <c r="S23" s="104"/>
    </row>
    <row r="24" spans="1:19" x14ac:dyDescent="0.25">
      <c r="A24" s="12">
        <v>21</v>
      </c>
      <c r="B24" s="1">
        <v>404.90628750000002</v>
      </c>
      <c r="C24" s="9">
        <v>198.86340279999999</v>
      </c>
      <c r="D24" s="1">
        <v>2.0756999999999999</v>
      </c>
      <c r="E24" s="156"/>
      <c r="F24" s="104"/>
      <c r="G24" s="104"/>
      <c r="H24" s="104"/>
      <c r="I24" s="104"/>
      <c r="J24" s="104"/>
      <c r="K24" s="104"/>
      <c r="L24" s="104"/>
      <c r="M24" s="104"/>
      <c r="N24" s="104"/>
      <c r="O24" s="104"/>
      <c r="P24" s="104"/>
      <c r="Q24" s="104"/>
      <c r="R24" s="104"/>
      <c r="S24" s="104"/>
    </row>
    <row r="25" spans="1:19" x14ac:dyDescent="0.25">
      <c r="A25" s="12">
        <v>22</v>
      </c>
      <c r="B25" s="1">
        <v>270.79745450000001</v>
      </c>
      <c r="C25" s="9">
        <v>201.95652620000001</v>
      </c>
      <c r="D25" s="1">
        <v>2.0684999999999998</v>
      </c>
      <c r="E25" s="156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104"/>
    </row>
    <row r="26" spans="1:19" x14ac:dyDescent="0.25">
      <c r="A26" s="12">
        <v>23</v>
      </c>
      <c r="B26" s="1">
        <v>274.79166959999998</v>
      </c>
      <c r="C26" s="1">
        <v>85.028298820000003</v>
      </c>
      <c r="D26" s="1">
        <v>2.0455999999999999</v>
      </c>
      <c r="E26" s="156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4"/>
    </row>
    <row r="27" spans="1:19" x14ac:dyDescent="0.25">
      <c r="A27" s="12">
        <v>24</v>
      </c>
      <c r="B27" s="1">
        <v>407.9889402</v>
      </c>
      <c r="C27" s="1">
        <v>214.9339822</v>
      </c>
      <c r="D27" s="1">
        <v>2.0409999999999999</v>
      </c>
      <c r="E27" s="156"/>
      <c r="F27" s="104"/>
      <c r="G27" s="104"/>
      <c r="H27" s="104"/>
      <c r="I27" s="104"/>
      <c r="J27" s="104"/>
      <c r="K27" s="104"/>
      <c r="L27" s="104"/>
      <c r="M27" s="104"/>
      <c r="N27" s="104"/>
      <c r="O27" s="104"/>
      <c r="P27" s="104"/>
      <c r="Q27" s="104"/>
      <c r="R27" s="104"/>
      <c r="S27" s="104"/>
    </row>
    <row r="28" spans="1:19" x14ac:dyDescent="0.25">
      <c r="A28" s="12">
        <v>25</v>
      </c>
      <c r="B28" s="1">
        <v>409.98578409999999</v>
      </c>
      <c r="C28" s="1">
        <v>99.007571159999998</v>
      </c>
      <c r="D28" s="1">
        <v>2.0402</v>
      </c>
      <c r="E28" s="156"/>
      <c r="F28" s="104"/>
      <c r="G28" s="104"/>
      <c r="H28" s="104"/>
      <c r="I28" s="104"/>
      <c r="J28" s="104"/>
      <c r="K28" s="104"/>
      <c r="L28" s="104"/>
      <c r="M28" s="104"/>
      <c r="N28" s="104"/>
      <c r="O28" s="104"/>
      <c r="P28" s="104"/>
      <c r="Q28" s="104"/>
      <c r="R28" s="104"/>
      <c r="S28" s="104"/>
    </row>
    <row r="29" spans="1:19" x14ac:dyDescent="0.25">
      <c r="A29" s="12">
        <v>26</v>
      </c>
      <c r="B29" s="1">
        <v>428.0458663</v>
      </c>
      <c r="C29" s="9">
        <v>178.8429793</v>
      </c>
      <c r="D29" s="1">
        <v>2.0308000000000002</v>
      </c>
      <c r="E29" s="156"/>
      <c r="F29" s="104"/>
      <c r="G29" s="104"/>
      <c r="H29" s="104"/>
      <c r="I29" s="104"/>
      <c r="J29" s="104"/>
      <c r="K29" s="104"/>
      <c r="L29" s="104"/>
      <c r="M29" s="104"/>
      <c r="N29" s="104"/>
      <c r="O29" s="104"/>
      <c r="P29" s="104"/>
      <c r="Q29" s="104"/>
      <c r="R29" s="104"/>
      <c r="S29" s="104"/>
    </row>
    <row r="30" spans="1:19" x14ac:dyDescent="0.25">
      <c r="A30" s="12">
        <v>27</v>
      </c>
      <c r="B30" s="1">
        <v>460.64676639999999</v>
      </c>
      <c r="C30" s="9">
        <v>135.89355499999999</v>
      </c>
      <c r="D30" s="1">
        <v>2.0282</v>
      </c>
      <c r="E30" s="156"/>
      <c r="F30" s="104"/>
      <c r="G30" s="104"/>
      <c r="H30" s="104"/>
      <c r="I30" s="104"/>
      <c r="J30" s="104"/>
      <c r="K30" s="104"/>
      <c r="L30" s="104"/>
      <c r="M30" s="104"/>
      <c r="N30" s="104"/>
      <c r="O30" s="104"/>
      <c r="P30" s="104"/>
      <c r="Q30" s="104"/>
      <c r="R30" s="104"/>
      <c r="S30" s="104"/>
    </row>
    <row r="31" spans="1:19" x14ac:dyDescent="0.25">
      <c r="A31" s="12">
        <v>28</v>
      </c>
      <c r="B31" s="1">
        <v>550.77864959999999</v>
      </c>
      <c r="C31" s="1">
        <v>174.9251476</v>
      </c>
      <c r="D31" s="1">
        <v>2.0133000000000001</v>
      </c>
      <c r="E31" s="156"/>
      <c r="F31" s="104"/>
      <c r="G31" s="104"/>
      <c r="H31" s="104"/>
      <c r="I31" s="104"/>
      <c r="J31" s="104"/>
      <c r="K31" s="104"/>
      <c r="L31" s="104"/>
      <c r="M31" s="104"/>
      <c r="N31" s="104"/>
      <c r="O31" s="104"/>
      <c r="P31" s="104"/>
      <c r="Q31" s="104"/>
      <c r="R31" s="104"/>
      <c r="S31" s="104"/>
    </row>
    <row r="32" spans="1:19" x14ac:dyDescent="0.25">
      <c r="A32" s="12">
        <v>29</v>
      </c>
      <c r="B32" s="1">
        <v>56.468127780000003</v>
      </c>
      <c r="C32" s="9">
        <v>409.98578409999999</v>
      </c>
      <c r="D32" s="1">
        <v>2.0038</v>
      </c>
      <c r="E32" s="156"/>
      <c r="F32" s="104"/>
      <c r="G32" s="104"/>
      <c r="H32" s="104"/>
      <c r="I32" s="104"/>
      <c r="J32" s="104"/>
      <c r="K32" s="104"/>
      <c r="L32" s="104"/>
      <c r="M32" s="104"/>
      <c r="N32" s="104"/>
      <c r="O32" s="104"/>
      <c r="P32" s="104"/>
      <c r="Q32" s="104"/>
      <c r="R32" s="104"/>
      <c r="S32" s="104"/>
    </row>
    <row r="33" spans="1:19" x14ac:dyDescent="0.25">
      <c r="A33" s="12">
        <v>30</v>
      </c>
      <c r="B33" s="1">
        <v>171.9458654</v>
      </c>
      <c r="C33" s="9">
        <v>365.84907959999998</v>
      </c>
      <c r="D33" s="1">
        <v>1.9962</v>
      </c>
      <c r="E33" s="156"/>
      <c r="F33" s="104"/>
      <c r="G33" s="104"/>
      <c r="H33" s="104"/>
      <c r="I33" s="104"/>
      <c r="J33" s="104"/>
      <c r="K33" s="104"/>
      <c r="L33" s="104"/>
      <c r="M33" s="104"/>
      <c r="N33" s="104"/>
      <c r="O33" s="104"/>
      <c r="P33" s="104"/>
      <c r="Q33" s="104"/>
      <c r="R33" s="104"/>
      <c r="S33" s="104"/>
    </row>
    <row r="34" spans="1:19" x14ac:dyDescent="0.25">
      <c r="A34" s="12">
        <v>31</v>
      </c>
      <c r="B34" s="1">
        <v>180.84102759999999</v>
      </c>
      <c r="C34" s="9">
        <v>87.924148380000005</v>
      </c>
      <c r="D34" s="1">
        <v>1.9847999999999999</v>
      </c>
      <c r="E34" s="156"/>
      <c r="F34" s="104"/>
      <c r="G34" s="104"/>
      <c r="H34" s="104"/>
      <c r="I34" s="104"/>
      <c r="J34" s="104"/>
      <c r="K34" s="104"/>
      <c r="L34" s="104"/>
      <c r="M34" s="104"/>
      <c r="N34" s="104"/>
      <c r="O34" s="104"/>
      <c r="P34" s="104"/>
      <c r="Q34" s="104"/>
      <c r="R34" s="104"/>
      <c r="S34" s="104"/>
    </row>
    <row r="35" spans="1:19" x14ac:dyDescent="0.25">
      <c r="A35" s="12">
        <v>32</v>
      </c>
      <c r="B35" s="1">
        <v>494.22768630000002</v>
      </c>
      <c r="C35" s="1">
        <v>145.9223988</v>
      </c>
      <c r="D35" s="1">
        <v>1.9830000000000001</v>
      </c>
      <c r="E35" s="155">
        <v>198.86340279999999</v>
      </c>
      <c r="F35" s="155"/>
      <c r="G35" s="155"/>
      <c r="H35" s="155">
        <v>201.95652620000001</v>
      </c>
      <c r="I35" s="155"/>
      <c r="J35" s="155"/>
      <c r="K35" s="155">
        <v>178.8429793</v>
      </c>
      <c r="L35" s="155"/>
      <c r="M35" s="155"/>
      <c r="N35" s="155">
        <v>135.89355499999999</v>
      </c>
      <c r="O35" s="155"/>
      <c r="P35" s="155"/>
      <c r="Q35" s="155">
        <v>409.98578409999999</v>
      </c>
      <c r="R35" s="155"/>
      <c r="S35" s="155"/>
    </row>
    <row r="36" spans="1:19" x14ac:dyDescent="0.25">
      <c r="A36" s="12">
        <v>33</v>
      </c>
      <c r="B36" s="1">
        <v>508.20667909999997</v>
      </c>
      <c r="C36" s="1">
        <v>241.0109458</v>
      </c>
      <c r="D36" s="1">
        <v>1.9814000000000001</v>
      </c>
      <c r="E36" s="156"/>
      <c r="F36" s="104"/>
      <c r="G36" s="104"/>
      <c r="H36" s="104"/>
      <c r="I36" s="104"/>
      <c r="J36" s="104"/>
      <c r="K36" s="104"/>
      <c r="L36" s="104"/>
      <c r="M36" s="104"/>
      <c r="N36" s="104"/>
      <c r="O36" s="104"/>
      <c r="P36" s="104"/>
      <c r="Q36" s="104"/>
      <c r="R36" s="104"/>
      <c r="S36" s="104"/>
    </row>
    <row r="37" spans="1:19" x14ac:dyDescent="0.25">
      <c r="A37" s="12">
        <v>34</v>
      </c>
      <c r="B37" s="1">
        <v>510.20322870000001</v>
      </c>
      <c r="C37" s="9">
        <v>219.83180100000001</v>
      </c>
      <c r="D37" s="1">
        <v>1.9779</v>
      </c>
      <c r="E37" s="156"/>
      <c r="F37" s="104"/>
      <c r="G37" s="104"/>
      <c r="H37" s="104"/>
      <c r="I37" s="104"/>
      <c r="J37" s="104"/>
      <c r="K37" s="104"/>
      <c r="L37" s="104"/>
      <c r="M37" s="104"/>
      <c r="N37" s="104"/>
      <c r="O37" s="104"/>
      <c r="P37" s="104"/>
      <c r="Q37" s="104"/>
      <c r="R37" s="104"/>
      <c r="S37" s="104"/>
    </row>
    <row r="38" spans="1:19" x14ac:dyDescent="0.25">
      <c r="A38" s="12">
        <v>35</v>
      </c>
      <c r="B38" s="1">
        <v>418.0176975</v>
      </c>
      <c r="C38" s="9">
        <v>245.8940259</v>
      </c>
      <c r="D38" s="1">
        <v>1.9662999999999999</v>
      </c>
      <c r="E38" s="156"/>
      <c r="F38" s="104"/>
      <c r="G38" s="104"/>
      <c r="H38" s="104"/>
      <c r="I38" s="104"/>
      <c r="J38" s="104"/>
      <c r="K38" s="104"/>
      <c r="L38" s="104"/>
      <c r="M38" s="104"/>
      <c r="N38" s="104"/>
      <c r="O38" s="104"/>
      <c r="P38" s="104"/>
      <c r="Q38" s="104"/>
      <c r="R38" s="104"/>
      <c r="S38" s="104"/>
    </row>
    <row r="39" spans="1:19" x14ac:dyDescent="0.25">
      <c r="A39" s="12">
        <v>36</v>
      </c>
      <c r="B39" s="1">
        <v>686.01340359999995</v>
      </c>
      <c r="C39" s="1">
        <v>135.89359110000001</v>
      </c>
      <c r="D39" s="1">
        <v>1.9630000000000001</v>
      </c>
      <c r="E39" s="156"/>
      <c r="F39" s="104"/>
      <c r="G39" s="104"/>
      <c r="H39" s="104"/>
      <c r="I39" s="104"/>
      <c r="J39" s="104"/>
      <c r="K39" s="104"/>
      <c r="L39" s="104"/>
      <c r="M39" s="104"/>
      <c r="N39" s="104"/>
      <c r="O39" s="104"/>
      <c r="P39" s="104"/>
      <c r="Q39" s="104"/>
      <c r="R39" s="104"/>
      <c r="S39" s="104"/>
    </row>
    <row r="40" spans="1:19" x14ac:dyDescent="0.25">
      <c r="A40" s="12">
        <v>37</v>
      </c>
      <c r="B40" s="1">
        <v>601.00760090000006</v>
      </c>
      <c r="C40" s="1">
        <v>176.81638459999999</v>
      </c>
      <c r="D40" s="1">
        <v>1.9621999999999999</v>
      </c>
      <c r="E40" s="156"/>
      <c r="F40" s="104"/>
      <c r="G40" s="104"/>
      <c r="H40" s="104"/>
      <c r="I40" s="104"/>
      <c r="J40" s="104"/>
      <c r="K40" s="104"/>
      <c r="L40" s="104"/>
      <c r="M40" s="104"/>
      <c r="N40" s="104"/>
      <c r="O40" s="104"/>
      <c r="P40" s="104"/>
      <c r="Q40" s="104"/>
      <c r="R40" s="104"/>
      <c r="S40" s="104"/>
    </row>
    <row r="41" spans="1:19" x14ac:dyDescent="0.25">
      <c r="A41" s="12">
        <v>38</v>
      </c>
      <c r="B41" s="1">
        <v>278.82907940000001</v>
      </c>
      <c r="C41" s="1">
        <v>724.83280830000001</v>
      </c>
      <c r="D41" s="1">
        <v>1.9596</v>
      </c>
      <c r="E41" s="156"/>
      <c r="F41" s="104"/>
      <c r="G41" s="104"/>
      <c r="H41" s="104"/>
      <c r="I41" s="104"/>
      <c r="J41" s="104"/>
      <c r="K41" s="104"/>
      <c r="L41" s="104"/>
      <c r="M41" s="104"/>
      <c r="N41" s="104"/>
      <c r="O41" s="104"/>
      <c r="P41" s="104"/>
      <c r="Q41" s="104"/>
      <c r="R41" s="104"/>
      <c r="S41" s="104"/>
    </row>
    <row r="42" spans="1:19" x14ac:dyDescent="0.25">
      <c r="A42" s="12">
        <v>39</v>
      </c>
      <c r="B42" s="1">
        <v>286.95563490000001</v>
      </c>
      <c r="C42" s="1">
        <v>200.85792040000001</v>
      </c>
      <c r="D42" s="1">
        <v>1.9555</v>
      </c>
      <c r="E42" s="156"/>
      <c r="F42" s="104"/>
      <c r="G42" s="104"/>
      <c r="H42" s="104"/>
      <c r="I42" s="104"/>
      <c r="J42" s="104"/>
      <c r="K42" s="104"/>
      <c r="L42" s="104"/>
      <c r="M42" s="104"/>
      <c r="N42" s="104"/>
      <c r="O42" s="104"/>
      <c r="P42" s="104"/>
      <c r="Q42" s="104"/>
      <c r="R42" s="104"/>
      <c r="S42" s="104"/>
    </row>
    <row r="43" spans="1:19" x14ac:dyDescent="0.25">
      <c r="A43" s="12">
        <v>40</v>
      </c>
      <c r="B43" s="1">
        <v>406.77181869999998</v>
      </c>
      <c r="C43" s="9">
        <v>173.92507140000001</v>
      </c>
      <c r="D43" s="1">
        <v>1.9535</v>
      </c>
      <c r="E43" s="156"/>
      <c r="F43" s="104"/>
      <c r="G43" s="104"/>
      <c r="H43" s="104"/>
      <c r="I43" s="104"/>
      <c r="J43" s="104"/>
      <c r="K43" s="104"/>
      <c r="L43" s="104"/>
      <c r="M43" s="104"/>
      <c r="N43" s="104"/>
      <c r="O43" s="104"/>
      <c r="P43" s="104"/>
      <c r="Q43" s="104"/>
      <c r="R43" s="104"/>
      <c r="S43" s="104"/>
    </row>
    <row r="44" spans="1:19" x14ac:dyDescent="0.25">
      <c r="A44" s="12">
        <v>41</v>
      </c>
      <c r="B44" s="1">
        <v>434.86103429999997</v>
      </c>
      <c r="C44" s="1">
        <v>558.81000979999999</v>
      </c>
      <c r="D44" s="1">
        <v>1.9457</v>
      </c>
      <c r="E44" s="156"/>
      <c r="F44" s="104"/>
      <c r="G44" s="104"/>
      <c r="H44" s="104"/>
      <c r="I44" s="104"/>
      <c r="J44" s="104"/>
      <c r="K44" s="104"/>
      <c r="L44" s="104"/>
      <c r="M44" s="104"/>
      <c r="N44" s="104"/>
      <c r="O44" s="104"/>
      <c r="P44" s="104"/>
      <c r="Q44" s="104"/>
      <c r="R44" s="104"/>
      <c r="S44" s="104"/>
    </row>
    <row r="45" spans="1:19" x14ac:dyDescent="0.25">
      <c r="A45" s="12">
        <v>42</v>
      </c>
      <c r="B45" s="1">
        <v>576.02893840000002</v>
      </c>
      <c r="C45" s="9">
        <v>105.93460829999999</v>
      </c>
      <c r="D45" s="1">
        <v>1.9406000000000001</v>
      </c>
      <c r="E45" s="156"/>
      <c r="F45" s="104"/>
      <c r="G45" s="104"/>
      <c r="H45" s="104"/>
      <c r="I45" s="104"/>
      <c r="J45" s="104"/>
      <c r="K45" s="104"/>
      <c r="L45" s="104"/>
      <c r="M45" s="104"/>
      <c r="N45" s="104"/>
      <c r="O45" s="104"/>
      <c r="P45" s="104"/>
      <c r="Q45" s="104"/>
      <c r="R45" s="104"/>
      <c r="S45" s="104"/>
    </row>
    <row r="46" spans="1:19" x14ac:dyDescent="0.25">
      <c r="A46" s="12">
        <v>43</v>
      </c>
      <c r="B46" s="1">
        <v>270.84503139999998</v>
      </c>
      <c r="C46" s="1">
        <v>100.9323428</v>
      </c>
      <c r="D46" s="1">
        <v>1.9204000000000001</v>
      </c>
      <c r="E46" s="156"/>
      <c r="F46" s="104"/>
      <c r="G46" s="104"/>
      <c r="H46" s="104"/>
      <c r="I46" s="104"/>
      <c r="J46" s="104"/>
      <c r="K46" s="104"/>
      <c r="L46" s="104"/>
      <c r="M46" s="104"/>
      <c r="N46" s="104"/>
      <c r="O46" s="104"/>
      <c r="P46" s="104"/>
      <c r="Q46" s="104"/>
      <c r="R46" s="104"/>
      <c r="S46" s="104"/>
    </row>
    <row r="47" spans="1:19" x14ac:dyDescent="0.25">
      <c r="A47" s="12">
        <v>44</v>
      </c>
      <c r="B47" s="1">
        <v>338.78446050000002</v>
      </c>
      <c r="C47" s="9">
        <v>145.92242210000001</v>
      </c>
      <c r="D47" s="1">
        <v>1.9191</v>
      </c>
      <c r="E47" s="156"/>
      <c r="F47" s="104"/>
      <c r="G47" s="104"/>
      <c r="H47" s="104"/>
      <c r="I47" s="104"/>
      <c r="J47" s="104"/>
      <c r="K47" s="104"/>
      <c r="L47" s="104"/>
      <c r="M47" s="104"/>
      <c r="N47" s="104"/>
      <c r="O47" s="104"/>
      <c r="P47" s="104"/>
      <c r="Q47" s="104"/>
      <c r="R47" s="104"/>
      <c r="S47" s="104"/>
    </row>
    <row r="48" spans="1:19" x14ac:dyDescent="0.25">
      <c r="A48" s="12">
        <v>45</v>
      </c>
      <c r="B48" s="1">
        <v>356.84517419999997</v>
      </c>
      <c r="C48" s="1">
        <v>202.8016792</v>
      </c>
      <c r="D48" s="1">
        <v>1.9133</v>
      </c>
      <c r="E48" s="156"/>
      <c r="F48" s="104"/>
      <c r="G48" s="104"/>
      <c r="H48" s="104"/>
      <c r="I48" s="104"/>
      <c r="J48" s="104"/>
      <c r="K48" s="104"/>
      <c r="L48" s="104"/>
      <c r="M48" s="104"/>
      <c r="N48" s="104"/>
      <c r="O48" s="104"/>
      <c r="P48" s="104"/>
      <c r="Q48" s="104"/>
      <c r="R48" s="104"/>
      <c r="S48" s="104"/>
    </row>
    <row r="49" spans="1:19" x14ac:dyDescent="0.25">
      <c r="A49" s="12">
        <v>46</v>
      </c>
      <c r="B49" s="1">
        <v>486.00461840000003</v>
      </c>
      <c r="C49" s="9">
        <v>182.95369350000001</v>
      </c>
      <c r="D49" s="1">
        <v>1.9094</v>
      </c>
      <c r="E49" s="156"/>
      <c r="F49" s="104"/>
      <c r="G49" s="104"/>
      <c r="H49" s="104"/>
      <c r="I49" s="104"/>
      <c r="J49" s="104"/>
      <c r="K49" s="104"/>
      <c r="L49" s="104"/>
      <c r="M49" s="104"/>
      <c r="N49" s="104"/>
      <c r="O49" s="104"/>
      <c r="P49" s="104"/>
      <c r="Q49" s="104"/>
      <c r="R49" s="104"/>
      <c r="S49" s="104"/>
    </row>
    <row r="50" spans="1:19" x14ac:dyDescent="0.25">
      <c r="A50" s="12">
        <v>47</v>
      </c>
      <c r="B50" s="1">
        <v>500.85187500000001</v>
      </c>
      <c r="C50" s="9">
        <v>361.85601150000002</v>
      </c>
      <c r="D50" s="1">
        <v>1.9092</v>
      </c>
      <c r="E50" s="156"/>
      <c r="F50" s="104"/>
      <c r="G50" s="104"/>
      <c r="H50" s="104"/>
      <c r="I50" s="104"/>
      <c r="J50" s="104"/>
      <c r="K50" s="104"/>
      <c r="L50" s="104"/>
      <c r="M50" s="104"/>
      <c r="N50" s="104"/>
      <c r="O50" s="104"/>
      <c r="P50" s="104"/>
      <c r="Q50" s="104"/>
      <c r="R50" s="104"/>
      <c r="S50" s="104"/>
    </row>
    <row r="51" spans="1:19" x14ac:dyDescent="0.25">
      <c r="A51" s="12">
        <v>48</v>
      </c>
      <c r="B51" s="1">
        <v>558.81000979999999</v>
      </c>
      <c r="C51" s="9">
        <v>404.90628750000002</v>
      </c>
      <c r="D51" s="1">
        <v>1.9025000000000001</v>
      </c>
      <c r="E51" s="155">
        <v>365.84907959999998</v>
      </c>
      <c r="F51" s="155"/>
      <c r="G51" s="155"/>
      <c r="H51" s="155">
        <v>87.924148380000005</v>
      </c>
      <c r="I51" s="155"/>
      <c r="J51" s="155"/>
      <c r="K51" s="155">
        <v>219.83180100000001</v>
      </c>
      <c r="L51" s="155"/>
      <c r="M51" s="155"/>
      <c r="N51" s="155">
        <v>245.8940259</v>
      </c>
      <c r="O51" s="155"/>
      <c r="P51" s="155"/>
      <c r="Q51" s="155">
        <v>173.92507140000001</v>
      </c>
      <c r="R51" s="155"/>
      <c r="S51" s="155"/>
    </row>
    <row r="52" spans="1:19" x14ac:dyDescent="0.25">
      <c r="A52" s="12">
        <v>49</v>
      </c>
      <c r="B52" s="1">
        <v>495.23046479999999</v>
      </c>
      <c r="C52" s="1">
        <v>124.93461379999999</v>
      </c>
      <c r="D52" s="1">
        <v>1.8953</v>
      </c>
      <c r="E52" s="156"/>
      <c r="F52" s="104"/>
      <c r="G52" s="104"/>
      <c r="H52" s="104"/>
      <c r="I52" s="104"/>
      <c r="J52" s="104"/>
      <c r="K52" s="104"/>
      <c r="L52" s="104"/>
      <c r="M52" s="104"/>
      <c r="N52" s="104"/>
      <c r="O52" s="104"/>
      <c r="P52" s="104"/>
      <c r="Q52" s="104"/>
      <c r="R52" s="104"/>
      <c r="S52" s="104"/>
    </row>
    <row r="53" spans="1:19" x14ac:dyDescent="0.25">
      <c r="A53" s="12">
        <v>50</v>
      </c>
      <c r="B53" s="1">
        <v>496.22410619999999</v>
      </c>
      <c r="C53" s="1">
        <v>324.85636440000002</v>
      </c>
      <c r="D53" s="1">
        <v>1.8793</v>
      </c>
      <c r="E53" s="156"/>
      <c r="F53" s="104"/>
      <c r="G53" s="104"/>
      <c r="H53" s="104"/>
      <c r="I53" s="104"/>
      <c r="J53" s="104"/>
      <c r="K53" s="104"/>
      <c r="L53" s="104"/>
      <c r="M53" s="104"/>
      <c r="N53" s="104"/>
      <c r="O53" s="104"/>
      <c r="P53" s="104"/>
      <c r="Q53" s="104"/>
      <c r="R53" s="104"/>
      <c r="S53" s="104"/>
    </row>
    <row r="54" spans="1:19" x14ac:dyDescent="0.25">
      <c r="A54" s="12">
        <v>51</v>
      </c>
      <c r="B54" s="1">
        <v>499.18112300000001</v>
      </c>
      <c r="C54" s="1">
        <v>407.98280440000002</v>
      </c>
      <c r="D54" s="1">
        <v>1.8784000000000001</v>
      </c>
      <c r="E54" s="156"/>
      <c r="F54" s="104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104"/>
      <c r="R54" s="104"/>
      <c r="S54" s="104"/>
    </row>
    <row r="55" spans="1:19" x14ac:dyDescent="0.25">
      <c r="A55" s="12">
        <v>52</v>
      </c>
      <c r="B55" s="1">
        <v>293.07484699999998</v>
      </c>
      <c r="C55" s="9">
        <v>176.94809520000001</v>
      </c>
      <c r="D55" s="1">
        <v>1.8665</v>
      </c>
      <c r="E55" s="156"/>
      <c r="F55" s="104"/>
      <c r="G55" s="104"/>
      <c r="H55" s="104"/>
      <c r="I55" s="104"/>
      <c r="J55" s="104"/>
      <c r="K55" s="104"/>
      <c r="L55" s="104"/>
      <c r="M55" s="104"/>
      <c r="N55" s="104"/>
      <c r="O55" s="104"/>
      <c r="P55" s="104"/>
      <c r="Q55" s="104"/>
      <c r="R55" s="104"/>
      <c r="S55" s="104"/>
    </row>
    <row r="56" spans="1:19" x14ac:dyDescent="0.25">
      <c r="A56" s="12">
        <v>53</v>
      </c>
      <c r="B56" s="1">
        <v>560.80712870000002</v>
      </c>
      <c r="C56" s="1">
        <v>309.15236540000001</v>
      </c>
      <c r="D56" s="1">
        <v>1.8594999999999999</v>
      </c>
      <c r="E56" s="156"/>
      <c r="F56" s="104"/>
      <c r="G56" s="104"/>
      <c r="H56" s="104"/>
      <c r="I56" s="104"/>
      <c r="J56" s="104"/>
      <c r="K56" s="104"/>
      <c r="L56" s="104"/>
      <c r="M56" s="104"/>
      <c r="N56" s="104"/>
      <c r="O56" s="104"/>
      <c r="P56" s="104"/>
      <c r="Q56" s="104"/>
      <c r="R56" s="104"/>
      <c r="S56" s="104"/>
    </row>
    <row r="57" spans="1:19" x14ac:dyDescent="0.25">
      <c r="A57" s="12">
        <v>54</v>
      </c>
      <c r="B57" s="1">
        <v>277.86016219999999</v>
      </c>
      <c r="C57" s="1">
        <v>604.18160060000002</v>
      </c>
      <c r="D57" s="1">
        <v>1.8351999999999999</v>
      </c>
      <c r="E57" s="156"/>
      <c r="F57" s="104"/>
      <c r="G57" s="104"/>
      <c r="H57" s="104"/>
      <c r="I57" s="104"/>
      <c r="J57" s="104"/>
      <c r="K57" s="104"/>
      <c r="L57" s="104"/>
      <c r="M57" s="104"/>
      <c r="N57" s="104"/>
      <c r="O57" s="104"/>
      <c r="P57" s="104"/>
      <c r="Q57" s="104"/>
      <c r="R57" s="104"/>
      <c r="S57" s="104"/>
    </row>
    <row r="58" spans="1:19" x14ac:dyDescent="0.25">
      <c r="A58" s="12">
        <v>55</v>
      </c>
      <c r="B58" s="1">
        <v>490.82288130000001</v>
      </c>
      <c r="C58" s="1">
        <v>327.85391290000001</v>
      </c>
      <c r="D58" s="1">
        <v>1.827</v>
      </c>
      <c r="E58" s="156"/>
      <c r="F58" s="104"/>
      <c r="G58" s="104"/>
      <c r="H58" s="104"/>
      <c r="I58" s="104"/>
      <c r="J58" s="104"/>
      <c r="K58" s="104"/>
      <c r="L58" s="104"/>
      <c r="M58" s="104"/>
      <c r="N58" s="104"/>
      <c r="O58" s="104"/>
      <c r="P58" s="104"/>
      <c r="Q58" s="104"/>
      <c r="R58" s="104"/>
      <c r="S58" s="104"/>
    </row>
    <row r="59" spans="1:19" x14ac:dyDescent="0.25">
      <c r="A59" s="12">
        <v>56</v>
      </c>
      <c r="B59" s="1">
        <v>633.12532859999999</v>
      </c>
      <c r="C59" s="1">
        <v>258.82911790000003</v>
      </c>
      <c r="D59" s="1">
        <v>1.8263</v>
      </c>
      <c r="E59" s="156"/>
      <c r="F59" s="104"/>
      <c r="G59" s="104"/>
      <c r="H59" s="104"/>
      <c r="I59" s="104"/>
      <c r="J59" s="104"/>
      <c r="K59" s="104"/>
      <c r="L59" s="104"/>
      <c r="M59" s="104"/>
      <c r="N59" s="104"/>
      <c r="O59" s="104"/>
      <c r="P59" s="104"/>
      <c r="Q59" s="104"/>
      <c r="R59" s="104"/>
      <c r="S59" s="104"/>
    </row>
    <row r="60" spans="1:19" x14ac:dyDescent="0.25">
      <c r="A60" s="12">
        <v>57</v>
      </c>
      <c r="B60" s="1">
        <v>467.94430929999999</v>
      </c>
      <c r="C60" s="9">
        <v>216.88164860000001</v>
      </c>
      <c r="D60" s="1">
        <v>1.8037000000000001</v>
      </c>
      <c r="E60" s="156"/>
      <c r="F60" s="104"/>
      <c r="G60" s="104"/>
      <c r="H60" s="104"/>
      <c r="I60" s="104"/>
      <c r="J60" s="104"/>
      <c r="K60" s="104"/>
      <c r="L60" s="104"/>
      <c r="M60" s="104"/>
      <c r="N60" s="104"/>
      <c r="O60" s="104"/>
      <c r="P60" s="104"/>
      <c r="Q60" s="104"/>
      <c r="R60" s="104"/>
      <c r="S60" s="104"/>
    </row>
    <row r="61" spans="1:19" x14ac:dyDescent="0.25">
      <c r="A61" s="12">
        <v>58</v>
      </c>
      <c r="B61" s="1">
        <v>548.78157550000003</v>
      </c>
      <c r="C61" s="1">
        <v>207.97508540000001</v>
      </c>
      <c r="D61" s="1">
        <v>1.7902</v>
      </c>
      <c r="E61" s="156"/>
      <c r="F61" s="104"/>
      <c r="G61" s="104"/>
      <c r="H61" s="104"/>
      <c r="I61" s="104"/>
      <c r="J61" s="104"/>
      <c r="K61" s="104"/>
      <c r="L61" s="104"/>
      <c r="M61" s="104"/>
      <c r="N61" s="104"/>
      <c r="O61" s="104"/>
      <c r="P61" s="104"/>
      <c r="Q61" s="104"/>
      <c r="R61" s="104"/>
      <c r="S61" s="104"/>
    </row>
    <row r="62" spans="1:19" x14ac:dyDescent="0.25">
      <c r="A62" s="12">
        <v>59</v>
      </c>
      <c r="B62" s="1">
        <v>500.17495209999998</v>
      </c>
      <c r="C62" s="9">
        <v>391.78589140000003</v>
      </c>
      <c r="D62" s="1">
        <v>1.7875000000000001</v>
      </c>
      <c r="E62" s="156"/>
      <c r="F62" s="104"/>
      <c r="G62" s="104"/>
      <c r="H62" s="104"/>
      <c r="I62" s="104"/>
      <c r="J62" s="104"/>
      <c r="K62" s="104"/>
      <c r="L62" s="104"/>
      <c r="M62" s="104"/>
      <c r="N62" s="104"/>
      <c r="O62" s="104"/>
      <c r="P62" s="104"/>
      <c r="Q62" s="104"/>
      <c r="R62" s="104"/>
      <c r="S62" s="104"/>
    </row>
    <row r="63" spans="1:19" x14ac:dyDescent="0.25">
      <c r="A63" s="12">
        <v>60</v>
      </c>
      <c r="B63" s="1">
        <v>506.21138989999997</v>
      </c>
      <c r="C63" s="1">
        <v>295.84248910000002</v>
      </c>
      <c r="D63" s="1">
        <v>1.7870999999999999</v>
      </c>
      <c r="E63" s="156"/>
      <c r="F63" s="104"/>
      <c r="G63" s="104"/>
      <c r="H63" s="104"/>
      <c r="I63" s="104"/>
      <c r="J63" s="104"/>
      <c r="K63" s="104"/>
      <c r="L63" s="104"/>
      <c r="M63" s="104"/>
      <c r="N63" s="104"/>
      <c r="O63" s="104"/>
      <c r="P63" s="104"/>
      <c r="Q63" s="104"/>
      <c r="R63" s="104"/>
      <c r="S63" s="104"/>
    </row>
    <row r="64" spans="1:19" x14ac:dyDescent="0.25">
      <c r="A64" s="12">
        <v>61</v>
      </c>
      <c r="B64" s="1">
        <v>444.89030009999999</v>
      </c>
      <c r="C64" s="1">
        <v>154.87954110000001</v>
      </c>
      <c r="D64" s="1">
        <v>1.7855000000000001</v>
      </c>
      <c r="E64" s="156"/>
      <c r="F64" s="104"/>
      <c r="G64" s="104"/>
      <c r="H64" s="104"/>
      <c r="I64" s="104"/>
      <c r="J64" s="104"/>
      <c r="K64" s="104"/>
      <c r="L64" s="104"/>
      <c r="M64" s="104"/>
      <c r="N64" s="104"/>
      <c r="O64" s="104"/>
      <c r="P64" s="104"/>
      <c r="Q64" s="104"/>
      <c r="R64" s="104"/>
      <c r="S64" s="104"/>
    </row>
    <row r="65" spans="1:19" x14ac:dyDescent="0.25">
      <c r="A65" s="12">
        <v>62</v>
      </c>
      <c r="B65" s="1">
        <v>282.8231768</v>
      </c>
      <c r="C65" s="1">
        <v>288.88373739999997</v>
      </c>
      <c r="D65" s="1">
        <v>1.7808999999999999</v>
      </c>
      <c r="E65" s="156"/>
      <c r="F65" s="104"/>
      <c r="G65" s="104"/>
      <c r="H65" s="104"/>
      <c r="I65" s="104"/>
      <c r="J65" s="104"/>
      <c r="K65" s="104"/>
      <c r="L65" s="104"/>
      <c r="M65" s="104"/>
      <c r="N65" s="104"/>
      <c r="O65" s="104"/>
      <c r="P65" s="104"/>
      <c r="Q65" s="104"/>
      <c r="R65" s="104"/>
      <c r="S65" s="104"/>
    </row>
    <row r="66" spans="1:19" x14ac:dyDescent="0.25">
      <c r="A66" s="12">
        <v>63</v>
      </c>
      <c r="B66" s="1">
        <v>462.73362359999999</v>
      </c>
      <c r="C66" s="1">
        <v>594.1528859</v>
      </c>
      <c r="D66" s="1">
        <v>1.7767999999999999</v>
      </c>
      <c r="E66" s="156"/>
      <c r="F66" s="104"/>
      <c r="G66" s="104"/>
      <c r="H66" s="104"/>
      <c r="I66" s="104"/>
      <c r="J66" s="104"/>
      <c r="K66" s="104"/>
      <c r="L66" s="104"/>
      <c r="M66" s="104"/>
      <c r="N66" s="104"/>
      <c r="O66" s="104"/>
      <c r="P66" s="104"/>
      <c r="Q66" s="104"/>
      <c r="R66" s="104"/>
      <c r="S66" s="104"/>
    </row>
    <row r="67" spans="1:19" x14ac:dyDescent="0.25">
      <c r="A67" s="12">
        <v>64</v>
      </c>
      <c r="B67" s="1">
        <v>91.02739991</v>
      </c>
      <c r="C67" s="9">
        <v>135.0296199</v>
      </c>
      <c r="D67" s="1">
        <v>1.7696000000000001</v>
      </c>
      <c r="E67" s="155">
        <v>105.93460829999999</v>
      </c>
      <c r="F67" s="155"/>
      <c r="G67" s="155"/>
      <c r="H67" s="155">
        <v>145.92242210000001</v>
      </c>
      <c r="I67" s="155"/>
      <c r="J67" s="155"/>
      <c r="K67" s="155">
        <v>182.95369350000001</v>
      </c>
      <c r="L67" s="155"/>
      <c r="M67" s="155"/>
      <c r="N67" s="155">
        <v>361.85601150000002</v>
      </c>
      <c r="O67" s="155"/>
      <c r="P67" s="155"/>
      <c r="Q67" s="155">
        <v>404.90628750000002</v>
      </c>
      <c r="R67" s="155"/>
      <c r="S67" s="155"/>
    </row>
    <row r="68" spans="1:19" x14ac:dyDescent="0.25">
      <c r="A68" s="12">
        <v>65</v>
      </c>
      <c r="B68" s="1">
        <v>216.8815908</v>
      </c>
      <c r="C68" s="1">
        <v>157.9663851</v>
      </c>
      <c r="D68" s="1">
        <v>1.7683</v>
      </c>
      <c r="E68" s="156"/>
      <c r="F68" s="104"/>
      <c r="G68" s="104"/>
      <c r="H68" s="104"/>
      <c r="I68" s="104"/>
      <c r="J68" s="104"/>
      <c r="K68" s="104"/>
      <c r="L68" s="104"/>
      <c r="M68" s="104"/>
      <c r="N68" s="104"/>
      <c r="O68" s="104"/>
      <c r="P68" s="104"/>
      <c r="Q68" s="104"/>
      <c r="R68" s="104"/>
      <c r="S68" s="104"/>
    </row>
    <row r="69" spans="1:19" x14ac:dyDescent="0.25">
      <c r="A69" s="12">
        <v>66</v>
      </c>
      <c r="B69" s="1">
        <v>586.22269759999995</v>
      </c>
      <c r="C69" s="1">
        <v>243.83676919999999</v>
      </c>
      <c r="D69" s="1">
        <v>1.7670999999999999</v>
      </c>
      <c r="E69" s="156"/>
      <c r="F69" s="104"/>
      <c r="G69" s="104"/>
      <c r="H69" s="104"/>
      <c r="I69" s="104"/>
      <c r="J69" s="104"/>
      <c r="K69" s="104"/>
      <c r="L69" s="104"/>
      <c r="M69" s="104"/>
      <c r="N69" s="104"/>
      <c r="O69" s="104"/>
      <c r="P69" s="104"/>
      <c r="Q69" s="104"/>
      <c r="R69" s="104"/>
      <c r="S69" s="104"/>
    </row>
    <row r="70" spans="1:19" x14ac:dyDescent="0.25">
      <c r="A70" s="12">
        <v>67</v>
      </c>
      <c r="B70" s="1">
        <v>444.67315559999997</v>
      </c>
      <c r="C70" s="9">
        <v>510.2033108</v>
      </c>
      <c r="D70" s="1">
        <v>1.7663</v>
      </c>
      <c r="E70" s="156"/>
      <c r="F70" s="104"/>
      <c r="G70" s="104"/>
      <c r="H70" s="104"/>
      <c r="I70" s="104"/>
      <c r="J70" s="104"/>
      <c r="K70" s="104"/>
      <c r="L70" s="104"/>
      <c r="M70" s="104"/>
      <c r="N70" s="104"/>
      <c r="O70" s="104"/>
      <c r="P70" s="104"/>
      <c r="Q70" s="104"/>
      <c r="R70" s="104"/>
      <c r="S70" s="104"/>
    </row>
    <row r="71" spans="1:19" x14ac:dyDescent="0.25">
      <c r="A71" s="12">
        <v>68</v>
      </c>
      <c r="B71" s="1">
        <v>180.8410422</v>
      </c>
      <c r="C71" s="1">
        <v>220.87568229999999</v>
      </c>
      <c r="D71" s="1">
        <v>1.7594000000000001</v>
      </c>
      <c r="E71" s="156"/>
      <c r="F71" s="104"/>
      <c r="G71" s="104"/>
      <c r="H71" s="104"/>
      <c r="I71" s="104"/>
      <c r="J71" s="104"/>
      <c r="K71" s="104"/>
      <c r="L71" s="104"/>
      <c r="M71" s="104"/>
      <c r="N71" s="104"/>
      <c r="O71" s="104"/>
      <c r="P71" s="104"/>
      <c r="Q71" s="104"/>
      <c r="R71" s="104"/>
      <c r="S71" s="104"/>
    </row>
    <row r="72" spans="1:19" x14ac:dyDescent="0.25">
      <c r="A72" s="12">
        <v>69</v>
      </c>
      <c r="B72" s="1">
        <v>196.02178129999999</v>
      </c>
      <c r="C72" s="1">
        <v>154.97305679999999</v>
      </c>
      <c r="D72" s="1">
        <v>1.7574000000000001</v>
      </c>
      <c r="E72" s="156"/>
      <c r="F72" s="104"/>
      <c r="G72" s="104"/>
      <c r="H72" s="104"/>
      <c r="I72" s="104"/>
      <c r="J72" s="104"/>
      <c r="K72" s="104"/>
      <c r="L72" s="104"/>
      <c r="M72" s="104"/>
      <c r="N72" s="104"/>
      <c r="O72" s="104"/>
      <c r="P72" s="104"/>
      <c r="Q72" s="104"/>
      <c r="R72" s="104"/>
      <c r="S72" s="104"/>
    </row>
    <row r="73" spans="1:19" x14ac:dyDescent="0.25">
      <c r="A73" s="12">
        <v>70</v>
      </c>
      <c r="B73" s="1">
        <v>511.20591339999999</v>
      </c>
      <c r="C73" s="1">
        <v>174.92520139999999</v>
      </c>
      <c r="D73" s="1">
        <v>1.7537</v>
      </c>
      <c r="E73" s="156"/>
      <c r="F73" s="104"/>
      <c r="G73" s="104"/>
      <c r="H73" s="104"/>
      <c r="I73" s="104"/>
      <c r="J73" s="104"/>
      <c r="K73" s="104"/>
      <c r="L73" s="104"/>
      <c r="M73" s="104"/>
      <c r="N73" s="104"/>
      <c r="O73" s="104"/>
      <c r="P73" s="104"/>
      <c r="Q73" s="104"/>
      <c r="R73" s="104"/>
      <c r="S73" s="104"/>
    </row>
    <row r="74" spans="1:19" x14ac:dyDescent="0.25">
      <c r="A74" s="12">
        <v>71</v>
      </c>
      <c r="B74" s="1">
        <v>150.88546980000001</v>
      </c>
      <c r="C74" s="1">
        <v>480.78147589999998</v>
      </c>
      <c r="D74" s="1">
        <v>1.7531000000000001</v>
      </c>
      <c r="E74" s="156"/>
      <c r="F74" s="104"/>
      <c r="G74" s="104"/>
      <c r="H74" s="104"/>
      <c r="I74" s="104"/>
      <c r="J74" s="104"/>
      <c r="K74" s="104"/>
      <c r="L74" s="104"/>
      <c r="M74" s="104"/>
      <c r="N74" s="104"/>
      <c r="O74" s="104"/>
      <c r="P74" s="104"/>
      <c r="Q74" s="104"/>
      <c r="R74" s="104"/>
      <c r="S74" s="104"/>
    </row>
    <row r="75" spans="1:19" x14ac:dyDescent="0.25">
      <c r="A75" s="12">
        <v>72</v>
      </c>
      <c r="B75" s="1">
        <v>152.882543</v>
      </c>
      <c r="C75" s="1">
        <v>218.9228325</v>
      </c>
      <c r="D75" s="1">
        <v>1.7484999999999999</v>
      </c>
      <c r="E75" s="156"/>
      <c r="F75" s="104"/>
      <c r="G75" s="104"/>
      <c r="H75" s="104"/>
      <c r="I75" s="104"/>
      <c r="J75" s="104"/>
      <c r="K75" s="104"/>
      <c r="L75" s="104"/>
      <c r="M75" s="104"/>
      <c r="N75" s="104"/>
      <c r="O75" s="104"/>
      <c r="P75" s="104"/>
      <c r="Q75" s="104"/>
      <c r="R75" s="104"/>
      <c r="S75" s="104"/>
    </row>
    <row r="76" spans="1:19" x14ac:dyDescent="0.25">
      <c r="A76" s="12">
        <v>73</v>
      </c>
      <c r="B76" s="1">
        <v>236.9519904</v>
      </c>
      <c r="C76" s="1">
        <v>562.03374710000003</v>
      </c>
      <c r="D76" s="1">
        <v>1.7433000000000001</v>
      </c>
      <c r="E76" s="156"/>
      <c r="F76" s="104"/>
      <c r="G76" s="104"/>
      <c r="H76" s="104"/>
      <c r="I76" s="104"/>
      <c r="J76" s="104"/>
      <c r="K76" s="104"/>
      <c r="L76" s="104"/>
      <c r="M76" s="104"/>
      <c r="N76" s="104"/>
      <c r="O76" s="104"/>
      <c r="P76" s="104"/>
      <c r="Q76" s="104"/>
      <c r="R76" s="104"/>
      <c r="S76" s="104"/>
    </row>
    <row r="77" spans="1:19" x14ac:dyDescent="0.25">
      <c r="A77" s="12">
        <v>74</v>
      </c>
      <c r="B77" s="1">
        <v>290.87327110000001</v>
      </c>
      <c r="C77" s="1">
        <v>203.93549429999999</v>
      </c>
      <c r="D77" s="1">
        <v>1.7377</v>
      </c>
      <c r="E77" s="156"/>
      <c r="F77" s="104"/>
      <c r="G77" s="104"/>
      <c r="H77" s="104"/>
      <c r="I77" s="104"/>
      <c r="J77" s="104"/>
      <c r="K77" s="104"/>
      <c r="L77" s="104"/>
      <c r="M77" s="104"/>
      <c r="N77" s="104"/>
      <c r="O77" s="104"/>
      <c r="P77" s="104"/>
      <c r="Q77" s="104"/>
      <c r="R77" s="104"/>
      <c r="S77" s="104"/>
    </row>
    <row r="78" spans="1:19" x14ac:dyDescent="0.25">
      <c r="A78" s="12">
        <v>75</v>
      </c>
      <c r="B78" s="1">
        <v>350.0350512</v>
      </c>
      <c r="C78" s="1">
        <v>163.8962022</v>
      </c>
      <c r="D78" s="1">
        <v>1.7318</v>
      </c>
      <c r="E78" s="156"/>
      <c r="F78" s="104"/>
      <c r="G78" s="104"/>
      <c r="H78" s="104"/>
      <c r="I78" s="104"/>
      <c r="J78" s="104"/>
      <c r="K78" s="104"/>
      <c r="L78" s="104"/>
      <c r="M78" s="104"/>
      <c r="N78" s="104"/>
      <c r="O78" s="104"/>
      <c r="P78" s="104"/>
      <c r="Q78" s="104"/>
      <c r="R78" s="104"/>
      <c r="S78" s="104"/>
    </row>
    <row r="79" spans="1:19" x14ac:dyDescent="0.25">
      <c r="A79" s="12">
        <v>76</v>
      </c>
      <c r="B79" s="1">
        <v>417.00407899999999</v>
      </c>
      <c r="C79" s="9">
        <v>233.91579780000001</v>
      </c>
      <c r="D79" s="1">
        <v>1.7164999999999999</v>
      </c>
      <c r="E79" s="156"/>
      <c r="F79" s="104"/>
      <c r="G79" s="104"/>
      <c r="H79" s="104"/>
      <c r="I79" s="104"/>
      <c r="J79" s="104"/>
      <c r="K79" s="104"/>
      <c r="L79" s="104"/>
      <c r="M79" s="104"/>
      <c r="N79" s="104"/>
      <c r="O79" s="104"/>
      <c r="P79" s="104"/>
      <c r="Q79" s="104"/>
      <c r="R79" s="104"/>
      <c r="S79" s="104"/>
    </row>
    <row r="80" spans="1:19" x14ac:dyDescent="0.25">
      <c r="A80" s="12">
        <v>77</v>
      </c>
      <c r="B80" s="1">
        <v>517.24302990000001</v>
      </c>
      <c r="C80" s="9">
        <v>506.21138989999997</v>
      </c>
      <c r="D80" s="1">
        <v>1.7159</v>
      </c>
      <c r="E80" s="156"/>
      <c r="F80" s="104"/>
      <c r="G80" s="104"/>
      <c r="H80" s="104"/>
      <c r="I80" s="104"/>
      <c r="J80" s="104"/>
      <c r="K80" s="104"/>
      <c r="L80" s="104"/>
      <c r="M80" s="104"/>
      <c r="N80" s="104"/>
      <c r="O80" s="104"/>
      <c r="P80" s="104"/>
      <c r="Q80" s="104"/>
      <c r="R80" s="104"/>
      <c r="S80" s="104"/>
    </row>
    <row r="81" spans="1:19" x14ac:dyDescent="0.25">
      <c r="A81" s="12">
        <v>78</v>
      </c>
      <c r="B81" s="1">
        <v>312.83537539999998</v>
      </c>
      <c r="C81" s="1">
        <v>201.95645390000001</v>
      </c>
      <c r="D81" s="1">
        <v>1.7131000000000001</v>
      </c>
      <c r="E81" s="156"/>
      <c r="F81" s="104"/>
      <c r="G81" s="104"/>
      <c r="H81" s="104"/>
      <c r="I81" s="104"/>
      <c r="J81" s="104"/>
      <c r="K81" s="104"/>
      <c r="L81" s="104"/>
      <c r="M81" s="104"/>
      <c r="N81" s="104"/>
      <c r="O81" s="104"/>
      <c r="P81" s="104"/>
      <c r="Q81" s="104"/>
      <c r="R81" s="104"/>
      <c r="S81" s="104"/>
    </row>
    <row r="82" spans="1:19" x14ac:dyDescent="0.25">
      <c r="A82" s="12">
        <v>79</v>
      </c>
      <c r="B82" s="1">
        <v>284.77433810000002</v>
      </c>
      <c r="C82" s="9">
        <v>438.80893509999999</v>
      </c>
      <c r="D82" s="1">
        <v>1.7107000000000001</v>
      </c>
      <c r="E82" s="156"/>
      <c r="F82" s="104"/>
      <c r="G82" s="104"/>
      <c r="H82" s="104"/>
      <c r="I82" s="104"/>
      <c r="J82" s="104"/>
      <c r="K82" s="104"/>
      <c r="L82" s="104"/>
      <c r="M82" s="104"/>
      <c r="N82" s="104"/>
      <c r="O82" s="104"/>
      <c r="P82" s="104"/>
      <c r="Q82" s="104"/>
      <c r="R82" s="104"/>
      <c r="S82" s="104"/>
    </row>
    <row r="83" spans="1:19" x14ac:dyDescent="0.25">
      <c r="A83" s="12">
        <v>80</v>
      </c>
      <c r="B83" s="1">
        <v>496.03333889999999</v>
      </c>
      <c r="C83" s="1">
        <v>332.85338610000002</v>
      </c>
      <c r="D83" s="1">
        <v>1.7056</v>
      </c>
      <c r="E83" s="155">
        <v>176.94809520000001</v>
      </c>
      <c r="F83" s="155"/>
      <c r="G83" s="155"/>
      <c r="H83" s="155">
        <v>216.88164860000001</v>
      </c>
      <c r="I83" s="155"/>
      <c r="J83" s="155"/>
      <c r="K83" s="155">
        <v>391.78589140000003</v>
      </c>
      <c r="L83" s="155"/>
      <c r="M83" s="155"/>
      <c r="N83" s="155">
        <v>135.0296199</v>
      </c>
      <c r="O83" s="155"/>
      <c r="P83" s="155"/>
      <c r="Q83" s="155">
        <v>510.2033108</v>
      </c>
      <c r="R83" s="155"/>
      <c r="S83" s="155"/>
    </row>
    <row r="84" spans="1:19" x14ac:dyDescent="0.25">
      <c r="A84" s="12">
        <v>81</v>
      </c>
      <c r="B84" s="1">
        <v>562.03374710000003</v>
      </c>
      <c r="C84" s="9">
        <v>223.95010429999999</v>
      </c>
      <c r="D84" s="1">
        <v>1.7005999999999999</v>
      </c>
      <c r="E84" s="156"/>
      <c r="F84" s="104"/>
      <c r="G84" s="104"/>
      <c r="H84" s="104"/>
      <c r="I84" s="104"/>
      <c r="J84" s="104"/>
      <c r="K84" s="104"/>
      <c r="L84" s="104"/>
      <c r="M84" s="104"/>
      <c r="N84" s="104"/>
      <c r="O84" s="104"/>
      <c r="P84" s="104"/>
      <c r="Q84" s="104"/>
      <c r="R84" s="104"/>
      <c r="S84" s="104"/>
    </row>
    <row r="85" spans="1:19" x14ac:dyDescent="0.25">
      <c r="A85" s="12">
        <v>82</v>
      </c>
      <c r="B85" s="1">
        <v>591.20424849999995</v>
      </c>
      <c r="C85" s="1">
        <v>171.9457682</v>
      </c>
      <c r="D85" s="1">
        <v>1.6949000000000001</v>
      </c>
      <c r="E85" s="156"/>
      <c r="F85" s="104"/>
      <c r="G85" s="104"/>
      <c r="H85" s="104"/>
      <c r="I85" s="104"/>
      <c r="J85" s="104"/>
      <c r="K85" s="104"/>
      <c r="L85" s="104"/>
      <c r="M85" s="104"/>
      <c r="N85" s="104"/>
      <c r="O85" s="104"/>
      <c r="P85" s="104"/>
      <c r="Q85" s="104"/>
      <c r="R85" s="104"/>
      <c r="S85" s="104"/>
    </row>
    <row r="86" spans="1:19" x14ac:dyDescent="0.25">
      <c r="A86" s="12">
        <v>83</v>
      </c>
      <c r="B86" s="1">
        <v>707.99583029999997</v>
      </c>
      <c r="C86" s="1">
        <v>259.87141680000002</v>
      </c>
      <c r="D86" s="1">
        <v>1.6947000000000001</v>
      </c>
      <c r="E86" s="156"/>
      <c r="F86" s="104"/>
      <c r="G86" s="104"/>
      <c r="H86" s="104"/>
      <c r="I86" s="104"/>
      <c r="J86" s="104"/>
      <c r="K86" s="104"/>
      <c r="L86" s="104"/>
      <c r="M86" s="104"/>
      <c r="N86" s="104"/>
      <c r="O86" s="104"/>
      <c r="P86" s="104"/>
      <c r="Q86" s="104"/>
      <c r="R86" s="104"/>
      <c r="S86" s="104"/>
    </row>
    <row r="87" spans="1:19" x14ac:dyDescent="0.25">
      <c r="A87" s="12">
        <v>84</v>
      </c>
      <c r="B87" s="1">
        <v>530.72098359999995</v>
      </c>
      <c r="C87" s="9">
        <v>88.986852970000001</v>
      </c>
      <c r="D87" s="1">
        <v>1.6924999999999999</v>
      </c>
      <c r="E87" s="156"/>
      <c r="F87" s="104"/>
      <c r="G87" s="104"/>
      <c r="H87" s="104"/>
      <c r="I87" s="104"/>
      <c r="J87" s="104"/>
      <c r="K87" s="104"/>
      <c r="L87" s="104"/>
      <c r="M87" s="104"/>
      <c r="N87" s="104"/>
      <c r="O87" s="104"/>
      <c r="P87" s="104"/>
      <c r="Q87" s="104"/>
      <c r="R87" s="104"/>
      <c r="S87" s="104"/>
    </row>
    <row r="88" spans="1:19" x14ac:dyDescent="0.25">
      <c r="A88" s="12">
        <v>85</v>
      </c>
      <c r="B88" s="11">
        <v>59614977</v>
      </c>
      <c r="C88" s="1">
        <v>406.96332410000002</v>
      </c>
      <c r="D88" s="1">
        <v>1.6852</v>
      </c>
      <c r="E88" s="156"/>
      <c r="F88" s="104"/>
      <c r="G88" s="104"/>
      <c r="H88" s="104"/>
      <c r="I88" s="104"/>
      <c r="J88" s="104"/>
      <c r="K88" s="104"/>
      <c r="L88" s="104"/>
      <c r="M88" s="104"/>
      <c r="N88" s="104"/>
      <c r="O88" s="104"/>
      <c r="P88" s="104"/>
      <c r="Q88" s="104"/>
      <c r="R88" s="104"/>
      <c r="S88" s="104"/>
    </row>
    <row r="89" spans="1:19" x14ac:dyDescent="0.25">
      <c r="A89" s="12">
        <v>86</v>
      </c>
      <c r="B89" s="1">
        <v>202.8016792</v>
      </c>
      <c r="C89" s="9">
        <v>100.952259</v>
      </c>
      <c r="D89" s="1">
        <v>1.6808000000000001</v>
      </c>
      <c r="E89" s="156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</row>
    <row r="90" spans="1:19" x14ac:dyDescent="0.25">
      <c r="A90" s="12">
        <v>87</v>
      </c>
      <c r="B90" s="1">
        <v>407.98280440000002</v>
      </c>
      <c r="C90" s="9">
        <v>509.20948429999999</v>
      </c>
      <c r="D90" s="1">
        <v>1.6738</v>
      </c>
      <c r="E90" s="156"/>
      <c r="F90" s="104"/>
      <c r="G90" s="104"/>
      <c r="H90" s="104"/>
      <c r="I90" s="104"/>
      <c r="J90" s="104"/>
      <c r="K90" s="104"/>
      <c r="L90" s="104"/>
      <c r="M90" s="104"/>
      <c r="N90" s="104"/>
      <c r="O90" s="104"/>
      <c r="P90" s="104"/>
      <c r="Q90" s="104"/>
      <c r="R90" s="104"/>
      <c r="S90" s="104"/>
    </row>
    <row r="91" spans="1:19" x14ac:dyDescent="0.25">
      <c r="A91" s="12">
        <v>88</v>
      </c>
      <c r="B91" s="1">
        <v>56.029175459999998</v>
      </c>
      <c r="C91" s="1">
        <v>101.95061629999999</v>
      </c>
      <c r="D91" s="1">
        <v>1.6679999999999999</v>
      </c>
      <c r="E91" s="156"/>
      <c r="F91" s="104"/>
      <c r="G91" s="104"/>
      <c r="H91" s="104"/>
      <c r="I91" s="104"/>
      <c r="J91" s="104"/>
      <c r="K91" s="104"/>
      <c r="L91" s="104"/>
      <c r="M91" s="104"/>
      <c r="N91" s="104"/>
      <c r="O91" s="104"/>
      <c r="P91" s="104"/>
      <c r="Q91" s="104"/>
      <c r="R91" s="104"/>
      <c r="S91" s="104"/>
    </row>
    <row r="92" spans="1:19" x14ac:dyDescent="0.25">
      <c r="A92" s="12">
        <v>89</v>
      </c>
      <c r="B92" s="1">
        <v>188.01979489999999</v>
      </c>
      <c r="C92" s="1">
        <v>177.9559265</v>
      </c>
      <c r="D92" s="1">
        <v>1.6678999999999999</v>
      </c>
      <c r="E92" s="156"/>
      <c r="F92" s="104"/>
      <c r="G92" s="104"/>
      <c r="H92" s="104"/>
      <c r="I92" s="104"/>
      <c r="J92" s="104"/>
      <c r="K92" s="104"/>
      <c r="L92" s="104"/>
      <c r="M92" s="104"/>
      <c r="N92" s="104"/>
      <c r="O92" s="104"/>
      <c r="P92" s="104"/>
      <c r="Q92" s="104"/>
      <c r="R92" s="104"/>
      <c r="S92" s="104"/>
    </row>
    <row r="93" spans="1:19" x14ac:dyDescent="0.25">
      <c r="A93" s="12">
        <v>90</v>
      </c>
      <c r="B93" s="1">
        <v>221.94599479999999</v>
      </c>
      <c r="C93" s="1">
        <v>157.9664903</v>
      </c>
      <c r="D93" s="1">
        <v>1.6674</v>
      </c>
      <c r="E93" s="156"/>
      <c r="F93" s="104"/>
      <c r="G93" s="104"/>
      <c r="H93" s="104"/>
      <c r="I93" s="104"/>
      <c r="J93" s="104"/>
      <c r="K93" s="104"/>
      <c r="L93" s="104"/>
      <c r="M93" s="104"/>
      <c r="N93" s="104"/>
      <c r="O93" s="104"/>
      <c r="P93" s="104"/>
      <c r="Q93" s="104"/>
      <c r="R93" s="104"/>
      <c r="S93" s="104"/>
    </row>
    <row r="94" spans="1:19" x14ac:dyDescent="0.25">
      <c r="A94" s="12">
        <v>91</v>
      </c>
      <c r="B94" s="1">
        <v>498.17825090000002</v>
      </c>
      <c r="C94" s="1">
        <v>193.85955200000001</v>
      </c>
      <c r="D94" s="1">
        <v>1.6629</v>
      </c>
      <c r="E94" s="156"/>
      <c r="F94" s="104"/>
      <c r="G94" s="104"/>
      <c r="H94" s="104"/>
      <c r="I94" s="104"/>
      <c r="J94" s="104"/>
      <c r="K94" s="104"/>
      <c r="L94" s="104"/>
      <c r="M94" s="104"/>
      <c r="N94" s="104"/>
      <c r="O94" s="104"/>
      <c r="P94" s="104"/>
      <c r="Q94" s="104"/>
      <c r="R94" s="104"/>
      <c r="S94" s="104"/>
    </row>
    <row r="95" spans="1:19" x14ac:dyDescent="0.25">
      <c r="A95" s="12">
        <v>92</v>
      </c>
      <c r="B95" s="1">
        <v>174.955006</v>
      </c>
      <c r="C95" s="1">
        <v>332.99307809999999</v>
      </c>
      <c r="D95" s="1">
        <v>1.6604000000000001</v>
      </c>
      <c r="E95" s="156"/>
      <c r="F95" s="104"/>
      <c r="G95" s="104"/>
      <c r="H95" s="104"/>
      <c r="I95" s="104"/>
      <c r="J95" s="104"/>
      <c r="K95" s="104"/>
      <c r="L95" s="104"/>
      <c r="M95" s="104"/>
      <c r="N95" s="104"/>
      <c r="O95" s="104"/>
      <c r="P95" s="104"/>
      <c r="Q95" s="104"/>
      <c r="R95" s="104"/>
      <c r="S95" s="104"/>
    </row>
    <row r="96" spans="1:19" x14ac:dyDescent="0.25">
      <c r="A96" s="12">
        <v>93</v>
      </c>
      <c r="B96" s="1">
        <v>501.1779047</v>
      </c>
      <c r="C96" s="1">
        <v>142.92781600000001</v>
      </c>
      <c r="D96" s="1">
        <v>1.6578999999999999</v>
      </c>
      <c r="E96" s="156"/>
      <c r="F96" s="104"/>
      <c r="G96" s="104"/>
      <c r="H96" s="104"/>
      <c r="I96" s="104"/>
      <c r="J96" s="104"/>
      <c r="K96" s="104"/>
      <c r="L96" s="104"/>
      <c r="M96" s="104"/>
      <c r="N96" s="104"/>
      <c r="O96" s="104"/>
      <c r="P96" s="104"/>
      <c r="Q96" s="104"/>
      <c r="R96" s="104"/>
      <c r="S96" s="104"/>
    </row>
    <row r="97" spans="1:19" x14ac:dyDescent="0.25">
      <c r="A97" s="12">
        <v>94</v>
      </c>
      <c r="B97" s="1">
        <v>602.18661569999995</v>
      </c>
      <c r="C97" s="9">
        <v>407.98277339999999</v>
      </c>
      <c r="D97" s="1">
        <v>1.6568000000000001</v>
      </c>
      <c r="E97" s="156"/>
      <c r="F97" s="104"/>
      <c r="G97" s="104"/>
      <c r="H97" s="104"/>
      <c r="I97" s="104"/>
      <c r="J97" s="104"/>
      <c r="K97" s="104"/>
      <c r="L97" s="104"/>
      <c r="M97" s="104"/>
      <c r="N97" s="104"/>
      <c r="O97" s="104"/>
      <c r="P97" s="104"/>
      <c r="Q97" s="104"/>
      <c r="R97" s="104"/>
      <c r="S97" s="104"/>
    </row>
    <row r="98" spans="1:19" x14ac:dyDescent="0.25">
      <c r="A98" s="12">
        <v>95</v>
      </c>
      <c r="B98" s="1">
        <v>126.0019166</v>
      </c>
      <c r="C98" s="1">
        <v>145.9224222</v>
      </c>
      <c r="D98" s="1">
        <v>1.6556</v>
      </c>
      <c r="E98" s="156"/>
      <c r="F98" s="104"/>
      <c r="G98" s="104"/>
      <c r="H98" s="104"/>
      <c r="I98" s="104"/>
      <c r="J98" s="104"/>
      <c r="K98" s="104"/>
      <c r="L98" s="104"/>
      <c r="M98" s="104"/>
      <c r="N98" s="104"/>
      <c r="O98" s="104"/>
      <c r="P98" s="104"/>
      <c r="Q98" s="104"/>
      <c r="R98" s="104"/>
      <c r="S98" s="104"/>
    </row>
    <row r="99" spans="1:19" x14ac:dyDescent="0.25">
      <c r="A99" s="12">
        <v>96</v>
      </c>
      <c r="B99" s="1">
        <v>700.52739010000005</v>
      </c>
      <c r="C99" s="9">
        <v>496.22410619999999</v>
      </c>
      <c r="D99" s="1">
        <v>1.6553</v>
      </c>
      <c r="E99" s="155">
        <v>233.91579780000001</v>
      </c>
      <c r="F99" s="155"/>
      <c r="G99" s="155"/>
      <c r="H99" s="155">
        <v>506.21138989999997</v>
      </c>
      <c r="I99" s="155"/>
      <c r="J99" s="155"/>
      <c r="K99" s="155">
        <v>438.80893509999999</v>
      </c>
      <c r="L99" s="155"/>
      <c r="M99" s="155"/>
      <c r="N99" s="155">
        <v>223.95010429999999</v>
      </c>
      <c r="O99" s="155"/>
      <c r="P99" s="155"/>
      <c r="Q99" s="155">
        <v>88.986852970000001</v>
      </c>
      <c r="R99" s="155"/>
      <c r="S99" s="155"/>
    </row>
    <row r="100" spans="1:19" x14ac:dyDescent="0.25">
      <c r="A100" s="12">
        <v>97</v>
      </c>
      <c r="B100" s="1">
        <v>87.007553950000002</v>
      </c>
      <c r="C100" s="9">
        <v>206.97182649999999</v>
      </c>
      <c r="D100" s="1">
        <v>1.6446000000000001</v>
      </c>
      <c r="E100" s="156"/>
      <c r="F100" s="104"/>
      <c r="G100" s="104"/>
      <c r="H100" s="104"/>
      <c r="I100" s="104"/>
      <c r="J100" s="104"/>
      <c r="K100" s="104"/>
      <c r="L100" s="104"/>
      <c r="M100" s="104"/>
      <c r="N100" s="104"/>
      <c r="O100" s="104"/>
      <c r="P100" s="104"/>
      <c r="Q100" s="104"/>
      <c r="R100" s="104"/>
      <c r="S100" s="104"/>
    </row>
    <row r="101" spans="1:19" x14ac:dyDescent="0.25">
      <c r="A101" s="12">
        <v>98</v>
      </c>
      <c r="B101" s="1">
        <v>498.17829230000001</v>
      </c>
      <c r="C101" s="1">
        <v>137.94092230000001</v>
      </c>
      <c r="D101" s="1">
        <v>1.6375</v>
      </c>
      <c r="E101" s="156"/>
      <c r="F101" s="104"/>
      <c r="G101" s="104"/>
      <c r="H101" s="104"/>
      <c r="I101" s="104"/>
      <c r="J101" s="104"/>
      <c r="K101" s="104"/>
      <c r="L101" s="104"/>
      <c r="M101" s="104"/>
      <c r="N101" s="104"/>
      <c r="O101" s="104"/>
      <c r="P101" s="104"/>
      <c r="Q101" s="104"/>
      <c r="R101" s="104"/>
      <c r="S101" s="104"/>
    </row>
    <row r="102" spans="1:19" x14ac:dyDescent="0.25">
      <c r="A102" s="12">
        <v>99</v>
      </c>
      <c r="B102" s="1">
        <v>215.84509660000001</v>
      </c>
      <c r="C102" s="1">
        <v>246.86323189999999</v>
      </c>
      <c r="D102" s="1">
        <v>1.6332</v>
      </c>
      <c r="E102" s="156"/>
      <c r="F102" s="104"/>
      <c r="G102" s="104"/>
      <c r="H102" s="104"/>
      <c r="I102" s="104"/>
      <c r="J102" s="104"/>
      <c r="K102" s="104"/>
      <c r="L102" s="104"/>
      <c r="M102" s="104"/>
      <c r="N102" s="104"/>
      <c r="O102" s="104"/>
      <c r="P102" s="104"/>
      <c r="Q102" s="104"/>
      <c r="R102" s="104"/>
      <c r="S102" s="104"/>
    </row>
    <row r="103" spans="1:19" x14ac:dyDescent="0.25">
      <c r="A103" s="12">
        <v>100</v>
      </c>
      <c r="B103" s="1">
        <v>634.12843339999995</v>
      </c>
      <c r="C103" s="1">
        <v>133.92247019999999</v>
      </c>
      <c r="D103" s="1">
        <v>1.6277999999999999</v>
      </c>
      <c r="E103" s="156"/>
      <c r="F103" s="104"/>
      <c r="G103" s="104"/>
      <c r="H103" s="104"/>
      <c r="I103" s="104"/>
      <c r="J103" s="104"/>
      <c r="K103" s="104"/>
      <c r="L103" s="104"/>
      <c r="M103" s="104"/>
      <c r="N103" s="104"/>
      <c r="O103" s="104"/>
      <c r="P103" s="104"/>
      <c r="Q103" s="104"/>
      <c r="R103" s="104"/>
      <c r="S103" s="104"/>
    </row>
    <row r="104" spans="1:19" x14ac:dyDescent="0.25">
      <c r="A104" s="12">
        <v>101</v>
      </c>
      <c r="B104" s="1">
        <v>241.0109458</v>
      </c>
      <c r="C104" s="1">
        <v>92.927779779999995</v>
      </c>
      <c r="D104" s="1">
        <v>1.6240000000000001</v>
      </c>
      <c r="E104" s="156"/>
      <c r="F104" s="104"/>
      <c r="G104" s="104"/>
      <c r="H104" s="104"/>
      <c r="I104" s="104"/>
      <c r="J104" s="104"/>
      <c r="K104" s="104"/>
      <c r="L104" s="104"/>
      <c r="M104" s="104"/>
      <c r="N104" s="104"/>
      <c r="O104" s="104"/>
      <c r="P104" s="104"/>
      <c r="Q104" s="104"/>
      <c r="R104" s="104"/>
      <c r="S104" s="104"/>
    </row>
    <row r="105" spans="1:19" x14ac:dyDescent="0.25">
      <c r="A105" s="12">
        <v>102</v>
      </c>
      <c r="B105" s="1">
        <v>570.83580080000002</v>
      </c>
      <c r="C105" s="1">
        <v>590.20234430000005</v>
      </c>
      <c r="D105" s="1">
        <v>1.6229</v>
      </c>
      <c r="E105" s="156"/>
      <c r="F105" s="104"/>
      <c r="G105" s="104"/>
      <c r="H105" s="104"/>
      <c r="I105" s="104"/>
      <c r="J105" s="104"/>
      <c r="K105" s="104"/>
      <c r="L105" s="104"/>
      <c r="M105" s="104"/>
      <c r="N105" s="104"/>
      <c r="O105" s="104"/>
      <c r="P105" s="104"/>
      <c r="Q105" s="104"/>
      <c r="R105" s="104"/>
      <c r="S105" s="104"/>
    </row>
    <row r="106" spans="1:19" x14ac:dyDescent="0.25">
      <c r="A106" s="12">
        <v>103</v>
      </c>
      <c r="B106" s="1">
        <v>396.04484079999997</v>
      </c>
      <c r="C106" s="1">
        <v>117.9237772</v>
      </c>
      <c r="D106" s="1">
        <v>1.6214999999999999</v>
      </c>
      <c r="E106" s="156"/>
      <c r="F106" s="104"/>
      <c r="G106" s="104"/>
      <c r="H106" s="104"/>
      <c r="I106" s="104"/>
      <c r="J106" s="104"/>
      <c r="K106" s="104"/>
      <c r="L106" s="104"/>
      <c r="M106" s="104"/>
      <c r="N106" s="104"/>
      <c r="O106" s="104"/>
      <c r="P106" s="104"/>
      <c r="Q106" s="104"/>
      <c r="R106" s="104"/>
      <c r="S106" s="104"/>
    </row>
    <row r="107" spans="1:19" x14ac:dyDescent="0.25">
      <c r="A107" s="12">
        <v>104</v>
      </c>
      <c r="B107" s="1">
        <v>163.97658240000001</v>
      </c>
      <c r="C107" s="1">
        <v>447.81282709999999</v>
      </c>
      <c r="D107" s="1">
        <v>1.6171</v>
      </c>
      <c r="E107" s="156"/>
      <c r="F107" s="104"/>
      <c r="G107" s="104"/>
      <c r="H107" s="104"/>
      <c r="I107" s="104"/>
      <c r="J107" s="104"/>
      <c r="K107" s="104"/>
      <c r="L107" s="104"/>
      <c r="M107" s="104"/>
      <c r="N107" s="104"/>
      <c r="O107" s="104"/>
      <c r="P107" s="104"/>
      <c r="Q107" s="104"/>
      <c r="R107" s="104"/>
      <c r="S107" s="104"/>
    </row>
    <row r="108" spans="1:19" x14ac:dyDescent="0.25">
      <c r="A108" s="12">
        <v>105</v>
      </c>
      <c r="B108" s="1">
        <v>590.20217490000005</v>
      </c>
      <c r="C108" s="1">
        <v>227.86624950000001</v>
      </c>
      <c r="D108" s="1">
        <v>1.6161000000000001</v>
      </c>
      <c r="E108" s="156"/>
      <c r="F108" s="104"/>
      <c r="G108" s="104"/>
      <c r="H108" s="104"/>
      <c r="I108" s="104"/>
      <c r="J108" s="104"/>
      <c r="K108" s="104"/>
      <c r="L108" s="104"/>
      <c r="M108" s="104"/>
      <c r="N108" s="104"/>
      <c r="O108" s="104"/>
      <c r="P108" s="104"/>
      <c r="Q108" s="104"/>
      <c r="R108" s="104"/>
      <c r="S108" s="104"/>
    </row>
    <row r="109" spans="1:19" x14ac:dyDescent="0.25">
      <c r="A109" s="12">
        <v>106</v>
      </c>
      <c r="B109" s="1">
        <v>438.80893509999999</v>
      </c>
      <c r="C109" s="1">
        <v>352.85282489999997</v>
      </c>
      <c r="D109" s="1">
        <v>1.6115999999999999</v>
      </c>
      <c r="E109" s="156"/>
      <c r="F109" s="104"/>
      <c r="G109" s="104"/>
      <c r="H109" s="104"/>
      <c r="I109" s="104"/>
      <c r="J109" s="104"/>
      <c r="K109" s="104"/>
      <c r="L109" s="104"/>
      <c r="M109" s="104"/>
      <c r="N109" s="104"/>
      <c r="O109" s="104"/>
      <c r="P109" s="104"/>
      <c r="Q109" s="104"/>
      <c r="R109" s="104"/>
      <c r="S109" s="104"/>
    </row>
    <row r="110" spans="1:19" x14ac:dyDescent="0.25">
      <c r="A110" s="12">
        <v>107</v>
      </c>
      <c r="B110" s="1">
        <v>135.8935998</v>
      </c>
      <c r="C110" s="1">
        <v>180.84102759999999</v>
      </c>
      <c r="D110" s="1">
        <v>1.6068</v>
      </c>
      <c r="E110" s="156"/>
      <c r="F110" s="104"/>
      <c r="G110" s="104"/>
      <c r="H110" s="104"/>
      <c r="I110" s="104"/>
      <c r="J110" s="104"/>
      <c r="K110" s="104"/>
      <c r="L110" s="104"/>
      <c r="M110" s="104"/>
      <c r="N110" s="104"/>
      <c r="O110" s="104"/>
      <c r="P110" s="104"/>
      <c r="Q110" s="104"/>
      <c r="R110" s="104"/>
      <c r="S110" s="104"/>
    </row>
    <row r="111" spans="1:19" x14ac:dyDescent="0.25">
      <c r="A111" s="12">
        <v>108</v>
      </c>
      <c r="B111" s="1">
        <v>230.86856169999999</v>
      </c>
      <c r="C111" s="9">
        <v>223.95008910000001</v>
      </c>
      <c r="D111" s="1">
        <v>1.593</v>
      </c>
      <c r="E111" s="156"/>
      <c r="F111" s="104"/>
      <c r="G111" s="104"/>
      <c r="H111" s="104"/>
      <c r="I111" s="104"/>
      <c r="J111" s="104"/>
      <c r="K111" s="104"/>
      <c r="L111" s="104"/>
      <c r="M111" s="104"/>
      <c r="N111" s="104"/>
      <c r="O111" s="104"/>
      <c r="P111" s="104"/>
      <c r="Q111" s="104"/>
      <c r="R111" s="104"/>
      <c r="S111" s="104"/>
    </row>
    <row r="112" spans="1:19" x14ac:dyDescent="0.25">
      <c r="A112" s="12">
        <v>109</v>
      </c>
      <c r="B112" s="1">
        <v>420.01457049999999</v>
      </c>
      <c r="C112" s="1">
        <v>490.82288130000001</v>
      </c>
      <c r="D112" s="1">
        <v>1.5918000000000001</v>
      </c>
      <c r="E112" s="156"/>
      <c r="F112" s="104"/>
      <c r="G112" s="104"/>
      <c r="H112" s="104"/>
      <c r="I112" s="104"/>
      <c r="J112" s="104"/>
      <c r="K112" s="104"/>
      <c r="L112" s="104"/>
      <c r="M112" s="104"/>
      <c r="N112" s="104"/>
      <c r="O112" s="104"/>
      <c r="P112" s="104"/>
      <c r="Q112" s="104"/>
      <c r="R112" s="104"/>
      <c r="S112" s="104"/>
    </row>
    <row r="113" spans="1:19" x14ac:dyDescent="0.25">
      <c r="A113" s="12">
        <v>110</v>
      </c>
      <c r="B113" s="1">
        <v>686.01319530000001</v>
      </c>
      <c r="C113" s="1">
        <v>410.17832909999998</v>
      </c>
      <c r="D113" s="1">
        <v>1.5911</v>
      </c>
      <c r="E113" s="156"/>
      <c r="F113" s="104"/>
      <c r="G113" s="104"/>
      <c r="H113" s="104"/>
      <c r="I113" s="104"/>
      <c r="J113" s="104"/>
      <c r="K113" s="104"/>
      <c r="L113" s="104"/>
      <c r="M113" s="104"/>
      <c r="N113" s="104"/>
      <c r="O113" s="104"/>
      <c r="P113" s="104"/>
      <c r="Q113" s="104"/>
      <c r="R113" s="104"/>
      <c r="S113" s="104"/>
    </row>
    <row r="114" spans="1:19" x14ac:dyDescent="0.25">
      <c r="A114" s="12">
        <v>111</v>
      </c>
      <c r="B114" s="1">
        <v>629.05869329999996</v>
      </c>
      <c r="C114" s="1">
        <v>104.9471685</v>
      </c>
      <c r="D114" s="1">
        <v>1.5838000000000001</v>
      </c>
      <c r="E114" s="156"/>
      <c r="F114" s="104"/>
      <c r="G114" s="104"/>
      <c r="H114" s="104"/>
      <c r="I114" s="104"/>
      <c r="J114" s="104"/>
      <c r="K114" s="104"/>
      <c r="L114" s="104"/>
      <c r="M114" s="104"/>
      <c r="N114" s="104"/>
      <c r="O114" s="104"/>
      <c r="P114" s="104"/>
      <c r="Q114" s="104"/>
      <c r="R114" s="104"/>
      <c r="S114" s="104"/>
    </row>
    <row r="115" spans="1:19" x14ac:dyDescent="0.25">
      <c r="A115" s="12">
        <v>112</v>
      </c>
      <c r="B115" s="1">
        <v>361.91018750000001</v>
      </c>
      <c r="C115" s="1">
        <v>462.73362359999999</v>
      </c>
      <c r="D115" s="1">
        <v>1.5812999999999999</v>
      </c>
      <c r="E115" s="155">
        <v>100.952259</v>
      </c>
      <c r="F115" s="155"/>
      <c r="G115" s="155"/>
      <c r="H115" s="155">
        <v>509.20948429999999</v>
      </c>
      <c r="I115" s="155"/>
      <c r="J115" s="155"/>
      <c r="K115" s="155">
        <v>407.98277339999999</v>
      </c>
      <c r="L115" s="155"/>
      <c r="M115" s="155"/>
      <c r="N115" s="155">
        <v>496.22410619999999</v>
      </c>
      <c r="O115" s="155"/>
      <c r="P115" s="155"/>
      <c r="Q115" s="155">
        <v>206.97182649999999</v>
      </c>
      <c r="R115" s="155"/>
      <c r="S115" s="155"/>
    </row>
    <row r="116" spans="1:19" x14ac:dyDescent="0.25">
      <c r="A116" s="12">
        <v>113</v>
      </c>
      <c r="B116" s="1">
        <v>332.88410750000003</v>
      </c>
      <c r="C116" s="1">
        <v>385.13706250000001</v>
      </c>
      <c r="D116" s="1">
        <v>1.5790999999999999</v>
      </c>
      <c r="E116" s="156"/>
      <c r="F116" s="104"/>
      <c r="G116" s="104"/>
      <c r="H116" s="104"/>
      <c r="I116" s="104"/>
      <c r="J116" s="104"/>
      <c r="K116" s="104"/>
      <c r="L116" s="104"/>
      <c r="M116" s="104"/>
      <c r="N116" s="104"/>
      <c r="O116" s="104"/>
      <c r="P116" s="104"/>
      <c r="Q116" s="104"/>
      <c r="R116" s="104"/>
      <c r="S116" s="104"/>
    </row>
    <row r="117" spans="1:19" x14ac:dyDescent="0.25">
      <c r="A117" s="12">
        <v>114</v>
      </c>
      <c r="B117" s="1">
        <v>386.71462070000001</v>
      </c>
      <c r="C117" s="1">
        <v>504.25651749999997</v>
      </c>
      <c r="D117" s="1">
        <v>1.5751999999999999</v>
      </c>
      <c r="E117" s="156"/>
      <c r="F117" s="104"/>
      <c r="G117" s="104"/>
      <c r="H117" s="104"/>
      <c r="I117" s="104"/>
      <c r="J117" s="104"/>
      <c r="K117" s="104"/>
      <c r="L117" s="104"/>
      <c r="M117" s="104"/>
      <c r="N117" s="104"/>
      <c r="O117" s="104"/>
      <c r="P117" s="104"/>
      <c r="Q117" s="104"/>
      <c r="R117" s="104"/>
      <c r="S117" s="104"/>
    </row>
    <row r="118" spans="1:19" x14ac:dyDescent="0.25">
      <c r="A118" s="12">
        <v>115</v>
      </c>
      <c r="B118" s="1">
        <v>123.945233</v>
      </c>
      <c r="C118" s="1">
        <v>297.24270890000003</v>
      </c>
      <c r="D118" s="1">
        <v>1.5708</v>
      </c>
      <c r="E118" s="156"/>
      <c r="F118" s="104"/>
      <c r="G118" s="104"/>
      <c r="H118" s="104"/>
      <c r="I118" s="104"/>
      <c r="J118" s="104"/>
      <c r="K118" s="104"/>
      <c r="L118" s="104"/>
      <c r="M118" s="104"/>
      <c r="N118" s="104"/>
      <c r="O118" s="104"/>
      <c r="P118" s="104"/>
      <c r="Q118" s="104"/>
      <c r="R118" s="104"/>
      <c r="S118" s="104"/>
    </row>
    <row r="119" spans="1:19" x14ac:dyDescent="0.25">
      <c r="A119" s="12">
        <v>116</v>
      </c>
      <c r="B119" s="1">
        <v>175.9605971</v>
      </c>
      <c r="C119" s="1">
        <v>92.927766439999999</v>
      </c>
      <c r="D119" s="1">
        <v>1.5698000000000001</v>
      </c>
      <c r="E119" s="156"/>
      <c r="F119" s="104"/>
      <c r="G119" s="104"/>
      <c r="H119" s="104"/>
      <c r="I119" s="104"/>
      <c r="J119" s="104"/>
      <c r="K119" s="104"/>
      <c r="L119" s="104"/>
      <c r="M119" s="104"/>
      <c r="N119" s="104"/>
      <c r="O119" s="104"/>
      <c r="P119" s="104"/>
      <c r="Q119" s="104"/>
      <c r="R119" s="104"/>
      <c r="S119" s="104"/>
    </row>
    <row r="120" spans="1:19" x14ac:dyDescent="0.25">
      <c r="A120" s="12">
        <v>117</v>
      </c>
      <c r="B120" s="1">
        <v>180.8410336</v>
      </c>
      <c r="C120" s="1">
        <v>500.17515730000002</v>
      </c>
      <c r="D120" s="1">
        <v>1.5691999999999999</v>
      </c>
      <c r="E120" s="156"/>
      <c r="F120" s="104"/>
      <c r="G120" s="104"/>
      <c r="H120" s="104"/>
      <c r="I120" s="104"/>
      <c r="J120" s="104"/>
      <c r="K120" s="104"/>
      <c r="L120" s="104"/>
      <c r="M120" s="104"/>
      <c r="N120" s="104"/>
      <c r="O120" s="104"/>
      <c r="P120" s="104"/>
      <c r="Q120" s="104"/>
      <c r="R120" s="104"/>
      <c r="S120" s="104"/>
    </row>
    <row r="121" spans="1:19" x14ac:dyDescent="0.25">
      <c r="A121" s="12">
        <v>118</v>
      </c>
      <c r="B121" s="1">
        <v>217.9514714</v>
      </c>
      <c r="C121" s="1">
        <v>135.89356950000001</v>
      </c>
      <c r="D121" s="1">
        <v>1.5651999999999999</v>
      </c>
      <c r="E121" s="156"/>
      <c r="F121" s="104"/>
      <c r="G121" s="104"/>
      <c r="H121" s="104"/>
      <c r="I121" s="104"/>
      <c r="J121" s="104"/>
      <c r="K121" s="104"/>
      <c r="L121" s="104"/>
      <c r="M121" s="104"/>
      <c r="N121" s="104"/>
      <c r="O121" s="104"/>
      <c r="P121" s="104"/>
      <c r="Q121" s="104"/>
      <c r="R121" s="104"/>
      <c r="S121" s="104"/>
    </row>
    <row r="122" spans="1:19" x14ac:dyDescent="0.25">
      <c r="A122" s="12">
        <v>119</v>
      </c>
      <c r="B122" s="1">
        <v>581.52503990000002</v>
      </c>
      <c r="C122" s="1">
        <v>128.9738059</v>
      </c>
      <c r="D122" s="1">
        <v>1.5650999999999999</v>
      </c>
      <c r="E122" s="156"/>
      <c r="F122" s="104"/>
      <c r="G122" s="104"/>
      <c r="H122" s="104"/>
      <c r="I122" s="104"/>
      <c r="J122" s="104"/>
      <c r="K122" s="104"/>
      <c r="L122" s="104"/>
      <c r="M122" s="104"/>
      <c r="N122" s="104"/>
      <c r="O122" s="104"/>
      <c r="P122" s="104"/>
      <c r="Q122" s="104"/>
      <c r="R122" s="104"/>
      <c r="S122" s="104"/>
    </row>
    <row r="123" spans="1:19" x14ac:dyDescent="0.25">
      <c r="A123" s="12">
        <v>120</v>
      </c>
      <c r="B123" s="1">
        <v>614.14332750000005</v>
      </c>
      <c r="C123" s="9">
        <v>637.58725819999995</v>
      </c>
      <c r="D123" s="1">
        <v>1.5610999999999999</v>
      </c>
      <c r="E123" s="156"/>
      <c r="F123" s="104"/>
      <c r="G123" s="104"/>
      <c r="H123" s="104"/>
      <c r="I123" s="104"/>
      <c r="J123" s="104"/>
      <c r="K123" s="104"/>
      <c r="L123" s="104"/>
      <c r="M123" s="104"/>
      <c r="N123" s="104"/>
      <c r="O123" s="104"/>
      <c r="P123" s="104"/>
      <c r="Q123" s="104"/>
      <c r="R123" s="104"/>
      <c r="S123" s="104"/>
    </row>
    <row r="124" spans="1:19" x14ac:dyDescent="0.25">
      <c r="A124" s="12">
        <v>121</v>
      </c>
      <c r="B124" s="1">
        <v>148.9788977</v>
      </c>
      <c r="C124" s="1">
        <v>117.92391379999999</v>
      </c>
      <c r="D124" s="1">
        <v>1.5604</v>
      </c>
      <c r="E124" s="156"/>
      <c r="F124" s="104"/>
      <c r="G124" s="104"/>
      <c r="H124" s="104"/>
      <c r="I124" s="104"/>
      <c r="J124" s="104"/>
      <c r="K124" s="104"/>
      <c r="L124" s="104"/>
      <c r="M124" s="104"/>
      <c r="N124" s="104"/>
      <c r="O124" s="104"/>
      <c r="P124" s="104"/>
      <c r="Q124" s="104"/>
      <c r="R124" s="104"/>
      <c r="S124" s="104"/>
    </row>
    <row r="125" spans="1:19" x14ac:dyDescent="0.25">
      <c r="A125" s="12">
        <v>122</v>
      </c>
      <c r="B125" s="1">
        <v>510.20326469999998</v>
      </c>
      <c r="C125" s="9">
        <v>344.72993980000001</v>
      </c>
      <c r="D125" s="1">
        <v>1.5556000000000001</v>
      </c>
      <c r="E125" s="156"/>
      <c r="F125" s="104"/>
      <c r="G125" s="104"/>
      <c r="H125" s="104"/>
      <c r="I125" s="104"/>
      <c r="J125" s="104"/>
      <c r="K125" s="104"/>
      <c r="L125" s="104"/>
      <c r="M125" s="104"/>
      <c r="N125" s="104"/>
      <c r="O125" s="104"/>
      <c r="P125" s="104"/>
      <c r="Q125" s="104"/>
      <c r="R125" s="104"/>
      <c r="S125" s="104"/>
    </row>
    <row r="126" spans="1:19" x14ac:dyDescent="0.25">
      <c r="A126" s="12">
        <v>123</v>
      </c>
      <c r="B126" s="1">
        <v>175.96056920000001</v>
      </c>
      <c r="C126" s="1">
        <v>326.8296264</v>
      </c>
      <c r="D126" s="1">
        <v>1.5519000000000001</v>
      </c>
      <c r="E126" s="156"/>
      <c r="F126" s="104"/>
      <c r="G126" s="104"/>
      <c r="H126" s="104"/>
      <c r="I126" s="104"/>
      <c r="J126" s="104"/>
      <c r="K126" s="104"/>
      <c r="L126" s="104"/>
      <c r="M126" s="104"/>
      <c r="N126" s="104"/>
      <c r="O126" s="104"/>
      <c r="P126" s="104"/>
      <c r="Q126" s="104"/>
      <c r="R126" s="104"/>
      <c r="S126" s="104"/>
    </row>
    <row r="127" spans="1:19" x14ac:dyDescent="0.25">
      <c r="A127" s="12">
        <v>124</v>
      </c>
      <c r="B127" s="1">
        <v>404.9057545</v>
      </c>
      <c r="C127" s="1">
        <v>279.86037329999999</v>
      </c>
      <c r="D127" s="1">
        <v>1.5510999999999999</v>
      </c>
      <c r="E127" s="156"/>
      <c r="F127" s="104"/>
      <c r="G127" s="104"/>
      <c r="H127" s="104"/>
      <c r="I127" s="104"/>
      <c r="J127" s="104"/>
      <c r="K127" s="104"/>
      <c r="L127" s="104"/>
      <c r="M127" s="104"/>
      <c r="N127" s="104"/>
      <c r="O127" s="104"/>
      <c r="P127" s="104"/>
      <c r="Q127" s="104"/>
      <c r="R127" s="104"/>
      <c r="S127" s="104"/>
    </row>
    <row r="128" spans="1:19" x14ac:dyDescent="0.25">
      <c r="A128" s="12">
        <v>125</v>
      </c>
      <c r="B128" s="1">
        <v>634.12791879999997</v>
      </c>
      <c r="C128" s="1">
        <v>174.92517430000001</v>
      </c>
      <c r="D128" s="1">
        <v>1.5506</v>
      </c>
      <c r="E128" s="156"/>
      <c r="F128" s="104"/>
      <c r="G128" s="104"/>
      <c r="H128" s="104"/>
      <c r="I128" s="104"/>
      <c r="J128" s="104"/>
      <c r="K128" s="104"/>
      <c r="L128" s="104"/>
      <c r="M128" s="104"/>
      <c r="N128" s="104"/>
      <c r="O128" s="104"/>
      <c r="P128" s="104"/>
      <c r="Q128" s="104"/>
      <c r="R128" s="104"/>
      <c r="S128" s="104"/>
    </row>
    <row r="129" spans="1:19" x14ac:dyDescent="0.25">
      <c r="A129" s="12">
        <v>126</v>
      </c>
      <c r="B129" s="1">
        <v>139.87162079999999</v>
      </c>
      <c r="C129" s="1">
        <v>132.89896709999999</v>
      </c>
      <c r="D129" s="1">
        <v>1.546</v>
      </c>
      <c r="E129" s="156"/>
      <c r="F129" s="104"/>
      <c r="G129" s="104"/>
      <c r="H129" s="104"/>
      <c r="I129" s="104"/>
      <c r="J129" s="104"/>
      <c r="K129" s="104"/>
      <c r="L129" s="104"/>
      <c r="M129" s="104"/>
      <c r="N129" s="104"/>
      <c r="O129" s="104"/>
      <c r="P129" s="104"/>
      <c r="Q129" s="104"/>
      <c r="R129" s="104"/>
      <c r="S129" s="104"/>
    </row>
    <row r="130" spans="1:19" x14ac:dyDescent="0.25">
      <c r="A130" s="12">
        <v>127</v>
      </c>
      <c r="B130" s="1">
        <v>141.86697459999999</v>
      </c>
      <c r="C130" s="1">
        <v>453.78558299999997</v>
      </c>
      <c r="D130" s="1">
        <v>1.5439000000000001</v>
      </c>
      <c r="E130" s="156"/>
      <c r="F130" s="104"/>
      <c r="G130" s="104"/>
      <c r="H130" s="104"/>
      <c r="I130" s="104"/>
      <c r="J130" s="104"/>
      <c r="K130" s="104"/>
      <c r="L130" s="104"/>
      <c r="M130" s="104"/>
      <c r="N130" s="104"/>
      <c r="O130" s="104"/>
      <c r="P130" s="104"/>
      <c r="Q130" s="104"/>
      <c r="R130" s="104"/>
      <c r="S130" s="104"/>
    </row>
    <row r="131" spans="1:19" x14ac:dyDescent="0.25">
      <c r="A131" s="12">
        <v>128</v>
      </c>
      <c r="B131" s="1">
        <v>163.89615119999999</v>
      </c>
      <c r="C131" s="1">
        <v>211.91715730000001</v>
      </c>
      <c r="D131" s="1">
        <v>1.5418000000000001</v>
      </c>
      <c r="E131" s="155">
        <v>223.95008910000001</v>
      </c>
      <c r="F131" s="155"/>
      <c r="G131" s="155"/>
      <c r="H131" s="155">
        <v>637.58725819999995</v>
      </c>
      <c r="I131" s="155"/>
      <c r="J131" s="155"/>
      <c r="K131" s="155">
        <v>344.72993980000001</v>
      </c>
      <c r="L131" s="155"/>
      <c r="M131" s="155"/>
      <c r="N131" s="155">
        <v>180.81203840000001</v>
      </c>
      <c r="O131" s="155"/>
      <c r="P131" s="155"/>
      <c r="Q131" s="155">
        <v>105.9195524</v>
      </c>
      <c r="R131" s="155"/>
      <c r="S131" s="155"/>
    </row>
    <row r="132" spans="1:19" x14ac:dyDescent="0.25">
      <c r="A132" s="12">
        <v>129</v>
      </c>
      <c r="B132" s="1">
        <v>199.93899690000001</v>
      </c>
      <c r="C132" s="9">
        <v>180.81203840000001</v>
      </c>
      <c r="D132" s="1">
        <v>1.5407</v>
      </c>
      <c r="E132" s="156"/>
      <c r="F132" s="104"/>
      <c r="G132" s="104"/>
      <c r="H132" s="104"/>
      <c r="I132" s="104"/>
      <c r="J132" s="104"/>
      <c r="K132" s="104"/>
      <c r="L132" s="104"/>
      <c r="M132" s="104"/>
      <c r="N132" s="104"/>
      <c r="O132" s="104"/>
      <c r="P132" s="104"/>
      <c r="Q132" s="104"/>
      <c r="R132" s="104"/>
      <c r="S132" s="104"/>
    </row>
    <row r="133" spans="1:19" x14ac:dyDescent="0.25">
      <c r="A133" s="12">
        <v>130</v>
      </c>
      <c r="B133" s="1">
        <v>504.62879129999999</v>
      </c>
      <c r="C133" s="9">
        <v>105.9195524</v>
      </c>
      <c r="D133" s="1">
        <v>1.5232000000000001</v>
      </c>
      <c r="E133" s="156"/>
      <c r="F133" s="104"/>
      <c r="G133" s="104"/>
      <c r="H133" s="104"/>
      <c r="I133" s="104"/>
      <c r="J133" s="104"/>
      <c r="K133" s="104"/>
      <c r="L133" s="104"/>
      <c r="M133" s="104"/>
      <c r="N133" s="104"/>
      <c r="O133" s="104"/>
      <c r="P133" s="104"/>
      <c r="Q133" s="104"/>
      <c r="R133" s="104"/>
      <c r="S133" s="104"/>
    </row>
    <row r="134" spans="1:19" x14ac:dyDescent="0.25">
      <c r="A134" s="12">
        <v>131</v>
      </c>
      <c r="B134" s="1">
        <v>169.9442143</v>
      </c>
      <c r="C134" s="1">
        <v>230.86856169999999</v>
      </c>
      <c r="D134" s="1">
        <v>1.5173000000000001</v>
      </c>
      <c r="E134" s="156"/>
      <c r="F134" s="104"/>
      <c r="G134" s="104"/>
      <c r="H134" s="104"/>
      <c r="I134" s="104"/>
      <c r="J134" s="104"/>
      <c r="K134" s="104"/>
      <c r="L134" s="104"/>
      <c r="M134" s="104"/>
      <c r="N134" s="104"/>
      <c r="O134" s="104"/>
      <c r="P134" s="104"/>
      <c r="Q134" s="104"/>
      <c r="R134" s="104"/>
      <c r="S134" s="104"/>
    </row>
    <row r="135" spans="1:19" x14ac:dyDescent="0.25">
      <c r="A135" s="12">
        <v>132</v>
      </c>
      <c r="B135" s="1">
        <v>637.58725819999995</v>
      </c>
      <c r="C135" s="9">
        <v>510.20322870000001</v>
      </c>
      <c r="D135" s="1">
        <v>1.5149999999999999</v>
      </c>
      <c r="E135" s="156"/>
      <c r="F135" s="104"/>
      <c r="G135" s="104"/>
      <c r="H135" s="104"/>
      <c r="I135" s="104"/>
      <c r="J135" s="104"/>
      <c r="K135" s="104"/>
      <c r="L135" s="104"/>
      <c r="M135" s="104"/>
      <c r="N135" s="104"/>
      <c r="O135" s="104"/>
      <c r="P135" s="104"/>
      <c r="Q135" s="104"/>
      <c r="R135" s="104"/>
      <c r="S135" s="104"/>
    </row>
    <row r="136" spans="1:19" x14ac:dyDescent="0.25">
      <c r="A136" s="12">
        <v>133</v>
      </c>
      <c r="B136" s="1">
        <v>250.8326074</v>
      </c>
      <c r="C136" s="1">
        <v>148.9788977</v>
      </c>
      <c r="D136" s="1">
        <v>1.5145999999999999</v>
      </c>
      <c r="E136" s="156"/>
      <c r="F136" s="104"/>
      <c r="G136" s="104"/>
      <c r="H136" s="104"/>
      <c r="I136" s="104"/>
      <c r="J136" s="104"/>
      <c r="K136" s="104"/>
      <c r="L136" s="104"/>
      <c r="M136" s="104"/>
      <c r="N136" s="104"/>
      <c r="O136" s="104"/>
      <c r="P136" s="104"/>
      <c r="Q136" s="104"/>
      <c r="R136" s="104"/>
      <c r="S136" s="104"/>
    </row>
    <row r="137" spans="1:19" x14ac:dyDescent="0.25">
      <c r="A137" s="12">
        <v>134</v>
      </c>
      <c r="B137" s="1">
        <v>198.86343149999999</v>
      </c>
      <c r="C137" s="1">
        <v>157.96646709999999</v>
      </c>
      <c r="D137" s="1">
        <v>1.5023</v>
      </c>
      <c r="E137" s="156"/>
      <c r="F137" s="104"/>
      <c r="G137" s="104"/>
      <c r="H137" s="104"/>
      <c r="I137" s="104"/>
      <c r="J137" s="104"/>
      <c r="K137" s="104"/>
      <c r="L137" s="104"/>
      <c r="M137" s="104"/>
      <c r="N137" s="104"/>
      <c r="O137" s="104"/>
      <c r="P137" s="104"/>
      <c r="Q137" s="104"/>
      <c r="R137" s="104"/>
      <c r="S137" s="104"/>
    </row>
    <row r="138" spans="1:19" x14ac:dyDescent="0.25">
      <c r="A138" s="12">
        <v>135</v>
      </c>
      <c r="B138" s="1">
        <v>605.1836548</v>
      </c>
      <c r="C138" s="1">
        <v>198.86343170000001</v>
      </c>
      <c r="D138" s="1">
        <v>1.4994000000000001</v>
      </c>
      <c r="E138" s="156"/>
      <c r="F138" s="104"/>
      <c r="G138" s="104"/>
      <c r="H138" s="104"/>
      <c r="I138" s="104"/>
      <c r="J138" s="104"/>
      <c r="K138" s="104"/>
      <c r="L138" s="104"/>
      <c r="M138" s="104"/>
      <c r="N138" s="104"/>
      <c r="O138" s="104"/>
      <c r="P138" s="104"/>
      <c r="Q138" s="104"/>
      <c r="R138" s="104"/>
      <c r="S138" s="104"/>
    </row>
    <row r="139" spans="1:19" x14ac:dyDescent="0.25">
      <c r="A139" s="12">
        <v>136</v>
      </c>
      <c r="B139" s="1">
        <v>500.63445100000001</v>
      </c>
      <c r="C139" s="1">
        <v>142.92778190000001</v>
      </c>
      <c r="D139" s="1">
        <v>1.4983</v>
      </c>
      <c r="E139" s="156"/>
      <c r="F139" s="104"/>
      <c r="G139" s="104"/>
      <c r="H139" s="104"/>
      <c r="I139" s="104"/>
      <c r="J139" s="104"/>
      <c r="K139" s="104"/>
      <c r="L139" s="104"/>
      <c r="M139" s="104"/>
      <c r="N139" s="104"/>
      <c r="O139" s="104"/>
      <c r="P139" s="104"/>
      <c r="Q139" s="104"/>
      <c r="R139" s="104"/>
      <c r="S139" s="104"/>
    </row>
    <row r="140" spans="1:19" x14ac:dyDescent="0.25">
      <c r="A140" s="12">
        <v>137</v>
      </c>
      <c r="B140" s="1">
        <v>344.72993980000001</v>
      </c>
      <c r="C140" s="1">
        <v>338.87345390000002</v>
      </c>
      <c r="D140" s="1">
        <v>1.4976</v>
      </c>
      <c r="E140" s="156"/>
      <c r="F140" s="104"/>
      <c r="G140" s="104"/>
      <c r="H140" s="104"/>
      <c r="I140" s="104"/>
      <c r="J140" s="104"/>
      <c r="K140" s="104"/>
      <c r="L140" s="104"/>
      <c r="M140" s="104"/>
      <c r="N140" s="104"/>
      <c r="O140" s="104"/>
      <c r="P140" s="104"/>
      <c r="Q140" s="104"/>
      <c r="R140" s="104"/>
      <c r="S140" s="104"/>
    </row>
    <row r="141" spans="1:19" x14ac:dyDescent="0.25">
      <c r="A141" s="12">
        <v>138</v>
      </c>
      <c r="B141" s="1">
        <v>502.26111220000001</v>
      </c>
      <c r="C141" s="1">
        <v>161.9124363</v>
      </c>
      <c r="D141" s="1">
        <v>1.4961</v>
      </c>
      <c r="E141" s="156"/>
      <c r="F141" s="104"/>
      <c r="G141" s="104"/>
      <c r="H141" s="104"/>
      <c r="I141" s="104"/>
      <c r="J141" s="104"/>
      <c r="K141" s="104"/>
      <c r="L141" s="104"/>
      <c r="M141" s="104"/>
      <c r="N141" s="104"/>
      <c r="O141" s="104"/>
      <c r="P141" s="104"/>
      <c r="Q141" s="104"/>
      <c r="R141" s="104"/>
      <c r="S141" s="104"/>
    </row>
    <row r="142" spans="1:19" x14ac:dyDescent="0.25">
      <c r="A142" s="12">
        <v>139</v>
      </c>
      <c r="B142" s="1">
        <v>135.8935826</v>
      </c>
      <c r="C142" s="1">
        <v>628.70588190000001</v>
      </c>
      <c r="D142" s="1">
        <v>1.4927999999999999</v>
      </c>
      <c r="E142" s="156"/>
      <c r="F142" s="104"/>
      <c r="G142" s="104"/>
      <c r="H142" s="104"/>
      <c r="I142" s="104"/>
      <c r="J142" s="104"/>
      <c r="K142" s="104"/>
      <c r="L142" s="104"/>
      <c r="M142" s="104"/>
      <c r="N142" s="104"/>
      <c r="O142" s="104"/>
      <c r="P142" s="104"/>
      <c r="Q142" s="104"/>
      <c r="R142" s="104"/>
      <c r="S142" s="104"/>
    </row>
    <row r="143" spans="1:19" x14ac:dyDescent="0.25">
      <c r="A143" s="12">
        <v>140</v>
      </c>
      <c r="B143" s="1">
        <v>176.94809520000001</v>
      </c>
      <c r="C143" s="1">
        <v>128.94849930000001</v>
      </c>
      <c r="D143" s="1">
        <v>1.4892000000000001</v>
      </c>
      <c r="E143" s="156"/>
      <c r="F143" s="104"/>
      <c r="G143" s="104"/>
      <c r="H143" s="104"/>
      <c r="I143" s="104"/>
      <c r="J143" s="104"/>
      <c r="K143" s="104"/>
      <c r="L143" s="104"/>
      <c r="M143" s="104"/>
      <c r="N143" s="104"/>
      <c r="O143" s="104"/>
      <c r="P143" s="104"/>
      <c r="Q143" s="104"/>
      <c r="R143" s="104"/>
      <c r="S143" s="104"/>
    </row>
    <row r="144" spans="1:19" x14ac:dyDescent="0.25">
      <c r="A144" s="12">
        <v>141</v>
      </c>
      <c r="B144" s="1">
        <v>407.98277339999999</v>
      </c>
      <c r="C144" s="9">
        <v>499.18115820000003</v>
      </c>
      <c r="D144" s="1">
        <v>1.4878</v>
      </c>
      <c r="E144" s="156"/>
      <c r="F144" s="104"/>
      <c r="G144" s="104"/>
      <c r="H144" s="104"/>
      <c r="I144" s="104"/>
      <c r="J144" s="104"/>
      <c r="K144" s="104"/>
      <c r="L144" s="104"/>
      <c r="M144" s="104"/>
      <c r="N144" s="104"/>
      <c r="O144" s="104"/>
      <c r="P144" s="104"/>
      <c r="Q144" s="104"/>
      <c r="R144" s="104"/>
      <c r="S144" s="104"/>
    </row>
    <row r="145" spans="1:19" x14ac:dyDescent="0.25">
      <c r="A145" s="12">
        <v>142</v>
      </c>
      <c r="B145" s="1">
        <v>230.9046117</v>
      </c>
      <c r="C145" s="1">
        <v>147.04801019999999</v>
      </c>
      <c r="D145" s="1">
        <v>1.4859</v>
      </c>
      <c r="E145" s="156"/>
      <c r="F145" s="104"/>
      <c r="G145" s="104"/>
      <c r="H145" s="104"/>
      <c r="I145" s="104"/>
      <c r="J145" s="104"/>
      <c r="K145" s="104"/>
      <c r="L145" s="104"/>
      <c r="M145" s="104"/>
      <c r="N145" s="104"/>
      <c r="O145" s="104"/>
      <c r="P145" s="104"/>
      <c r="Q145" s="104"/>
      <c r="R145" s="104"/>
      <c r="S145" s="104"/>
    </row>
    <row r="146" spans="1:19" x14ac:dyDescent="0.25">
      <c r="A146" s="12">
        <v>143</v>
      </c>
      <c r="B146" s="1">
        <v>299.25847119999997</v>
      </c>
      <c r="C146" s="1">
        <v>105.9591726</v>
      </c>
      <c r="D146" s="1">
        <v>1.4772000000000001</v>
      </c>
      <c r="E146" s="156"/>
      <c r="F146" s="104"/>
      <c r="G146" s="104"/>
      <c r="H146" s="104"/>
      <c r="I146" s="104"/>
      <c r="J146" s="104"/>
      <c r="K146" s="104"/>
      <c r="L146" s="104"/>
      <c r="M146" s="104"/>
      <c r="N146" s="104"/>
      <c r="O146" s="104"/>
      <c r="P146" s="104"/>
      <c r="Q146" s="104"/>
      <c r="R146" s="104"/>
      <c r="S146" s="104"/>
    </row>
    <row r="147" spans="1:19" x14ac:dyDescent="0.25">
      <c r="A147" s="12">
        <v>144</v>
      </c>
      <c r="B147" s="1">
        <v>282.77724289999998</v>
      </c>
      <c r="C147" s="1">
        <v>363.85605379999998</v>
      </c>
      <c r="D147" s="1">
        <v>1.4766999999999999</v>
      </c>
      <c r="E147" s="155">
        <v>510.20322870000001</v>
      </c>
      <c r="F147" s="155"/>
      <c r="G147" s="155"/>
      <c r="H147" s="155">
        <v>499.18115820000003</v>
      </c>
      <c r="I147" s="155"/>
      <c r="J147" s="155"/>
      <c r="K147" s="10"/>
      <c r="L147" s="10"/>
      <c r="M147" s="10"/>
      <c r="N147" s="10"/>
      <c r="O147" s="10"/>
      <c r="P147" s="10"/>
      <c r="Q147" s="10"/>
      <c r="R147" s="10"/>
      <c r="S147" s="10"/>
    </row>
    <row r="148" spans="1:19" x14ac:dyDescent="0.25">
      <c r="A148" s="12">
        <v>145</v>
      </c>
      <c r="B148" s="1">
        <v>128.97375410000001</v>
      </c>
      <c r="C148" s="1">
        <v>117.92360739999999</v>
      </c>
      <c r="D148" s="2">
        <v>1.4749000000000001</v>
      </c>
      <c r="E148" s="104"/>
      <c r="F148" s="104"/>
      <c r="G148" s="104"/>
      <c r="H148" s="104"/>
      <c r="I148" s="104"/>
      <c r="J148" s="104"/>
    </row>
    <row r="149" spans="1:19" x14ac:dyDescent="0.25">
      <c r="A149" s="12">
        <v>146</v>
      </c>
      <c r="B149" s="1">
        <v>161.91242890000001</v>
      </c>
      <c r="C149" s="1">
        <v>568.83861109999998</v>
      </c>
      <c r="D149" s="2">
        <v>1.4746999999999999</v>
      </c>
      <c r="E149" s="104"/>
      <c r="F149" s="104"/>
      <c r="G149" s="104"/>
      <c r="H149" s="104"/>
      <c r="I149" s="104"/>
      <c r="J149" s="104"/>
    </row>
    <row r="150" spans="1:19" x14ac:dyDescent="0.25">
      <c r="A150" s="12">
        <v>147</v>
      </c>
      <c r="B150" s="1">
        <v>509.20948429999999</v>
      </c>
      <c r="C150" s="1">
        <v>349.86643629999998</v>
      </c>
      <c r="D150" s="2">
        <v>1.4745999999999999</v>
      </c>
      <c r="E150" s="104"/>
      <c r="F150" s="104"/>
      <c r="G150" s="104"/>
      <c r="H150" s="104"/>
      <c r="I150" s="104"/>
      <c r="J150" s="104"/>
    </row>
    <row r="151" spans="1:19" x14ac:dyDescent="0.25">
      <c r="A151" s="12">
        <v>148</v>
      </c>
      <c r="B151" s="1">
        <v>510.2033108</v>
      </c>
      <c r="C151" s="1">
        <v>165.93587120000001</v>
      </c>
      <c r="D151" s="2">
        <v>1.4738</v>
      </c>
      <c r="E151" s="104"/>
      <c r="F151" s="104"/>
      <c r="G151" s="104"/>
      <c r="H151" s="104"/>
      <c r="I151" s="104"/>
      <c r="J151" s="104"/>
    </row>
    <row r="152" spans="1:19" x14ac:dyDescent="0.25">
      <c r="A152" s="12">
        <v>149</v>
      </c>
      <c r="B152" s="1">
        <v>164.92812670000001</v>
      </c>
      <c r="C152" s="1">
        <v>161.91240999999999</v>
      </c>
      <c r="D152" s="2">
        <v>1.4728000000000001</v>
      </c>
      <c r="E152" s="104"/>
      <c r="F152" s="104"/>
      <c r="G152" s="104"/>
      <c r="H152" s="104"/>
      <c r="I152" s="104"/>
      <c r="J152" s="104"/>
    </row>
    <row r="153" spans="1:19" x14ac:dyDescent="0.25">
      <c r="A153" s="12">
        <v>150</v>
      </c>
      <c r="B153" s="1">
        <v>133.92242949999999</v>
      </c>
      <c r="C153" s="1">
        <v>508.20678240000001</v>
      </c>
      <c r="D153" s="2">
        <v>1.4712000000000001</v>
      </c>
      <c r="E153" s="104"/>
      <c r="F153" s="104"/>
      <c r="G153" s="104"/>
      <c r="H153" s="104"/>
      <c r="I153" s="104"/>
      <c r="J153" s="104"/>
    </row>
    <row r="154" spans="1:19" x14ac:dyDescent="0.25">
      <c r="A154" s="12">
        <v>151</v>
      </c>
      <c r="B154" s="1">
        <v>425.08004099999999</v>
      </c>
      <c r="C154" s="1">
        <v>92.927749700000007</v>
      </c>
      <c r="D154" s="2">
        <v>1.4711000000000001</v>
      </c>
      <c r="E154" s="104"/>
      <c r="F154" s="104"/>
      <c r="G154" s="104"/>
      <c r="H154" s="104"/>
      <c r="I154" s="104"/>
      <c r="J154" s="104"/>
    </row>
    <row r="155" spans="1:19" x14ac:dyDescent="0.25">
      <c r="A155" s="12">
        <v>152</v>
      </c>
      <c r="B155" s="1">
        <v>95.012545810000006</v>
      </c>
      <c r="E155" s="104"/>
      <c r="F155" s="104"/>
      <c r="G155" s="104"/>
      <c r="H155" s="104"/>
      <c r="I155" s="104"/>
      <c r="J155" s="104"/>
    </row>
    <row r="156" spans="1:19" x14ac:dyDescent="0.25">
      <c r="A156" s="12">
        <v>153</v>
      </c>
      <c r="B156" s="1">
        <v>133.92242429999999</v>
      </c>
      <c r="E156" s="104"/>
      <c r="F156" s="104"/>
      <c r="G156" s="104"/>
      <c r="H156" s="104"/>
      <c r="I156" s="104"/>
      <c r="J156" s="104"/>
    </row>
    <row r="157" spans="1:19" x14ac:dyDescent="0.25">
      <c r="A157" s="12">
        <v>154</v>
      </c>
      <c r="B157" s="1">
        <v>206.91427519999999</v>
      </c>
      <c r="E157" s="104"/>
      <c r="F157" s="104"/>
      <c r="G157" s="104"/>
      <c r="H157" s="104"/>
      <c r="I157" s="104"/>
      <c r="J157" s="104"/>
    </row>
    <row r="158" spans="1:19" x14ac:dyDescent="0.25">
      <c r="A158" s="12">
        <v>155</v>
      </c>
      <c r="B158" s="1">
        <v>351.9315355</v>
      </c>
      <c r="E158" s="104"/>
      <c r="F158" s="104"/>
      <c r="G158" s="104"/>
      <c r="H158" s="104"/>
      <c r="I158" s="104"/>
      <c r="J158" s="104"/>
    </row>
    <row r="159" spans="1:19" x14ac:dyDescent="0.25">
      <c r="A159" s="12">
        <v>156</v>
      </c>
      <c r="B159" s="1">
        <v>332.99307809999999</v>
      </c>
      <c r="E159" s="104"/>
      <c r="F159" s="104"/>
      <c r="G159" s="104"/>
      <c r="H159" s="104"/>
      <c r="I159" s="104"/>
      <c r="J159" s="104"/>
    </row>
    <row r="160" spans="1:19" x14ac:dyDescent="0.25">
      <c r="A160" s="12">
        <v>157</v>
      </c>
      <c r="B160" s="1">
        <v>136.89043269999999</v>
      </c>
      <c r="E160" s="104"/>
      <c r="F160" s="104"/>
      <c r="G160" s="104"/>
      <c r="H160" s="104"/>
      <c r="I160" s="104"/>
      <c r="J160" s="104"/>
    </row>
    <row r="161" spans="1:10" x14ac:dyDescent="0.25">
      <c r="A161" s="12">
        <v>158</v>
      </c>
      <c r="B161" s="1">
        <v>157.9665067</v>
      </c>
      <c r="E161" s="104"/>
      <c r="F161" s="104"/>
      <c r="G161" s="104"/>
      <c r="H161" s="104"/>
      <c r="I161" s="104"/>
      <c r="J161" s="104"/>
    </row>
    <row r="162" spans="1:10" x14ac:dyDescent="0.25">
      <c r="A162" s="12">
        <v>159</v>
      </c>
      <c r="B162" s="1">
        <v>258.82911790000003</v>
      </c>
      <c r="E162" s="104"/>
      <c r="F162" s="104"/>
      <c r="G162" s="104"/>
      <c r="H162" s="104"/>
      <c r="I162" s="104"/>
      <c r="J162" s="104"/>
    </row>
    <row r="163" spans="1:10" x14ac:dyDescent="0.25">
      <c r="A163" s="12">
        <v>160</v>
      </c>
      <c r="B163" s="1">
        <v>133.92242300000001</v>
      </c>
    </row>
    <row r="164" spans="1:10" x14ac:dyDescent="0.25">
      <c r="A164" s="12">
        <v>161</v>
      </c>
      <c r="B164" s="1">
        <v>283.78057159999997</v>
      </c>
    </row>
    <row r="165" spans="1:10" x14ac:dyDescent="0.25">
      <c r="A165" s="12">
        <v>162</v>
      </c>
      <c r="B165" s="1">
        <v>201.85808879999999</v>
      </c>
    </row>
    <row r="166" spans="1:10" x14ac:dyDescent="0.25">
      <c r="A166" s="12">
        <v>163</v>
      </c>
      <c r="B166" s="1">
        <v>502.2612039</v>
      </c>
    </row>
    <row r="167" spans="1:10" x14ac:dyDescent="0.25">
      <c r="A167" s="12">
        <v>164</v>
      </c>
      <c r="B167" s="1">
        <v>595.15463750000004</v>
      </c>
    </row>
    <row r="168" spans="1:10" x14ac:dyDescent="0.25">
      <c r="A168" s="12">
        <v>165</v>
      </c>
      <c r="B168" s="1">
        <v>219.83187219999999</v>
      </c>
    </row>
    <row r="169" spans="1:10" x14ac:dyDescent="0.25">
      <c r="A169" s="12">
        <v>166</v>
      </c>
      <c r="B169" s="1">
        <v>223.95010429999999</v>
      </c>
    </row>
    <row r="170" spans="1:10" x14ac:dyDescent="0.25">
      <c r="A170" s="12">
        <v>167</v>
      </c>
      <c r="B170" s="1">
        <v>177.9559007</v>
      </c>
    </row>
    <row r="171" spans="1:10" x14ac:dyDescent="0.25">
      <c r="A171" s="12">
        <v>168</v>
      </c>
      <c r="B171" s="1">
        <v>509.20965059999997</v>
      </c>
    </row>
    <row r="172" spans="1:10" x14ac:dyDescent="0.25">
      <c r="A172" s="12">
        <v>169</v>
      </c>
      <c r="B172" s="1">
        <v>104.03403900000001</v>
      </c>
    </row>
    <row r="173" spans="1:10" x14ac:dyDescent="0.25">
      <c r="A173" s="12">
        <v>170</v>
      </c>
      <c r="B173" s="1">
        <v>229.01100020000001</v>
      </c>
    </row>
    <row r="174" spans="1:10" x14ac:dyDescent="0.25">
      <c r="A174" s="12">
        <v>171</v>
      </c>
      <c r="B174" s="1">
        <v>171.8302735</v>
      </c>
    </row>
    <row r="175" spans="1:10" x14ac:dyDescent="0.25">
      <c r="A175" s="12">
        <v>172</v>
      </c>
      <c r="B175" s="1">
        <v>146.964742</v>
      </c>
    </row>
    <row r="176" spans="1:10" x14ac:dyDescent="0.25">
      <c r="A176" s="12">
        <v>173</v>
      </c>
      <c r="B176" s="1">
        <v>104.9268063</v>
      </c>
    </row>
    <row r="177" spans="1:2" x14ac:dyDescent="0.25">
      <c r="A177" s="12">
        <v>174</v>
      </c>
      <c r="B177" s="1">
        <v>86.005904779999995</v>
      </c>
    </row>
    <row r="178" spans="1:2" x14ac:dyDescent="0.25">
      <c r="A178" s="12">
        <v>175</v>
      </c>
      <c r="B178" s="1">
        <v>85.028298820000003</v>
      </c>
    </row>
    <row r="179" spans="1:2" x14ac:dyDescent="0.25">
      <c r="A179" s="12">
        <v>176</v>
      </c>
      <c r="B179" s="1">
        <v>124.93461379999999</v>
      </c>
    </row>
    <row r="180" spans="1:2" x14ac:dyDescent="0.25">
      <c r="A180" s="12">
        <v>177</v>
      </c>
      <c r="B180" s="1">
        <v>314.81678840000001</v>
      </c>
    </row>
    <row r="181" spans="1:2" x14ac:dyDescent="0.25">
      <c r="A181" s="12">
        <v>178</v>
      </c>
      <c r="B181" s="1">
        <v>606.18332559999999</v>
      </c>
    </row>
    <row r="182" spans="1:2" x14ac:dyDescent="0.25">
      <c r="A182" s="12">
        <v>179</v>
      </c>
      <c r="B182" s="1">
        <v>135.89354689999999</v>
      </c>
    </row>
    <row r="183" spans="1:2" x14ac:dyDescent="0.25">
      <c r="A183" s="12">
        <v>180</v>
      </c>
      <c r="B183" s="1">
        <v>201.8580833</v>
      </c>
    </row>
    <row r="184" spans="1:2" x14ac:dyDescent="0.25">
      <c r="A184" s="12">
        <v>181</v>
      </c>
      <c r="B184" s="1">
        <v>131.94308609999999</v>
      </c>
    </row>
    <row r="185" spans="1:2" x14ac:dyDescent="0.25">
      <c r="A185" s="12">
        <v>182</v>
      </c>
      <c r="B185" s="1">
        <v>145.92240870000001</v>
      </c>
    </row>
    <row r="186" spans="1:2" x14ac:dyDescent="0.25">
      <c r="A186" s="12">
        <v>183</v>
      </c>
      <c r="B186" s="1">
        <v>216.88164860000001</v>
      </c>
    </row>
    <row r="187" spans="1:2" x14ac:dyDescent="0.25">
      <c r="A187" s="12">
        <v>184</v>
      </c>
      <c r="B187" s="1">
        <v>314.93820520000003</v>
      </c>
    </row>
    <row r="188" spans="1:2" x14ac:dyDescent="0.25">
      <c r="A188" s="12">
        <v>185</v>
      </c>
      <c r="B188" s="1">
        <v>494.22776110000001</v>
      </c>
    </row>
    <row r="189" spans="1:2" x14ac:dyDescent="0.25">
      <c r="A189" s="12">
        <v>186</v>
      </c>
      <c r="B189" s="1">
        <v>292.81739169999997</v>
      </c>
    </row>
    <row r="190" spans="1:2" x14ac:dyDescent="0.25">
      <c r="A190" s="12">
        <v>187</v>
      </c>
      <c r="B190" s="1">
        <v>142.92781600000001</v>
      </c>
    </row>
    <row r="191" spans="1:2" x14ac:dyDescent="0.25">
      <c r="A191" s="12">
        <v>188</v>
      </c>
      <c r="B191" s="1">
        <v>221.829285</v>
      </c>
    </row>
    <row r="192" spans="1:2" x14ac:dyDescent="0.25">
      <c r="A192" s="12">
        <v>189</v>
      </c>
      <c r="B192" s="1">
        <v>145.9224222</v>
      </c>
    </row>
    <row r="193" spans="1:2" x14ac:dyDescent="0.25">
      <c r="A193" s="12">
        <v>190</v>
      </c>
      <c r="B193" s="1">
        <v>312.83538720000001</v>
      </c>
    </row>
    <row r="194" spans="1:2" x14ac:dyDescent="0.25">
      <c r="A194" s="12">
        <v>191</v>
      </c>
      <c r="B194" s="1">
        <v>149.0443569</v>
      </c>
    </row>
    <row r="195" spans="1:2" x14ac:dyDescent="0.25">
      <c r="A195" s="12">
        <v>192</v>
      </c>
      <c r="B195" s="1">
        <v>217.9515146</v>
      </c>
    </row>
    <row r="196" spans="1:2" x14ac:dyDescent="0.25">
      <c r="A196" s="12">
        <v>193</v>
      </c>
      <c r="B196" s="1">
        <v>688.69846800000005</v>
      </c>
    </row>
    <row r="197" spans="1:2" x14ac:dyDescent="0.25">
      <c r="A197" s="12">
        <v>194</v>
      </c>
      <c r="B197" s="1">
        <v>295.84248910000002</v>
      </c>
    </row>
    <row r="198" spans="1:2" x14ac:dyDescent="0.25">
      <c r="A198" s="12">
        <v>195</v>
      </c>
      <c r="B198" s="1">
        <v>223.95008910000001</v>
      </c>
    </row>
    <row r="199" spans="1:2" x14ac:dyDescent="0.25">
      <c r="A199" s="12">
        <v>196</v>
      </c>
      <c r="B199" s="1">
        <v>194.9048846</v>
      </c>
    </row>
    <row r="200" spans="1:2" x14ac:dyDescent="0.25">
      <c r="A200" s="12">
        <v>197</v>
      </c>
      <c r="B200" s="1">
        <v>201.95653569999999</v>
      </c>
    </row>
    <row r="201" spans="1:2" x14ac:dyDescent="0.25">
      <c r="A201" s="12">
        <v>198</v>
      </c>
      <c r="B201" s="1">
        <v>518.23557189999997</v>
      </c>
    </row>
    <row r="202" spans="1:2" x14ac:dyDescent="0.25">
      <c r="A202" s="12">
        <v>199</v>
      </c>
      <c r="B202" s="1">
        <v>135.8935539</v>
      </c>
    </row>
    <row r="203" spans="1:2" x14ac:dyDescent="0.25">
      <c r="A203" s="12">
        <v>200</v>
      </c>
      <c r="B203" s="1">
        <v>284.87695330000003</v>
      </c>
    </row>
    <row r="204" spans="1:2" x14ac:dyDescent="0.25">
      <c r="A204" s="12">
        <v>201</v>
      </c>
      <c r="B204" s="1">
        <v>508.20679580000001</v>
      </c>
    </row>
    <row r="205" spans="1:2" x14ac:dyDescent="0.25">
      <c r="A205" s="12">
        <v>202</v>
      </c>
      <c r="B205" s="1">
        <v>152.97737530000001</v>
      </c>
    </row>
    <row r="206" spans="1:2" x14ac:dyDescent="0.25">
      <c r="A206" s="12">
        <v>203</v>
      </c>
      <c r="B206" s="1">
        <v>177.9559428</v>
      </c>
    </row>
    <row r="207" spans="1:2" x14ac:dyDescent="0.25">
      <c r="A207" s="12">
        <v>204</v>
      </c>
      <c r="B207" s="1">
        <v>135.89356989999999</v>
      </c>
    </row>
    <row r="208" spans="1:2" x14ac:dyDescent="0.25">
      <c r="A208" s="12">
        <v>205</v>
      </c>
      <c r="B208" s="1">
        <v>182.95369350000001</v>
      </c>
    </row>
    <row r="209" spans="1:2" x14ac:dyDescent="0.25">
      <c r="A209" s="12">
        <v>206</v>
      </c>
      <c r="B209" s="1">
        <v>654.71797690000005</v>
      </c>
    </row>
    <row r="210" spans="1:2" x14ac:dyDescent="0.25">
      <c r="A210" s="12">
        <v>207</v>
      </c>
      <c r="B210" s="1">
        <v>198.86340279999999</v>
      </c>
    </row>
    <row r="211" spans="1:2" x14ac:dyDescent="0.25">
      <c r="A211" s="12">
        <v>208</v>
      </c>
      <c r="B211" s="1">
        <v>376.90280039999999</v>
      </c>
    </row>
    <row r="212" spans="1:2" x14ac:dyDescent="0.25">
      <c r="A212" s="12">
        <v>209</v>
      </c>
      <c r="B212" s="1">
        <v>118.92949230000001</v>
      </c>
    </row>
    <row r="213" spans="1:2" x14ac:dyDescent="0.25">
      <c r="A213" s="12">
        <v>210</v>
      </c>
      <c r="B213" s="1">
        <v>504.25658079999999</v>
      </c>
    </row>
    <row r="214" spans="1:2" x14ac:dyDescent="0.25">
      <c r="A214" s="12">
        <v>211</v>
      </c>
      <c r="B214" s="1">
        <v>691.69442849999996</v>
      </c>
    </row>
    <row r="215" spans="1:2" x14ac:dyDescent="0.25">
      <c r="A215" s="12">
        <v>212</v>
      </c>
      <c r="B215" s="1">
        <v>136.890533</v>
      </c>
    </row>
    <row r="216" spans="1:2" x14ac:dyDescent="0.25">
      <c r="A216" s="12">
        <v>213</v>
      </c>
      <c r="B216" s="1">
        <v>371.12401499999999</v>
      </c>
    </row>
    <row r="217" spans="1:2" x14ac:dyDescent="0.25">
      <c r="A217" s="12">
        <v>214</v>
      </c>
      <c r="B217" s="1">
        <v>202.85641889999999</v>
      </c>
    </row>
    <row r="218" spans="1:2" x14ac:dyDescent="0.25">
      <c r="A218" s="12">
        <v>215</v>
      </c>
      <c r="B218" s="1">
        <v>170.94322289999999</v>
      </c>
    </row>
    <row r="219" spans="1:2" x14ac:dyDescent="0.25">
      <c r="A219" s="12">
        <v>216</v>
      </c>
      <c r="B219" s="1">
        <v>385.13706250000001</v>
      </c>
    </row>
    <row r="220" spans="1:2" x14ac:dyDescent="0.25">
      <c r="A220" s="12">
        <v>217</v>
      </c>
      <c r="B220" s="1">
        <v>74.960668760000004</v>
      </c>
    </row>
    <row r="221" spans="1:2" x14ac:dyDescent="0.25">
      <c r="A221" s="12">
        <v>218</v>
      </c>
      <c r="B221" s="1">
        <v>188.89369339999999</v>
      </c>
    </row>
    <row r="222" spans="1:2" x14ac:dyDescent="0.25">
      <c r="A222" s="12">
        <v>219</v>
      </c>
      <c r="B222" s="1">
        <v>501.17796679999998</v>
      </c>
    </row>
    <row r="223" spans="1:2" x14ac:dyDescent="0.25">
      <c r="A223" s="12">
        <v>220</v>
      </c>
      <c r="B223" s="1">
        <v>594.15283850000003</v>
      </c>
    </row>
    <row r="224" spans="1:2" x14ac:dyDescent="0.25">
      <c r="A224" s="12">
        <v>221</v>
      </c>
      <c r="B224" s="1">
        <v>135.0296199</v>
      </c>
    </row>
    <row r="225" spans="1:2" x14ac:dyDescent="0.25">
      <c r="A225" s="12">
        <v>222</v>
      </c>
      <c r="B225" s="1">
        <v>131.94312059999999</v>
      </c>
    </row>
    <row r="226" spans="1:2" x14ac:dyDescent="0.25">
      <c r="A226" s="12">
        <v>223</v>
      </c>
      <c r="B226" s="1">
        <v>136.89055780000001</v>
      </c>
    </row>
    <row r="227" spans="1:2" x14ac:dyDescent="0.25">
      <c r="A227" s="12">
        <v>224</v>
      </c>
      <c r="B227" s="1">
        <v>173.92511949999999</v>
      </c>
    </row>
    <row r="228" spans="1:2" x14ac:dyDescent="0.25">
      <c r="A228" s="12">
        <v>225</v>
      </c>
      <c r="B228" s="1">
        <v>211.9203617</v>
      </c>
    </row>
    <row r="229" spans="1:2" x14ac:dyDescent="0.25">
      <c r="A229" s="12">
        <v>226</v>
      </c>
      <c r="B229" s="1">
        <v>135.89356950000001</v>
      </c>
    </row>
    <row r="230" spans="1:2" x14ac:dyDescent="0.25">
      <c r="A230" s="12">
        <v>227</v>
      </c>
      <c r="B230" s="1">
        <v>202.85630470000001</v>
      </c>
    </row>
    <row r="231" spans="1:2" x14ac:dyDescent="0.25">
      <c r="A231" s="12">
        <v>228</v>
      </c>
      <c r="B231" s="1">
        <v>486.00500060000002</v>
      </c>
    </row>
    <row r="232" spans="1:2" x14ac:dyDescent="0.25">
      <c r="A232" s="12">
        <v>229</v>
      </c>
      <c r="B232" s="1">
        <v>133.92245159999999</v>
      </c>
    </row>
    <row r="233" spans="1:2" x14ac:dyDescent="0.25">
      <c r="A233" s="12">
        <v>230</v>
      </c>
      <c r="B233" s="1">
        <v>150.94572740000001</v>
      </c>
    </row>
    <row r="234" spans="1:2" x14ac:dyDescent="0.25">
      <c r="A234" s="12">
        <v>231</v>
      </c>
      <c r="B234" s="1">
        <v>206.97182649999999</v>
      </c>
    </row>
    <row r="235" spans="1:2" x14ac:dyDescent="0.25">
      <c r="A235" s="12">
        <v>232</v>
      </c>
      <c r="B235" s="1">
        <v>219.8319108</v>
      </c>
    </row>
    <row r="236" spans="1:2" x14ac:dyDescent="0.25">
      <c r="A236" s="12">
        <v>233</v>
      </c>
      <c r="B236" s="1">
        <v>220.87568229999999</v>
      </c>
    </row>
    <row r="237" spans="1:2" x14ac:dyDescent="0.25">
      <c r="A237" s="12">
        <v>234</v>
      </c>
      <c r="B237" s="1">
        <v>508.20678240000001</v>
      </c>
    </row>
    <row r="238" spans="1:2" x14ac:dyDescent="0.25">
      <c r="A238" s="12">
        <v>235</v>
      </c>
      <c r="B238" s="1">
        <v>510.20342110000001</v>
      </c>
    </row>
    <row r="239" spans="1:2" x14ac:dyDescent="0.25">
      <c r="A239" s="12">
        <v>236</v>
      </c>
      <c r="B239" s="1">
        <v>235.9086562</v>
      </c>
    </row>
    <row r="240" spans="1:2" x14ac:dyDescent="0.25">
      <c r="A240" s="12">
        <v>237</v>
      </c>
      <c r="B240" s="1">
        <v>343.22723989999997</v>
      </c>
    </row>
    <row r="241" spans="1:2" x14ac:dyDescent="0.25">
      <c r="A241" s="12">
        <v>238</v>
      </c>
      <c r="B241" s="1">
        <v>131.9430826</v>
      </c>
    </row>
    <row r="242" spans="1:2" x14ac:dyDescent="0.25">
      <c r="A242" s="12">
        <v>239</v>
      </c>
      <c r="B242" s="1">
        <v>168.8860085</v>
      </c>
    </row>
    <row r="243" spans="1:2" x14ac:dyDescent="0.25">
      <c r="A243" s="12">
        <v>240</v>
      </c>
      <c r="B243" s="1">
        <v>205.89679509999999</v>
      </c>
    </row>
    <row r="244" spans="1:2" x14ac:dyDescent="0.25">
      <c r="A244" s="12">
        <v>241</v>
      </c>
      <c r="B244" s="1">
        <v>245.8940259</v>
      </c>
    </row>
    <row r="245" spans="1:2" x14ac:dyDescent="0.25">
      <c r="A245" s="12">
        <v>242</v>
      </c>
      <c r="B245" s="1">
        <v>505.2593847</v>
      </c>
    </row>
    <row r="246" spans="1:2" x14ac:dyDescent="0.25">
      <c r="A246" s="12">
        <v>243</v>
      </c>
      <c r="B246" s="1">
        <v>197.98259239999999</v>
      </c>
    </row>
    <row r="247" spans="1:2" x14ac:dyDescent="0.25">
      <c r="A247" s="12">
        <v>244</v>
      </c>
      <c r="B247" s="1">
        <v>499.76581529999999</v>
      </c>
    </row>
    <row r="248" spans="1:2" x14ac:dyDescent="0.25">
      <c r="A248" s="12">
        <v>245</v>
      </c>
      <c r="B248" s="1">
        <v>297.82648970000002</v>
      </c>
    </row>
    <row r="249" spans="1:2" x14ac:dyDescent="0.25">
      <c r="A249" s="12">
        <v>246</v>
      </c>
      <c r="B249" s="1">
        <v>169.06884460000001</v>
      </c>
    </row>
    <row r="250" spans="1:2" x14ac:dyDescent="0.25">
      <c r="A250" s="12">
        <v>247</v>
      </c>
      <c r="B250" s="1">
        <v>198.86353249999999</v>
      </c>
    </row>
    <row r="251" spans="1:2" x14ac:dyDescent="0.25">
      <c r="A251" s="12">
        <v>248</v>
      </c>
      <c r="B251" s="1">
        <v>136.89051900000001</v>
      </c>
    </row>
    <row r="252" spans="1:2" x14ac:dyDescent="0.25">
      <c r="A252" s="12">
        <v>249</v>
      </c>
      <c r="B252" s="1">
        <v>196.95604890000001</v>
      </c>
    </row>
    <row r="253" spans="1:2" x14ac:dyDescent="0.25">
      <c r="A253" s="12">
        <v>250</v>
      </c>
      <c r="B253" s="1">
        <v>198.86344980000001</v>
      </c>
    </row>
    <row r="254" spans="1:2" x14ac:dyDescent="0.25">
      <c r="A254" s="12">
        <v>251</v>
      </c>
      <c r="B254" s="1">
        <v>203.93549429999999</v>
      </c>
    </row>
    <row r="255" spans="1:2" x14ac:dyDescent="0.25">
      <c r="A255" s="12">
        <v>252</v>
      </c>
      <c r="B255" s="1">
        <v>342.87048199999998</v>
      </c>
    </row>
    <row r="256" spans="1:2" x14ac:dyDescent="0.25">
      <c r="A256" s="12">
        <v>253</v>
      </c>
      <c r="B256" s="1">
        <v>467.943578</v>
      </c>
    </row>
    <row r="257" spans="1:2" x14ac:dyDescent="0.25">
      <c r="A257" s="12">
        <v>254</v>
      </c>
      <c r="B257" s="1">
        <v>236.95192779999999</v>
      </c>
    </row>
    <row r="258" spans="1:2" x14ac:dyDescent="0.25">
      <c r="A258" s="12">
        <v>255</v>
      </c>
      <c r="B258" s="1">
        <v>232.76318190000001</v>
      </c>
    </row>
    <row r="259" spans="1:2" x14ac:dyDescent="0.25">
      <c r="A259" s="12">
        <v>256</v>
      </c>
      <c r="B259" s="1">
        <v>248.95975720000001</v>
      </c>
    </row>
    <row r="260" spans="1:2" x14ac:dyDescent="0.25">
      <c r="A260" s="12">
        <v>257</v>
      </c>
      <c r="B260" s="1">
        <v>427.23296490000001</v>
      </c>
    </row>
    <row r="261" spans="1:2" x14ac:dyDescent="0.25">
      <c r="A261" s="12">
        <v>258</v>
      </c>
      <c r="B261" s="1">
        <v>657.71476129999996</v>
      </c>
    </row>
    <row r="262" spans="1:2" x14ac:dyDescent="0.25">
      <c r="A262" s="12">
        <v>259</v>
      </c>
      <c r="B262" s="1">
        <v>168.88600249999999</v>
      </c>
    </row>
    <row r="263" spans="1:2" x14ac:dyDescent="0.25">
      <c r="A263" s="12">
        <v>260</v>
      </c>
      <c r="B263" s="1">
        <v>204.92095850000001</v>
      </c>
    </row>
    <row r="264" spans="1:2" x14ac:dyDescent="0.25">
      <c r="A264" s="12">
        <v>261</v>
      </c>
      <c r="B264" s="1">
        <v>688.69841299999996</v>
      </c>
    </row>
    <row r="265" spans="1:2" x14ac:dyDescent="0.25">
      <c r="A265" s="12">
        <v>262</v>
      </c>
      <c r="B265" s="1">
        <v>200.93929729999999</v>
      </c>
    </row>
    <row r="266" spans="1:2" x14ac:dyDescent="0.25">
      <c r="A266" s="12">
        <v>263</v>
      </c>
      <c r="B266" s="1">
        <v>230.86854080000001</v>
      </c>
    </row>
    <row r="267" spans="1:2" x14ac:dyDescent="0.25">
      <c r="A267" s="12">
        <v>264</v>
      </c>
      <c r="B267" s="1">
        <v>146.96469819999999</v>
      </c>
    </row>
    <row r="268" spans="1:2" x14ac:dyDescent="0.25">
      <c r="A268" s="12">
        <v>265</v>
      </c>
      <c r="B268" s="1">
        <v>154.9730538</v>
      </c>
    </row>
    <row r="269" spans="1:2" x14ac:dyDescent="0.25">
      <c r="A269" s="12">
        <v>266</v>
      </c>
      <c r="B269" s="1">
        <v>216.87596819999999</v>
      </c>
    </row>
    <row r="270" spans="1:2" x14ac:dyDescent="0.25">
      <c r="A270" s="12">
        <v>267</v>
      </c>
      <c r="B270" s="1">
        <v>143.8825483</v>
      </c>
    </row>
    <row r="271" spans="1:2" x14ac:dyDescent="0.25">
      <c r="A271" s="12">
        <v>268</v>
      </c>
      <c r="B271" s="1">
        <v>495.23043080000002</v>
      </c>
    </row>
    <row r="272" spans="1:2" x14ac:dyDescent="0.25">
      <c r="A272" s="12">
        <v>269</v>
      </c>
      <c r="B272" s="1">
        <v>166.89059459999999</v>
      </c>
    </row>
    <row r="273" spans="1:2" x14ac:dyDescent="0.25">
      <c r="A273" s="12">
        <v>270</v>
      </c>
      <c r="B273" s="1">
        <v>245.89404819999999</v>
      </c>
    </row>
    <row r="274" spans="1:2" x14ac:dyDescent="0.25">
      <c r="A274" s="12">
        <v>271</v>
      </c>
      <c r="B274" s="1">
        <v>200.8579282</v>
      </c>
    </row>
    <row r="275" spans="1:2" x14ac:dyDescent="0.25">
      <c r="A275" s="12">
        <v>272</v>
      </c>
      <c r="B275" s="1">
        <v>206.91657910000001</v>
      </c>
    </row>
    <row r="276" spans="1:2" x14ac:dyDescent="0.25">
      <c r="A276" s="12">
        <v>273</v>
      </c>
      <c r="B276" s="1">
        <v>57.582471519999999</v>
      </c>
    </row>
    <row r="277" spans="1:2" x14ac:dyDescent="0.25">
      <c r="A277" s="12">
        <v>274</v>
      </c>
      <c r="B277" s="1">
        <v>130.94300519999999</v>
      </c>
    </row>
    <row r="278" spans="1:2" x14ac:dyDescent="0.25">
      <c r="A278" s="12">
        <v>275</v>
      </c>
      <c r="B278" s="1">
        <v>149.91195089999999</v>
      </c>
    </row>
    <row r="279" spans="1:2" x14ac:dyDescent="0.25">
      <c r="A279" s="12">
        <v>276</v>
      </c>
      <c r="B279" s="1">
        <v>174.88608379999999</v>
      </c>
    </row>
    <row r="280" spans="1:2" x14ac:dyDescent="0.25">
      <c r="A280" s="12">
        <v>277</v>
      </c>
      <c r="B280" s="1">
        <v>174.9251476</v>
      </c>
    </row>
    <row r="281" spans="1:2" x14ac:dyDescent="0.25">
      <c r="A281" s="12">
        <v>278</v>
      </c>
      <c r="B281" s="1">
        <v>180.8410528</v>
      </c>
    </row>
    <row r="282" spans="1:2" x14ac:dyDescent="0.25">
      <c r="A282" s="12">
        <v>279</v>
      </c>
      <c r="B282" s="1">
        <v>249.90622429999999</v>
      </c>
    </row>
    <row r="283" spans="1:2" x14ac:dyDescent="0.25">
      <c r="A283" s="12">
        <v>280</v>
      </c>
      <c r="B283" s="1">
        <v>216.8759656</v>
      </c>
    </row>
    <row r="284" spans="1:2" x14ac:dyDescent="0.25">
      <c r="A284" s="12">
        <v>281</v>
      </c>
      <c r="B284" s="1">
        <v>316.93510559999999</v>
      </c>
    </row>
    <row r="285" spans="1:2" x14ac:dyDescent="0.25">
      <c r="A285" s="12">
        <v>282</v>
      </c>
      <c r="B285" s="1">
        <v>121.9054107</v>
      </c>
    </row>
    <row r="286" spans="1:2" x14ac:dyDescent="0.25">
      <c r="A286" s="12">
        <v>283</v>
      </c>
      <c r="B286" s="1">
        <v>215.97229770000001</v>
      </c>
    </row>
    <row r="287" spans="1:2" x14ac:dyDescent="0.25">
      <c r="A287" s="12">
        <v>284</v>
      </c>
      <c r="B287" s="1">
        <v>249.9061696</v>
      </c>
    </row>
    <row r="288" spans="1:2" x14ac:dyDescent="0.25">
      <c r="A288" s="12">
        <v>285</v>
      </c>
      <c r="B288" s="1">
        <v>269.90589290000003</v>
      </c>
    </row>
    <row r="289" spans="1:2" x14ac:dyDescent="0.25">
      <c r="A289" s="12">
        <v>286</v>
      </c>
      <c r="B289" s="1">
        <v>495.23060070000002</v>
      </c>
    </row>
    <row r="290" spans="1:2" x14ac:dyDescent="0.25">
      <c r="A290" s="12">
        <v>287</v>
      </c>
      <c r="B290" s="1">
        <v>516.2402409</v>
      </c>
    </row>
    <row r="291" spans="1:2" x14ac:dyDescent="0.25">
      <c r="A291" s="12">
        <v>288</v>
      </c>
      <c r="B291" s="1">
        <v>494.22773919999997</v>
      </c>
    </row>
    <row r="292" spans="1:2" x14ac:dyDescent="0.25">
      <c r="A292" s="12">
        <v>289</v>
      </c>
      <c r="B292" s="1">
        <v>133.92241279999999</v>
      </c>
    </row>
    <row r="293" spans="1:2" x14ac:dyDescent="0.25">
      <c r="A293" s="12">
        <v>290</v>
      </c>
      <c r="B293" s="1">
        <v>149.9119469</v>
      </c>
    </row>
    <row r="294" spans="1:2" x14ac:dyDescent="0.25">
      <c r="A294" s="12">
        <v>291</v>
      </c>
      <c r="B294" s="1">
        <v>267.94369399999999</v>
      </c>
    </row>
    <row r="295" spans="1:2" x14ac:dyDescent="0.25">
      <c r="A295" s="12">
        <v>292</v>
      </c>
      <c r="B295" s="1">
        <v>394.8894568</v>
      </c>
    </row>
    <row r="296" spans="1:2" x14ac:dyDescent="0.25">
      <c r="A296" s="12">
        <v>293</v>
      </c>
      <c r="B296" s="1">
        <v>318.93211220000001</v>
      </c>
    </row>
    <row r="297" spans="1:2" x14ac:dyDescent="0.25">
      <c r="A297" s="12">
        <v>294</v>
      </c>
      <c r="B297" s="1">
        <v>200.85786899999999</v>
      </c>
    </row>
    <row r="298" spans="1:2" x14ac:dyDescent="0.25">
      <c r="A298" s="12">
        <v>295</v>
      </c>
      <c r="B298" s="1">
        <v>112.95507050000001</v>
      </c>
    </row>
    <row r="299" spans="1:2" x14ac:dyDescent="0.25">
      <c r="A299" s="12">
        <v>296</v>
      </c>
      <c r="B299" s="1">
        <v>173.92507140000001</v>
      </c>
    </row>
    <row r="300" spans="1:2" x14ac:dyDescent="0.25">
      <c r="A300" s="12">
        <v>297</v>
      </c>
      <c r="B300" s="1">
        <v>160.89161329999999</v>
      </c>
    </row>
    <row r="301" spans="1:2" x14ac:dyDescent="0.25">
      <c r="A301" s="12">
        <v>298</v>
      </c>
      <c r="B301" s="1">
        <v>193.08602859999999</v>
      </c>
    </row>
    <row r="302" spans="1:2" x14ac:dyDescent="0.25">
      <c r="A302" s="12">
        <v>299</v>
      </c>
      <c r="B302" s="1">
        <v>87.924148380000005</v>
      </c>
    </row>
    <row r="303" spans="1:2" x14ac:dyDescent="0.25">
      <c r="A303" s="12">
        <v>300</v>
      </c>
      <c r="B303" s="1">
        <v>241.91269579999999</v>
      </c>
    </row>
    <row r="304" spans="1:2" x14ac:dyDescent="0.25">
      <c r="A304" s="12">
        <v>301</v>
      </c>
      <c r="B304" s="1">
        <v>270.90996109999998</v>
      </c>
    </row>
    <row r="305" spans="1:2" x14ac:dyDescent="0.25">
      <c r="A305" s="12">
        <v>302</v>
      </c>
      <c r="B305" s="1">
        <v>110.968873</v>
      </c>
    </row>
    <row r="306" spans="1:2" x14ac:dyDescent="0.25">
      <c r="A306" s="12">
        <v>303</v>
      </c>
      <c r="B306" s="1">
        <v>240.90134860000001</v>
      </c>
    </row>
    <row r="307" spans="1:2" x14ac:dyDescent="0.25">
      <c r="A307" s="12">
        <v>304</v>
      </c>
      <c r="B307" s="1">
        <v>135.89359110000001</v>
      </c>
    </row>
    <row r="308" spans="1:2" x14ac:dyDescent="0.25">
      <c r="A308" s="12">
        <v>305</v>
      </c>
      <c r="B308" s="11">
        <v>28478081</v>
      </c>
    </row>
    <row r="309" spans="1:2" x14ac:dyDescent="0.25">
      <c r="A309" s="12">
        <v>306</v>
      </c>
      <c r="B309" s="1">
        <v>105.9591726</v>
      </c>
    </row>
    <row r="310" spans="1:2" x14ac:dyDescent="0.25">
      <c r="A310" s="12">
        <v>307</v>
      </c>
      <c r="B310" s="1">
        <v>100.9323428</v>
      </c>
    </row>
    <row r="311" spans="1:2" x14ac:dyDescent="0.25">
      <c r="A311" s="12">
        <v>308</v>
      </c>
      <c r="B311" s="1">
        <v>231.89407449999999</v>
      </c>
    </row>
    <row r="312" spans="1:2" x14ac:dyDescent="0.25">
      <c r="A312" s="12">
        <v>309</v>
      </c>
      <c r="B312" s="1">
        <v>341.83554930000003</v>
      </c>
    </row>
    <row r="313" spans="1:2" x14ac:dyDescent="0.25">
      <c r="A313" s="12">
        <v>310</v>
      </c>
      <c r="B313" s="1">
        <v>187.13290929999999</v>
      </c>
    </row>
    <row r="314" spans="1:2" x14ac:dyDescent="0.25">
      <c r="A314" s="12">
        <v>311</v>
      </c>
      <c r="B314" s="1">
        <v>380.84619900000001</v>
      </c>
    </row>
    <row r="315" spans="1:2" x14ac:dyDescent="0.25">
      <c r="A315" s="12">
        <v>312</v>
      </c>
      <c r="B315" s="1">
        <v>159.8589925</v>
      </c>
    </row>
    <row r="316" spans="1:2" x14ac:dyDescent="0.25">
      <c r="A316" s="12">
        <v>313</v>
      </c>
      <c r="B316" s="1">
        <v>258.91522989999999</v>
      </c>
    </row>
    <row r="317" spans="1:2" x14ac:dyDescent="0.25">
      <c r="A317" s="12">
        <v>314</v>
      </c>
      <c r="B317" s="1">
        <v>341.8354708</v>
      </c>
    </row>
    <row r="318" spans="1:2" x14ac:dyDescent="0.25">
      <c r="A318" s="12">
        <v>315</v>
      </c>
      <c r="B318" s="1">
        <v>135.89355499999999</v>
      </c>
    </row>
    <row r="319" spans="1:2" x14ac:dyDescent="0.25">
      <c r="A319" s="12">
        <v>316</v>
      </c>
      <c r="B319" s="1">
        <v>118.92295559999999</v>
      </c>
    </row>
    <row r="320" spans="1:2" x14ac:dyDescent="0.25">
      <c r="A320" s="12">
        <v>317</v>
      </c>
      <c r="B320" s="1">
        <v>394.94516729999998</v>
      </c>
    </row>
    <row r="321" spans="1:2" x14ac:dyDescent="0.25">
      <c r="A321" s="12">
        <v>318</v>
      </c>
      <c r="B321" s="1">
        <v>136.8904976</v>
      </c>
    </row>
    <row r="322" spans="1:2" x14ac:dyDescent="0.25">
      <c r="A322" s="12">
        <v>319</v>
      </c>
      <c r="B322" s="1">
        <v>215.8451129</v>
      </c>
    </row>
    <row r="323" spans="1:2" x14ac:dyDescent="0.25">
      <c r="A323" s="12">
        <v>320</v>
      </c>
      <c r="B323" s="1">
        <v>256.89253109999999</v>
      </c>
    </row>
    <row r="324" spans="1:2" x14ac:dyDescent="0.25">
      <c r="A324" s="12">
        <v>321</v>
      </c>
      <c r="B324" s="1">
        <v>161.96150489999999</v>
      </c>
    </row>
    <row r="325" spans="1:2" x14ac:dyDescent="0.25">
      <c r="A325" s="12">
        <v>322</v>
      </c>
      <c r="B325" s="1">
        <v>88.931780579999995</v>
      </c>
    </row>
    <row r="326" spans="1:2" x14ac:dyDescent="0.25">
      <c r="A326" s="12">
        <v>323</v>
      </c>
      <c r="B326" s="1">
        <v>232.7633093</v>
      </c>
    </row>
    <row r="327" spans="1:2" x14ac:dyDescent="0.25">
      <c r="A327" s="12">
        <v>324</v>
      </c>
      <c r="B327" s="1">
        <v>221.82924199999999</v>
      </c>
    </row>
    <row r="328" spans="1:2" x14ac:dyDescent="0.25">
      <c r="A328" s="12">
        <v>325</v>
      </c>
      <c r="B328" s="11">
        <v>13689052</v>
      </c>
    </row>
    <row r="329" spans="1:2" x14ac:dyDescent="0.25">
      <c r="A329" s="12">
        <v>326</v>
      </c>
      <c r="B329" s="1">
        <v>290.85301249999998</v>
      </c>
    </row>
    <row r="330" spans="1:2" x14ac:dyDescent="0.25">
      <c r="A330" s="12">
        <v>327</v>
      </c>
      <c r="B330" s="1">
        <v>322.85009380000002</v>
      </c>
    </row>
    <row r="331" spans="1:2" x14ac:dyDescent="0.25">
      <c r="A331" s="12">
        <v>328</v>
      </c>
      <c r="B331" s="1">
        <v>198.86352099999999</v>
      </c>
    </row>
    <row r="332" spans="1:2" x14ac:dyDescent="0.25">
      <c r="A332" s="12">
        <v>329</v>
      </c>
      <c r="B332" s="1">
        <v>218.88440869999999</v>
      </c>
    </row>
    <row r="333" spans="1:2" x14ac:dyDescent="0.25">
      <c r="A333" s="12">
        <v>330</v>
      </c>
      <c r="B333" s="1">
        <v>135.8935486</v>
      </c>
    </row>
    <row r="334" spans="1:2" x14ac:dyDescent="0.25">
      <c r="A334" s="12">
        <v>331</v>
      </c>
      <c r="B334" s="1">
        <v>136.9824424</v>
      </c>
    </row>
    <row r="335" spans="1:2" x14ac:dyDescent="0.25">
      <c r="A335" s="12">
        <v>332</v>
      </c>
      <c r="B335" s="1">
        <v>153.98074170000001</v>
      </c>
    </row>
    <row r="336" spans="1:2" x14ac:dyDescent="0.25">
      <c r="A336" s="12">
        <v>333</v>
      </c>
      <c r="B336" s="1">
        <v>691.69490399999995</v>
      </c>
    </row>
    <row r="337" spans="1:2" x14ac:dyDescent="0.25">
      <c r="A337" s="12">
        <v>334</v>
      </c>
      <c r="B337" s="1">
        <v>412.7701232</v>
      </c>
    </row>
    <row r="338" spans="1:2" x14ac:dyDescent="0.25">
      <c r="A338" s="12">
        <v>335</v>
      </c>
      <c r="B338" s="1">
        <v>311.84254379999999</v>
      </c>
    </row>
    <row r="339" spans="1:2" x14ac:dyDescent="0.25">
      <c r="A339" s="12">
        <v>336</v>
      </c>
      <c r="B339" s="1">
        <v>219.83180100000001</v>
      </c>
    </row>
    <row r="340" spans="1:2" x14ac:dyDescent="0.25">
      <c r="A340" s="12">
        <v>337</v>
      </c>
      <c r="B340" s="1">
        <v>604.18155820000004</v>
      </c>
    </row>
    <row r="341" spans="1:2" x14ac:dyDescent="0.25">
      <c r="A341" s="12">
        <v>338</v>
      </c>
      <c r="B341" s="1">
        <v>129.93512340000001</v>
      </c>
    </row>
    <row r="342" spans="1:2" x14ac:dyDescent="0.25">
      <c r="A342" s="12">
        <v>339</v>
      </c>
      <c r="B342" s="1">
        <v>221.94596329999999</v>
      </c>
    </row>
    <row r="343" spans="1:2" x14ac:dyDescent="0.25">
      <c r="A343" s="12">
        <v>340</v>
      </c>
      <c r="B343" s="1">
        <v>195.9669863</v>
      </c>
    </row>
    <row r="344" spans="1:2" x14ac:dyDescent="0.25">
      <c r="A344" s="12">
        <v>341</v>
      </c>
      <c r="B344" s="1">
        <v>288.88373739999997</v>
      </c>
    </row>
    <row r="345" spans="1:2" x14ac:dyDescent="0.25">
      <c r="A345" s="12">
        <v>342</v>
      </c>
      <c r="B345" s="1">
        <v>316.89760699999999</v>
      </c>
    </row>
    <row r="346" spans="1:2" x14ac:dyDescent="0.25">
      <c r="A346" s="12">
        <v>343</v>
      </c>
      <c r="B346" s="1">
        <v>163.8962013</v>
      </c>
    </row>
    <row r="347" spans="1:2" x14ac:dyDescent="0.25">
      <c r="A347" s="12">
        <v>344</v>
      </c>
      <c r="B347" s="1">
        <v>146.96470600000001</v>
      </c>
    </row>
    <row r="348" spans="1:2" x14ac:dyDescent="0.25">
      <c r="A348" s="12">
        <v>345</v>
      </c>
      <c r="B348" s="1">
        <v>156.95074500000001</v>
      </c>
    </row>
    <row r="349" spans="1:2" x14ac:dyDescent="0.25">
      <c r="A349" s="12">
        <v>346</v>
      </c>
      <c r="B349" s="1">
        <v>161.91244760000001</v>
      </c>
    </row>
    <row r="350" spans="1:2" x14ac:dyDescent="0.25">
      <c r="A350" s="12">
        <v>347</v>
      </c>
      <c r="B350" s="1">
        <v>201.85805450000001</v>
      </c>
    </row>
    <row r="351" spans="1:2" x14ac:dyDescent="0.25">
      <c r="A351" s="12">
        <v>348</v>
      </c>
      <c r="B351" s="1">
        <v>99.007571159999998</v>
      </c>
    </row>
    <row r="352" spans="1:2" x14ac:dyDescent="0.25">
      <c r="A352" s="12">
        <v>349</v>
      </c>
      <c r="B352" s="1">
        <v>289.93366090000001</v>
      </c>
    </row>
    <row r="353" spans="1:2" x14ac:dyDescent="0.25">
      <c r="A353" s="12">
        <v>350</v>
      </c>
      <c r="B353" s="1">
        <v>182.91834019999999</v>
      </c>
    </row>
    <row r="354" spans="1:2" x14ac:dyDescent="0.25">
      <c r="A354" s="12">
        <v>351</v>
      </c>
      <c r="B354" s="1">
        <v>152.8973786</v>
      </c>
    </row>
    <row r="355" spans="1:2" x14ac:dyDescent="0.25">
      <c r="A355" s="12">
        <v>352</v>
      </c>
      <c r="B355" s="1">
        <v>215.84507819999999</v>
      </c>
    </row>
    <row r="356" spans="1:2" x14ac:dyDescent="0.25">
      <c r="A356" s="12">
        <v>353</v>
      </c>
      <c r="B356" s="1">
        <v>342.84320580000002</v>
      </c>
    </row>
    <row r="357" spans="1:2" x14ac:dyDescent="0.25">
      <c r="A357" s="12">
        <v>354</v>
      </c>
      <c r="B357" s="1">
        <v>211.91715730000001</v>
      </c>
    </row>
    <row r="358" spans="1:2" x14ac:dyDescent="0.25">
      <c r="A358" s="12">
        <v>355</v>
      </c>
      <c r="B358" s="1">
        <v>365.84907959999998</v>
      </c>
    </row>
    <row r="359" spans="1:2" x14ac:dyDescent="0.25">
      <c r="A359" s="12">
        <v>356</v>
      </c>
      <c r="B359" s="11">
        <v>16191241</v>
      </c>
    </row>
    <row r="360" spans="1:2" x14ac:dyDescent="0.25">
      <c r="A360" s="12">
        <v>357</v>
      </c>
      <c r="B360" s="1">
        <v>142.9277951</v>
      </c>
    </row>
    <row r="361" spans="1:2" x14ac:dyDescent="0.25">
      <c r="A361" s="12">
        <v>358</v>
      </c>
      <c r="B361" s="1">
        <v>130.9430275</v>
      </c>
    </row>
    <row r="362" spans="1:2" x14ac:dyDescent="0.25">
      <c r="A362" s="12">
        <v>359</v>
      </c>
      <c r="B362" s="1">
        <v>169.96759119999999</v>
      </c>
    </row>
    <row r="363" spans="1:2" x14ac:dyDescent="0.25">
      <c r="A363" s="12">
        <v>360</v>
      </c>
      <c r="B363" s="1">
        <v>244.8761954</v>
      </c>
    </row>
    <row r="364" spans="1:2" x14ac:dyDescent="0.25">
      <c r="A364" s="12">
        <v>361</v>
      </c>
      <c r="B364" s="1">
        <v>145.92241670000001</v>
      </c>
    </row>
    <row r="365" spans="1:2" x14ac:dyDescent="0.25">
      <c r="A365" s="12">
        <v>362</v>
      </c>
      <c r="B365" s="1">
        <v>252.91563840000001</v>
      </c>
    </row>
    <row r="366" spans="1:2" x14ac:dyDescent="0.25">
      <c r="A366" s="12">
        <v>363</v>
      </c>
      <c r="B366" s="1">
        <v>173.92512060000001</v>
      </c>
    </row>
    <row r="367" spans="1:2" x14ac:dyDescent="0.25">
      <c r="A367" s="12">
        <v>364</v>
      </c>
      <c r="B367" s="1">
        <v>326.18694929999998</v>
      </c>
    </row>
    <row r="368" spans="1:2" x14ac:dyDescent="0.25">
      <c r="A368" s="12">
        <v>365</v>
      </c>
      <c r="B368" s="1">
        <v>142.9277755</v>
      </c>
    </row>
    <row r="369" spans="1:2" x14ac:dyDescent="0.25">
      <c r="A369" s="12">
        <v>366</v>
      </c>
      <c r="B369" s="1">
        <v>101.9315869</v>
      </c>
    </row>
    <row r="370" spans="1:2" x14ac:dyDescent="0.25">
      <c r="A370" s="12">
        <v>367</v>
      </c>
      <c r="B370" s="1">
        <v>690.69366500000001</v>
      </c>
    </row>
    <row r="371" spans="1:2" x14ac:dyDescent="0.25">
      <c r="A371" s="12">
        <v>368</v>
      </c>
      <c r="B371" s="1">
        <v>461.79357220000003</v>
      </c>
    </row>
    <row r="372" spans="1:2" x14ac:dyDescent="0.25">
      <c r="A372" s="12">
        <v>369</v>
      </c>
      <c r="B372" s="1">
        <v>387.79286309999998</v>
      </c>
    </row>
    <row r="373" spans="1:2" x14ac:dyDescent="0.25">
      <c r="A373" s="12">
        <v>370</v>
      </c>
      <c r="B373" s="1">
        <v>118.9973643</v>
      </c>
    </row>
    <row r="374" spans="1:2" x14ac:dyDescent="0.25">
      <c r="A374" s="12">
        <v>371</v>
      </c>
      <c r="B374" s="1">
        <v>230.9205738</v>
      </c>
    </row>
    <row r="375" spans="1:2" x14ac:dyDescent="0.25">
      <c r="A375" s="12">
        <v>372</v>
      </c>
      <c r="B375" s="1">
        <v>216.87560400000001</v>
      </c>
    </row>
    <row r="376" spans="1:2" x14ac:dyDescent="0.25">
      <c r="A376" s="12">
        <v>373</v>
      </c>
      <c r="B376" s="1">
        <v>160.89160680000001</v>
      </c>
    </row>
    <row r="377" spans="1:2" x14ac:dyDescent="0.25">
      <c r="A377" s="12">
        <v>374</v>
      </c>
      <c r="B377" s="1">
        <v>117.9239649</v>
      </c>
    </row>
    <row r="378" spans="1:2" x14ac:dyDescent="0.25">
      <c r="A378" s="12">
        <v>375</v>
      </c>
      <c r="B378" s="1">
        <v>236.9519497</v>
      </c>
    </row>
    <row r="379" spans="1:2" x14ac:dyDescent="0.25">
      <c r="A379" s="12">
        <v>376</v>
      </c>
      <c r="B379" s="1">
        <v>101.92292329999999</v>
      </c>
    </row>
    <row r="380" spans="1:2" x14ac:dyDescent="0.25">
      <c r="A380" s="12">
        <v>377</v>
      </c>
      <c r="B380" s="1">
        <v>216.84517969999999</v>
      </c>
    </row>
    <row r="381" spans="1:2" x14ac:dyDescent="0.25">
      <c r="A381" s="12">
        <v>378</v>
      </c>
      <c r="B381" s="1">
        <v>129.93512469999999</v>
      </c>
    </row>
    <row r="382" spans="1:2" x14ac:dyDescent="0.25">
      <c r="A382" s="12">
        <v>379</v>
      </c>
      <c r="B382" s="1">
        <v>516.240049</v>
      </c>
    </row>
    <row r="383" spans="1:2" x14ac:dyDescent="0.25">
      <c r="A383" s="12">
        <v>380</v>
      </c>
      <c r="B383" s="1">
        <v>200.85792040000001</v>
      </c>
    </row>
    <row r="384" spans="1:2" x14ac:dyDescent="0.25">
      <c r="A384" s="12">
        <v>381</v>
      </c>
      <c r="B384" s="1">
        <v>129.9351259</v>
      </c>
    </row>
    <row r="385" spans="1:2" x14ac:dyDescent="0.25">
      <c r="A385" s="12">
        <v>382</v>
      </c>
      <c r="B385" s="1">
        <v>283.78062219999998</v>
      </c>
    </row>
    <row r="386" spans="1:2" x14ac:dyDescent="0.25">
      <c r="A386" s="12">
        <v>383</v>
      </c>
      <c r="B386" s="1">
        <v>129.93514640000001</v>
      </c>
    </row>
    <row r="387" spans="1:2" x14ac:dyDescent="0.25">
      <c r="A387" s="12">
        <v>384</v>
      </c>
      <c r="B387" s="1">
        <v>142.92778190000001</v>
      </c>
    </row>
    <row r="388" spans="1:2" x14ac:dyDescent="0.25">
      <c r="A388" s="12">
        <v>385</v>
      </c>
      <c r="B388" s="1">
        <v>171.89537609999999</v>
      </c>
    </row>
    <row r="389" spans="1:2" x14ac:dyDescent="0.25">
      <c r="A389" s="12">
        <v>386</v>
      </c>
      <c r="B389" s="1">
        <v>287.85577110000003</v>
      </c>
    </row>
    <row r="390" spans="1:2" x14ac:dyDescent="0.25">
      <c r="A390" s="12">
        <v>387</v>
      </c>
      <c r="B390" s="1">
        <v>129.93512480000001</v>
      </c>
    </row>
    <row r="391" spans="1:2" x14ac:dyDescent="0.25">
      <c r="A391" s="12">
        <v>388</v>
      </c>
      <c r="B391" s="1">
        <v>556.16075760000001</v>
      </c>
    </row>
    <row r="392" spans="1:2" x14ac:dyDescent="0.25">
      <c r="A392" s="12">
        <v>389</v>
      </c>
      <c r="B392" s="1">
        <v>142.9278295</v>
      </c>
    </row>
    <row r="393" spans="1:2" x14ac:dyDescent="0.25">
      <c r="A393" s="12">
        <v>390</v>
      </c>
      <c r="B393" s="1">
        <v>212.90989529999999</v>
      </c>
    </row>
    <row r="394" spans="1:2" x14ac:dyDescent="0.25">
      <c r="A394" s="12">
        <v>391</v>
      </c>
      <c r="B394" s="1">
        <v>154.97307509999999</v>
      </c>
    </row>
    <row r="395" spans="1:2" x14ac:dyDescent="0.25">
      <c r="A395" s="12">
        <v>392</v>
      </c>
      <c r="B395" s="1">
        <v>323.84843439999997</v>
      </c>
    </row>
    <row r="396" spans="1:2" x14ac:dyDescent="0.25">
      <c r="A396" s="12">
        <v>393</v>
      </c>
      <c r="B396" s="1">
        <v>215.84513340000001</v>
      </c>
    </row>
    <row r="397" spans="1:2" x14ac:dyDescent="0.25">
      <c r="A397" s="12">
        <v>394</v>
      </c>
      <c r="B397" s="1">
        <v>229.915189</v>
      </c>
    </row>
    <row r="398" spans="1:2" x14ac:dyDescent="0.25">
      <c r="A398" s="12">
        <v>395</v>
      </c>
      <c r="B398" s="1">
        <v>628.70588190000001</v>
      </c>
    </row>
    <row r="399" spans="1:2" x14ac:dyDescent="0.25">
      <c r="A399" s="12">
        <v>396</v>
      </c>
      <c r="B399" s="1">
        <v>159.01482039999999</v>
      </c>
    </row>
    <row r="400" spans="1:2" x14ac:dyDescent="0.25">
      <c r="A400" s="12">
        <v>397</v>
      </c>
      <c r="B400" s="1">
        <v>157.96645340000001</v>
      </c>
    </row>
    <row r="401" spans="1:2" x14ac:dyDescent="0.25">
      <c r="A401" s="12">
        <v>398</v>
      </c>
      <c r="B401" s="1">
        <v>197.02535639999999</v>
      </c>
    </row>
    <row r="402" spans="1:2" x14ac:dyDescent="0.25">
      <c r="A402" s="12">
        <v>399</v>
      </c>
      <c r="B402" s="1">
        <v>328.84143440000003</v>
      </c>
    </row>
    <row r="403" spans="1:2" x14ac:dyDescent="0.25">
      <c r="A403" s="12">
        <v>400</v>
      </c>
      <c r="B403" s="1">
        <v>104.9471685</v>
      </c>
    </row>
    <row r="404" spans="1:2" x14ac:dyDescent="0.25">
      <c r="A404" s="12">
        <v>401</v>
      </c>
      <c r="B404" s="1">
        <v>260.83684479999999</v>
      </c>
    </row>
    <row r="405" spans="1:2" x14ac:dyDescent="0.25">
      <c r="A405" s="12">
        <v>402</v>
      </c>
      <c r="B405" s="1">
        <v>214.9339822</v>
      </c>
    </row>
    <row r="406" spans="1:2" x14ac:dyDescent="0.25">
      <c r="A406" s="12">
        <v>403</v>
      </c>
      <c r="B406" s="1">
        <v>245.85531320000001</v>
      </c>
    </row>
    <row r="407" spans="1:2" x14ac:dyDescent="0.25">
      <c r="A407" s="12">
        <v>404</v>
      </c>
      <c r="B407" s="1">
        <v>142.92781529999999</v>
      </c>
    </row>
    <row r="408" spans="1:2" x14ac:dyDescent="0.25">
      <c r="A408" s="12">
        <v>405</v>
      </c>
      <c r="B408" s="1">
        <v>435.78525860000002</v>
      </c>
    </row>
    <row r="409" spans="1:2" x14ac:dyDescent="0.25">
      <c r="A409" s="12">
        <v>406</v>
      </c>
      <c r="B409" s="1">
        <v>200.85789890000001</v>
      </c>
    </row>
    <row r="410" spans="1:2" x14ac:dyDescent="0.25">
      <c r="A410" s="12">
        <v>407</v>
      </c>
      <c r="B410" s="1">
        <v>130.94298470000001</v>
      </c>
    </row>
    <row r="411" spans="1:2" x14ac:dyDescent="0.25">
      <c r="A411" s="12">
        <v>408</v>
      </c>
      <c r="B411" s="1">
        <v>230.86856309999999</v>
      </c>
    </row>
    <row r="412" spans="1:2" x14ac:dyDescent="0.25">
      <c r="A412" s="12">
        <v>409</v>
      </c>
      <c r="B412" s="1">
        <v>461.79357759999999</v>
      </c>
    </row>
    <row r="413" spans="1:2" x14ac:dyDescent="0.25">
      <c r="A413" s="12">
        <v>410</v>
      </c>
      <c r="B413" s="1">
        <v>129.93516579999999</v>
      </c>
    </row>
    <row r="414" spans="1:2" x14ac:dyDescent="0.25">
      <c r="A414" s="12">
        <v>411</v>
      </c>
      <c r="B414" s="1">
        <v>198.86346359999999</v>
      </c>
    </row>
    <row r="415" spans="1:2" x14ac:dyDescent="0.25">
      <c r="A415" s="12">
        <v>412</v>
      </c>
      <c r="B415" s="1">
        <v>430.78034760000003</v>
      </c>
    </row>
    <row r="416" spans="1:2" x14ac:dyDescent="0.25">
      <c r="A416" s="12">
        <v>413</v>
      </c>
      <c r="B416" s="1">
        <v>424.7825507</v>
      </c>
    </row>
    <row r="417" spans="1:2" x14ac:dyDescent="0.25">
      <c r="A417" s="12">
        <v>414</v>
      </c>
      <c r="B417" s="1">
        <v>215.8451106</v>
      </c>
    </row>
    <row r="418" spans="1:2" x14ac:dyDescent="0.25">
      <c r="A418" s="12">
        <v>415</v>
      </c>
      <c r="B418" s="1">
        <v>222.83506209999999</v>
      </c>
    </row>
    <row r="419" spans="1:2" x14ac:dyDescent="0.25">
      <c r="A419" s="12">
        <v>416</v>
      </c>
      <c r="B419" s="1">
        <v>344.84375160000002</v>
      </c>
    </row>
    <row r="420" spans="1:2" x14ac:dyDescent="0.25">
      <c r="A420" s="12">
        <v>417</v>
      </c>
      <c r="B420" s="1">
        <v>258.94573489999999</v>
      </c>
    </row>
    <row r="421" spans="1:2" x14ac:dyDescent="0.25">
      <c r="A421" s="12">
        <v>418</v>
      </c>
      <c r="B421" s="1">
        <v>119.9230227</v>
      </c>
    </row>
    <row r="422" spans="1:2" x14ac:dyDescent="0.25">
      <c r="A422" s="12">
        <v>419</v>
      </c>
      <c r="B422" s="1">
        <v>119.9457202</v>
      </c>
    </row>
    <row r="423" spans="1:2" x14ac:dyDescent="0.25">
      <c r="A423" s="12">
        <v>420</v>
      </c>
      <c r="B423" s="1">
        <v>129.93515429999999</v>
      </c>
    </row>
    <row r="424" spans="1:2" x14ac:dyDescent="0.25">
      <c r="A424" s="12">
        <v>421</v>
      </c>
      <c r="B424" s="1">
        <v>112.9884946</v>
      </c>
    </row>
    <row r="425" spans="1:2" x14ac:dyDescent="0.25">
      <c r="A425" s="12">
        <v>422</v>
      </c>
      <c r="B425" s="1">
        <v>483.7771108</v>
      </c>
    </row>
    <row r="426" spans="1:2" x14ac:dyDescent="0.25">
      <c r="A426" s="12">
        <v>423</v>
      </c>
      <c r="B426" s="1">
        <v>201.95645390000001</v>
      </c>
    </row>
    <row r="427" spans="1:2" x14ac:dyDescent="0.25">
      <c r="A427" s="12">
        <v>424</v>
      </c>
      <c r="B427" s="1">
        <v>178.84301819999999</v>
      </c>
    </row>
    <row r="428" spans="1:2" x14ac:dyDescent="0.25">
      <c r="A428" s="12">
        <v>425</v>
      </c>
      <c r="B428" s="1">
        <v>218.9228325</v>
      </c>
    </row>
    <row r="429" spans="1:2" x14ac:dyDescent="0.25">
      <c r="A429" s="12">
        <v>426</v>
      </c>
      <c r="B429" s="1">
        <v>227.79464350000001</v>
      </c>
    </row>
    <row r="430" spans="1:2" x14ac:dyDescent="0.25">
      <c r="A430" s="12">
        <v>427</v>
      </c>
      <c r="B430" s="1">
        <v>167.91100420000001</v>
      </c>
    </row>
    <row r="431" spans="1:2" x14ac:dyDescent="0.25">
      <c r="A431" s="12">
        <v>428</v>
      </c>
      <c r="B431" s="1">
        <v>221.9459224</v>
      </c>
    </row>
    <row r="432" spans="1:2" x14ac:dyDescent="0.25">
      <c r="A432" s="12">
        <v>429</v>
      </c>
      <c r="B432" s="1">
        <v>155.9270253</v>
      </c>
    </row>
    <row r="433" spans="1:2" x14ac:dyDescent="0.25">
      <c r="A433" s="12">
        <v>430</v>
      </c>
      <c r="B433" s="1">
        <v>222.91264079999999</v>
      </c>
    </row>
    <row r="434" spans="1:2" x14ac:dyDescent="0.25">
      <c r="A434" s="12">
        <v>431</v>
      </c>
      <c r="B434" s="1">
        <v>174.92516090000001</v>
      </c>
    </row>
    <row r="435" spans="1:2" x14ac:dyDescent="0.25">
      <c r="A435" s="12">
        <v>432</v>
      </c>
      <c r="B435" s="1">
        <v>410.17832909999998</v>
      </c>
    </row>
    <row r="436" spans="1:2" x14ac:dyDescent="0.25">
      <c r="A436" s="12">
        <v>433</v>
      </c>
      <c r="B436" s="1">
        <v>335.85726820000002</v>
      </c>
    </row>
    <row r="437" spans="1:2" x14ac:dyDescent="0.25">
      <c r="A437" s="12">
        <v>434</v>
      </c>
      <c r="B437" s="1">
        <v>199.8500708</v>
      </c>
    </row>
    <row r="438" spans="1:2" x14ac:dyDescent="0.25">
      <c r="A438" s="12">
        <v>435</v>
      </c>
      <c r="B438" s="11">
        <v>34287045</v>
      </c>
    </row>
    <row r="439" spans="1:2" x14ac:dyDescent="0.25">
      <c r="A439" s="12">
        <v>436</v>
      </c>
      <c r="B439" s="1">
        <v>494.78828340000001</v>
      </c>
    </row>
    <row r="440" spans="1:2" x14ac:dyDescent="0.25">
      <c r="A440" s="12">
        <v>437</v>
      </c>
      <c r="B440" s="1">
        <v>73.028234389999994</v>
      </c>
    </row>
    <row r="441" spans="1:2" x14ac:dyDescent="0.25">
      <c r="A441" s="12">
        <v>438</v>
      </c>
      <c r="B441" s="1">
        <v>204.94323969999999</v>
      </c>
    </row>
    <row r="442" spans="1:2" x14ac:dyDescent="0.25">
      <c r="A442" s="12">
        <v>439</v>
      </c>
      <c r="B442" s="1">
        <v>316.89790299999999</v>
      </c>
    </row>
    <row r="443" spans="1:2" x14ac:dyDescent="0.25">
      <c r="A443" s="12">
        <v>440</v>
      </c>
      <c r="B443" s="1">
        <v>117.92360739999999</v>
      </c>
    </row>
    <row r="444" spans="1:2" x14ac:dyDescent="0.25">
      <c r="A444" s="12">
        <v>441</v>
      </c>
      <c r="B444" s="1">
        <v>117.92391379999999</v>
      </c>
    </row>
    <row r="445" spans="1:2" x14ac:dyDescent="0.25">
      <c r="A445" s="12">
        <v>442</v>
      </c>
      <c r="B445" s="1">
        <v>92.927760329999998</v>
      </c>
    </row>
    <row r="446" spans="1:2" x14ac:dyDescent="0.25">
      <c r="A446" s="12">
        <v>443</v>
      </c>
      <c r="B446" s="1">
        <v>480.78147589999998</v>
      </c>
    </row>
    <row r="447" spans="1:2" x14ac:dyDescent="0.25">
      <c r="A447" s="12">
        <v>444</v>
      </c>
      <c r="B447" s="1">
        <v>677.69770870000002</v>
      </c>
    </row>
    <row r="448" spans="1:2" x14ac:dyDescent="0.25">
      <c r="A448" s="12">
        <v>445</v>
      </c>
      <c r="B448" s="1">
        <v>413.79019069999998</v>
      </c>
    </row>
    <row r="449" spans="1:2" x14ac:dyDescent="0.25">
      <c r="A449" s="12">
        <v>446</v>
      </c>
      <c r="B449" s="1">
        <v>245.8551856</v>
      </c>
    </row>
    <row r="450" spans="1:2" x14ac:dyDescent="0.25">
      <c r="A450" s="12">
        <v>447</v>
      </c>
      <c r="B450" s="1">
        <v>208.93432200000001</v>
      </c>
    </row>
    <row r="451" spans="1:2" x14ac:dyDescent="0.25">
      <c r="A451" s="12">
        <v>448</v>
      </c>
      <c r="B451" s="1">
        <v>101.93637339999999</v>
      </c>
    </row>
    <row r="452" spans="1:2" x14ac:dyDescent="0.25">
      <c r="A452" s="12">
        <v>449</v>
      </c>
      <c r="B452" s="1">
        <v>98.905588539999997</v>
      </c>
    </row>
    <row r="453" spans="1:2" x14ac:dyDescent="0.25">
      <c r="A453" s="12">
        <v>450</v>
      </c>
      <c r="B453" s="1">
        <v>92.927836360000001</v>
      </c>
    </row>
    <row r="454" spans="1:2" x14ac:dyDescent="0.25">
      <c r="A454" s="12">
        <v>451</v>
      </c>
      <c r="B454" s="1">
        <v>182.9536568</v>
      </c>
    </row>
    <row r="455" spans="1:2" x14ac:dyDescent="0.25">
      <c r="A455" s="12">
        <v>452</v>
      </c>
      <c r="B455" s="1">
        <v>350.78537599999999</v>
      </c>
    </row>
    <row r="456" spans="1:2" x14ac:dyDescent="0.25">
      <c r="A456" s="12">
        <v>453</v>
      </c>
      <c r="B456" s="1">
        <v>180.91796819999999</v>
      </c>
    </row>
    <row r="457" spans="1:2" x14ac:dyDescent="0.25">
      <c r="A457" s="12">
        <v>454</v>
      </c>
      <c r="B457" s="1">
        <v>142.92783030000001</v>
      </c>
    </row>
    <row r="458" spans="1:2" x14ac:dyDescent="0.25">
      <c r="A458" s="12">
        <v>455</v>
      </c>
      <c r="B458" s="1">
        <v>135.0439566</v>
      </c>
    </row>
    <row r="459" spans="1:2" x14ac:dyDescent="0.25">
      <c r="A459" s="12">
        <v>456</v>
      </c>
      <c r="B459" s="1">
        <v>173.92510139999999</v>
      </c>
    </row>
    <row r="460" spans="1:2" x14ac:dyDescent="0.25">
      <c r="A460" s="12">
        <v>457</v>
      </c>
      <c r="B460" s="1">
        <v>504.25651749999997</v>
      </c>
    </row>
    <row r="461" spans="1:2" x14ac:dyDescent="0.25">
      <c r="A461" s="12">
        <v>458</v>
      </c>
      <c r="B461" s="1">
        <v>332.85338610000002</v>
      </c>
    </row>
    <row r="462" spans="1:2" x14ac:dyDescent="0.25">
      <c r="A462" s="12">
        <v>459</v>
      </c>
      <c r="B462" s="1">
        <v>157.9664903</v>
      </c>
    </row>
    <row r="463" spans="1:2" x14ac:dyDescent="0.25">
      <c r="A463" s="12">
        <v>460</v>
      </c>
      <c r="B463" s="1">
        <v>663.67531780000002</v>
      </c>
    </row>
    <row r="464" spans="1:2" x14ac:dyDescent="0.25">
      <c r="A464" s="12">
        <v>461</v>
      </c>
      <c r="B464" s="1">
        <v>193.85957149999999</v>
      </c>
    </row>
    <row r="465" spans="1:2" x14ac:dyDescent="0.25">
      <c r="A465" s="12">
        <v>462</v>
      </c>
      <c r="B465" s="1">
        <v>366.85653660000003</v>
      </c>
    </row>
    <row r="466" spans="1:2" x14ac:dyDescent="0.25">
      <c r="A466" s="12">
        <v>463</v>
      </c>
      <c r="B466" s="1">
        <v>366.85645699999998</v>
      </c>
    </row>
    <row r="467" spans="1:2" x14ac:dyDescent="0.25">
      <c r="A467" s="12">
        <v>464</v>
      </c>
      <c r="B467" s="1">
        <v>145.9223988</v>
      </c>
    </row>
    <row r="468" spans="1:2" x14ac:dyDescent="0.25">
      <c r="A468" s="12">
        <v>465</v>
      </c>
      <c r="B468" s="1">
        <v>189.03293189999999</v>
      </c>
    </row>
    <row r="469" spans="1:2" x14ac:dyDescent="0.25">
      <c r="A469" s="12">
        <v>466</v>
      </c>
      <c r="B469" s="1">
        <v>136.8905317</v>
      </c>
    </row>
    <row r="470" spans="1:2" x14ac:dyDescent="0.25">
      <c r="A470" s="12">
        <v>467</v>
      </c>
      <c r="B470" s="1">
        <v>82.952919069999993</v>
      </c>
    </row>
    <row r="471" spans="1:2" x14ac:dyDescent="0.25">
      <c r="A471" s="12">
        <v>468</v>
      </c>
      <c r="B471" s="1">
        <v>654.71812790000001</v>
      </c>
    </row>
    <row r="472" spans="1:2" x14ac:dyDescent="0.25">
      <c r="A472" s="12">
        <v>469</v>
      </c>
      <c r="B472" s="1">
        <v>456.23587129999999</v>
      </c>
    </row>
    <row r="473" spans="1:2" x14ac:dyDescent="0.25">
      <c r="A473" s="12">
        <v>470</v>
      </c>
      <c r="B473" s="1">
        <v>92.927761700000005</v>
      </c>
    </row>
    <row r="474" spans="1:2" x14ac:dyDescent="0.25">
      <c r="A474" s="12">
        <v>471</v>
      </c>
      <c r="B474" s="1">
        <v>132.8667001</v>
      </c>
    </row>
    <row r="475" spans="1:2" x14ac:dyDescent="0.25">
      <c r="A475" s="12">
        <v>472</v>
      </c>
      <c r="B475" s="1">
        <v>105.93460829999999</v>
      </c>
    </row>
    <row r="476" spans="1:2" x14ac:dyDescent="0.25">
      <c r="A476" s="12">
        <v>473</v>
      </c>
      <c r="B476" s="1">
        <v>268.8701552</v>
      </c>
    </row>
    <row r="477" spans="1:2" x14ac:dyDescent="0.25">
      <c r="A477" s="12">
        <v>474</v>
      </c>
      <c r="B477" s="1">
        <v>171.93063129999999</v>
      </c>
    </row>
    <row r="478" spans="1:2" x14ac:dyDescent="0.25">
      <c r="A478" s="12">
        <v>475</v>
      </c>
      <c r="B478" s="1">
        <v>230.9205528</v>
      </c>
    </row>
    <row r="479" spans="1:2" x14ac:dyDescent="0.25">
      <c r="A479" s="12">
        <v>476</v>
      </c>
      <c r="B479" s="1">
        <v>182.91835209999999</v>
      </c>
    </row>
    <row r="480" spans="1:2" x14ac:dyDescent="0.25">
      <c r="A480" s="12">
        <v>477</v>
      </c>
      <c r="B480" s="1">
        <v>132.9222796</v>
      </c>
    </row>
    <row r="481" spans="1:2" x14ac:dyDescent="0.25">
      <c r="A481" s="12">
        <v>478</v>
      </c>
      <c r="B481" s="1">
        <v>137.94092230000001</v>
      </c>
    </row>
    <row r="482" spans="1:2" x14ac:dyDescent="0.25">
      <c r="A482" s="12">
        <v>479</v>
      </c>
      <c r="B482" s="1">
        <v>120.95818130000001</v>
      </c>
    </row>
    <row r="483" spans="1:2" x14ac:dyDescent="0.25">
      <c r="A483" s="12">
        <v>480</v>
      </c>
      <c r="B483" s="1">
        <v>224.9080328</v>
      </c>
    </row>
    <row r="484" spans="1:2" x14ac:dyDescent="0.25">
      <c r="A484" s="12">
        <v>481</v>
      </c>
      <c r="B484" s="1">
        <v>233.91579780000001</v>
      </c>
    </row>
    <row r="485" spans="1:2" x14ac:dyDescent="0.25">
      <c r="A485" s="12">
        <v>482</v>
      </c>
      <c r="B485" s="1">
        <v>201.11228689999999</v>
      </c>
    </row>
    <row r="486" spans="1:2" x14ac:dyDescent="0.25">
      <c r="A486" s="12">
        <v>483</v>
      </c>
      <c r="B486" s="1">
        <v>175.92927829999999</v>
      </c>
    </row>
    <row r="487" spans="1:2" x14ac:dyDescent="0.25">
      <c r="A487" s="12">
        <v>484</v>
      </c>
      <c r="B487" s="1">
        <v>129.93517309999999</v>
      </c>
    </row>
    <row r="488" spans="1:2" x14ac:dyDescent="0.25">
      <c r="A488" s="12">
        <v>485</v>
      </c>
      <c r="B488" s="1">
        <v>181.91838630000001</v>
      </c>
    </row>
    <row r="489" spans="1:2" x14ac:dyDescent="0.25">
      <c r="A489" s="12">
        <v>486</v>
      </c>
      <c r="B489" s="1">
        <v>174.92516889999999</v>
      </c>
    </row>
    <row r="490" spans="1:2" x14ac:dyDescent="0.25">
      <c r="A490" s="12">
        <v>487</v>
      </c>
      <c r="B490" s="11">
        <v>23901583</v>
      </c>
    </row>
    <row r="491" spans="1:2" x14ac:dyDescent="0.25">
      <c r="A491" s="12">
        <v>488</v>
      </c>
      <c r="B491" s="1">
        <v>463.79228590000002</v>
      </c>
    </row>
    <row r="492" spans="1:2" x14ac:dyDescent="0.25">
      <c r="A492" s="12">
        <v>489</v>
      </c>
      <c r="B492" s="1">
        <v>209.9259093</v>
      </c>
    </row>
    <row r="493" spans="1:2" x14ac:dyDescent="0.25">
      <c r="A493" s="12">
        <v>490</v>
      </c>
      <c r="B493" s="1">
        <v>84.937365029999995</v>
      </c>
    </row>
    <row r="494" spans="1:2" x14ac:dyDescent="0.25">
      <c r="A494" s="12">
        <v>491</v>
      </c>
      <c r="B494" s="1">
        <v>724.83287610000002</v>
      </c>
    </row>
    <row r="495" spans="1:2" x14ac:dyDescent="0.25">
      <c r="A495" s="12">
        <v>492</v>
      </c>
      <c r="B495" s="1">
        <v>208.97600370000001</v>
      </c>
    </row>
    <row r="496" spans="1:2" x14ac:dyDescent="0.25">
      <c r="A496" s="12">
        <v>493</v>
      </c>
      <c r="B496" s="1">
        <v>128.97379419999999</v>
      </c>
    </row>
    <row r="497" spans="1:2" x14ac:dyDescent="0.25">
      <c r="A497" s="12">
        <v>494</v>
      </c>
      <c r="B497" s="1">
        <v>92.927780479999996</v>
      </c>
    </row>
    <row r="498" spans="1:2" x14ac:dyDescent="0.25">
      <c r="A498" s="12">
        <v>495</v>
      </c>
      <c r="B498" s="1">
        <v>105.919466</v>
      </c>
    </row>
    <row r="499" spans="1:2" x14ac:dyDescent="0.25">
      <c r="A499" s="12">
        <v>496</v>
      </c>
      <c r="B499" s="1">
        <v>380.84637170000002</v>
      </c>
    </row>
    <row r="500" spans="1:2" x14ac:dyDescent="0.25">
      <c r="A500" s="12">
        <v>497</v>
      </c>
      <c r="B500" s="1">
        <v>201.95654930000001</v>
      </c>
    </row>
    <row r="501" spans="1:2" x14ac:dyDescent="0.25">
      <c r="A501" s="12">
        <v>498</v>
      </c>
      <c r="B501" s="1">
        <v>309.15236540000001</v>
      </c>
    </row>
    <row r="502" spans="1:2" x14ac:dyDescent="0.25">
      <c r="A502" s="12">
        <v>499</v>
      </c>
      <c r="B502" s="1">
        <v>217.95154489999999</v>
      </c>
    </row>
    <row r="503" spans="1:2" x14ac:dyDescent="0.25">
      <c r="A503" s="12">
        <v>500</v>
      </c>
      <c r="B503" s="1">
        <v>132.86670459999999</v>
      </c>
    </row>
    <row r="504" spans="1:2" x14ac:dyDescent="0.25">
      <c r="A504" s="12">
        <v>501</v>
      </c>
      <c r="B504" s="1">
        <v>604.18160060000002</v>
      </c>
    </row>
    <row r="505" spans="1:2" x14ac:dyDescent="0.25">
      <c r="A505" s="12">
        <v>502</v>
      </c>
      <c r="B505" s="1">
        <v>142.92775649999999</v>
      </c>
    </row>
    <row r="506" spans="1:2" x14ac:dyDescent="0.25">
      <c r="A506" s="12">
        <v>503</v>
      </c>
      <c r="B506" s="1">
        <v>117.92373619999999</v>
      </c>
    </row>
    <row r="507" spans="1:2" x14ac:dyDescent="0.25">
      <c r="A507" s="12">
        <v>504</v>
      </c>
      <c r="B507" s="1">
        <v>395.77952329999999</v>
      </c>
    </row>
    <row r="508" spans="1:2" x14ac:dyDescent="0.25">
      <c r="A508" s="12">
        <v>505</v>
      </c>
      <c r="B508" s="1">
        <v>158.96657819999999</v>
      </c>
    </row>
    <row r="509" spans="1:2" x14ac:dyDescent="0.25">
      <c r="A509" s="12">
        <v>506</v>
      </c>
      <c r="B509" s="1">
        <v>215.8450517</v>
      </c>
    </row>
    <row r="510" spans="1:2" x14ac:dyDescent="0.25">
      <c r="A510" s="12">
        <v>507</v>
      </c>
      <c r="B510" s="1">
        <v>132.86673469999999</v>
      </c>
    </row>
    <row r="511" spans="1:2" x14ac:dyDescent="0.25">
      <c r="A511" s="12">
        <v>508</v>
      </c>
      <c r="B511" s="1">
        <v>212.90985839999999</v>
      </c>
    </row>
    <row r="512" spans="1:2" x14ac:dyDescent="0.25">
      <c r="A512" s="12">
        <v>509</v>
      </c>
      <c r="B512" s="1">
        <v>214.89151029999999</v>
      </c>
    </row>
    <row r="513" spans="1:2" x14ac:dyDescent="0.25">
      <c r="A513" s="12">
        <v>510</v>
      </c>
      <c r="B513" s="1">
        <v>499.18115820000003</v>
      </c>
    </row>
    <row r="514" spans="1:2" x14ac:dyDescent="0.25">
      <c r="A514" s="12">
        <v>511</v>
      </c>
      <c r="B514" s="1">
        <v>92.927790400000006</v>
      </c>
    </row>
    <row r="515" spans="1:2" x14ac:dyDescent="0.25">
      <c r="A515" s="12">
        <v>512</v>
      </c>
      <c r="B515" s="1">
        <v>129.93517199999999</v>
      </c>
    </row>
    <row r="516" spans="1:2" x14ac:dyDescent="0.25">
      <c r="A516" s="12">
        <v>513</v>
      </c>
      <c r="B516" s="1">
        <v>119.9139576</v>
      </c>
    </row>
    <row r="517" spans="1:2" x14ac:dyDescent="0.25">
      <c r="A517" s="12">
        <v>514</v>
      </c>
      <c r="B517" s="1">
        <v>92.927770089999996</v>
      </c>
    </row>
    <row r="518" spans="1:2" x14ac:dyDescent="0.25">
      <c r="A518" s="12">
        <v>515</v>
      </c>
      <c r="B518" s="1">
        <v>135.94527110000001</v>
      </c>
    </row>
    <row r="519" spans="1:2" x14ac:dyDescent="0.25">
      <c r="A519" s="12">
        <v>516</v>
      </c>
      <c r="B519" s="1">
        <v>141.8669525</v>
      </c>
    </row>
    <row r="520" spans="1:2" x14ac:dyDescent="0.25">
      <c r="A520" s="12">
        <v>517</v>
      </c>
      <c r="B520" s="1">
        <v>154.97311139999999</v>
      </c>
    </row>
    <row r="521" spans="1:2" x14ac:dyDescent="0.25">
      <c r="A521" s="12">
        <v>518</v>
      </c>
      <c r="B521" s="1">
        <v>294.17857140000001</v>
      </c>
    </row>
    <row r="522" spans="1:2" x14ac:dyDescent="0.25">
      <c r="A522" s="12">
        <v>519</v>
      </c>
      <c r="B522" s="1">
        <v>288.8565572</v>
      </c>
    </row>
    <row r="523" spans="1:2" x14ac:dyDescent="0.25">
      <c r="A523" s="12">
        <v>520</v>
      </c>
      <c r="B523" s="1">
        <v>138.9197088</v>
      </c>
    </row>
    <row r="524" spans="1:2" x14ac:dyDescent="0.25">
      <c r="A524" s="12">
        <v>521</v>
      </c>
      <c r="B524" s="1">
        <v>134.86413769999999</v>
      </c>
    </row>
    <row r="525" spans="1:2" x14ac:dyDescent="0.25">
      <c r="A525" s="12">
        <v>522</v>
      </c>
      <c r="B525" s="1">
        <v>119.90646959999999</v>
      </c>
    </row>
    <row r="526" spans="1:2" x14ac:dyDescent="0.25">
      <c r="A526" s="12">
        <v>523</v>
      </c>
      <c r="B526" s="1">
        <v>182.89559249999999</v>
      </c>
    </row>
    <row r="527" spans="1:2" x14ac:dyDescent="0.25">
      <c r="A527" s="12">
        <v>524</v>
      </c>
      <c r="B527" s="1">
        <v>156.86467740000001</v>
      </c>
    </row>
    <row r="528" spans="1:2" x14ac:dyDescent="0.25">
      <c r="A528" s="12">
        <v>525</v>
      </c>
      <c r="B528" s="1">
        <v>344.86542589999999</v>
      </c>
    </row>
    <row r="529" spans="1:2" x14ac:dyDescent="0.25">
      <c r="A529" s="12">
        <v>526</v>
      </c>
      <c r="B529" s="1">
        <v>232.91590930000001</v>
      </c>
    </row>
    <row r="530" spans="1:2" x14ac:dyDescent="0.25">
      <c r="A530" s="12">
        <v>527</v>
      </c>
      <c r="B530" s="1">
        <v>184.86264829999999</v>
      </c>
    </row>
    <row r="531" spans="1:2" x14ac:dyDescent="0.25">
      <c r="A531" s="12">
        <v>528</v>
      </c>
      <c r="B531" s="1">
        <v>227.86624950000001</v>
      </c>
    </row>
    <row r="532" spans="1:2" x14ac:dyDescent="0.25">
      <c r="A532" s="12">
        <v>529</v>
      </c>
      <c r="B532" s="1">
        <v>744.55358290000004</v>
      </c>
    </row>
    <row r="533" spans="1:2" x14ac:dyDescent="0.25">
      <c r="A533" s="12">
        <v>530</v>
      </c>
      <c r="B533" s="1">
        <v>394.90003259999997</v>
      </c>
    </row>
    <row r="534" spans="1:2" x14ac:dyDescent="0.25">
      <c r="A534" s="12">
        <v>531</v>
      </c>
      <c r="B534" s="1">
        <v>672.70946030000005</v>
      </c>
    </row>
    <row r="535" spans="1:2" x14ac:dyDescent="0.25">
      <c r="A535" s="12">
        <v>532</v>
      </c>
      <c r="B535" s="1">
        <v>120.9582254</v>
      </c>
    </row>
    <row r="536" spans="1:2" x14ac:dyDescent="0.25">
      <c r="A536" s="12">
        <v>533</v>
      </c>
      <c r="B536" s="1">
        <v>142.92768670000001</v>
      </c>
    </row>
    <row r="537" spans="1:2" x14ac:dyDescent="0.25">
      <c r="A537" s="12">
        <v>534</v>
      </c>
      <c r="B537" s="1">
        <v>147.04801019999999</v>
      </c>
    </row>
    <row r="538" spans="1:2" x14ac:dyDescent="0.25">
      <c r="A538" s="12">
        <v>535</v>
      </c>
      <c r="B538" s="1">
        <v>120.95364859999999</v>
      </c>
    </row>
    <row r="539" spans="1:2" x14ac:dyDescent="0.25">
      <c r="A539" s="12">
        <v>536</v>
      </c>
      <c r="B539" s="1">
        <v>92.927754750000005</v>
      </c>
    </row>
    <row r="540" spans="1:2" x14ac:dyDescent="0.25">
      <c r="A540" s="12">
        <v>537</v>
      </c>
      <c r="B540" s="1">
        <v>173.08086890000001</v>
      </c>
    </row>
    <row r="541" spans="1:2" x14ac:dyDescent="0.25">
      <c r="A541" s="12">
        <v>538</v>
      </c>
      <c r="B541" s="1">
        <v>118.9229989</v>
      </c>
    </row>
    <row r="542" spans="1:2" x14ac:dyDescent="0.25">
      <c r="A542" s="12">
        <v>539</v>
      </c>
      <c r="B542" s="1">
        <v>215.87921349999999</v>
      </c>
    </row>
    <row r="543" spans="1:2" x14ac:dyDescent="0.25">
      <c r="A543" s="12">
        <v>540</v>
      </c>
      <c r="B543" s="1">
        <v>146.96471869999999</v>
      </c>
    </row>
    <row r="544" spans="1:2" x14ac:dyDescent="0.25">
      <c r="A544" s="12">
        <v>541</v>
      </c>
      <c r="B544" s="1">
        <v>119.92293669999999</v>
      </c>
    </row>
    <row r="545" spans="1:2" x14ac:dyDescent="0.25">
      <c r="A545" s="12">
        <v>542</v>
      </c>
      <c r="B545" s="1">
        <v>50.693435209999997</v>
      </c>
    </row>
    <row r="546" spans="1:2" x14ac:dyDescent="0.25">
      <c r="A546" s="12">
        <v>543</v>
      </c>
      <c r="B546" s="1">
        <v>228.9593811</v>
      </c>
    </row>
    <row r="547" spans="1:2" x14ac:dyDescent="0.25">
      <c r="A547" s="12">
        <v>544</v>
      </c>
      <c r="B547" s="1">
        <v>137.89056980000001</v>
      </c>
    </row>
    <row r="548" spans="1:2" x14ac:dyDescent="0.25">
      <c r="A548" s="12">
        <v>545</v>
      </c>
      <c r="B548" s="1">
        <v>131.94313840000001</v>
      </c>
    </row>
    <row r="549" spans="1:2" x14ac:dyDescent="0.25">
      <c r="A549" s="12">
        <v>546</v>
      </c>
      <c r="B549" s="1">
        <v>177.95594070000001</v>
      </c>
    </row>
    <row r="550" spans="1:2" x14ac:dyDescent="0.25">
      <c r="A550" s="12">
        <v>547</v>
      </c>
      <c r="B550" s="1">
        <v>203.8832798</v>
      </c>
    </row>
    <row r="551" spans="1:2" x14ac:dyDescent="0.25">
      <c r="A551" s="12">
        <v>548</v>
      </c>
      <c r="B551" s="1">
        <v>189.01173790000001</v>
      </c>
    </row>
    <row r="552" spans="1:2" x14ac:dyDescent="0.25">
      <c r="A552" s="12">
        <v>549</v>
      </c>
      <c r="B552" s="1">
        <v>280.86825190000002</v>
      </c>
    </row>
    <row r="553" spans="1:2" x14ac:dyDescent="0.25">
      <c r="A553" s="12">
        <v>550</v>
      </c>
      <c r="B553" s="1">
        <v>154.87954110000001</v>
      </c>
    </row>
    <row r="554" spans="1:2" x14ac:dyDescent="0.25">
      <c r="A554" s="12">
        <v>551</v>
      </c>
      <c r="B554" s="1">
        <v>259.87141680000002</v>
      </c>
    </row>
    <row r="555" spans="1:2" x14ac:dyDescent="0.25">
      <c r="A555" s="12">
        <v>552</v>
      </c>
      <c r="B555" s="1">
        <v>230.95513410000001</v>
      </c>
    </row>
    <row r="556" spans="1:2" x14ac:dyDescent="0.25">
      <c r="A556" s="12">
        <v>553</v>
      </c>
      <c r="B556" s="1">
        <v>135.8935524</v>
      </c>
    </row>
    <row r="557" spans="1:2" x14ac:dyDescent="0.25">
      <c r="A557" s="12">
        <v>554</v>
      </c>
      <c r="B557" s="1">
        <v>207.97508540000001</v>
      </c>
    </row>
    <row r="558" spans="1:2" x14ac:dyDescent="0.25">
      <c r="A558" s="12">
        <v>555</v>
      </c>
      <c r="B558" s="1">
        <v>201.95652620000001</v>
      </c>
    </row>
    <row r="559" spans="1:2" x14ac:dyDescent="0.25">
      <c r="A559" s="12">
        <v>556</v>
      </c>
      <c r="B559" s="1">
        <v>117.9237772</v>
      </c>
    </row>
    <row r="560" spans="1:2" x14ac:dyDescent="0.25">
      <c r="A560" s="12">
        <v>557</v>
      </c>
      <c r="B560" s="1">
        <v>180.8410149</v>
      </c>
    </row>
    <row r="561" spans="1:2" x14ac:dyDescent="0.25">
      <c r="A561" s="12">
        <v>558</v>
      </c>
      <c r="B561" s="1">
        <v>348.85841240000002</v>
      </c>
    </row>
    <row r="562" spans="1:2" x14ac:dyDescent="0.25">
      <c r="A562" s="12">
        <v>559</v>
      </c>
      <c r="B562" s="1">
        <v>219.8318562</v>
      </c>
    </row>
    <row r="563" spans="1:2" x14ac:dyDescent="0.25">
      <c r="A563" s="12">
        <v>560</v>
      </c>
      <c r="B563" s="1">
        <v>236.10463319999999</v>
      </c>
    </row>
    <row r="564" spans="1:2" x14ac:dyDescent="0.25">
      <c r="A564" s="12">
        <v>561</v>
      </c>
      <c r="B564" s="1">
        <v>328.84149889999998</v>
      </c>
    </row>
    <row r="565" spans="1:2" x14ac:dyDescent="0.25">
      <c r="A565" s="12">
        <v>562</v>
      </c>
      <c r="B565" s="1">
        <v>163.89623739999999</v>
      </c>
    </row>
    <row r="566" spans="1:2" x14ac:dyDescent="0.25">
      <c r="A566" s="12">
        <v>563</v>
      </c>
      <c r="B566" s="1">
        <v>59.97021505</v>
      </c>
    </row>
    <row r="567" spans="1:2" x14ac:dyDescent="0.25">
      <c r="A567" s="12">
        <v>564</v>
      </c>
      <c r="B567" s="11">
        <v>36584933</v>
      </c>
    </row>
    <row r="568" spans="1:2" x14ac:dyDescent="0.25">
      <c r="A568" s="12">
        <v>565</v>
      </c>
      <c r="B568" s="1">
        <v>202.94046599999999</v>
      </c>
    </row>
    <row r="569" spans="1:2" x14ac:dyDescent="0.25">
      <c r="A569" s="12">
        <v>566</v>
      </c>
      <c r="B569" s="1">
        <v>352.85279960000003</v>
      </c>
    </row>
    <row r="570" spans="1:2" x14ac:dyDescent="0.25">
      <c r="A570" s="12">
        <v>567</v>
      </c>
      <c r="B570" s="1">
        <v>101.95061629999999</v>
      </c>
    </row>
    <row r="571" spans="1:2" x14ac:dyDescent="0.25">
      <c r="A571" s="12">
        <v>568</v>
      </c>
      <c r="B571" s="1">
        <v>105.9195524</v>
      </c>
    </row>
    <row r="572" spans="1:2" x14ac:dyDescent="0.25">
      <c r="A572" s="12">
        <v>569</v>
      </c>
      <c r="B572" s="1">
        <v>270.86564079999999</v>
      </c>
    </row>
    <row r="573" spans="1:2" x14ac:dyDescent="0.25">
      <c r="A573" s="12">
        <v>570</v>
      </c>
      <c r="B573" s="1">
        <v>165.93588589999999</v>
      </c>
    </row>
    <row r="574" spans="1:2" x14ac:dyDescent="0.25">
      <c r="A574" s="12">
        <v>571</v>
      </c>
      <c r="B574" s="1">
        <v>117.9236791</v>
      </c>
    </row>
    <row r="575" spans="1:2" x14ac:dyDescent="0.25">
      <c r="A575" s="12">
        <v>572</v>
      </c>
      <c r="B575" s="1">
        <v>188.92594080000001</v>
      </c>
    </row>
    <row r="576" spans="1:2" x14ac:dyDescent="0.25">
      <c r="A576" s="12">
        <v>573</v>
      </c>
      <c r="B576" s="1">
        <v>155.89588639999999</v>
      </c>
    </row>
    <row r="577" spans="1:2" x14ac:dyDescent="0.25">
      <c r="A577" s="12">
        <v>574</v>
      </c>
      <c r="B577" s="1">
        <v>101.9315692</v>
      </c>
    </row>
    <row r="578" spans="1:2" x14ac:dyDescent="0.25">
      <c r="A578" s="12">
        <v>575</v>
      </c>
      <c r="B578" s="1">
        <v>115.9502741</v>
      </c>
    </row>
    <row r="579" spans="1:2" x14ac:dyDescent="0.25">
      <c r="A579" s="12">
        <v>576</v>
      </c>
      <c r="B579" s="1">
        <v>133.92240899999999</v>
      </c>
    </row>
    <row r="580" spans="1:2" x14ac:dyDescent="0.25">
      <c r="A580" s="12">
        <v>577</v>
      </c>
      <c r="B580" s="1">
        <v>163.8962022</v>
      </c>
    </row>
    <row r="581" spans="1:2" x14ac:dyDescent="0.25">
      <c r="A581" s="12">
        <v>578</v>
      </c>
      <c r="B581" s="1">
        <v>299.82336850000002</v>
      </c>
    </row>
    <row r="582" spans="1:2" x14ac:dyDescent="0.25">
      <c r="A582" s="12">
        <v>579</v>
      </c>
      <c r="B582" s="1">
        <v>145.92239900000001</v>
      </c>
    </row>
    <row r="583" spans="1:2" x14ac:dyDescent="0.25">
      <c r="A583" s="12">
        <v>580</v>
      </c>
      <c r="B583" s="1">
        <v>166.93509779999999</v>
      </c>
    </row>
    <row r="584" spans="1:2" x14ac:dyDescent="0.25">
      <c r="A584" s="12">
        <v>581</v>
      </c>
      <c r="B584" s="1">
        <v>119.03378360000001</v>
      </c>
    </row>
    <row r="585" spans="1:2" x14ac:dyDescent="0.25">
      <c r="A585" s="12">
        <v>582</v>
      </c>
      <c r="B585" s="1">
        <v>161.91243159999999</v>
      </c>
    </row>
    <row r="586" spans="1:2" x14ac:dyDescent="0.25">
      <c r="A586" s="12">
        <v>583</v>
      </c>
      <c r="B586" s="1">
        <v>391.78589140000003</v>
      </c>
    </row>
    <row r="587" spans="1:2" x14ac:dyDescent="0.25">
      <c r="A587" s="12">
        <v>584</v>
      </c>
      <c r="B587" s="1">
        <v>173.92512120000001</v>
      </c>
    </row>
    <row r="588" spans="1:2" x14ac:dyDescent="0.25">
      <c r="A588" s="12">
        <v>585</v>
      </c>
      <c r="B588" s="1">
        <v>204.92098010000001</v>
      </c>
    </row>
    <row r="589" spans="1:2" x14ac:dyDescent="0.25">
      <c r="A589" s="12">
        <v>586</v>
      </c>
      <c r="B589" s="1">
        <v>142.9278089</v>
      </c>
    </row>
    <row r="590" spans="1:2" x14ac:dyDescent="0.25">
      <c r="A590" s="12">
        <v>587</v>
      </c>
      <c r="B590" s="1">
        <v>136.8616935</v>
      </c>
    </row>
    <row r="591" spans="1:2" x14ac:dyDescent="0.25">
      <c r="A591" s="12">
        <v>588</v>
      </c>
      <c r="B591" s="1">
        <v>131.943082</v>
      </c>
    </row>
    <row r="592" spans="1:2" x14ac:dyDescent="0.25">
      <c r="A592" s="12">
        <v>589</v>
      </c>
      <c r="B592" s="1">
        <v>334.86255569999997</v>
      </c>
    </row>
    <row r="593" spans="1:2" x14ac:dyDescent="0.25">
      <c r="A593" s="12">
        <v>590</v>
      </c>
      <c r="B593" s="1">
        <v>326.8296264</v>
      </c>
    </row>
    <row r="594" spans="1:2" x14ac:dyDescent="0.25">
      <c r="A594" s="12">
        <v>591</v>
      </c>
      <c r="B594" s="1">
        <v>154.97303679999999</v>
      </c>
    </row>
    <row r="595" spans="1:2" x14ac:dyDescent="0.25">
      <c r="A595" s="12">
        <v>592</v>
      </c>
      <c r="B595" s="1">
        <v>92.927779779999995</v>
      </c>
    </row>
    <row r="596" spans="1:2" x14ac:dyDescent="0.25">
      <c r="A596" s="12">
        <v>593</v>
      </c>
      <c r="B596" s="1">
        <v>136.890545</v>
      </c>
    </row>
    <row r="597" spans="1:2" x14ac:dyDescent="0.25">
      <c r="A597" s="12">
        <v>594</v>
      </c>
      <c r="B597" s="1">
        <v>414.04235829999999</v>
      </c>
    </row>
    <row r="598" spans="1:2" x14ac:dyDescent="0.25">
      <c r="A598" s="12">
        <v>595</v>
      </c>
      <c r="B598" s="1">
        <v>183.91216600000001</v>
      </c>
    </row>
    <row r="599" spans="1:2" x14ac:dyDescent="0.25">
      <c r="A599" s="12">
        <v>596</v>
      </c>
      <c r="B599" s="1">
        <v>92.927772410000003</v>
      </c>
    </row>
    <row r="600" spans="1:2" x14ac:dyDescent="0.25">
      <c r="A600" s="12">
        <v>597</v>
      </c>
      <c r="B600" s="1">
        <v>678.79096689999994</v>
      </c>
    </row>
    <row r="601" spans="1:2" x14ac:dyDescent="0.25">
      <c r="A601" s="12">
        <v>598</v>
      </c>
      <c r="B601" s="1">
        <v>171.93058529999999</v>
      </c>
    </row>
    <row r="602" spans="1:2" x14ac:dyDescent="0.25">
      <c r="A602" s="12">
        <v>599</v>
      </c>
      <c r="B602" s="1">
        <v>162.98173080000001</v>
      </c>
    </row>
    <row r="603" spans="1:2" x14ac:dyDescent="0.25">
      <c r="A603" s="12">
        <v>600</v>
      </c>
      <c r="B603" s="1">
        <v>179.9801239</v>
      </c>
    </row>
    <row r="604" spans="1:2" x14ac:dyDescent="0.25">
      <c r="A604" s="12">
        <v>601</v>
      </c>
      <c r="B604" s="1">
        <v>326.82942869999999</v>
      </c>
    </row>
    <row r="605" spans="1:2" x14ac:dyDescent="0.25">
      <c r="A605" s="12">
        <v>602</v>
      </c>
      <c r="B605" s="1">
        <v>180.8410451</v>
      </c>
    </row>
    <row r="606" spans="1:2" x14ac:dyDescent="0.25">
      <c r="A606" s="12">
        <v>603</v>
      </c>
      <c r="B606" s="1">
        <v>145.87970110000001</v>
      </c>
    </row>
    <row r="607" spans="1:2" x14ac:dyDescent="0.25">
      <c r="A607" s="12">
        <v>604</v>
      </c>
      <c r="B607" s="1">
        <v>352.85279830000002</v>
      </c>
    </row>
    <row r="608" spans="1:2" x14ac:dyDescent="0.25">
      <c r="A608" s="12">
        <v>605</v>
      </c>
      <c r="B608" s="1">
        <v>137.0232255</v>
      </c>
    </row>
    <row r="609" spans="1:2" x14ac:dyDescent="0.25">
      <c r="A609" s="12">
        <v>606</v>
      </c>
      <c r="B609" s="1">
        <v>92.927766449999993</v>
      </c>
    </row>
    <row r="610" spans="1:2" x14ac:dyDescent="0.25">
      <c r="A610" s="12">
        <v>607</v>
      </c>
      <c r="B610" s="1">
        <v>92.927802729999996</v>
      </c>
    </row>
    <row r="611" spans="1:2" x14ac:dyDescent="0.25">
      <c r="A611" s="12">
        <v>608</v>
      </c>
      <c r="B611" s="1">
        <v>215.9256518</v>
      </c>
    </row>
    <row r="612" spans="1:2" x14ac:dyDescent="0.25">
      <c r="A612" s="12">
        <v>609</v>
      </c>
      <c r="B612" s="1">
        <v>457.23789959999999</v>
      </c>
    </row>
    <row r="613" spans="1:2" x14ac:dyDescent="0.25">
      <c r="A613" s="12">
        <v>610</v>
      </c>
      <c r="B613" s="1">
        <v>177.9559265</v>
      </c>
    </row>
    <row r="614" spans="1:2" x14ac:dyDescent="0.25">
      <c r="A614" s="12">
        <v>611</v>
      </c>
      <c r="B614" s="1">
        <v>178.8142914</v>
      </c>
    </row>
    <row r="615" spans="1:2" x14ac:dyDescent="0.25">
      <c r="A615" s="12">
        <v>612</v>
      </c>
      <c r="B615" s="1">
        <v>199.93900339999999</v>
      </c>
    </row>
    <row r="616" spans="1:2" x14ac:dyDescent="0.25">
      <c r="A616" s="12">
        <v>613</v>
      </c>
      <c r="B616" s="1">
        <v>252.8288269</v>
      </c>
    </row>
    <row r="617" spans="1:2" x14ac:dyDescent="0.25">
      <c r="A617" s="12">
        <v>614</v>
      </c>
      <c r="B617" s="1">
        <v>196.9058818</v>
      </c>
    </row>
    <row r="618" spans="1:2" x14ac:dyDescent="0.25">
      <c r="A618" s="12">
        <v>615</v>
      </c>
      <c r="B618" s="1">
        <v>133.9224208</v>
      </c>
    </row>
    <row r="619" spans="1:2" x14ac:dyDescent="0.25">
      <c r="A619" s="12">
        <v>616</v>
      </c>
      <c r="B619" s="1">
        <v>85.928779359999993</v>
      </c>
    </row>
    <row r="620" spans="1:2" x14ac:dyDescent="0.25">
      <c r="A620" s="12">
        <v>617</v>
      </c>
      <c r="B620" s="1">
        <v>158.93793410000001</v>
      </c>
    </row>
    <row r="621" spans="1:2" x14ac:dyDescent="0.25">
      <c r="A621" s="12">
        <v>618</v>
      </c>
      <c r="B621" s="1">
        <v>208.97597830000001</v>
      </c>
    </row>
    <row r="622" spans="1:2" x14ac:dyDescent="0.25">
      <c r="A622" s="12">
        <v>619</v>
      </c>
      <c r="B622" s="1">
        <v>320.88572499999998</v>
      </c>
    </row>
    <row r="623" spans="1:2" x14ac:dyDescent="0.25">
      <c r="A623" s="12">
        <v>620</v>
      </c>
      <c r="B623" s="1">
        <v>230.95526469999999</v>
      </c>
    </row>
    <row r="624" spans="1:2" x14ac:dyDescent="0.25">
      <c r="A624" s="12">
        <v>621</v>
      </c>
      <c r="B624" s="1">
        <v>153.89883130000001</v>
      </c>
    </row>
    <row r="625" spans="1:2" x14ac:dyDescent="0.25">
      <c r="A625" s="12">
        <v>622</v>
      </c>
      <c r="B625" s="1">
        <v>101.9324944</v>
      </c>
    </row>
    <row r="626" spans="1:2" x14ac:dyDescent="0.25">
      <c r="A626" s="12">
        <v>623</v>
      </c>
      <c r="B626" s="1">
        <v>346.8643103</v>
      </c>
    </row>
    <row r="627" spans="1:2" x14ac:dyDescent="0.25">
      <c r="A627" s="12">
        <v>624</v>
      </c>
      <c r="B627" s="1">
        <v>293.1753124</v>
      </c>
    </row>
    <row r="628" spans="1:2" x14ac:dyDescent="0.25">
      <c r="A628" s="12">
        <v>625</v>
      </c>
      <c r="B628" s="1">
        <v>92.927744259999997</v>
      </c>
    </row>
    <row r="629" spans="1:2" x14ac:dyDescent="0.25">
      <c r="A629" s="12">
        <v>626</v>
      </c>
      <c r="B629" s="1">
        <v>222.94964400000001</v>
      </c>
    </row>
    <row r="630" spans="1:2" x14ac:dyDescent="0.25">
      <c r="A630" s="12">
        <v>627</v>
      </c>
      <c r="B630" s="1">
        <v>157.96638390000001</v>
      </c>
    </row>
    <row r="631" spans="1:2" x14ac:dyDescent="0.25">
      <c r="A631" s="12">
        <v>628</v>
      </c>
      <c r="B631" s="1">
        <v>120.95820689999999</v>
      </c>
    </row>
    <row r="632" spans="1:2" x14ac:dyDescent="0.25">
      <c r="A632" s="12">
        <v>629</v>
      </c>
      <c r="B632" s="1">
        <v>157.9663851</v>
      </c>
    </row>
    <row r="633" spans="1:2" x14ac:dyDescent="0.25">
      <c r="A633" s="12">
        <v>630</v>
      </c>
      <c r="B633" s="1">
        <v>174.9326686</v>
      </c>
    </row>
    <row r="634" spans="1:2" x14ac:dyDescent="0.25">
      <c r="A634" s="12">
        <v>631</v>
      </c>
      <c r="B634" s="1">
        <v>142.9277678</v>
      </c>
    </row>
    <row r="635" spans="1:2" x14ac:dyDescent="0.25">
      <c r="A635" s="12">
        <v>632</v>
      </c>
      <c r="B635" s="1">
        <v>311.85138819999997</v>
      </c>
    </row>
    <row r="636" spans="1:2" x14ac:dyDescent="0.25">
      <c r="A636" s="12">
        <v>633</v>
      </c>
      <c r="B636" s="1">
        <v>297.24270890000003</v>
      </c>
    </row>
    <row r="637" spans="1:2" x14ac:dyDescent="0.25">
      <c r="A637" s="12">
        <v>634</v>
      </c>
      <c r="B637" s="1">
        <v>98.905574920000007</v>
      </c>
    </row>
    <row r="638" spans="1:2" x14ac:dyDescent="0.25">
      <c r="A638" s="12">
        <v>635</v>
      </c>
      <c r="B638" s="1">
        <v>152.92025229999999</v>
      </c>
    </row>
    <row r="639" spans="1:2" x14ac:dyDescent="0.25">
      <c r="A639" s="12">
        <v>636</v>
      </c>
      <c r="B639" s="1">
        <v>349.86643629999998</v>
      </c>
    </row>
    <row r="640" spans="1:2" x14ac:dyDescent="0.25">
      <c r="A640" s="12">
        <v>637</v>
      </c>
      <c r="B640" s="1">
        <v>201.95647640000001</v>
      </c>
    </row>
    <row r="641" spans="1:2" x14ac:dyDescent="0.25">
      <c r="A641" s="12">
        <v>638</v>
      </c>
      <c r="B641" s="1">
        <v>509.20973459999999</v>
      </c>
    </row>
    <row r="642" spans="1:2" x14ac:dyDescent="0.25">
      <c r="A642" s="12">
        <v>639</v>
      </c>
      <c r="B642" s="1">
        <v>324.85636440000002</v>
      </c>
    </row>
    <row r="643" spans="1:2" x14ac:dyDescent="0.25">
      <c r="A643" s="12">
        <v>640</v>
      </c>
      <c r="B643" s="1">
        <v>101.9402987</v>
      </c>
    </row>
    <row r="644" spans="1:2" x14ac:dyDescent="0.25">
      <c r="A644" s="12">
        <v>641</v>
      </c>
      <c r="B644" s="1">
        <v>203.9353873</v>
      </c>
    </row>
    <row r="645" spans="1:2" x14ac:dyDescent="0.25">
      <c r="A645" s="12">
        <v>642</v>
      </c>
      <c r="B645" s="1">
        <v>133.92246900000001</v>
      </c>
    </row>
    <row r="646" spans="1:2" x14ac:dyDescent="0.25">
      <c r="A646" s="12">
        <v>643</v>
      </c>
      <c r="B646" s="1">
        <v>92.927751060000006</v>
      </c>
    </row>
    <row r="647" spans="1:2" x14ac:dyDescent="0.25">
      <c r="A647" s="12">
        <v>644</v>
      </c>
      <c r="B647" s="1">
        <v>229.90129490000001</v>
      </c>
    </row>
    <row r="648" spans="1:2" x14ac:dyDescent="0.25">
      <c r="A648" s="12">
        <v>645</v>
      </c>
      <c r="B648" s="1">
        <v>113.95420609999999</v>
      </c>
    </row>
    <row r="649" spans="1:2" x14ac:dyDescent="0.25">
      <c r="A649" s="12">
        <v>646</v>
      </c>
      <c r="B649" s="1">
        <v>133.9224217</v>
      </c>
    </row>
    <row r="650" spans="1:2" x14ac:dyDescent="0.25">
      <c r="A650" s="12">
        <v>647</v>
      </c>
      <c r="B650" s="1">
        <v>363.87552449999998</v>
      </c>
    </row>
    <row r="651" spans="1:2" x14ac:dyDescent="0.25">
      <c r="A651" s="12">
        <v>648</v>
      </c>
      <c r="B651" s="1">
        <v>92.927795329999995</v>
      </c>
    </row>
    <row r="652" spans="1:2" x14ac:dyDescent="0.25">
      <c r="A652" s="12">
        <v>649</v>
      </c>
      <c r="B652" s="1">
        <v>208.9092473</v>
      </c>
    </row>
    <row r="653" spans="1:2" x14ac:dyDescent="0.25">
      <c r="A653" s="12">
        <v>650</v>
      </c>
      <c r="B653" s="1">
        <v>352.85287419999997</v>
      </c>
    </row>
    <row r="654" spans="1:2" x14ac:dyDescent="0.25">
      <c r="A654" s="12">
        <v>651</v>
      </c>
      <c r="B654" s="1">
        <v>113.95418170000001</v>
      </c>
    </row>
    <row r="655" spans="1:2" x14ac:dyDescent="0.25">
      <c r="A655" s="12">
        <v>652</v>
      </c>
      <c r="B655" s="1">
        <v>183.85504420000001</v>
      </c>
    </row>
    <row r="656" spans="1:2" x14ac:dyDescent="0.25">
      <c r="A656" s="12">
        <v>653</v>
      </c>
      <c r="B656" s="1">
        <v>157.96640819999999</v>
      </c>
    </row>
    <row r="657" spans="1:2" x14ac:dyDescent="0.25">
      <c r="A657" s="12">
        <v>654</v>
      </c>
      <c r="B657" s="1">
        <v>207.9665693</v>
      </c>
    </row>
    <row r="658" spans="1:2" x14ac:dyDescent="0.25">
      <c r="A658" s="12">
        <v>655</v>
      </c>
      <c r="B658" s="1">
        <v>121.9428185</v>
      </c>
    </row>
    <row r="659" spans="1:2" x14ac:dyDescent="0.25">
      <c r="A659" s="12">
        <v>656</v>
      </c>
      <c r="B659" s="1">
        <v>242.88676240000001</v>
      </c>
    </row>
    <row r="660" spans="1:2" x14ac:dyDescent="0.25">
      <c r="A660" s="12">
        <v>657</v>
      </c>
      <c r="B660" s="1">
        <v>169.8982876</v>
      </c>
    </row>
    <row r="661" spans="1:2" x14ac:dyDescent="0.25">
      <c r="A661" s="12">
        <v>658</v>
      </c>
      <c r="B661" s="1">
        <v>383.31582529999997</v>
      </c>
    </row>
    <row r="662" spans="1:2" x14ac:dyDescent="0.25">
      <c r="A662" s="12">
        <v>659</v>
      </c>
      <c r="B662" s="1">
        <v>338.87339830000002</v>
      </c>
    </row>
    <row r="663" spans="1:2" x14ac:dyDescent="0.25">
      <c r="A663" s="12">
        <v>660</v>
      </c>
      <c r="B663" s="1">
        <v>145.92245969999999</v>
      </c>
    </row>
    <row r="664" spans="1:2" x14ac:dyDescent="0.25">
      <c r="A664" s="12">
        <v>661</v>
      </c>
      <c r="B664" s="1">
        <v>215.84513369999999</v>
      </c>
    </row>
    <row r="665" spans="1:2" x14ac:dyDescent="0.25">
      <c r="A665" s="12">
        <v>662</v>
      </c>
      <c r="B665" s="1">
        <v>171.94579669999999</v>
      </c>
    </row>
    <row r="666" spans="1:2" x14ac:dyDescent="0.25">
      <c r="A666" s="12">
        <v>663</v>
      </c>
      <c r="B666" s="1">
        <v>164.9280607</v>
      </c>
    </row>
    <row r="667" spans="1:2" x14ac:dyDescent="0.25">
      <c r="A667" s="12">
        <v>664</v>
      </c>
      <c r="B667" s="1">
        <v>173.9251247</v>
      </c>
    </row>
    <row r="668" spans="1:2" x14ac:dyDescent="0.25">
      <c r="A668" s="12">
        <v>665</v>
      </c>
      <c r="B668" s="1">
        <v>279.86037329999999</v>
      </c>
    </row>
    <row r="669" spans="1:2" x14ac:dyDescent="0.25">
      <c r="A669" s="12">
        <v>666</v>
      </c>
      <c r="B669" s="1">
        <v>334.83722239999997</v>
      </c>
    </row>
    <row r="670" spans="1:2" x14ac:dyDescent="0.25">
      <c r="A670" s="12">
        <v>667</v>
      </c>
      <c r="B670" s="1">
        <v>447.81282709999999</v>
      </c>
    </row>
    <row r="671" spans="1:2" x14ac:dyDescent="0.25">
      <c r="A671" s="12">
        <v>668</v>
      </c>
      <c r="B671" s="1">
        <v>184.85524029999999</v>
      </c>
    </row>
    <row r="672" spans="1:2" x14ac:dyDescent="0.25">
      <c r="A672" s="12">
        <v>669</v>
      </c>
      <c r="B672" s="1">
        <v>118.9230175</v>
      </c>
    </row>
    <row r="673" spans="1:2" x14ac:dyDescent="0.25">
      <c r="A673" s="12">
        <v>670</v>
      </c>
      <c r="B673" s="1">
        <v>724.83280830000001</v>
      </c>
    </row>
    <row r="674" spans="1:2" x14ac:dyDescent="0.25">
      <c r="A674" s="12">
        <v>671</v>
      </c>
      <c r="B674" s="1">
        <v>171.94584209999999</v>
      </c>
    </row>
    <row r="675" spans="1:2" x14ac:dyDescent="0.25">
      <c r="A675" s="12">
        <v>672</v>
      </c>
      <c r="B675" s="1">
        <v>204.9431854</v>
      </c>
    </row>
    <row r="676" spans="1:2" x14ac:dyDescent="0.25">
      <c r="A676" s="12">
        <v>673</v>
      </c>
      <c r="B676" s="1">
        <v>157.96646709999999</v>
      </c>
    </row>
    <row r="677" spans="1:2" x14ac:dyDescent="0.25">
      <c r="A677" s="12">
        <v>674</v>
      </c>
      <c r="B677" s="1">
        <v>188.94073299999999</v>
      </c>
    </row>
    <row r="678" spans="1:2" x14ac:dyDescent="0.25">
      <c r="A678" s="12">
        <v>675</v>
      </c>
      <c r="B678" s="1">
        <v>193.85955200000001</v>
      </c>
    </row>
    <row r="679" spans="1:2" x14ac:dyDescent="0.25">
      <c r="A679" s="12">
        <v>676</v>
      </c>
      <c r="B679" s="1">
        <v>222.93635029999999</v>
      </c>
    </row>
    <row r="680" spans="1:2" x14ac:dyDescent="0.25">
      <c r="A680" s="12">
        <v>677</v>
      </c>
      <c r="B680" s="1">
        <v>107.9302878</v>
      </c>
    </row>
    <row r="681" spans="1:2" x14ac:dyDescent="0.25">
      <c r="A681" s="12">
        <v>678</v>
      </c>
      <c r="B681" s="1">
        <v>137.9409441</v>
      </c>
    </row>
    <row r="682" spans="1:2" x14ac:dyDescent="0.25">
      <c r="A682" s="12">
        <v>679</v>
      </c>
      <c r="B682" s="1">
        <v>185.87070660000001</v>
      </c>
    </row>
    <row r="683" spans="1:2" x14ac:dyDescent="0.25">
      <c r="A683" s="12">
        <v>680</v>
      </c>
      <c r="B683" s="1">
        <v>285.86037649999997</v>
      </c>
    </row>
    <row r="684" spans="1:2" x14ac:dyDescent="0.25">
      <c r="A684" s="12">
        <v>681</v>
      </c>
      <c r="B684" s="1">
        <v>161.9124363</v>
      </c>
    </row>
    <row r="685" spans="1:2" x14ac:dyDescent="0.25">
      <c r="A685" s="12">
        <v>682</v>
      </c>
      <c r="B685" s="1">
        <v>157.96642589999999</v>
      </c>
    </row>
    <row r="686" spans="1:2" x14ac:dyDescent="0.25">
      <c r="A686" s="12">
        <v>683</v>
      </c>
      <c r="B686" s="1">
        <v>296.8379731</v>
      </c>
    </row>
    <row r="687" spans="1:2" x14ac:dyDescent="0.25">
      <c r="A687" s="12">
        <v>684</v>
      </c>
      <c r="B687" s="1">
        <v>257.8770121</v>
      </c>
    </row>
    <row r="688" spans="1:2" x14ac:dyDescent="0.25">
      <c r="A688" s="12">
        <v>685</v>
      </c>
      <c r="B688" s="1">
        <v>171.94582700000001</v>
      </c>
    </row>
    <row r="689" spans="1:2" x14ac:dyDescent="0.25">
      <c r="A689" s="12">
        <v>686</v>
      </c>
      <c r="B689" s="1">
        <v>171.94589149999999</v>
      </c>
    </row>
    <row r="690" spans="1:2" x14ac:dyDescent="0.25">
      <c r="A690" s="12">
        <v>687</v>
      </c>
      <c r="B690" s="1">
        <v>352.85291539999997</v>
      </c>
    </row>
    <row r="691" spans="1:2" x14ac:dyDescent="0.25">
      <c r="A691" s="12">
        <v>688</v>
      </c>
      <c r="B691" s="1">
        <v>472.23070630000001</v>
      </c>
    </row>
    <row r="692" spans="1:2" x14ac:dyDescent="0.25">
      <c r="A692" s="12">
        <v>689</v>
      </c>
      <c r="B692" s="1">
        <v>176.81638459999999</v>
      </c>
    </row>
    <row r="693" spans="1:2" x14ac:dyDescent="0.25">
      <c r="A693" s="12">
        <v>690</v>
      </c>
      <c r="B693" s="1">
        <v>117.9239729</v>
      </c>
    </row>
    <row r="694" spans="1:2" x14ac:dyDescent="0.25">
      <c r="A694" s="12">
        <v>691</v>
      </c>
      <c r="B694" s="1">
        <v>437.7786648</v>
      </c>
    </row>
    <row r="695" spans="1:2" x14ac:dyDescent="0.25">
      <c r="A695" s="12">
        <v>692</v>
      </c>
      <c r="B695" s="1">
        <v>453.785438</v>
      </c>
    </row>
    <row r="696" spans="1:2" x14ac:dyDescent="0.25">
      <c r="A696" s="12">
        <v>693</v>
      </c>
      <c r="B696" s="1">
        <v>515.8217161</v>
      </c>
    </row>
    <row r="697" spans="1:2" x14ac:dyDescent="0.25">
      <c r="A697" s="12">
        <v>694</v>
      </c>
      <c r="B697" s="1">
        <v>294.84273619999999</v>
      </c>
    </row>
    <row r="698" spans="1:2" x14ac:dyDescent="0.25">
      <c r="A698" s="12">
        <v>695</v>
      </c>
      <c r="B698" s="1">
        <v>517.77357710000001</v>
      </c>
    </row>
    <row r="699" spans="1:2" x14ac:dyDescent="0.25">
      <c r="A699" s="12">
        <v>696</v>
      </c>
      <c r="B699" s="1">
        <v>327.85391290000001</v>
      </c>
    </row>
    <row r="700" spans="1:2" x14ac:dyDescent="0.25">
      <c r="A700" s="12">
        <v>697</v>
      </c>
      <c r="B700" s="1">
        <v>263.86573340000001</v>
      </c>
    </row>
    <row r="701" spans="1:2" x14ac:dyDescent="0.25">
      <c r="A701" s="12">
        <v>698</v>
      </c>
      <c r="B701" s="1">
        <v>517.77339229999995</v>
      </c>
    </row>
    <row r="702" spans="1:2" x14ac:dyDescent="0.25">
      <c r="A702" s="12">
        <v>699</v>
      </c>
      <c r="B702" s="1">
        <v>677.69763509999996</v>
      </c>
    </row>
    <row r="703" spans="1:2" x14ac:dyDescent="0.25">
      <c r="A703" s="12">
        <v>700</v>
      </c>
      <c r="B703" s="1">
        <v>75.007537170000006</v>
      </c>
    </row>
    <row r="704" spans="1:2" x14ac:dyDescent="0.25">
      <c r="A704" s="12">
        <v>701</v>
      </c>
      <c r="B704" s="1">
        <v>310.86366479999998</v>
      </c>
    </row>
    <row r="705" spans="1:2" x14ac:dyDescent="0.25">
      <c r="A705" s="12">
        <v>702</v>
      </c>
      <c r="B705" s="1">
        <v>352.85291519999998</v>
      </c>
    </row>
    <row r="706" spans="1:2" x14ac:dyDescent="0.25">
      <c r="A706" s="12">
        <v>703</v>
      </c>
      <c r="B706" s="1">
        <v>108.98747470000001</v>
      </c>
    </row>
    <row r="707" spans="1:2" x14ac:dyDescent="0.25">
      <c r="A707" s="12">
        <v>704</v>
      </c>
      <c r="B707" s="1">
        <v>85.928777909999994</v>
      </c>
    </row>
    <row r="708" spans="1:2" x14ac:dyDescent="0.25">
      <c r="A708" s="12">
        <v>705</v>
      </c>
      <c r="B708" s="1">
        <v>201.9565169</v>
      </c>
    </row>
    <row r="709" spans="1:2" x14ac:dyDescent="0.25">
      <c r="A709" s="12">
        <v>706</v>
      </c>
      <c r="B709" s="11">
        <v>42723294</v>
      </c>
    </row>
    <row r="710" spans="1:2" x14ac:dyDescent="0.25">
      <c r="A710" s="12">
        <v>707</v>
      </c>
      <c r="B710" s="11">
        <v>30484619</v>
      </c>
    </row>
    <row r="711" spans="1:2" x14ac:dyDescent="0.25">
      <c r="A711" s="12">
        <v>708</v>
      </c>
      <c r="B711" s="1">
        <v>157.96649149999999</v>
      </c>
    </row>
    <row r="712" spans="1:2" x14ac:dyDescent="0.25">
      <c r="A712" s="12">
        <v>709</v>
      </c>
      <c r="B712" s="1">
        <v>361.85601150000002</v>
      </c>
    </row>
    <row r="713" spans="1:2" x14ac:dyDescent="0.25">
      <c r="A713" s="12">
        <v>710</v>
      </c>
      <c r="B713" s="1">
        <v>229.91510650000001</v>
      </c>
    </row>
    <row r="714" spans="1:2" x14ac:dyDescent="0.25">
      <c r="A714" s="12">
        <v>711</v>
      </c>
      <c r="B714" s="1">
        <v>594.1528859</v>
      </c>
    </row>
    <row r="715" spans="1:2" x14ac:dyDescent="0.25">
      <c r="A715" s="12">
        <v>712</v>
      </c>
      <c r="B715" s="1">
        <v>92.927762979999997</v>
      </c>
    </row>
    <row r="716" spans="1:2" x14ac:dyDescent="0.25">
      <c r="A716" s="12">
        <v>713</v>
      </c>
      <c r="B716" s="1">
        <v>230.95503479999999</v>
      </c>
    </row>
    <row r="717" spans="1:2" x14ac:dyDescent="0.25">
      <c r="A717" s="12">
        <v>714</v>
      </c>
      <c r="B717" s="1">
        <v>133.92247019999999</v>
      </c>
    </row>
    <row r="718" spans="1:2" x14ac:dyDescent="0.25">
      <c r="A718" s="12">
        <v>715</v>
      </c>
      <c r="B718" s="1">
        <v>147.93787900000001</v>
      </c>
    </row>
    <row r="719" spans="1:2" x14ac:dyDescent="0.25">
      <c r="A719" s="12">
        <v>716</v>
      </c>
      <c r="B719" s="1">
        <v>229.90126040000001</v>
      </c>
    </row>
    <row r="720" spans="1:2" x14ac:dyDescent="0.25">
      <c r="A720" s="12">
        <v>717</v>
      </c>
      <c r="B720" s="1">
        <v>420.7883334</v>
      </c>
    </row>
    <row r="721" spans="1:2" x14ac:dyDescent="0.25">
      <c r="A721" s="12">
        <v>718</v>
      </c>
      <c r="B721" s="1">
        <v>92.927761340000004</v>
      </c>
    </row>
    <row r="722" spans="1:2" x14ac:dyDescent="0.25">
      <c r="A722" s="12">
        <v>719</v>
      </c>
      <c r="B722" s="1">
        <v>100.952259</v>
      </c>
    </row>
    <row r="723" spans="1:2" x14ac:dyDescent="0.25">
      <c r="A723" s="12">
        <v>720</v>
      </c>
      <c r="B723" s="1">
        <v>276.85715709999999</v>
      </c>
    </row>
    <row r="724" spans="1:2" x14ac:dyDescent="0.25">
      <c r="A724" s="12">
        <v>721</v>
      </c>
      <c r="B724" s="1">
        <v>139.9160981</v>
      </c>
    </row>
    <row r="725" spans="1:2" x14ac:dyDescent="0.25">
      <c r="A725" s="12">
        <v>722</v>
      </c>
      <c r="B725" s="1">
        <v>246.86323189999999</v>
      </c>
    </row>
    <row r="726" spans="1:2" x14ac:dyDescent="0.25">
      <c r="A726" s="12">
        <v>723</v>
      </c>
      <c r="B726" s="1">
        <v>130.94301659999999</v>
      </c>
    </row>
    <row r="727" spans="1:2" x14ac:dyDescent="0.25">
      <c r="A727" s="12">
        <v>724</v>
      </c>
      <c r="B727" s="1">
        <v>163.9277171</v>
      </c>
    </row>
    <row r="728" spans="1:2" x14ac:dyDescent="0.25">
      <c r="A728" s="12">
        <v>725</v>
      </c>
      <c r="B728" s="1">
        <v>590.20234430000005</v>
      </c>
    </row>
    <row r="729" spans="1:2" x14ac:dyDescent="0.25">
      <c r="A729" s="12">
        <v>726</v>
      </c>
      <c r="B729" s="1">
        <v>60.00664527</v>
      </c>
    </row>
    <row r="730" spans="1:2" x14ac:dyDescent="0.25">
      <c r="A730" s="12">
        <v>727</v>
      </c>
      <c r="B730" s="1">
        <v>118.9230039</v>
      </c>
    </row>
    <row r="731" spans="1:2" x14ac:dyDescent="0.25">
      <c r="A731" s="12">
        <v>728</v>
      </c>
      <c r="B731" s="1">
        <v>108.93439770000001</v>
      </c>
    </row>
    <row r="732" spans="1:2" x14ac:dyDescent="0.25">
      <c r="A732" s="12">
        <v>729</v>
      </c>
      <c r="B732" s="1">
        <v>216.93198480000001</v>
      </c>
    </row>
    <row r="733" spans="1:2" x14ac:dyDescent="0.25">
      <c r="A733" s="12">
        <v>730</v>
      </c>
      <c r="B733" s="1">
        <v>201.95646959999999</v>
      </c>
    </row>
    <row r="734" spans="1:2" x14ac:dyDescent="0.25">
      <c r="A734" s="12">
        <v>731</v>
      </c>
      <c r="B734" s="1">
        <v>145.92241910000001</v>
      </c>
    </row>
    <row r="735" spans="1:2" x14ac:dyDescent="0.25">
      <c r="A735" s="12">
        <v>732</v>
      </c>
      <c r="B735" s="1">
        <v>218.92269680000001</v>
      </c>
    </row>
    <row r="736" spans="1:2" x14ac:dyDescent="0.25">
      <c r="A736" s="12">
        <v>733</v>
      </c>
      <c r="B736" s="1">
        <v>178.97669389999999</v>
      </c>
    </row>
    <row r="737" spans="1:2" x14ac:dyDescent="0.25">
      <c r="A737" s="12">
        <v>734</v>
      </c>
      <c r="B737" s="1">
        <v>128.9738261</v>
      </c>
    </row>
    <row r="738" spans="1:2" x14ac:dyDescent="0.25">
      <c r="A738" s="12">
        <v>735</v>
      </c>
      <c r="B738" s="1">
        <v>133.9224112</v>
      </c>
    </row>
    <row r="739" spans="1:2" x14ac:dyDescent="0.25">
      <c r="A739" s="12">
        <v>736</v>
      </c>
      <c r="B739" s="1">
        <v>353.84764810000001</v>
      </c>
    </row>
    <row r="740" spans="1:2" x14ac:dyDescent="0.25">
      <c r="A740" s="12">
        <v>737</v>
      </c>
      <c r="B740" s="1">
        <v>154.97305679999999</v>
      </c>
    </row>
    <row r="741" spans="1:2" x14ac:dyDescent="0.25">
      <c r="A741" s="12">
        <v>738</v>
      </c>
      <c r="B741" s="1">
        <v>142.92777720000001</v>
      </c>
    </row>
    <row r="742" spans="1:2" x14ac:dyDescent="0.25">
      <c r="A742" s="12">
        <v>739</v>
      </c>
      <c r="B742" s="1">
        <v>106.942469</v>
      </c>
    </row>
    <row r="743" spans="1:2" x14ac:dyDescent="0.25">
      <c r="A743" s="12">
        <v>740</v>
      </c>
      <c r="B743" s="1">
        <v>135.8935616</v>
      </c>
    </row>
    <row r="744" spans="1:2" x14ac:dyDescent="0.25">
      <c r="A744" s="12">
        <v>741</v>
      </c>
      <c r="B744" s="1">
        <v>140.95005309999999</v>
      </c>
    </row>
    <row r="745" spans="1:2" x14ac:dyDescent="0.25">
      <c r="A745" s="12">
        <v>742</v>
      </c>
      <c r="B745" s="1">
        <v>218.88448099999999</v>
      </c>
    </row>
    <row r="746" spans="1:2" x14ac:dyDescent="0.25">
      <c r="A746" s="12">
        <v>743</v>
      </c>
      <c r="B746" s="1">
        <v>148.9176416</v>
      </c>
    </row>
    <row r="747" spans="1:2" x14ac:dyDescent="0.25">
      <c r="A747" s="12">
        <v>744</v>
      </c>
      <c r="B747" s="1">
        <v>210.94881570000001</v>
      </c>
    </row>
    <row r="748" spans="1:2" x14ac:dyDescent="0.25">
      <c r="A748" s="12">
        <v>745</v>
      </c>
      <c r="B748" s="1">
        <v>356.12886889999999</v>
      </c>
    </row>
    <row r="749" spans="1:2" x14ac:dyDescent="0.25">
      <c r="A749" s="12">
        <v>746</v>
      </c>
      <c r="B749" s="1">
        <v>123.0077043</v>
      </c>
    </row>
    <row r="750" spans="1:2" x14ac:dyDescent="0.25">
      <c r="A750" s="12">
        <v>747</v>
      </c>
      <c r="B750" s="1">
        <v>239.9026762</v>
      </c>
    </row>
    <row r="751" spans="1:2" x14ac:dyDescent="0.25">
      <c r="A751" s="12">
        <v>748</v>
      </c>
      <c r="B751" s="1">
        <v>515.82180919999996</v>
      </c>
    </row>
    <row r="752" spans="1:2" x14ac:dyDescent="0.25">
      <c r="A752" s="12">
        <v>749</v>
      </c>
      <c r="B752" s="1">
        <v>195.96695410000001</v>
      </c>
    </row>
    <row r="753" spans="1:2" x14ac:dyDescent="0.25">
      <c r="A753" s="12">
        <v>750</v>
      </c>
      <c r="B753" s="1">
        <v>85.928771249999997</v>
      </c>
    </row>
    <row r="754" spans="1:2" x14ac:dyDescent="0.25">
      <c r="A754" s="12">
        <v>751</v>
      </c>
      <c r="B754" s="1">
        <v>171.9457682</v>
      </c>
    </row>
    <row r="755" spans="1:2" x14ac:dyDescent="0.25">
      <c r="A755" s="12">
        <v>752</v>
      </c>
      <c r="B755" s="1">
        <v>349.86690979999997</v>
      </c>
    </row>
    <row r="756" spans="1:2" x14ac:dyDescent="0.25">
      <c r="A756" s="12">
        <v>753</v>
      </c>
      <c r="B756" s="1">
        <v>352.85282489999997</v>
      </c>
    </row>
    <row r="757" spans="1:2" x14ac:dyDescent="0.25">
      <c r="A757" s="12">
        <v>754</v>
      </c>
      <c r="B757" s="1">
        <v>500.17515730000002</v>
      </c>
    </row>
    <row r="758" spans="1:2" x14ac:dyDescent="0.25">
      <c r="A758" s="12">
        <v>755</v>
      </c>
      <c r="B758" s="1">
        <v>143.9452143</v>
      </c>
    </row>
    <row r="759" spans="1:2" x14ac:dyDescent="0.25">
      <c r="A759" s="12">
        <v>756</v>
      </c>
      <c r="B759" s="1">
        <v>498.17829990000001</v>
      </c>
    </row>
    <row r="760" spans="1:2" x14ac:dyDescent="0.25">
      <c r="A760" s="12">
        <v>757</v>
      </c>
      <c r="B760" s="1">
        <v>88.931775740000006</v>
      </c>
    </row>
    <row r="761" spans="1:2" x14ac:dyDescent="0.25">
      <c r="A761" s="12">
        <v>758</v>
      </c>
      <c r="B761" s="1">
        <v>264.87339500000002</v>
      </c>
    </row>
    <row r="762" spans="1:2" x14ac:dyDescent="0.25">
      <c r="A762" s="12">
        <v>759</v>
      </c>
      <c r="B762" s="1">
        <v>201.9564728</v>
      </c>
    </row>
    <row r="763" spans="1:2" x14ac:dyDescent="0.25">
      <c r="A763" s="12">
        <v>760</v>
      </c>
      <c r="B763" s="1">
        <v>656.7134863</v>
      </c>
    </row>
    <row r="764" spans="1:2" x14ac:dyDescent="0.25">
      <c r="A764" s="12">
        <v>761</v>
      </c>
      <c r="B764" s="1">
        <v>311.85137320000001</v>
      </c>
    </row>
    <row r="765" spans="1:2" x14ac:dyDescent="0.25">
      <c r="A765" s="12">
        <v>762</v>
      </c>
      <c r="B765" s="1">
        <v>128.9738059</v>
      </c>
    </row>
    <row r="766" spans="1:2" x14ac:dyDescent="0.25">
      <c r="A766" s="12">
        <v>763</v>
      </c>
      <c r="B766" s="1">
        <v>184.91369280000001</v>
      </c>
    </row>
    <row r="767" spans="1:2" x14ac:dyDescent="0.25">
      <c r="A767" s="12">
        <v>764</v>
      </c>
      <c r="B767" s="1">
        <v>157.96641009999999</v>
      </c>
    </row>
    <row r="768" spans="1:2" x14ac:dyDescent="0.25">
      <c r="A768" s="12">
        <v>765</v>
      </c>
      <c r="B768" s="1">
        <v>554.71833170000002</v>
      </c>
    </row>
    <row r="769" spans="1:2" x14ac:dyDescent="0.25">
      <c r="A769" s="12">
        <v>766</v>
      </c>
      <c r="B769" s="1">
        <v>201.95651240000001</v>
      </c>
    </row>
    <row r="770" spans="1:2" x14ac:dyDescent="0.25">
      <c r="A770" s="12">
        <v>767</v>
      </c>
      <c r="B770" s="1">
        <v>100.9522752</v>
      </c>
    </row>
    <row r="771" spans="1:2" x14ac:dyDescent="0.25">
      <c r="A771" s="12">
        <v>768</v>
      </c>
      <c r="B771" s="1">
        <v>130.94304289999999</v>
      </c>
    </row>
    <row r="772" spans="1:2" x14ac:dyDescent="0.25">
      <c r="A772" s="12">
        <v>769</v>
      </c>
      <c r="B772" s="1">
        <v>92.927766439999999</v>
      </c>
    </row>
    <row r="773" spans="1:2" x14ac:dyDescent="0.25">
      <c r="A773" s="12">
        <v>770</v>
      </c>
      <c r="B773" s="1">
        <v>88.986852970000001</v>
      </c>
    </row>
    <row r="774" spans="1:2" x14ac:dyDescent="0.25">
      <c r="A774" s="12">
        <v>771</v>
      </c>
      <c r="B774" s="1">
        <v>198.86343170000001</v>
      </c>
    </row>
    <row r="775" spans="1:2" x14ac:dyDescent="0.25">
      <c r="A775" s="12">
        <v>772</v>
      </c>
      <c r="B775" s="1">
        <v>304.86872529999999</v>
      </c>
    </row>
    <row r="776" spans="1:2" x14ac:dyDescent="0.25">
      <c r="A776" s="12">
        <v>773</v>
      </c>
      <c r="B776" s="1">
        <v>145.92244059999999</v>
      </c>
    </row>
    <row r="777" spans="1:2" x14ac:dyDescent="0.25">
      <c r="A777" s="12">
        <v>774</v>
      </c>
      <c r="B777" s="1">
        <v>316.86958449999997</v>
      </c>
    </row>
    <row r="778" spans="1:2" x14ac:dyDescent="0.25">
      <c r="A778" s="12">
        <v>775</v>
      </c>
      <c r="B778" s="1">
        <v>292.86821739999999</v>
      </c>
    </row>
    <row r="779" spans="1:2" x14ac:dyDescent="0.25">
      <c r="A779" s="12">
        <v>776</v>
      </c>
      <c r="B779" s="1">
        <v>133.92247230000001</v>
      </c>
    </row>
    <row r="780" spans="1:2" x14ac:dyDescent="0.25">
      <c r="A780" s="12">
        <v>777</v>
      </c>
      <c r="B780" s="1">
        <v>178.84300229999999</v>
      </c>
    </row>
    <row r="781" spans="1:2" x14ac:dyDescent="0.25">
      <c r="A781" s="12">
        <v>778</v>
      </c>
      <c r="B781" s="1">
        <v>359.86085580000002</v>
      </c>
    </row>
    <row r="782" spans="1:2" x14ac:dyDescent="0.25">
      <c r="A782" s="12">
        <v>779</v>
      </c>
      <c r="B782" s="1">
        <v>59.970206089999998</v>
      </c>
    </row>
    <row r="783" spans="1:2" x14ac:dyDescent="0.25">
      <c r="A783" s="12">
        <v>780</v>
      </c>
      <c r="B783" s="1">
        <v>307.89213899999999</v>
      </c>
    </row>
    <row r="784" spans="1:2" x14ac:dyDescent="0.25">
      <c r="A784" s="12">
        <v>781</v>
      </c>
      <c r="B784" s="1">
        <v>173.92510759999999</v>
      </c>
    </row>
    <row r="785" spans="1:2" x14ac:dyDescent="0.25">
      <c r="A785" s="12">
        <v>782</v>
      </c>
      <c r="B785" s="1">
        <v>92.927749700000007</v>
      </c>
    </row>
    <row r="786" spans="1:2" x14ac:dyDescent="0.25">
      <c r="A786" s="12">
        <v>783</v>
      </c>
      <c r="B786" s="1">
        <v>292.86831949999998</v>
      </c>
    </row>
    <row r="787" spans="1:2" x14ac:dyDescent="0.25">
      <c r="A787" s="12">
        <v>784</v>
      </c>
      <c r="B787" s="1">
        <v>117.9236846</v>
      </c>
    </row>
    <row r="788" spans="1:2" x14ac:dyDescent="0.25">
      <c r="A788" s="12">
        <v>785</v>
      </c>
      <c r="B788" s="1">
        <v>235.90843799999999</v>
      </c>
    </row>
    <row r="789" spans="1:2" x14ac:dyDescent="0.25">
      <c r="A789" s="12">
        <v>786</v>
      </c>
      <c r="B789" s="1">
        <v>174.92521479999999</v>
      </c>
    </row>
    <row r="790" spans="1:2" x14ac:dyDescent="0.25">
      <c r="A790" s="12">
        <v>787</v>
      </c>
      <c r="B790" s="1">
        <v>384.16012940000002</v>
      </c>
    </row>
    <row r="791" spans="1:2" x14ac:dyDescent="0.25">
      <c r="A791" s="12">
        <v>788</v>
      </c>
      <c r="B791" s="1">
        <v>236.95185770000001</v>
      </c>
    </row>
    <row r="792" spans="1:2" x14ac:dyDescent="0.25">
      <c r="A792" s="12">
        <v>789</v>
      </c>
      <c r="B792" s="1">
        <v>216.88164570000001</v>
      </c>
    </row>
    <row r="793" spans="1:2" x14ac:dyDescent="0.25">
      <c r="A793" s="12">
        <v>790</v>
      </c>
      <c r="B793" s="1">
        <v>177.9398855</v>
      </c>
    </row>
    <row r="794" spans="1:2" x14ac:dyDescent="0.25">
      <c r="A794" s="12">
        <v>791</v>
      </c>
      <c r="B794" s="1">
        <v>500.17509869999998</v>
      </c>
    </row>
    <row r="795" spans="1:2" x14ac:dyDescent="0.25">
      <c r="A795" s="12">
        <v>792</v>
      </c>
      <c r="B795" s="1">
        <v>171.9457855</v>
      </c>
    </row>
    <row r="796" spans="1:2" x14ac:dyDescent="0.25">
      <c r="A796" s="12">
        <v>793</v>
      </c>
      <c r="B796" s="1">
        <v>163.89620149999999</v>
      </c>
    </row>
    <row r="797" spans="1:2" x14ac:dyDescent="0.25">
      <c r="A797" s="12">
        <v>794</v>
      </c>
      <c r="B797" s="1">
        <v>177.95598190000001</v>
      </c>
    </row>
    <row r="798" spans="1:2" x14ac:dyDescent="0.25">
      <c r="A798" s="12">
        <v>795</v>
      </c>
      <c r="B798" s="1">
        <v>178.8429793</v>
      </c>
    </row>
    <row r="799" spans="1:2" x14ac:dyDescent="0.25">
      <c r="A799" s="12">
        <v>796</v>
      </c>
      <c r="B799" s="1">
        <v>229.91520790000001</v>
      </c>
    </row>
    <row r="800" spans="1:2" x14ac:dyDescent="0.25">
      <c r="A800" s="12">
        <v>797</v>
      </c>
      <c r="B800" s="1">
        <v>129.9351408</v>
      </c>
    </row>
    <row r="801" spans="1:2" x14ac:dyDescent="0.25">
      <c r="A801" s="12">
        <v>798</v>
      </c>
      <c r="B801" s="1">
        <v>199.85009819999999</v>
      </c>
    </row>
    <row r="802" spans="1:2" x14ac:dyDescent="0.25">
      <c r="A802" s="12">
        <v>799</v>
      </c>
      <c r="B802" s="1">
        <v>142.9277787</v>
      </c>
    </row>
    <row r="803" spans="1:2" x14ac:dyDescent="0.25">
      <c r="A803" s="12">
        <v>800</v>
      </c>
      <c r="B803" s="1">
        <v>274.85819179999999</v>
      </c>
    </row>
    <row r="804" spans="1:2" x14ac:dyDescent="0.25">
      <c r="A804" s="12">
        <v>801</v>
      </c>
      <c r="B804" s="1">
        <v>178.9767569</v>
      </c>
    </row>
    <row r="805" spans="1:2" x14ac:dyDescent="0.25">
      <c r="A805" s="12">
        <v>802</v>
      </c>
      <c r="B805" s="1">
        <v>515.77340240000001</v>
      </c>
    </row>
    <row r="806" spans="1:2" x14ac:dyDescent="0.25">
      <c r="A806" s="12">
        <v>803</v>
      </c>
      <c r="B806" s="1">
        <v>166.9351222</v>
      </c>
    </row>
    <row r="807" spans="1:2" x14ac:dyDescent="0.25">
      <c r="A807" s="12">
        <v>804</v>
      </c>
      <c r="B807" s="1">
        <v>101.923698</v>
      </c>
    </row>
    <row r="808" spans="1:2" x14ac:dyDescent="0.25">
      <c r="A808" s="12">
        <v>805</v>
      </c>
      <c r="B808" s="1">
        <v>338.87345390000002</v>
      </c>
    </row>
    <row r="809" spans="1:2" x14ac:dyDescent="0.25">
      <c r="A809" s="12">
        <v>806</v>
      </c>
      <c r="B809" s="1">
        <v>269.81944879999998</v>
      </c>
    </row>
    <row r="810" spans="1:2" x14ac:dyDescent="0.25">
      <c r="A810" s="12">
        <v>807</v>
      </c>
      <c r="B810" s="1">
        <v>178.8430458</v>
      </c>
    </row>
    <row r="811" spans="1:2" x14ac:dyDescent="0.25">
      <c r="A811" s="12">
        <v>808</v>
      </c>
      <c r="B811" s="1">
        <v>528.78210760000002</v>
      </c>
    </row>
    <row r="812" spans="1:2" x14ac:dyDescent="0.25">
      <c r="A812" s="12">
        <v>809</v>
      </c>
      <c r="B812" s="1">
        <v>230.9549907</v>
      </c>
    </row>
    <row r="813" spans="1:2" x14ac:dyDescent="0.25">
      <c r="A813" s="12">
        <v>810</v>
      </c>
      <c r="B813" s="1">
        <v>224.920356</v>
      </c>
    </row>
    <row r="814" spans="1:2" x14ac:dyDescent="0.25">
      <c r="A814" s="12">
        <v>811</v>
      </c>
      <c r="B814" s="1">
        <v>260.83698429999998</v>
      </c>
    </row>
    <row r="815" spans="1:2" x14ac:dyDescent="0.25">
      <c r="A815" s="12">
        <v>812</v>
      </c>
      <c r="B815" s="1">
        <v>171.94578229999999</v>
      </c>
    </row>
    <row r="816" spans="1:2" x14ac:dyDescent="0.25">
      <c r="A816" s="12">
        <v>813</v>
      </c>
      <c r="B816" s="1">
        <v>132.89896709999999</v>
      </c>
    </row>
    <row r="817" spans="1:2" x14ac:dyDescent="0.25">
      <c r="A817" s="12">
        <v>814</v>
      </c>
      <c r="B817" s="1">
        <v>215.84508840000001</v>
      </c>
    </row>
    <row r="818" spans="1:2" x14ac:dyDescent="0.25">
      <c r="A818" s="12">
        <v>815</v>
      </c>
      <c r="B818" s="1">
        <v>257.87696360000001</v>
      </c>
    </row>
    <row r="819" spans="1:2" x14ac:dyDescent="0.25">
      <c r="A819" s="12">
        <v>816</v>
      </c>
      <c r="B819" s="11">
        <v>17194583</v>
      </c>
    </row>
    <row r="820" spans="1:2" x14ac:dyDescent="0.25">
      <c r="A820" s="12">
        <v>817</v>
      </c>
      <c r="B820" s="1">
        <v>215.86766729999999</v>
      </c>
    </row>
    <row r="821" spans="1:2" x14ac:dyDescent="0.25">
      <c r="A821" s="12">
        <v>818</v>
      </c>
      <c r="B821" s="1">
        <v>305.85975660000003</v>
      </c>
    </row>
    <row r="822" spans="1:2" x14ac:dyDescent="0.25">
      <c r="A822" s="12">
        <v>819</v>
      </c>
      <c r="B822" s="1">
        <v>446.20705659999999</v>
      </c>
    </row>
    <row r="823" spans="1:2" x14ac:dyDescent="0.25">
      <c r="A823" s="12">
        <v>820</v>
      </c>
      <c r="B823" s="1">
        <v>154.97308430000001</v>
      </c>
    </row>
    <row r="824" spans="1:2" x14ac:dyDescent="0.25">
      <c r="A824" s="12">
        <v>821</v>
      </c>
      <c r="B824" s="1">
        <v>369.84241689999999</v>
      </c>
    </row>
    <row r="825" spans="1:2" x14ac:dyDescent="0.25">
      <c r="A825" s="12">
        <v>822</v>
      </c>
      <c r="B825" s="1">
        <v>138.91960649999999</v>
      </c>
    </row>
    <row r="826" spans="1:2" x14ac:dyDescent="0.25">
      <c r="A826" s="12">
        <v>823</v>
      </c>
      <c r="B826" s="1">
        <v>297.82651859999999</v>
      </c>
    </row>
    <row r="827" spans="1:2" x14ac:dyDescent="0.25">
      <c r="A827" s="12">
        <v>824</v>
      </c>
      <c r="B827" s="1">
        <v>174.92520139999999</v>
      </c>
    </row>
    <row r="828" spans="1:2" x14ac:dyDescent="0.25">
      <c r="A828" s="12">
        <v>825</v>
      </c>
      <c r="B828" s="1">
        <v>180.81203840000001</v>
      </c>
    </row>
    <row r="829" spans="1:2" x14ac:dyDescent="0.25">
      <c r="A829" s="12">
        <v>826</v>
      </c>
      <c r="B829" s="1">
        <v>213.85059340000001</v>
      </c>
    </row>
    <row r="830" spans="1:2" x14ac:dyDescent="0.25">
      <c r="A830" s="12">
        <v>827</v>
      </c>
      <c r="B830" s="1">
        <v>369.84249610000001</v>
      </c>
    </row>
    <row r="831" spans="1:2" x14ac:dyDescent="0.25">
      <c r="A831" s="12">
        <v>828</v>
      </c>
      <c r="B831" s="1">
        <v>511.77636239999998</v>
      </c>
    </row>
    <row r="832" spans="1:2" x14ac:dyDescent="0.25">
      <c r="A832" s="12">
        <v>829</v>
      </c>
      <c r="B832" s="1">
        <v>92.927750570000001</v>
      </c>
    </row>
    <row r="833" spans="1:2" x14ac:dyDescent="0.25">
      <c r="A833" s="12">
        <v>830</v>
      </c>
      <c r="B833" s="1">
        <v>153.9807084</v>
      </c>
    </row>
    <row r="834" spans="1:2" x14ac:dyDescent="0.25">
      <c r="A834" s="12">
        <v>831</v>
      </c>
      <c r="B834" s="1">
        <v>305.859869</v>
      </c>
    </row>
    <row r="835" spans="1:2" x14ac:dyDescent="0.25">
      <c r="A835" s="12">
        <v>832</v>
      </c>
      <c r="B835" s="1">
        <v>147.945592</v>
      </c>
    </row>
    <row r="836" spans="1:2" x14ac:dyDescent="0.25">
      <c r="A836" s="12">
        <v>833</v>
      </c>
      <c r="B836" s="1">
        <v>118.9229792</v>
      </c>
    </row>
    <row r="837" spans="1:2" x14ac:dyDescent="0.25">
      <c r="A837" s="12">
        <v>834</v>
      </c>
      <c r="B837" s="1">
        <v>118.9229639</v>
      </c>
    </row>
    <row r="838" spans="1:2" x14ac:dyDescent="0.25">
      <c r="A838" s="12">
        <v>835</v>
      </c>
      <c r="B838" s="1">
        <v>136.93312689999999</v>
      </c>
    </row>
    <row r="839" spans="1:2" x14ac:dyDescent="0.25">
      <c r="A839" s="12">
        <v>836</v>
      </c>
      <c r="B839" s="1">
        <v>236.9285557</v>
      </c>
    </row>
    <row r="840" spans="1:2" x14ac:dyDescent="0.25">
      <c r="A840" s="12">
        <v>837</v>
      </c>
      <c r="B840" s="1">
        <v>299.82343220000001</v>
      </c>
    </row>
    <row r="841" spans="1:2" x14ac:dyDescent="0.25">
      <c r="A841" s="12">
        <v>838</v>
      </c>
      <c r="B841" s="1">
        <v>92.927769530000006</v>
      </c>
    </row>
    <row r="842" spans="1:2" x14ac:dyDescent="0.25">
      <c r="A842" s="12">
        <v>839</v>
      </c>
      <c r="B842" s="1">
        <v>145.0858207</v>
      </c>
    </row>
    <row r="843" spans="1:2" x14ac:dyDescent="0.25">
      <c r="A843" s="12">
        <v>840</v>
      </c>
      <c r="B843" s="1">
        <v>184.8552459</v>
      </c>
    </row>
    <row r="844" spans="1:2" x14ac:dyDescent="0.25">
      <c r="A844" s="12">
        <v>841</v>
      </c>
      <c r="B844" s="1">
        <v>169.96760019999999</v>
      </c>
    </row>
    <row r="845" spans="1:2" x14ac:dyDescent="0.25">
      <c r="A845" s="12">
        <v>842</v>
      </c>
      <c r="B845" s="1">
        <v>212.89628010000001</v>
      </c>
    </row>
    <row r="846" spans="1:2" x14ac:dyDescent="0.25">
      <c r="A846" s="12">
        <v>843</v>
      </c>
      <c r="B846" s="1">
        <v>221.94597859999999</v>
      </c>
    </row>
    <row r="847" spans="1:2" x14ac:dyDescent="0.25">
      <c r="A847" s="12">
        <v>844</v>
      </c>
      <c r="B847" s="1">
        <v>130.94301970000001</v>
      </c>
    </row>
    <row r="848" spans="1:2" x14ac:dyDescent="0.25">
      <c r="A848" s="12">
        <v>845</v>
      </c>
      <c r="B848" s="1">
        <v>100.9323165</v>
      </c>
    </row>
    <row r="849" spans="1:2" x14ac:dyDescent="0.25">
      <c r="A849" s="12">
        <v>846</v>
      </c>
      <c r="B849" s="1">
        <v>456.23582629999999</v>
      </c>
    </row>
    <row r="850" spans="1:2" x14ac:dyDescent="0.25">
      <c r="A850" s="12">
        <v>847</v>
      </c>
      <c r="B850" s="1">
        <v>135.89351669999999</v>
      </c>
    </row>
    <row r="851" spans="1:2" x14ac:dyDescent="0.25">
      <c r="A851" s="12">
        <v>848</v>
      </c>
      <c r="B851" s="1">
        <v>353.84764360000003</v>
      </c>
    </row>
    <row r="852" spans="1:2" x14ac:dyDescent="0.25">
      <c r="A852" s="12">
        <v>849</v>
      </c>
      <c r="B852" s="1">
        <v>145.92242210000001</v>
      </c>
    </row>
    <row r="853" spans="1:2" x14ac:dyDescent="0.25">
      <c r="A853" s="12">
        <v>850</v>
      </c>
      <c r="B853" s="1">
        <v>184.8552814</v>
      </c>
    </row>
    <row r="854" spans="1:2" x14ac:dyDescent="0.25">
      <c r="A854" s="12">
        <v>851</v>
      </c>
      <c r="B854" s="1">
        <v>139.9160426</v>
      </c>
    </row>
    <row r="855" spans="1:2" x14ac:dyDescent="0.25">
      <c r="A855" s="12">
        <v>852</v>
      </c>
      <c r="B855" s="1">
        <v>352.85285979999998</v>
      </c>
    </row>
    <row r="856" spans="1:2" x14ac:dyDescent="0.25">
      <c r="A856" s="12">
        <v>853</v>
      </c>
      <c r="B856" s="1">
        <v>363.85605379999998</v>
      </c>
    </row>
    <row r="857" spans="1:2" x14ac:dyDescent="0.25">
      <c r="A857" s="12">
        <v>854</v>
      </c>
      <c r="B857" s="1">
        <v>163.8961649</v>
      </c>
    </row>
    <row r="858" spans="1:2" x14ac:dyDescent="0.25">
      <c r="A858" s="12">
        <v>855</v>
      </c>
      <c r="B858" s="1">
        <v>243.83676919999999</v>
      </c>
    </row>
    <row r="859" spans="1:2" x14ac:dyDescent="0.25">
      <c r="A859" s="12">
        <v>856</v>
      </c>
      <c r="B859" s="1">
        <v>256.95442009999999</v>
      </c>
    </row>
    <row r="860" spans="1:2" x14ac:dyDescent="0.25">
      <c r="A860" s="12">
        <v>857</v>
      </c>
      <c r="B860" s="1">
        <v>278.85261020000002</v>
      </c>
    </row>
    <row r="861" spans="1:2" x14ac:dyDescent="0.25">
      <c r="A861" s="12">
        <v>858</v>
      </c>
      <c r="B861" s="1">
        <v>352.85292320000002</v>
      </c>
    </row>
    <row r="862" spans="1:2" x14ac:dyDescent="0.25">
      <c r="A862" s="12">
        <v>859</v>
      </c>
      <c r="B862" s="1">
        <v>453.78558299999997</v>
      </c>
    </row>
    <row r="863" spans="1:2" x14ac:dyDescent="0.25">
      <c r="A863" s="12">
        <v>860</v>
      </c>
      <c r="B863" s="1">
        <v>142.92782009999999</v>
      </c>
    </row>
    <row r="864" spans="1:2" x14ac:dyDescent="0.25">
      <c r="A864" s="12">
        <v>861</v>
      </c>
      <c r="B864" s="1">
        <v>97.959359230000004</v>
      </c>
    </row>
    <row r="865" spans="1:2" x14ac:dyDescent="0.25">
      <c r="A865" s="12">
        <v>862</v>
      </c>
      <c r="B865" s="1">
        <v>145.92250530000001</v>
      </c>
    </row>
    <row r="866" spans="1:2" x14ac:dyDescent="0.25">
      <c r="A866" s="12">
        <v>863</v>
      </c>
      <c r="B866" s="1">
        <v>171.10155019999999</v>
      </c>
    </row>
    <row r="867" spans="1:2" x14ac:dyDescent="0.25">
      <c r="A867" s="12">
        <v>864</v>
      </c>
      <c r="B867" s="1">
        <v>128.97381849999999</v>
      </c>
    </row>
    <row r="868" spans="1:2" x14ac:dyDescent="0.25">
      <c r="A868" s="12">
        <v>865</v>
      </c>
      <c r="B868" s="1">
        <v>246.86320549999999</v>
      </c>
    </row>
    <row r="869" spans="1:2" x14ac:dyDescent="0.25">
      <c r="A869" s="12">
        <v>866</v>
      </c>
      <c r="B869" s="1">
        <v>118.9424521</v>
      </c>
    </row>
    <row r="870" spans="1:2" x14ac:dyDescent="0.25">
      <c r="A870" s="12">
        <v>867</v>
      </c>
      <c r="B870" s="1">
        <v>494.78842170000001</v>
      </c>
    </row>
    <row r="871" spans="1:2" x14ac:dyDescent="0.25">
      <c r="A871" s="12">
        <v>868</v>
      </c>
      <c r="B871" s="1">
        <v>92.927772709999999</v>
      </c>
    </row>
    <row r="872" spans="1:2" x14ac:dyDescent="0.25">
      <c r="A872" s="12">
        <v>869</v>
      </c>
      <c r="B872" s="1">
        <v>256.89256690000002</v>
      </c>
    </row>
    <row r="873" spans="1:2" x14ac:dyDescent="0.25">
      <c r="A873" s="12">
        <v>870</v>
      </c>
      <c r="B873" s="1">
        <v>352.85297559999998</v>
      </c>
    </row>
    <row r="874" spans="1:2" x14ac:dyDescent="0.25">
      <c r="A874" s="12">
        <v>871</v>
      </c>
      <c r="B874" s="1">
        <v>152.97739150000001</v>
      </c>
    </row>
    <row r="875" spans="1:2" x14ac:dyDescent="0.25">
      <c r="A875" s="12">
        <v>872</v>
      </c>
      <c r="B875" s="1">
        <v>290.85302810000002</v>
      </c>
    </row>
    <row r="876" spans="1:2" x14ac:dyDescent="0.25">
      <c r="A876" s="12">
        <v>873</v>
      </c>
      <c r="B876" s="1">
        <v>117.9236811</v>
      </c>
    </row>
    <row r="877" spans="1:2" x14ac:dyDescent="0.25">
      <c r="A877" s="12">
        <v>874</v>
      </c>
      <c r="B877" s="1">
        <v>307.89221750000002</v>
      </c>
    </row>
    <row r="878" spans="1:2" x14ac:dyDescent="0.25">
      <c r="A878" s="12">
        <v>875</v>
      </c>
      <c r="B878" s="1">
        <v>206.920942</v>
      </c>
    </row>
    <row r="879" spans="1:2" x14ac:dyDescent="0.25">
      <c r="A879" s="12">
        <v>876</v>
      </c>
      <c r="B879" s="1">
        <v>130.94257930000001</v>
      </c>
    </row>
    <row r="880" spans="1:2" x14ac:dyDescent="0.25">
      <c r="A880" s="12">
        <v>877</v>
      </c>
      <c r="B880" s="1">
        <v>529.80108689999997</v>
      </c>
    </row>
    <row r="881" spans="1:2" x14ac:dyDescent="0.25">
      <c r="A881" s="12">
        <v>878</v>
      </c>
      <c r="B881" s="1">
        <v>180.81196249999999</v>
      </c>
    </row>
    <row r="882" spans="1:2" x14ac:dyDescent="0.25">
      <c r="A882" s="12">
        <v>879</v>
      </c>
      <c r="B882" s="1">
        <v>663.67507990000001</v>
      </c>
    </row>
    <row r="883" spans="1:2" x14ac:dyDescent="0.25">
      <c r="A883" s="12">
        <v>880</v>
      </c>
      <c r="B883" s="1">
        <v>222.92511139999999</v>
      </c>
    </row>
    <row r="884" spans="1:2" x14ac:dyDescent="0.25">
      <c r="A884" s="12">
        <v>881</v>
      </c>
      <c r="B884" s="1">
        <v>145.92246489999999</v>
      </c>
    </row>
    <row r="885" spans="1:2" x14ac:dyDescent="0.25">
      <c r="A885" s="12">
        <v>882</v>
      </c>
      <c r="B885" s="1">
        <v>327.85384169999998</v>
      </c>
    </row>
    <row r="886" spans="1:2" x14ac:dyDescent="0.25">
      <c r="A886" s="12">
        <v>883</v>
      </c>
      <c r="B886" s="1">
        <v>187.09656810000001</v>
      </c>
    </row>
    <row r="887" spans="1:2" x14ac:dyDescent="0.25">
      <c r="A887" s="12">
        <v>884</v>
      </c>
      <c r="B887" s="1">
        <v>119.9230318</v>
      </c>
    </row>
    <row r="888" spans="1:2" x14ac:dyDescent="0.25">
      <c r="A888" s="12">
        <v>885</v>
      </c>
      <c r="B888" s="11">
        <v>92927768</v>
      </c>
    </row>
    <row r="889" spans="1:2" x14ac:dyDescent="0.25">
      <c r="A889" s="12">
        <v>886</v>
      </c>
      <c r="B889" s="1">
        <v>177.95596069999999</v>
      </c>
    </row>
    <row r="890" spans="1:2" x14ac:dyDescent="0.25">
      <c r="A890" s="12">
        <v>887</v>
      </c>
      <c r="B890" s="1">
        <v>571.70843079999997</v>
      </c>
    </row>
    <row r="891" spans="1:2" x14ac:dyDescent="0.25">
      <c r="A891" s="12">
        <v>888</v>
      </c>
      <c r="B891" s="1">
        <v>183.91218430000001</v>
      </c>
    </row>
    <row r="892" spans="1:2" x14ac:dyDescent="0.25">
      <c r="A892" s="12">
        <v>889</v>
      </c>
      <c r="B892" s="1">
        <v>189.92633609999999</v>
      </c>
    </row>
    <row r="893" spans="1:2" x14ac:dyDescent="0.25">
      <c r="A893" s="12">
        <v>890</v>
      </c>
      <c r="B893" s="1">
        <v>675.70483309999997</v>
      </c>
    </row>
    <row r="894" spans="1:2" x14ac:dyDescent="0.25">
      <c r="A894" s="12">
        <v>891</v>
      </c>
      <c r="B894" s="1">
        <v>404.78304759999997</v>
      </c>
    </row>
    <row r="895" spans="1:2" x14ac:dyDescent="0.25">
      <c r="A895" s="12">
        <v>892</v>
      </c>
      <c r="B895" s="1">
        <v>174.92517430000001</v>
      </c>
    </row>
    <row r="896" spans="1:2" x14ac:dyDescent="0.25">
      <c r="A896" s="12">
        <v>893</v>
      </c>
      <c r="B896" s="1">
        <v>128.94849930000001</v>
      </c>
    </row>
    <row r="897" spans="1:2" x14ac:dyDescent="0.25">
      <c r="A897" s="12">
        <v>894</v>
      </c>
      <c r="B897" s="1">
        <v>628.70565290000002</v>
      </c>
    </row>
    <row r="898" spans="1:2" x14ac:dyDescent="0.25">
      <c r="A898" s="12">
        <v>895</v>
      </c>
      <c r="B898" s="1">
        <v>352.85296360000001</v>
      </c>
    </row>
    <row r="899" spans="1:2" x14ac:dyDescent="0.25">
      <c r="A899" s="12">
        <v>896</v>
      </c>
      <c r="B899" s="1">
        <v>511.77663339999998</v>
      </c>
    </row>
    <row r="900" spans="1:2" x14ac:dyDescent="0.25">
      <c r="A900" s="12">
        <v>897</v>
      </c>
      <c r="B900" s="1">
        <v>173.9250916</v>
      </c>
    </row>
    <row r="901" spans="1:2" x14ac:dyDescent="0.25">
      <c r="A901" s="12">
        <v>898</v>
      </c>
      <c r="B901" s="1">
        <v>174.92677470000001</v>
      </c>
    </row>
    <row r="902" spans="1:2" x14ac:dyDescent="0.25">
      <c r="A902" s="12">
        <v>899</v>
      </c>
      <c r="B902" s="1">
        <v>129.93516729999999</v>
      </c>
    </row>
    <row r="903" spans="1:2" x14ac:dyDescent="0.25">
      <c r="A903" s="12">
        <v>900</v>
      </c>
      <c r="B903" s="1">
        <v>92.927784200000005</v>
      </c>
    </row>
    <row r="904" spans="1:2" x14ac:dyDescent="0.25">
      <c r="A904" s="12">
        <v>901</v>
      </c>
      <c r="B904" s="1">
        <v>441.77257550000002</v>
      </c>
    </row>
    <row r="905" spans="1:2" x14ac:dyDescent="0.25">
      <c r="A905" s="12">
        <v>902</v>
      </c>
      <c r="B905" s="1">
        <v>352.85288609999998</v>
      </c>
    </row>
    <row r="906" spans="1:2" x14ac:dyDescent="0.25">
      <c r="A906" s="12">
        <v>903</v>
      </c>
      <c r="B906" s="1">
        <v>215.84511929999999</v>
      </c>
    </row>
    <row r="907" spans="1:2" x14ac:dyDescent="0.25">
      <c r="A907" s="12">
        <v>904</v>
      </c>
      <c r="B907" s="1">
        <v>276.85710920000002</v>
      </c>
    </row>
    <row r="908" spans="1:2" x14ac:dyDescent="0.25">
      <c r="A908" s="12">
        <v>905</v>
      </c>
      <c r="B908" s="1">
        <v>599.70326450000005</v>
      </c>
    </row>
    <row r="909" spans="1:2" x14ac:dyDescent="0.25">
      <c r="A909" s="12">
        <v>906</v>
      </c>
      <c r="B909" s="1">
        <v>135.04938490000001</v>
      </c>
    </row>
    <row r="910" spans="1:2" x14ac:dyDescent="0.25">
      <c r="A910" s="12">
        <v>907</v>
      </c>
      <c r="B910" s="1">
        <v>142.92777290000001</v>
      </c>
    </row>
    <row r="911" spans="1:2" x14ac:dyDescent="0.25">
      <c r="A911" s="12">
        <v>908</v>
      </c>
      <c r="B911" s="1">
        <v>118.9230853</v>
      </c>
    </row>
    <row r="912" spans="1:2" x14ac:dyDescent="0.25">
      <c r="A912" s="12">
        <v>909</v>
      </c>
      <c r="B912" s="1">
        <v>268.82392040000002</v>
      </c>
    </row>
    <row r="913" spans="1:2" x14ac:dyDescent="0.25">
      <c r="A913" s="12">
        <v>910</v>
      </c>
      <c r="B913" s="1">
        <v>243.8366833</v>
      </c>
    </row>
    <row r="914" spans="1:2" x14ac:dyDescent="0.25">
      <c r="A914" s="12">
        <v>911</v>
      </c>
      <c r="B914" s="1">
        <v>430.78025680000002</v>
      </c>
    </row>
    <row r="915" spans="1:2" x14ac:dyDescent="0.25">
      <c r="A915" s="12">
        <v>912</v>
      </c>
      <c r="B915" s="1">
        <v>201.8941739</v>
      </c>
    </row>
    <row r="916" spans="1:2" x14ac:dyDescent="0.25">
      <c r="A916" s="12">
        <v>913</v>
      </c>
      <c r="B916" s="1">
        <v>171.94581629999999</v>
      </c>
    </row>
    <row r="917" spans="1:2" x14ac:dyDescent="0.25">
      <c r="A917" s="12">
        <v>914</v>
      </c>
      <c r="B917" s="11">
        <v>39577948</v>
      </c>
    </row>
    <row r="918" spans="1:2" x14ac:dyDescent="0.25">
      <c r="A918" s="12">
        <v>915</v>
      </c>
      <c r="B918" s="1">
        <v>485.2383744</v>
      </c>
    </row>
    <row r="919" spans="1:2" x14ac:dyDescent="0.25">
      <c r="A919" s="12">
        <v>916</v>
      </c>
      <c r="B919" s="1">
        <v>118.9973755</v>
      </c>
    </row>
    <row r="920" spans="1:2" x14ac:dyDescent="0.25">
      <c r="A920" s="12">
        <v>917</v>
      </c>
      <c r="B920" s="1">
        <v>198.86342350000001</v>
      </c>
    </row>
    <row r="921" spans="1:2" x14ac:dyDescent="0.25">
      <c r="A921" s="12">
        <v>918</v>
      </c>
      <c r="B921" s="1">
        <v>203.83534639999999</v>
      </c>
    </row>
    <row r="922" spans="1:2" x14ac:dyDescent="0.25">
      <c r="A922" s="12">
        <v>919</v>
      </c>
      <c r="B922" s="1">
        <v>315.82450060000002</v>
      </c>
    </row>
    <row r="923" spans="1:2" x14ac:dyDescent="0.25">
      <c r="A923" s="12">
        <v>920</v>
      </c>
      <c r="B923" s="1">
        <v>92.927771160000006</v>
      </c>
    </row>
    <row r="924" spans="1:2" x14ac:dyDescent="0.25">
      <c r="A924" s="12">
        <v>921</v>
      </c>
      <c r="B924" s="1">
        <v>161.883557</v>
      </c>
    </row>
    <row r="925" spans="1:2" x14ac:dyDescent="0.25">
      <c r="A925" s="12">
        <v>922</v>
      </c>
      <c r="B925" s="1">
        <v>404.78297500000002</v>
      </c>
    </row>
    <row r="926" spans="1:2" x14ac:dyDescent="0.25">
      <c r="A926" s="12">
        <v>923</v>
      </c>
      <c r="B926" s="1">
        <v>223.96194439999999</v>
      </c>
    </row>
    <row r="927" spans="1:2" x14ac:dyDescent="0.25">
      <c r="A927" s="12">
        <v>924</v>
      </c>
      <c r="B927" s="11">
        <v>10193251</v>
      </c>
    </row>
    <row r="928" spans="1:2" x14ac:dyDescent="0.25">
      <c r="A928" s="12">
        <v>925</v>
      </c>
      <c r="B928" s="1">
        <v>118.92297619999999</v>
      </c>
    </row>
    <row r="929" spans="1:2" x14ac:dyDescent="0.25">
      <c r="A929" s="12">
        <v>926</v>
      </c>
      <c r="B929" s="1">
        <v>172.98469789999999</v>
      </c>
    </row>
    <row r="930" spans="1:2" x14ac:dyDescent="0.25">
      <c r="A930" s="12">
        <v>927</v>
      </c>
      <c r="B930" s="1">
        <v>673.70338230000004</v>
      </c>
    </row>
    <row r="931" spans="1:2" x14ac:dyDescent="0.25">
      <c r="A931" s="12">
        <v>928</v>
      </c>
      <c r="B931" s="1">
        <v>179.98012019999999</v>
      </c>
    </row>
    <row r="932" spans="1:2" x14ac:dyDescent="0.25">
      <c r="A932" s="12">
        <v>929</v>
      </c>
      <c r="B932" s="1">
        <v>201.89417299999999</v>
      </c>
    </row>
    <row r="933" spans="1:2" x14ac:dyDescent="0.25">
      <c r="A933" s="12">
        <v>930</v>
      </c>
      <c r="B933" s="1">
        <v>88.986867930000003</v>
      </c>
    </row>
    <row r="934" spans="1:2" x14ac:dyDescent="0.25">
      <c r="A934" s="12">
        <v>931</v>
      </c>
      <c r="B934" s="1">
        <v>124.9346405</v>
      </c>
    </row>
    <row r="935" spans="1:2" x14ac:dyDescent="0.25">
      <c r="A935" s="12">
        <v>932</v>
      </c>
      <c r="B935" s="1">
        <v>352.85300030000002</v>
      </c>
    </row>
    <row r="936" spans="1:2" x14ac:dyDescent="0.25">
      <c r="A936" s="12">
        <v>933</v>
      </c>
      <c r="B936" s="1">
        <v>285.86038930000001</v>
      </c>
    </row>
    <row r="937" spans="1:2" x14ac:dyDescent="0.25">
      <c r="A937" s="12">
        <v>934</v>
      </c>
      <c r="B937" s="1">
        <v>348.89901179999998</v>
      </c>
    </row>
    <row r="938" spans="1:2" x14ac:dyDescent="0.25">
      <c r="A938" s="12">
        <v>935</v>
      </c>
      <c r="B938" s="1">
        <v>352.852844</v>
      </c>
    </row>
    <row r="939" spans="1:2" x14ac:dyDescent="0.25">
      <c r="A939" s="12">
        <v>936</v>
      </c>
      <c r="B939" s="1">
        <v>338.87343349999998</v>
      </c>
    </row>
    <row r="940" spans="1:2" x14ac:dyDescent="0.25">
      <c r="A940" s="12">
        <v>937</v>
      </c>
      <c r="B940" s="1">
        <v>206.97182079999999</v>
      </c>
    </row>
    <row r="941" spans="1:2" x14ac:dyDescent="0.25">
      <c r="A941" s="12">
        <v>938</v>
      </c>
      <c r="B941" s="1">
        <v>269.8194469</v>
      </c>
    </row>
    <row r="942" spans="1:2" x14ac:dyDescent="0.25">
      <c r="A942" s="12">
        <v>939</v>
      </c>
      <c r="B942" s="1">
        <v>336.85800110000002</v>
      </c>
    </row>
    <row r="943" spans="1:2" x14ac:dyDescent="0.25">
      <c r="A943" s="12">
        <v>940</v>
      </c>
      <c r="B943" s="1">
        <v>115.9502804</v>
      </c>
    </row>
    <row r="944" spans="1:2" x14ac:dyDescent="0.25">
      <c r="A944" s="12">
        <v>941</v>
      </c>
      <c r="B944" s="1">
        <v>352.8529752</v>
      </c>
    </row>
    <row r="945" spans="1:2" x14ac:dyDescent="0.25">
      <c r="A945" s="12">
        <v>942</v>
      </c>
      <c r="B945" s="1">
        <v>165.93587120000001</v>
      </c>
    </row>
    <row r="946" spans="1:2" x14ac:dyDescent="0.25">
      <c r="A946" s="12">
        <v>943</v>
      </c>
      <c r="B946" s="1">
        <v>363.85593740000002</v>
      </c>
    </row>
    <row r="947" spans="1:2" x14ac:dyDescent="0.25">
      <c r="A947" s="12">
        <v>944</v>
      </c>
      <c r="B947" s="1">
        <v>287.85579389999998</v>
      </c>
    </row>
    <row r="948" spans="1:2" x14ac:dyDescent="0.25">
      <c r="A948" s="12">
        <v>945</v>
      </c>
      <c r="B948" s="1">
        <v>92.927763429999999</v>
      </c>
    </row>
    <row r="949" spans="1:2" x14ac:dyDescent="0.25">
      <c r="A949" s="12">
        <v>946</v>
      </c>
      <c r="B949" s="1">
        <v>92.927770249999995</v>
      </c>
    </row>
    <row r="950" spans="1:2" x14ac:dyDescent="0.25">
      <c r="A950" s="12">
        <v>947</v>
      </c>
      <c r="B950" s="1">
        <v>171.90947120000001</v>
      </c>
    </row>
    <row r="951" spans="1:2" x14ac:dyDescent="0.25">
      <c r="A951" s="12">
        <v>948</v>
      </c>
      <c r="B951" s="1">
        <v>268.82396319999998</v>
      </c>
    </row>
  </sheetData>
  <mergeCells count="101">
    <mergeCell ref="E99:G99"/>
    <mergeCell ref="H99:J99"/>
    <mergeCell ref="K99:M99"/>
    <mergeCell ref="N99:P99"/>
    <mergeCell ref="Q99:S99"/>
    <mergeCell ref="E116:G130"/>
    <mergeCell ref="H116:J130"/>
    <mergeCell ref="K116:M130"/>
    <mergeCell ref="N116:P130"/>
    <mergeCell ref="Q116:S130"/>
    <mergeCell ref="E100:G114"/>
    <mergeCell ref="H100:J114"/>
    <mergeCell ref="K100:M114"/>
    <mergeCell ref="N100:P114"/>
    <mergeCell ref="Q100:S114"/>
    <mergeCell ref="E115:G115"/>
    <mergeCell ref="H115:J115"/>
    <mergeCell ref="K115:M115"/>
    <mergeCell ref="N115:P115"/>
    <mergeCell ref="Q115:S115"/>
    <mergeCell ref="E83:G83"/>
    <mergeCell ref="H83:J83"/>
    <mergeCell ref="K83:M83"/>
    <mergeCell ref="N83:P83"/>
    <mergeCell ref="Q83:S83"/>
    <mergeCell ref="E84:G98"/>
    <mergeCell ref="H84:J98"/>
    <mergeCell ref="K84:M98"/>
    <mergeCell ref="N84:P98"/>
    <mergeCell ref="Q84:S98"/>
    <mergeCell ref="E67:G67"/>
    <mergeCell ref="H67:J67"/>
    <mergeCell ref="K67:M67"/>
    <mergeCell ref="N67:P67"/>
    <mergeCell ref="Q67:S67"/>
    <mergeCell ref="E68:G82"/>
    <mergeCell ref="H68:J82"/>
    <mergeCell ref="K68:M82"/>
    <mergeCell ref="N68:P82"/>
    <mergeCell ref="Q68:S82"/>
    <mergeCell ref="Q36:S50"/>
    <mergeCell ref="E51:G51"/>
    <mergeCell ref="H51:J51"/>
    <mergeCell ref="K51:M51"/>
    <mergeCell ref="N51:P51"/>
    <mergeCell ref="Q51:S51"/>
    <mergeCell ref="E52:G66"/>
    <mergeCell ref="H52:J66"/>
    <mergeCell ref="K52:M66"/>
    <mergeCell ref="N52:P66"/>
    <mergeCell ref="Q52:S66"/>
    <mergeCell ref="A1:D1"/>
    <mergeCell ref="A2:A3"/>
    <mergeCell ref="C2:D2"/>
    <mergeCell ref="F1:G1"/>
    <mergeCell ref="N3:P3"/>
    <mergeCell ref="N4:P18"/>
    <mergeCell ref="Q3:S3"/>
    <mergeCell ref="Q4:S18"/>
    <mergeCell ref="H1:I1"/>
    <mergeCell ref="J1:K1"/>
    <mergeCell ref="E2:S2"/>
    <mergeCell ref="H3:J3"/>
    <mergeCell ref="H4:J18"/>
    <mergeCell ref="K3:M3"/>
    <mergeCell ref="K4:M18"/>
    <mergeCell ref="E3:G3"/>
    <mergeCell ref="E4:G18"/>
    <mergeCell ref="E148:G162"/>
    <mergeCell ref="H148:J162"/>
    <mergeCell ref="E147:G147"/>
    <mergeCell ref="H147:J147"/>
    <mergeCell ref="E132:G146"/>
    <mergeCell ref="H132:J146"/>
    <mergeCell ref="K132:M146"/>
    <mergeCell ref="N132:P146"/>
    <mergeCell ref="Q132:S146"/>
    <mergeCell ref="E131:G131"/>
    <mergeCell ref="H131:J131"/>
    <mergeCell ref="K131:M131"/>
    <mergeCell ref="N131:P131"/>
    <mergeCell ref="Q131:S131"/>
    <mergeCell ref="N19:P19"/>
    <mergeCell ref="Q19:S19"/>
    <mergeCell ref="E20:G34"/>
    <mergeCell ref="H20:J34"/>
    <mergeCell ref="K20:M34"/>
    <mergeCell ref="N20:P34"/>
    <mergeCell ref="Q20:S34"/>
    <mergeCell ref="E35:G35"/>
    <mergeCell ref="H35:J35"/>
    <mergeCell ref="K35:M35"/>
    <mergeCell ref="N35:P35"/>
    <mergeCell ref="Q35:S35"/>
    <mergeCell ref="E19:G19"/>
    <mergeCell ref="H19:J19"/>
    <mergeCell ref="K19:M19"/>
    <mergeCell ref="E36:G50"/>
    <mergeCell ref="H36:J50"/>
    <mergeCell ref="K36:M50"/>
    <mergeCell ref="N36:P50"/>
  </mergeCells>
  <conditionalFormatting sqref="E3">
    <cfRule type="duplicateValues" dxfId="100" priority="102"/>
  </conditionalFormatting>
  <conditionalFormatting sqref="E3">
    <cfRule type="duplicateValues" dxfId="99" priority="101"/>
  </conditionalFormatting>
  <conditionalFormatting sqref="H3">
    <cfRule type="duplicateValues" dxfId="98" priority="100"/>
  </conditionalFormatting>
  <conditionalFormatting sqref="H3">
    <cfRule type="duplicateValues" dxfId="97" priority="99"/>
  </conditionalFormatting>
  <conditionalFormatting sqref="K3">
    <cfRule type="duplicateValues" dxfId="96" priority="98"/>
  </conditionalFormatting>
  <conditionalFormatting sqref="K3">
    <cfRule type="duplicateValues" dxfId="95" priority="97"/>
  </conditionalFormatting>
  <conditionalFormatting sqref="N3">
    <cfRule type="duplicateValues" dxfId="94" priority="96"/>
  </conditionalFormatting>
  <conditionalFormatting sqref="N3">
    <cfRule type="duplicateValues" dxfId="93" priority="95"/>
  </conditionalFormatting>
  <conditionalFormatting sqref="Q3">
    <cfRule type="duplicateValues" dxfId="92" priority="94"/>
  </conditionalFormatting>
  <conditionalFormatting sqref="Q3">
    <cfRule type="duplicateValues" dxfId="91" priority="93"/>
  </conditionalFormatting>
  <conditionalFormatting sqref="E19">
    <cfRule type="duplicateValues" dxfId="90" priority="90"/>
  </conditionalFormatting>
  <conditionalFormatting sqref="E19">
    <cfRule type="duplicateValues" dxfId="89" priority="89"/>
  </conditionalFormatting>
  <conditionalFormatting sqref="H19">
    <cfRule type="duplicateValues" dxfId="88" priority="88"/>
  </conditionalFormatting>
  <conditionalFormatting sqref="H19">
    <cfRule type="duplicateValues" dxfId="87" priority="87"/>
  </conditionalFormatting>
  <conditionalFormatting sqref="K19">
    <cfRule type="duplicateValues" dxfId="86" priority="86"/>
  </conditionalFormatting>
  <conditionalFormatting sqref="K19">
    <cfRule type="duplicateValues" dxfId="85" priority="85"/>
  </conditionalFormatting>
  <conditionalFormatting sqref="N19">
    <cfRule type="duplicateValues" dxfId="84" priority="84"/>
  </conditionalFormatting>
  <conditionalFormatting sqref="N19">
    <cfRule type="duplicateValues" dxfId="83" priority="83"/>
  </conditionalFormatting>
  <conditionalFormatting sqref="Q19">
    <cfRule type="duplicateValues" dxfId="82" priority="82"/>
  </conditionalFormatting>
  <conditionalFormatting sqref="Q19">
    <cfRule type="duplicateValues" dxfId="81" priority="81"/>
  </conditionalFormatting>
  <conditionalFormatting sqref="E35">
    <cfRule type="duplicateValues" dxfId="80" priority="80"/>
  </conditionalFormatting>
  <conditionalFormatting sqref="E35">
    <cfRule type="duplicateValues" dxfId="79" priority="79"/>
  </conditionalFormatting>
  <conditionalFormatting sqref="H35">
    <cfRule type="duplicateValues" dxfId="78" priority="78"/>
  </conditionalFormatting>
  <conditionalFormatting sqref="H35">
    <cfRule type="duplicateValues" dxfId="77" priority="77"/>
  </conditionalFormatting>
  <conditionalFormatting sqref="K35">
    <cfRule type="duplicateValues" dxfId="76" priority="76"/>
  </conditionalFormatting>
  <conditionalFormatting sqref="K35">
    <cfRule type="duplicateValues" dxfId="75" priority="75"/>
  </conditionalFormatting>
  <conditionalFormatting sqref="N35">
    <cfRule type="duplicateValues" dxfId="74" priority="74"/>
  </conditionalFormatting>
  <conditionalFormatting sqref="N35">
    <cfRule type="duplicateValues" dxfId="73" priority="73"/>
  </conditionalFormatting>
  <conditionalFormatting sqref="Q35">
    <cfRule type="duplicateValues" dxfId="72" priority="72"/>
  </conditionalFormatting>
  <conditionalFormatting sqref="Q35">
    <cfRule type="duplicateValues" dxfId="71" priority="71"/>
  </conditionalFormatting>
  <conditionalFormatting sqref="E51">
    <cfRule type="duplicateValues" dxfId="70" priority="70"/>
  </conditionalFormatting>
  <conditionalFormatting sqref="E51">
    <cfRule type="duplicateValues" dxfId="69" priority="69"/>
  </conditionalFormatting>
  <conditionalFormatting sqref="H51">
    <cfRule type="duplicateValues" dxfId="68" priority="68"/>
  </conditionalFormatting>
  <conditionalFormatting sqref="H51">
    <cfRule type="duplicateValues" dxfId="67" priority="67"/>
  </conditionalFormatting>
  <conditionalFormatting sqref="K51">
    <cfRule type="duplicateValues" dxfId="66" priority="66"/>
  </conditionalFormatting>
  <conditionalFormatting sqref="K51">
    <cfRule type="duplicateValues" dxfId="65" priority="65"/>
  </conditionalFormatting>
  <conditionalFormatting sqref="N51">
    <cfRule type="duplicateValues" dxfId="64" priority="64"/>
  </conditionalFormatting>
  <conditionalFormatting sqref="N51">
    <cfRule type="duplicateValues" dxfId="63" priority="63"/>
  </conditionalFormatting>
  <conditionalFormatting sqref="Q51">
    <cfRule type="duplicateValues" dxfId="62" priority="62"/>
  </conditionalFormatting>
  <conditionalFormatting sqref="Q51">
    <cfRule type="duplicateValues" dxfId="61" priority="61"/>
  </conditionalFormatting>
  <conditionalFormatting sqref="E67">
    <cfRule type="duplicateValues" dxfId="60" priority="60"/>
  </conditionalFormatting>
  <conditionalFormatting sqref="E67">
    <cfRule type="duplicateValues" dxfId="59" priority="59"/>
  </conditionalFormatting>
  <conditionalFormatting sqref="H67">
    <cfRule type="duplicateValues" dxfId="58" priority="58"/>
  </conditionalFormatting>
  <conditionalFormatting sqref="H67">
    <cfRule type="duplicateValues" dxfId="57" priority="57"/>
  </conditionalFormatting>
  <conditionalFormatting sqref="K67">
    <cfRule type="duplicateValues" dxfId="56" priority="56"/>
  </conditionalFormatting>
  <conditionalFormatting sqref="K67">
    <cfRule type="duplicateValues" dxfId="55" priority="55"/>
  </conditionalFormatting>
  <conditionalFormatting sqref="N67">
    <cfRule type="duplicateValues" dxfId="54" priority="54"/>
  </conditionalFormatting>
  <conditionalFormatting sqref="N67">
    <cfRule type="duplicateValues" dxfId="53" priority="53"/>
  </conditionalFormatting>
  <conditionalFormatting sqref="Q67">
    <cfRule type="duplicateValues" dxfId="52" priority="52"/>
  </conditionalFormatting>
  <conditionalFormatting sqref="Q67">
    <cfRule type="duplicateValues" dxfId="51" priority="51"/>
  </conditionalFormatting>
  <conditionalFormatting sqref="E83">
    <cfRule type="duplicateValues" dxfId="50" priority="50"/>
  </conditionalFormatting>
  <conditionalFormatting sqref="E83">
    <cfRule type="duplicateValues" dxfId="49" priority="49"/>
  </conditionalFormatting>
  <conditionalFormatting sqref="H83">
    <cfRule type="duplicateValues" dxfId="48" priority="48"/>
  </conditionalFormatting>
  <conditionalFormatting sqref="H83">
    <cfRule type="duplicateValues" dxfId="47" priority="47"/>
  </conditionalFormatting>
  <conditionalFormatting sqref="K83">
    <cfRule type="duplicateValues" dxfId="46" priority="46"/>
  </conditionalFormatting>
  <conditionalFormatting sqref="K83">
    <cfRule type="duplicateValues" dxfId="45" priority="45"/>
  </conditionalFormatting>
  <conditionalFormatting sqref="N83">
    <cfRule type="duplicateValues" dxfId="44" priority="44"/>
  </conditionalFormatting>
  <conditionalFormatting sqref="N83">
    <cfRule type="duplicateValues" dxfId="43" priority="43"/>
  </conditionalFormatting>
  <conditionalFormatting sqref="Q83">
    <cfRule type="duplicateValues" dxfId="42" priority="42"/>
  </conditionalFormatting>
  <conditionalFormatting sqref="Q83">
    <cfRule type="duplicateValues" dxfId="41" priority="41"/>
  </conditionalFormatting>
  <conditionalFormatting sqref="E99">
    <cfRule type="duplicateValues" dxfId="40" priority="40"/>
  </conditionalFormatting>
  <conditionalFormatting sqref="E99">
    <cfRule type="duplicateValues" dxfId="39" priority="39"/>
  </conditionalFormatting>
  <conditionalFormatting sqref="H99">
    <cfRule type="duplicateValues" dxfId="38" priority="38"/>
  </conditionalFormatting>
  <conditionalFormatting sqref="H99">
    <cfRule type="duplicateValues" dxfId="37" priority="37"/>
  </conditionalFormatting>
  <conditionalFormatting sqref="K99">
    <cfRule type="duplicateValues" dxfId="36" priority="36"/>
  </conditionalFormatting>
  <conditionalFormatting sqref="K99">
    <cfRule type="duplicateValues" dxfId="35" priority="35"/>
  </conditionalFormatting>
  <conditionalFormatting sqref="N99">
    <cfRule type="duplicateValues" dxfId="34" priority="34"/>
  </conditionalFormatting>
  <conditionalFormatting sqref="N99">
    <cfRule type="duplicateValues" dxfId="33" priority="33"/>
  </conditionalFormatting>
  <conditionalFormatting sqref="Q99">
    <cfRule type="duplicateValues" dxfId="32" priority="32"/>
  </conditionalFormatting>
  <conditionalFormatting sqref="Q99">
    <cfRule type="duplicateValues" dxfId="31" priority="31"/>
  </conditionalFormatting>
  <conditionalFormatting sqref="E115">
    <cfRule type="duplicateValues" dxfId="30" priority="30"/>
  </conditionalFormatting>
  <conditionalFormatting sqref="E115">
    <cfRule type="duplicateValues" dxfId="29" priority="29"/>
  </conditionalFormatting>
  <conditionalFormatting sqref="H115">
    <cfRule type="duplicateValues" dxfId="28" priority="28"/>
  </conditionalFormatting>
  <conditionalFormatting sqref="H115">
    <cfRule type="duplicateValues" dxfId="27" priority="27"/>
  </conditionalFormatting>
  <conditionalFormatting sqref="K115">
    <cfRule type="duplicateValues" dxfId="26" priority="26"/>
  </conditionalFormatting>
  <conditionalFormatting sqref="K115">
    <cfRule type="duplicateValues" dxfId="25" priority="25"/>
  </conditionalFormatting>
  <conditionalFormatting sqref="N115">
    <cfRule type="duplicateValues" dxfId="24" priority="24"/>
  </conditionalFormatting>
  <conditionalFormatting sqref="N115">
    <cfRule type="duplicateValues" dxfId="23" priority="23"/>
  </conditionalFormatting>
  <conditionalFormatting sqref="Q115">
    <cfRule type="duplicateValues" dxfId="22" priority="22"/>
  </conditionalFormatting>
  <conditionalFormatting sqref="Q115">
    <cfRule type="duplicateValues" dxfId="21" priority="21"/>
  </conditionalFormatting>
  <conditionalFormatting sqref="E131">
    <cfRule type="duplicateValues" dxfId="20" priority="20"/>
  </conditionalFormatting>
  <conditionalFormatting sqref="E131">
    <cfRule type="duplicateValues" dxfId="19" priority="19"/>
  </conditionalFormatting>
  <conditionalFormatting sqref="H131">
    <cfRule type="duplicateValues" dxfId="18" priority="18"/>
  </conditionalFormatting>
  <conditionalFormatting sqref="H131">
    <cfRule type="duplicateValues" dxfId="17" priority="17"/>
  </conditionalFormatting>
  <conditionalFormatting sqref="K131">
    <cfRule type="duplicateValues" dxfId="16" priority="16"/>
  </conditionalFormatting>
  <conditionalFormatting sqref="K131">
    <cfRule type="duplicateValues" dxfId="15" priority="15"/>
  </conditionalFormatting>
  <conditionalFormatting sqref="N131">
    <cfRule type="duplicateValues" dxfId="14" priority="14"/>
  </conditionalFormatting>
  <conditionalFormatting sqref="N131">
    <cfRule type="duplicateValues" dxfId="13" priority="13"/>
  </conditionalFormatting>
  <conditionalFormatting sqref="Q131">
    <cfRule type="duplicateValues" dxfId="12" priority="12"/>
  </conditionalFormatting>
  <conditionalFormatting sqref="Q131">
    <cfRule type="duplicateValues" dxfId="11" priority="11"/>
  </conditionalFormatting>
  <conditionalFormatting sqref="E147">
    <cfRule type="duplicateValues" dxfId="10" priority="10"/>
  </conditionalFormatting>
  <conditionalFormatting sqref="E147">
    <cfRule type="duplicateValues" dxfId="9" priority="9"/>
  </conditionalFormatting>
  <conditionalFormatting sqref="H147">
    <cfRule type="duplicateValues" dxfId="8" priority="8"/>
  </conditionalFormatting>
  <conditionalFormatting sqref="H147">
    <cfRule type="duplicateValues" dxfId="7" priority="7"/>
  </conditionalFormatting>
  <conditionalFormatting sqref="K147">
    <cfRule type="duplicateValues" dxfId="6" priority="6"/>
  </conditionalFormatting>
  <conditionalFormatting sqref="K147">
    <cfRule type="duplicateValues" dxfId="5" priority="5"/>
  </conditionalFormatting>
  <conditionalFormatting sqref="N147">
    <cfRule type="duplicateValues" dxfId="4" priority="4"/>
  </conditionalFormatting>
  <conditionalFormatting sqref="N147">
    <cfRule type="duplicateValues" dxfId="3" priority="3"/>
  </conditionalFormatting>
  <conditionalFormatting sqref="Q147">
    <cfRule type="duplicateValues" dxfId="2" priority="2"/>
  </conditionalFormatting>
  <conditionalFormatting sqref="Q147">
    <cfRule type="duplicateValues" dxfId="1" priority="1"/>
  </conditionalFormatting>
  <conditionalFormatting sqref="B4:B951">
    <cfRule type="duplicateValues" dxfId="0" priority="235"/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316"/>
  <sheetViews>
    <sheetView tabSelected="1" zoomScaleNormal="100" workbookViewId="0">
      <selection activeCell="H16" sqref="H16"/>
    </sheetView>
  </sheetViews>
  <sheetFormatPr baseColWidth="10" defaultColWidth="11.42578125" defaultRowHeight="15" customHeight="1" x14ac:dyDescent="0.25"/>
  <cols>
    <col min="2" max="2" width="15" customWidth="1"/>
    <col min="3" max="3" width="12.5703125" customWidth="1"/>
    <col min="4" max="4" width="22.140625" customWidth="1"/>
    <col min="6" max="6" width="13.5703125" customWidth="1"/>
    <col min="7" max="7" width="15.42578125" customWidth="1"/>
    <col min="8" max="8" width="64.7109375" customWidth="1"/>
    <col min="9" max="9" width="19.42578125" customWidth="1"/>
    <col min="10" max="10" width="15.7109375" customWidth="1"/>
    <col min="11" max="11" width="27.7109375" customWidth="1"/>
    <col min="12" max="12" width="99" customWidth="1"/>
    <col min="13" max="13" width="24.85546875" customWidth="1"/>
  </cols>
  <sheetData>
    <row r="1" spans="1:13" ht="21" x14ac:dyDescent="0.25">
      <c r="A1" s="157" t="s">
        <v>549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8"/>
    </row>
    <row r="2" spans="1:13" ht="18.75" customHeight="1" x14ac:dyDescent="0.25">
      <c r="A2" s="159" t="s">
        <v>5</v>
      </c>
      <c r="B2" s="161" t="s">
        <v>19</v>
      </c>
      <c r="C2" s="162"/>
      <c r="D2" s="163" t="s">
        <v>20</v>
      </c>
      <c r="E2" s="164"/>
      <c r="F2" s="165" t="s">
        <v>21</v>
      </c>
      <c r="G2" s="167" t="s">
        <v>22</v>
      </c>
      <c r="H2" s="167" t="s">
        <v>23</v>
      </c>
      <c r="I2" s="169" t="s">
        <v>24</v>
      </c>
      <c r="J2" s="167" t="s">
        <v>25</v>
      </c>
      <c r="K2" s="167" t="s">
        <v>26</v>
      </c>
      <c r="L2" s="167" t="s">
        <v>27</v>
      </c>
      <c r="M2" s="169" t="s">
        <v>28</v>
      </c>
    </row>
    <row r="3" spans="1:13" ht="18.75" x14ac:dyDescent="0.3">
      <c r="A3" s="160"/>
      <c r="B3" s="77" t="s">
        <v>9</v>
      </c>
      <c r="C3" s="78" t="s">
        <v>548</v>
      </c>
      <c r="D3" s="79" t="s">
        <v>9</v>
      </c>
      <c r="E3" s="80" t="s">
        <v>548</v>
      </c>
      <c r="F3" s="166"/>
      <c r="G3" s="168"/>
      <c r="H3" s="168"/>
      <c r="I3" s="170"/>
      <c r="J3" s="168"/>
      <c r="K3" s="168"/>
      <c r="L3" s="168"/>
      <c r="M3" s="170"/>
    </row>
    <row r="4" spans="1:13" hidden="1" x14ac:dyDescent="0.25">
      <c r="A4" s="81">
        <v>1</v>
      </c>
      <c r="B4" s="82">
        <v>57.03401874</v>
      </c>
      <c r="C4" s="94">
        <v>7.6156666666666704</v>
      </c>
      <c r="D4" s="95" t="s">
        <v>30</v>
      </c>
      <c r="E4" s="95" t="s">
        <v>31</v>
      </c>
      <c r="F4" s="95" t="s">
        <v>31</v>
      </c>
      <c r="G4" s="95" t="s">
        <v>31</v>
      </c>
      <c r="H4" s="95" t="s">
        <v>31</v>
      </c>
      <c r="I4" s="95" t="s">
        <v>31</v>
      </c>
      <c r="J4" s="95" t="s">
        <v>31</v>
      </c>
      <c r="K4" s="95" t="s">
        <v>31</v>
      </c>
      <c r="L4" s="96" t="s">
        <v>31</v>
      </c>
      <c r="M4" s="95" t="s">
        <v>31</v>
      </c>
    </row>
    <row r="5" spans="1:13" hidden="1" x14ac:dyDescent="0.25">
      <c r="A5" s="81">
        <v>2</v>
      </c>
      <c r="B5" s="82">
        <v>57.034059730000003</v>
      </c>
      <c r="C5" s="94">
        <v>9.3717666666666695</v>
      </c>
      <c r="D5" s="95" t="s">
        <v>30</v>
      </c>
      <c r="E5" s="95" t="s">
        <v>31</v>
      </c>
      <c r="F5" s="95" t="s">
        <v>31</v>
      </c>
      <c r="G5" s="95" t="s">
        <v>31</v>
      </c>
      <c r="H5" s="95" t="s">
        <v>31</v>
      </c>
      <c r="I5" s="95" t="s">
        <v>31</v>
      </c>
      <c r="J5" s="95" t="s">
        <v>31</v>
      </c>
      <c r="K5" s="95" t="s">
        <v>31</v>
      </c>
      <c r="L5" s="96" t="s">
        <v>31</v>
      </c>
      <c r="M5" s="95" t="s">
        <v>31</v>
      </c>
    </row>
    <row r="6" spans="1:13" hidden="1" x14ac:dyDescent="0.25">
      <c r="A6" s="81">
        <v>3</v>
      </c>
      <c r="B6" s="82">
        <v>65.039002359999998</v>
      </c>
      <c r="C6" s="94">
        <v>6.6671250000000004</v>
      </c>
      <c r="D6" s="95" t="s">
        <v>30</v>
      </c>
      <c r="E6" s="95" t="s">
        <v>31</v>
      </c>
      <c r="F6" s="95" t="s">
        <v>31</v>
      </c>
      <c r="G6" s="95" t="s">
        <v>31</v>
      </c>
      <c r="H6" s="95" t="s">
        <v>31</v>
      </c>
      <c r="I6" s="95" t="s">
        <v>31</v>
      </c>
      <c r="J6" s="95" t="s">
        <v>31</v>
      </c>
      <c r="K6" s="95" t="s">
        <v>31</v>
      </c>
      <c r="L6" s="96" t="s">
        <v>31</v>
      </c>
      <c r="M6" s="95" t="s">
        <v>31</v>
      </c>
    </row>
    <row r="7" spans="1:13" hidden="1" x14ac:dyDescent="0.25">
      <c r="A7" s="81">
        <v>4</v>
      </c>
      <c r="B7" s="86">
        <v>69.070402970000004</v>
      </c>
      <c r="C7" s="94">
        <v>9.3732166666666696</v>
      </c>
      <c r="D7" s="95" t="s">
        <v>30</v>
      </c>
      <c r="E7" s="95" t="s">
        <v>31</v>
      </c>
      <c r="F7" s="95" t="s">
        <v>31</v>
      </c>
      <c r="G7" s="95" t="s">
        <v>31</v>
      </c>
      <c r="H7" s="95" t="s">
        <v>31</v>
      </c>
      <c r="I7" s="95" t="s">
        <v>31</v>
      </c>
      <c r="J7" s="95" t="s">
        <v>31</v>
      </c>
      <c r="K7" s="95" t="s">
        <v>31</v>
      </c>
      <c r="L7" s="96" t="s">
        <v>31</v>
      </c>
      <c r="M7" s="95" t="s">
        <v>31</v>
      </c>
    </row>
    <row r="8" spans="1:13" ht="18.75" x14ac:dyDescent="0.35">
      <c r="A8" s="81">
        <v>5</v>
      </c>
      <c r="B8" s="86">
        <v>71.049624199999997</v>
      </c>
      <c r="C8" s="94">
        <v>7.5982000000000003</v>
      </c>
      <c r="D8" s="95">
        <f t="shared" ref="D8:D13" si="0">I8+1.00782-18.01056</f>
        <v>71.049689499999999</v>
      </c>
      <c r="E8" s="94">
        <v>7.5982000000000003</v>
      </c>
      <c r="F8" s="97">
        <f t="shared" ref="F8:F14" si="1">((D8-B8)/D8)*1000000</f>
        <v>0.91907509325317227</v>
      </c>
      <c r="G8" s="95" t="s">
        <v>689</v>
      </c>
      <c r="H8" s="95" t="s">
        <v>33</v>
      </c>
      <c r="I8" s="95">
        <v>88.052429500000002</v>
      </c>
      <c r="J8" s="95" t="s">
        <v>553</v>
      </c>
      <c r="K8" s="95" t="s">
        <v>34</v>
      </c>
      <c r="L8" s="96" t="s">
        <v>35</v>
      </c>
      <c r="M8" s="95" t="s">
        <v>36</v>
      </c>
    </row>
    <row r="9" spans="1:13" ht="18.75" x14ac:dyDescent="0.35">
      <c r="A9" s="81">
        <v>6</v>
      </c>
      <c r="B9" s="86">
        <v>85.10158706</v>
      </c>
      <c r="C9" s="94">
        <v>9.7420500000000008</v>
      </c>
      <c r="D9" s="95">
        <f t="shared" si="0"/>
        <v>85.101725070000001</v>
      </c>
      <c r="E9" s="94">
        <v>9.7420500000000008</v>
      </c>
      <c r="F9" s="97">
        <f t="shared" si="1"/>
        <v>1.6217062566834857</v>
      </c>
      <c r="G9" s="95" t="s">
        <v>689</v>
      </c>
      <c r="H9" s="95" t="s">
        <v>37</v>
      </c>
      <c r="I9" s="95">
        <v>102.10446507</v>
      </c>
      <c r="J9" s="95" t="s">
        <v>554</v>
      </c>
      <c r="K9" s="95" t="s">
        <v>38</v>
      </c>
      <c r="L9" s="96" t="s">
        <v>39</v>
      </c>
      <c r="M9" s="95" t="s">
        <v>40</v>
      </c>
    </row>
    <row r="10" spans="1:13" ht="18.75" x14ac:dyDescent="0.35">
      <c r="A10" s="81">
        <v>7</v>
      </c>
      <c r="B10" s="86">
        <v>91.054526069999994</v>
      </c>
      <c r="C10" s="94">
        <v>9.1747499999999995</v>
      </c>
      <c r="D10" s="95">
        <f t="shared" si="0"/>
        <v>91.054774878000003</v>
      </c>
      <c r="E10" s="95">
        <v>9.1747499999999995</v>
      </c>
      <c r="F10" s="97">
        <f t="shared" si="1"/>
        <v>2.7325090896387882</v>
      </c>
      <c r="G10" s="95" t="s">
        <v>689</v>
      </c>
      <c r="H10" s="95" t="s">
        <v>41</v>
      </c>
      <c r="I10" s="95">
        <v>108.05751487800001</v>
      </c>
      <c r="J10" s="95" t="s">
        <v>555</v>
      </c>
      <c r="K10" s="95" t="s">
        <v>42</v>
      </c>
      <c r="L10" s="96" t="s">
        <v>43</v>
      </c>
      <c r="M10" s="95" t="s">
        <v>44</v>
      </c>
    </row>
    <row r="11" spans="1:13" ht="18.75" x14ac:dyDescent="0.35">
      <c r="A11" s="81">
        <v>8</v>
      </c>
      <c r="B11" s="86">
        <v>95.085857649999994</v>
      </c>
      <c r="C11" s="94">
        <v>9.7420500000000008</v>
      </c>
      <c r="D11" s="95">
        <f t="shared" si="0"/>
        <v>95.086075006000002</v>
      </c>
      <c r="E11" s="94">
        <v>9.7420500000000008</v>
      </c>
      <c r="F11" s="97">
        <f t="shared" si="1"/>
        <v>2.2858867609549511</v>
      </c>
      <c r="G11" s="95" t="s">
        <v>689</v>
      </c>
      <c r="H11" s="95" t="s">
        <v>45</v>
      </c>
      <c r="I11" s="95">
        <v>112.088815006</v>
      </c>
      <c r="J11" s="95" t="s">
        <v>556</v>
      </c>
      <c r="K11" s="95" t="s">
        <v>46</v>
      </c>
      <c r="L11" s="96" t="s">
        <v>47</v>
      </c>
      <c r="M11" s="95" t="s">
        <v>48</v>
      </c>
    </row>
    <row r="12" spans="1:13" ht="18.75" x14ac:dyDescent="0.35">
      <c r="A12" s="81">
        <v>9</v>
      </c>
      <c r="B12" s="86">
        <v>107.08577</v>
      </c>
      <c r="C12" s="94">
        <v>7.6221750000000004</v>
      </c>
      <c r="D12" s="95">
        <f t="shared" si="0"/>
        <v>107.086075006</v>
      </c>
      <c r="E12" s="94">
        <v>7.6221750000000004</v>
      </c>
      <c r="F12" s="97">
        <f t="shared" si="1"/>
        <v>2.8482321346435344</v>
      </c>
      <c r="G12" s="95" t="s">
        <v>689</v>
      </c>
      <c r="H12" s="95" t="s">
        <v>49</v>
      </c>
      <c r="I12" s="95">
        <v>124.088815006</v>
      </c>
      <c r="J12" s="95" t="s">
        <v>557</v>
      </c>
      <c r="K12" s="95" t="s">
        <v>50</v>
      </c>
      <c r="L12" s="96" t="s">
        <v>51</v>
      </c>
      <c r="M12" s="95" t="s">
        <v>52</v>
      </c>
    </row>
    <row r="13" spans="1:13" ht="18.75" x14ac:dyDescent="0.35">
      <c r="A13" s="81">
        <v>10</v>
      </c>
      <c r="B13" s="86">
        <v>109.1014029</v>
      </c>
      <c r="C13" s="94">
        <v>9.7420500000000008</v>
      </c>
      <c r="D13" s="95">
        <f t="shared" si="0"/>
        <v>109.10172507</v>
      </c>
      <c r="E13" s="94">
        <v>9.7420500000000008</v>
      </c>
      <c r="F13" s="97">
        <f t="shared" si="1"/>
        <v>2.9529322272154914</v>
      </c>
      <c r="G13" s="95" t="s">
        <v>689</v>
      </c>
      <c r="H13" s="95" t="s">
        <v>53</v>
      </c>
      <c r="I13" s="95">
        <v>126.10446507</v>
      </c>
      <c r="J13" s="95" t="s">
        <v>558</v>
      </c>
      <c r="K13" s="95" t="s">
        <v>38</v>
      </c>
      <c r="L13" s="96" t="s">
        <v>39</v>
      </c>
      <c r="M13" s="95" t="s">
        <v>54</v>
      </c>
    </row>
    <row r="14" spans="1:13" ht="18.75" x14ac:dyDescent="0.35">
      <c r="A14" s="81">
        <v>11</v>
      </c>
      <c r="B14" s="86">
        <v>111.044259</v>
      </c>
      <c r="C14" s="94">
        <v>7.1040000000000001</v>
      </c>
      <c r="D14" s="95">
        <f>I14+1.00782</f>
        <v>111.044599436</v>
      </c>
      <c r="E14" s="94">
        <v>7.1040000000000001</v>
      </c>
      <c r="F14" s="97">
        <f t="shared" si="1"/>
        <v>3.0657591790233387</v>
      </c>
      <c r="G14" s="95" t="s">
        <v>687</v>
      </c>
      <c r="H14" s="95" t="s">
        <v>55</v>
      </c>
      <c r="I14" s="95">
        <v>110.036779436</v>
      </c>
      <c r="J14" s="95" t="s">
        <v>559</v>
      </c>
      <c r="K14" s="95" t="s">
        <v>42</v>
      </c>
      <c r="L14" s="96" t="s">
        <v>56</v>
      </c>
      <c r="M14" s="95" t="s">
        <v>57</v>
      </c>
    </row>
    <row r="15" spans="1:13" hidden="1" x14ac:dyDescent="0.25">
      <c r="A15" s="81">
        <v>12</v>
      </c>
      <c r="B15" s="86">
        <v>115.0948039</v>
      </c>
      <c r="C15" s="94">
        <v>3.48023333333333</v>
      </c>
      <c r="D15" s="95" t="s">
        <v>30</v>
      </c>
      <c r="E15" s="95" t="s">
        <v>31</v>
      </c>
      <c r="F15" s="95" t="s">
        <v>31</v>
      </c>
      <c r="G15" s="95" t="s">
        <v>31</v>
      </c>
      <c r="H15" s="95" t="s">
        <v>31</v>
      </c>
      <c r="I15" s="95" t="s">
        <v>31</v>
      </c>
      <c r="J15" s="95" t="s">
        <v>31</v>
      </c>
      <c r="K15" s="95" t="s">
        <v>31</v>
      </c>
      <c r="L15" s="96" t="s">
        <v>31</v>
      </c>
      <c r="M15" s="95" t="s">
        <v>31</v>
      </c>
    </row>
    <row r="16" spans="1:13" ht="18.75" x14ac:dyDescent="0.35">
      <c r="A16" s="81">
        <v>13</v>
      </c>
      <c r="B16" s="86">
        <v>123.1169745</v>
      </c>
      <c r="C16" s="94">
        <v>9.3717666666666695</v>
      </c>
      <c r="D16" s="95">
        <f>I16+1.00782-18.01056</f>
        <v>123.11737513400001</v>
      </c>
      <c r="E16" s="94">
        <v>9.3717666666666695</v>
      </c>
      <c r="F16" s="97">
        <f>((D16-B16)/D16)*1000000</f>
        <v>3.2540817214463109</v>
      </c>
      <c r="G16" s="95" t="s">
        <v>689</v>
      </c>
      <c r="H16" s="95" t="s">
        <v>58</v>
      </c>
      <c r="I16" s="95">
        <v>140.120115134</v>
      </c>
      <c r="J16" s="95" t="s">
        <v>560</v>
      </c>
      <c r="K16" s="95" t="s">
        <v>38</v>
      </c>
      <c r="L16" s="96" t="s">
        <v>47</v>
      </c>
      <c r="M16" s="95" t="s">
        <v>59</v>
      </c>
    </row>
    <row r="17" spans="1:13" ht="18.75" x14ac:dyDescent="0.35">
      <c r="A17" s="81">
        <v>14</v>
      </c>
      <c r="B17" s="86">
        <v>125.0962028</v>
      </c>
      <c r="C17" s="94">
        <v>4.6303333333333301</v>
      </c>
      <c r="D17" s="95">
        <f>I17+1.00782</f>
        <v>125.096635006</v>
      </c>
      <c r="E17" s="94">
        <v>4.6303333333333301</v>
      </c>
      <c r="F17" s="97">
        <f>((D17-B17)/D17)*1000000</f>
        <v>3.4549770261889061</v>
      </c>
      <c r="G17" s="95" t="s">
        <v>687</v>
      </c>
      <c r="H17" s="95" t="s">
        <v>60</v>
      </c>
      <c r="I17" s="95">
        <v>124.088815006</v>
      </c>
      <c r="J17" s="95" t="s">
        <v>557</v>
      </c>
      <c r="K17" s="95" t="s">
        <v>61</v>
      </c>
      <c r="L17" s="96" t="s">
        <v>62</v>
      </c>
      <c r="M17" s="95" t="s">
        <v>63</v>
      </c>
    </row>
    <row r="18" spans="1:13" ht="18.75" x14ac:dyDescent="0.35">
      <c r="A18" s="81">
        <v>15</v>
      </c>
      <c r="B18" s="86">
        <v>125.0962086</v>
      </c>
      <c r="C18" s="94">
        <v>6.3790416666666703</v>
      </c>
      <c r="D18" s="95">
        <f>I18+1.00782-18.01056</f>
        <v>125.09663969200002</v>
      </c>
      <c r="E18" s="94">
        <v>6.3790416666666703</v>
      </c>
      <c r="F18" s="97">
        <f>((D18-B18)/D18)*1000000</f>
        <v>3.446071781698361</v>
      </c>
      <c r="G18" s="95" t="s">
        <v>689</v>
      </c>
      <c r="H18" s="95" t="s">
        <v>64</v>
      </c>
      <c r="I18" s="95">
        <v>142.09937969200001</v>
      </c>
      <c r="J18" s="95" t="s">
        <v>561</v>
      </c>
      <c r="K18" s="95" t="s">
        <v>65</v>
      </c>
      <c r="L18" s="96" t="s">
        <v>66</v>
      </c>
      <c r="M18" s="95" t="s">
        <v>67</v>
      </c>
    </row>
    <row r="19" spans="1:13" ht="18.75" x14ac:dyDescent="0.35">
      <c r="A19" s="81">
        <v>16</v>
      </c>
      <c r="B19" s="86">
        <v>128.1070584</v>
      </c>
      <c r="C19" s="94">
        <v>10.11285</v>
      </c>
      <c r="D19" s="95">
        <f>I19+1.00782-18.01056</f>
        <v>128.107538729</v>
      </c>
      <c r="E19" s="94">
        <v>10.11285</v>
      </c>
      <c r="F19" s="97">
        <f>((D19-B19)/D19)*1000000</f>
        <v>3.74942025086037</v>
      </c>
      <c r="G19" s="95" t="s">
        <v>689</v>
      </c>
      <c r="H19" s="95" t="s">
        <v>68</v>
      </c>
      <c r="I19" s="95">
        <v>145.11027872899999</v>
      </c>
      <c r="J19" s="95" t="s">
        <v>562</v>
      </c>
      <c r="K19" s="95" t="s">
        <v>34</v>
      </c>
      <c r="L19" s="96" t="s">
        <v>69</v>
      </c>
      <c r="M19" s="95" t="s">
        <v>70</v>
      </c>
    </row>
    <row r="20" spans="1:13" ht="18.75" x14ac:dyDescent="0.35">
      <c r="A20" s="81">
        <v>17</v>
      </c>
      <c r="B20" s="86">
        <v>129.06992199999999</v>
      </c>
      <c r="C20" s="94">
        <v>8.9813833333333299</v>
      </c>
      <c r="D20" s="95">
        <f>I20+1.00782</f>
        <v>129.07042025600001</v>
      </c>
      <c r="E20" s="94">
        <v>8.9813833333333299</v>
      </c>
      <c r="F20" s="97">
        <f>((D20-B20)/D20)*1000000</f>
        <v>3.8603422769226285</v>
      </c>
      <c r="G20" s="95" t="s">
        <v>687</v>
      </c>
      <c r="H20" s="95" t="s">
        <v>71</v>
      </c>
      <c r="I20" s="95">
        <v>128.062600256</v>
      </c>
      <c r="J20" s="95" t="s">
        <v>563</v>
      </c>
      <c r="K20" s="95" t="s">
        <v>72</v>
      </c>
      <c r="L20" s="96" t="s">
        <v>73</v>
      </c>
      <c r="M20" s="95" t="s">
        <v>74</v>
      </c>
    </row>
    <row r="21" spans="1:13" hidden="1" x14ac:dyDescent="0.25">
      <c r="A21" s="81">
        <v>18</v>
      </c>
      <c r="B21" s="86">
        <v>132.98719550000001</v>
      </c>
      <c r="C21" s="94">
        <v>0.932653333333333</v>
      </c>
      <c r="D21" s="95" t="s">
        <v>30</v>
      </c>
      <c r="E21" s="95" t="s">
        <v>31</v>
      </c>
      <c r="F21" s="95" t="s">
        <v>31</v>
      </c>
      <c r="G21" s="95" t="s">
        <v>31</v>
      </c>
      <c r="H21" s="95" t="s">
        <v>31</v>
      </c>
      <c r="I21" s="95" t="s">
        <v>31</v>
      </c>
      <c r="J21" s="95" t="s">
        <v>31</v>
      </c>
      <c r="K21" s="95" t="s">
        <v>31</v>
      </c>
      <c r="L21" s="96" t="s">
        <v>31</v>
      </c>
      <c r="M21" s="95" t="s">
        <v>31</v>
      </c>
    </row>
    <row r="22" spans="1:13" ht="18.75" x14ac:dyDescent="0.35">
      <c r="A22" s="81">
        <v>19</v>
      </c>
      <c r="B22" s="86">
        <v>137.13251959999999</v>
      </c>
      <c r="C22" s="94">
        <v>9.3700083333333293</v>
      </c>
      <c r="D22" s="95">
        <f>I22+1.00782</f>
        <v>137.133020515</v>
      </c>
      <c r="E22" s="94">
        <v>9.3700083333333293</v>
      </c>
      <c r="F22" s="97">
        <f>((D22-B22)/D22)*1000000</f>
        <v>3.6527672045894763</v>
      </c>
      <c r="G22" s="95" t="s">
        <v>687</v>
      </c>
      <c r="H22" s="95" t="s">
        <v>75</v>
      </c>
      <c r="I22" s="95">
        <v>136.12520051499999</v>
      </c>
      <c r="J22" s="95" t="s">
        <v>565</v>
      </c>
      <c r="K22" s="95" t="s">
        <v>76</v>
      </c>
      <c r="L22" s="96" t="s">
        <v>77</v>
      </c>
      <c r="M22" s="95" t="s">
        <v>78</v>
      </c>
    </row>
    <row r="23" spans="1:13" ht="18.75" x14ac:dyDescent="0.35">
      <c r="A23" s="81">
        <v>20</v>
      </c>
      <c r="B23" s="86">
        <v>138.06617660000001</v>
      </c>
      <c r="C23" s="94">
        <v>3.9892333333333299</v>
      </c>
      <c r="D23" s="95">
        <f>I23+1.00782-18.01056</f>
        <v>138.066736547</v>
      </c>
      <c r="E23" s="94">
        <v>3.9892333333333299</v>
      </c>
      <c r="F23" s="97">
        <f>((D23-B23)/D23)*1000000</f>
        <v>4.0556256633810488</v>
      </c>
      <c r="G23" s="95" t="s">
        <v>689</v>
      </c>
      <c r="H23" s="95" t="s">
        <v>79</v>
      </c>
      <c r="I23" s="95">
        <v>155.06947654699999</v>
      </c>
      <c r="J23" s="95" t="s">
        <v>564</v>
      </c>
      <c r="K23" s="95" t="s">
        <v>80</v>
      </c>
      <c r="L23" s="96" t="s">
        <v>81</v>
      </c>
      <c r="M23" s="95" t="s">
        <v>82</v>
      </c>
    </row>
    <row r="24" spans="1:13" hidden="1" x14ac:dyDescent="0.25">
      <c r="A24" s="81">
        <v>21</v>
      </c>
      <c r="B24" s="86">
        <v>138.1358558</v>
      </c>
      <c r="C24" s="94">
        <v>9.7425416666666695</v>
      </c>
      <c r="D24" s="95" t="s">
        <v>30</v>
      </c>
      <c r="E24" s="95" t="s">
        <v>31</v>
      </c>
      <c r="F24" s="95" t="s">
        <v>31</v>
      </c>
      <c r="G24" s="95" t="s">
        <v>31</v>
      </c>
      <c r="H24" s="95" t="s">
        <v>31</v>
      </c>
      <c r="I24" s="95" t="s">
        <v>31</v>
      </c>
      <c r="J24" s="95" t="s">
        <v>31</v>
      </c>
      <c r="K24" s="95" t="s">
        <v>31</v>
      </c>
      <c r="L24" s="96" t="s">
        <v>31</v>
      </c>
      <c r="M24" s="95" t="s">
        <v>31</v>
      </c>
    </row>
    <row r="25" spans="1:13" ht="18.75" x14ac:dyDescent="0.35">
      <c r="A25" s="81">
        <v>22</v>
      </c>
      <c r="B25" s="86">
        <v>139.11176209999999</v>
      </c>
      <c r="C25" s="94">
        <v>10.113616666666699</v>
      </c>
      <c r="D25" s="95">
        <f>I25+1.00782</f>
        <v>139.11228507000001</v>
      </c>
      <c r="E25" s="94">
        <v>10.113616666666699</v>
      </c>
      <c r="F25" s="97">
        <f>((D25-B25)/D25)*1000000</f>
        <v>3.7593372846750515</v>
      </c>
      <c r="G25" s="95" t="s">
        <v>687</v>
      </c>
      <c r="H25" s="95" t="s">
        <v>83</v>
      </c>
      <c r="I25" s="95">
        <v>138.10446507</v>
      </c>
      <c r="J25" s="95" t="s">
        <v>566</v>
      </c>
      <c r="K25" s="95" t="s">
        <v>50</v>
      </c>
      <c r="L25" s="96" t="s">
        <v>51</v>
      </c>
      <c r="M25" s="95" t="s">
        <v>84</v>
      </c>
    </row>
    <row r="26" spans="1:13" ht="18.75" x14ac:dyDescent="0.35">
      <c r="A26" s="81">
        <v>23</v>
      </c>
      <c r="B26" s="86">
        <v>139.1481368</v>
      </c>
      <c r="C26" s="94">
        <v>9.7201249999999995</v>
      </c>
      <c r="D26" s="95">
        <f>I26+1.00782-18.01056</f>
        <v>139.14867526200001</v>
      </c>
      <c r="E26" s="94">
        <v>9.7201249999999995</v>
      </c>
      <c r="F26" s="97">
        <f>((D26-B26)/D26)*1000000</f>
        <v>3.8696882955929195</v>
      </c>
      <c r="G26" s="95" t="s">
        <v>689</v>
      </c>
      <c r="H26" s="95" t="s">
        <v>85</v>
      </c>
      <c r="I26" s="95">
        <v>156.151415262</v>
      </c>
      <c r="J26" s="95" t="s">
        <v>567</v>
      </c>
      <c r="K26" s="95" t="s">
        <v>38</v>
      </c>
      <c r="L26" s="96" t="s">
        <v>47</v>
      </c>
      <c r="M26" s="95" t="s">
        <v>86</v>
      </c>
    </row>
    <row r="27" spans="1:13" ht="18.75" x14ac:dyDescent="0.35">
      <c r="A27" s="81">
        <v>24</v>
      </c>
      <c r="B27" s="86">
        <v>140.06821249999999</v>
      </c>
      <c r="C27" s="94">
        <v>9.7638166666666706</v>
      </c>
      <c r="D27" s="95">
        <f>I27+22.98976</f>
        <v>140.06873860100001</v>
      </c>
      <c r="E27" s="94">
        <v>9.7638166666666706</v>
      </c>
      <c r="F27" s="97">
        <f>((D27-B27)/D27)*1000000</f>
        <v>3.7560201175107282</v>
      </c>
      <c r="G27" s="95" t="s">
        <v>691</v>
      </c>
      <c r="H27" s="95" t="s">
        <v>87</v>
      </c>
      <c r="I27" s="95">
        <v>117.078978601</v>
      </c>
      <c r="J27" s="95" t="s">
        <v>568</v>
      </c>
      <c r="K27" s="95" t="s">
        <v>80</v>
      </c>
      <c r="L27" s="96" t="s">
        <v>88</v>
      </c>
      <c r="M27" s="95" t="s">
        <v>89</v>
      </c>
    </row>
    <row r="28" spans="1:13" hidden="1" x14ac:dyDescent="0.25">
      <c r="A28" s="81">
        <v>25</v>
      </c>
      <c r="B28" s="86">
        <v>141.95863299999999</v>
      </c>
      <c r="C28" s="94">
        <v>0.36802833333333301</v>
      </c>
      <c r="D28" s="95" t="s">
        <v>30</v>
      </c>
      <c r="E28" s="95" t="s">
        <v>31</v>
      </c>
      <c r="F28" s="95" t="s">
        <v>31</v>
      </c>
      <c r="G28" s="95" t="s">
        <v>31</v>
      </c>
      <c r="H28" s="95" t="s">
        <v>31</v>
      </c>
      <c r="I28" s="95" t="s">
        <v>31</v>
      </c>
      <c r="J28" s="95" t="s">
        <v>31</v>
      </c>
      <c r="K28" s="95" t="s">
        <v>31</v>
      </c>
      <c r="L28" s="96" t="s">
        <v>31</v>
      </c>
      <c r="M28" s="95" t="s">
        <v>31</v>
      </c>
    </row>
    <row r="29" spans="1:13" ht="18.75" x14ac:dyDescent="0.35">
      <c r="A29" s="81">
        <v>26</v>
      </c>
      <c r="B29" s="86">
        <v>142.12265120000001</v>
      </c>
      <c r="C29" s="94">
        <v>10.11285</v>
      </c>
      <c r="D29" s="95">
        <f>I29+1.00782-18.01056</f>
        <v>142.12318879300003</v>
      </c>
      <c r="E29" s="94">
        <v>10.11285</v>
      </c>
      <c r="F29" s="97">
        <f>((D29-B29)/D29)*1000000</f>
        <v>3.7825847040445137</v>
      </c>
      <c r="G29" s="95" t="s">
        <v>689</v>
      </c>
      <c r="H29" s="95" t="s">
        <v>90</v>
      </c>
      <c r="I29" s="95">
        <v>159.12592879300001</v>
      </c>
      <c r="J29" s="95" t="s">
        <v>569</v>
      </c>
      <c r="K29" s="95" t="s">
        <v>65</v>
      </c>
      <c r="L29" s="96" t="s">
        <v>62</v>
      </c>
      <c r="M29" s="95" t="s">
        <v>91</v>
      </c>
    </row>
    <row r="30" spans="1:13" ht="18.75" x14ac:dyDescent="0.35">
      <c r="A30" s="81">
        <v>27</v>
      </c>
      <c r="B30" s="86">
        <v>145.1335249</v>
      </c>
      <c r="C30" s="94">
        <v>4.1579249999999996</v>
      </c>
      <c r="D30" s="95">
        <f>I30+1.00782</f>
        <v>145.13408314400002</v>
      </c>
      <c r="E30" s="94">
        <v>4.1579249999999996</v>
      </c>
      <c r="F30" s="97">
        <f>((D30-B30)/D30)*1000000</f>
        <v>3.8464018094520696</v>
      </c>
      <c r="G30" s="95" t="s">
        <v>687</v>
      </c>
      <c r="H30" s="95" t="s">
        <v>92</v>
      </c>
      <c r="I30" s="95">
        <v>144.12626314400001</v>
      </c>
      <c r="J30" s="95" t="s">
        <v>570</v>
      </c>
      <c r="K30" s="95" t="s">
        <v>93</v>
      </c>
      <c r="L30" s="96" t="s">
        <v>94</v>
      </c>
      <c r="M30" s="95" t="s">
        <v>95</v>
      </c>
    </row>
    <row r="31" spans="1:13" ht="18.75" x14ac:dyDescent="0.35">
      <c r="A31" s="81">
        <v>28</v>
      </c>
      <c r="B31" s="86">
        <v>147.0651751</v>
      </c>
      <c r="C31" s="94">
        <v>6.2497666666666696</v>
      </c>
      <c r="D31" s="95">
        <f>I31+1.00782</f>
        <v>147.06572880800002</v>
      </c>
      <c r="E31" s="94">
        <v>6.2497666666666696</v>
      </c>
      <c r="F31" s="97">
        <f>((D31-B31)/D31)*1000000</f>
        <v>3.7650376093760616</v>
      </c>
      <c r="G31" s="95" t="s">
        <v>687</v>
      </c>
      <c r="H31" s="95" t="s">
        <v>96</v>
      </c>
      <c r="I31" s="95">
        <v>146.05790880800001</v>
      </c>
      <c r="J31" s="95" t="s">
        <v>571</v>
      </c>
      <c r="K31" s="95" t="s">
        <v>97</v>
      </c>
      <c r="L31" s="96" t="s">
        <v>98</v>
      </c>
      <c r="M31" s="95" t="s">
        <v>99</v>
      </c>
    </row>
    <row r="32" spans="1:13" ht="18.75" x14ac:dyDescent="0.35">
      <c r="A32" s="81">
        <v>29</v>
      </c>
      <c r="B32" s="86">
        <v>147.1167552</v>
      </c>
      <c r="C32" s="94">
        <v>9.1254083333333291</v>
      </c>
      <c r="D32" s="95">
        <f>I32+1.00782-18.01056</f>
        <v>147.11737513400001</v>
      </c>
      <c r="E32" s="94">
        <v>9.1254083333333291</v>
      </c>
      <c r="F32" s="97">
        <f>((D32-B32)/D32)*1000000</f>
        <v>4.2138734425423294</v>
      </c>
      <c r="G32" s="95" t="s">
        <v>689</v>
      </c>
      <c r="H32" s="95" t="s">
        <v>100</v>
      </c>
      <c r="I32" s="95">
        <v>164.120115134</v>
      </c>
      <c r="J32" s="95" t="s">
        <v>572</v>
      </c>
      <c r="K32" s="95" t="s">
        <v>101</v>
      </c>
      <c r="L32" s="96" t="s">
        <v>102</v>
      </c>
      <c r="M32" s="95" t="s">
        <v>103</v>
      </c>
    </row>
    <row r="33" spans="1:13" ht="18.75" x14ac:dyDescent="0.35">
      <c r="A33" s="81">
        <v>30</v>
      </c>
      <c r="B33" s="86">
        <v>149.13243750000001</v>
      </c>
      <c r="C33" s="94">
        <v>6.9459166666666698</v>
      </c>
      <c r="D33" s="95">
        <f>I33+1.00782-18.01056</f>
        <v>149.13302519800001</v>
      </c>
      <c r="E33" s="94">
        <v>6.9459166666666698</v>
      </c>
      <c r="F33" s="97">
        <f>((D33-B33)/D33)*1000000</f>
        <v>3.9407636184114145</v>
      </c>
      <c r="G33" s="95" t="s">
        <v>689</v>
      </c>
      <c r="H33" s="95" t="s">
        <v>104</v>
      </c>
      <c r="I33" s="95">
        <v>166.135765198</v>
      </c>
      <c r="J33" s="95" t="s">
        <v>573</v>
      </c>
      <c r="K33" s="95" t="s">
        <v>76</v>
      </c>
      <c r="L33" s="96" t="s">
        <v>105</v>
      </c>
      <c r="M33" s="95" t="s">
        <v>106</v>
      </c>
    </row>
    <row r="34" spans="1:13" hidden="1" x14ac:dyDescent="0.25">
      <c r="A34" s="81">
        <v>31</v>
      </c>
      <c r="B34" s="86">
        <v>150.0266598</v>
      </c>
      <c r="C34" s="94">
        <v>8.2660499999999999</v>
      </c>
      <c r="D34" s="95" t="s">
        <v>30</v>
      </c>
      <c r="E34" s="95" t="s">
        <v>31</v>
      </c>
      <c r="F34" s="95" t="s">
        <v>31</v>
      </c>
      <c r="G34" s="95" t="s">
        <v>31</v>
      </c>
      <c r="H34" s="95" t="s">
        <v>31</v>
      </c>
      <c r="I34" s="95" t="s">
        <v>31</v>
      </c>
      <c r="J34" s="95" t="s">
        <v>31</v>
      </c>
      <c r="K34" s="95" t="s">
        <v>31</v>
      </c>
      <c r="L34" s="96" t="s">
        <v>31</v>
      </c>
      <c r="M34" s="95" t="s">
        <v>31</v>
      </c>
    </row>
    <row r="35" spans="1:13" ht="18.75" x14ac:dyDescent="0.35">
      <c r="A35" s="81">
        <v>32</v>
      </c>
      <c r="B35" s="86">
        <v>150.09130500000001</v>
      </c>
      <c r="C35" s="94">
        <v>5.5358499999999999</v>
      </c>
      <c r="D35" s="95">
        <f>I35+1.00782-18.01056</f>
        <v>150.091888665</v>
      </c>
      <c r="E35" s="94">
        <v>5.5358499999999999</v>
      </c>
      <c r="F35" s="97">
        <f t="shared" ref="F35:F40" si="2">((D35-B35)/D35)*1000000</f>
        <v>3.8887178060383842</v>
      </c>
      <c r="G35" s="95" t="s">
        <v>689</v>
      </c>
      <c r="H35" s="95" t="s">
        <v>107</v>
      </c>
      <c r="I35" s="95">
        <v>167.09462866499999</v>
      </c>
      <c r="J35" s="95" t="s">
        <v>574</v>
      </c>
      <c r="K35" s="95" t="s">
        <v>108</v>
      </c>
      <c r="L35" s="96" t="s">
        <v>109</v>
      </c>
      <c r="M35" s="95" t="s">
        <v>110</v>
      </c>
    </row>
    <row r="36" spans="1:13" ht="18.75" x14ac:dyDescent="0.35">
      <c r="A36" s="81">
        <v>33</v>
      </c>
      <c r="B36" s="86">
        <v>153.1021882</v>
      </c>
      <c r="C36" s="94">
        <v>3.7980416666666699</v>
      </c>
      <c r="D36" s="95">
        <f>I36+18.03437</f>
        <v>153.102783915</v>
      </c>
      <c r="E36" s="94">
        <v>3.7980416666666699</v>
      </c>
      <c r="F36" s="97">
        <f t="shared" si="2"/>
        <v>3.890948190292959</v>
      </c>
      <c r="G36" s="95" t="s">
        <v>692</v>
      </c>
      <c r="H36" s="95" t="s">
        <v>112</v>
      </c>
      <c r="I36" s="95">
        <v>135.06841391500001</v>
      </c>
      <c r="J36" s="95" t="s">
        <v>575</v>
      </c>
      <c r="K36" s="95" t="s">
        <v>113</v>
      </c>
      <c r="L36" s="96" t="s">
        <v>114</v>
      </c>
      <c r="M36" s="95" t="s">
        <v>115</v>
      </c>
    </row>
    <row r="37" spans="1:13" ht="18.75" x14ac:dyDescent="0.35">
      <c r="A37" s="81">
        <v>34</v>
      </c>
      <c r="B37" s="86">
        <v>156.13830129999999</v>
      </c>
      <c r="C37" s="94">
        <v>10.1132333333333</v>
      </c>
      <c r="D37" s="95">
        <f>I37+1.00782-18.01056</f>
        <v>156.13883900000002</v>
      </c>
      <c r="E37" s="94">
        <v>10.1132333333333</v>
      </c>
      <c r="F37" s="97">
        <f t="shared" si="2"/>
        <v>3.4437299743450316</v>
      </c>
      <c r="G37" s="95" t="s">
        <v>689</v>
      </c>
      <c r="H37" s="95" t="s">
        <v>116</v>
      </c>
      <c r="I37" s="95">
        <v>173.14157900000001</v>
      </c>
      <c r="J37" s="95" t="s">
        <v>576</v>
      </c>
      <c r="K37" s="95" t="s">
        <v>65</v>
      </c>
      <c r="L37" s="96" t="s">
        <v>62</v>
      </c>
      <c r="M37" s="95">
        <v>136877</v>
      </c>
    </row>
    <row r="38" spans="1:13" ht="18.75" x14ac:dyDescent="0.35">
      <c r="A38" s="81">
        <v>35</v>
      </c>
      <c r="B38" s="86">
        <v>159.11680949999999</v>
      </c>
      <c r="C38" s="94">
        <v>8.2627666666666695</v>
      </c>
      <c r="D38" s="95">
        <f>I38+1.00782-18.01056</f>
        <v>159.11737513400001</v>
      </c>
      <c r="E38" s="94">
        <v>8.2627666666666695</v>
      </c>
      <c r="F38" s="97">
        <f t="shared" si="2"/>
        <v>3.55482234136525</v>
      </c>
      <c r="G38" s="95" t="s">
        <v>689</v>
      </c>
      <c r="H38" s="95" t="s">
        <v>117</v>
      </c>
      <c r="I38" s="95">
        <v>176.120115134</v>
      </c>
      <c r="J38" s="95" t="s">
        <v>577</v>
      </c>
      <c r="K38" s="95" t="s">
        <v>76</v>
      </c>
      <c r="L38" s="96" t="s">
        <v>98</v>
      </c>
      <c r="M38" s="95" t="s">
        <v>118</v>
      </c>
    </row>
    <row r="39" spans="1:13" ht="18.75" x14ac:dyDescent="0.35">
      <c r="A39" s="81">
        <v>36</v>
      </c>
      <c r="B39" s="86">
        <v>165.0908924</v>
      </c>
      <c r="C39" s="94">
        <v>10.61295</v>
      </c>
      <c r="D39" s="95">
        <f>I39+1.00782</f>
        <v>165.091549628</v>
      </c>
      <c r="E39" s="94">
        <v>10.61295</v>
      </c>
      <c r="F39" s="97">
        <f t="shared" si="2"/>
        <v>3.9809911620266227</v>
      </c>
      <c r="G39" s="95" t="s">
        <v>687</v>
      </c>
      <c r="H39" s="95" t="s">
        <v>119</v>
      </c>
      <c r="I39" s="95">
        <v>164.08372962799999</v>
      </c>
      <c r="J39" s="95" t="s">
        <v>578</v>
      </c>
      <c r="K39" s="95" t="s">
        <v>65</v>
      </c>
      <c r="L39" s="96" t="s">
        <v>120</v>
      </c>
      <c r="M39" s="95" t="s">
        <v>121</v>
      </c>
    </row>
    <row r="40" spans="1:13" ht="18.75" x14ac:dyDescent="0.35">
      <c r="A40" s="81">
        <v>37</v>
      </c>
      <c r="B40" s="86">
        <v>165.16378209999999</v>
      </c>
      <c r="C40" s="94">
        <v>9.3699333333333303</v>
      </c>
      <c r="D40" s="95">
        <f>I40+1.00782-18.01056</f>
        <v>165.16432532600001</v>
      </c>
      <c r="E40" s="94">
        <v>9.3699333333333303</v>
      </c>
      <c r="F40" s="97">
        <f t="shared" si="2"/>
        <v>3.2890032332762451</v>
      </c>
      <c r="G40" s="95" t="s">
        <v>689</v>
      </c>
      <c r="H40" s="95" t="s">
        <v>122</v>
      </c>
      <c r="I40" s="95">
        <v>182.167065326</v>
      </c>
      <c r="J40" s="95" t="s">
        <v>579</v>
      </c>
      <c r="K40" s="95" t="s">
        <v>101</v>
      </c>
      <c r="L40" s="96" t="s">
        <v>120</v>
      </c>
      <c r="M40" s="95" t="s">
        <v>123</v>
      </c>
    </row>
    <row r="41" spans="1:13" ht="18.75" x14ac:dyDescent="0.35">
      <c r="A41" s="81">
        <v>38</v>
      </c>
      <c r="B41" s="86">
        <v>167.08549529999999</v>
      </c>
      <c r="C41" s="94">
        <v>8.6684166666666709</v>
      </c>
      <c r="D41" s="95">
        <f>I41+18.03437</f>
        <v>167.08541929099999</v>
      </c>
      <c r="E41" s="94">
        <v>8.6684166666666709</v>
      </c>
      <c r="F41" s="97">
        <f>((-D41+B41)/D41)*1000000</f>
        <v>0.45491102885990203</v>
      </c>
      <c r="G41" s="95" t="s">
        <v>692</v>
      </c>
      <c r="H41" s="95" t="s">
        <v>124</v>
      </c>
      <c r="I41" s="95">
        <v>149.051049291</v>
      </c>
      <c r="J41" s="95" t="s">
        <v>580</v>
      </c>
      <c r="K41" s="95" t="s">
        <v>80</v>
      </c>
      <c r="L41" s="96" t="s">
        <v>125</v>
      </c>
      <c r="M41" s="95" t="s">
        <v>126</v>
      </c>
    </row>
    <row r="42" spans="1:13" ht="18.75" x14ac:dyDescent="0.35">
      <c r="A42" s="81">
        <v>39</v>
      </c>
      <c r="B42" s="86">
        <v>167.14308460000001</v>
      </c>
      <c r="C42" s="94">
        <v>9.3695000000000004</v>
      </c>
      <c r="D42" s="95">
        <f>I42+1.00782</f>
        <v>167.14358519800001</v>
      </c>
      <c r="E42" s="94">
        <v>9.3695000000000004</v>
      </c>
      <c r="F42" s="97">
        <f t="shared" ref="F42:F53" si="3">((D42-B42)/D42)*1000000</f>
        <v>2.995017723289318</v>
      </c>
      <c r="G42" s="95" t="s">
        <v>687</v>
      </c>
      <c r="H42" s="95" t="s">
        <v>127</v>
      </c>
      <c r="I42" s="95">
        <v>166.135765198</v>
      </c>
      <c r="J42" s="95" t="s">
        <v>573</v>
      </c>
      <c r="K42" s="95" t="s">
        <v>50</v>
      </c>
      <c r="L42" s="96" t="s">
        <v>128</v>
      </c>
      <c r="M42" s="95" t="s">
        <v>129</v>
      </c>
    </row>
    <row r="43" spans="1:13" ht="18.75" x14ac:dyDescent="0.35">
      <c r="A43" s="81">
        <v>40</v>
      </c>
      <c r="B43" s="86">
        <v>167.1431657</v>
      </c>
      <c r="C43" s="94">
        <v>10.1136833333333</v>
      </c>
      <c r="D43" s="95">
        <f>I43+1.00782</f>
        <v>167.14358519800001</v>
      </c>
      <c r="E43" s="94">
        <v>10.1136833333333</v>
      </c>
      <c r="F43" s="97">
        <f t="shared" si="3"/>
        <v>2.5098061616703791</v>
      </c>
      <c r="G43" s="95" t="s">
        <v>687</v>
      </c>
      <c r="H43" s="95" t="s">
        <v>104</v>
      </c>
      <c r="I43" s="95">
        <v>166.135765198</v>
      </c>
      <c r="J43" s="95" t="s">
        <v>573</v>
      </c>
      <c r="K43" s="95" t="s">
        <v>76</v>
      </c>
      <c r="L43" s="96" t="s">
        <v>130</v>
      </c>
      <c r="M43" s="95" t="s">
        <v>106</v>
      </c>
    </row>
    <row r="44" spans="1:13" ht="18.75" x14ac:dyDescent="0.35">
      <c r="A44" s="81">
        <v>41</v>
      </c>
      <c r="B44" s="86">
        <v>170.11749270000001</v>
      </c>
      <c r="C44" s="94">
        <v>5.4903166666666703</v>
      </c>
      <c r="D44" s="95">
        <f>I44+1.00782-18.01056</f>
        <v>170.11810341500001</v>
      </c>
      <c r="E44" s="94">
        <v>5.4903166666666703</v>
      </c>
      <c r="F44" s="97">
        <f t="shared" si="3"/>
        <v>3.5899471469159607</v>
      </c>
      <c r="G44" s="95" t="s">
        <v>689</v>
      </c>
      <c r="H44" s="95" t="s">
        <v>131</v>
      </c>
      <c r="I44" s="95">
        <v>187.120843415</v>
      </c>
      <c r="J44" s="95" t="s">
        <v>581</v>
      </c>
      <c r="K44" s="95" t="s">
        <v>132</v>
      </c>
      <c r="L44" s="96" t="s">
        <v>133</v>
      </c>
      <c r="M44" s="95" t="s">
        <v>134</v>
      </c>
    </row>
    <row r="45" spans="1:13" ht="18.75" x14ac:dyDescent="0.35">
      <c r="A45" s="81">
        <v>42</v>
      </c>
      <c r="B45" s="86">
        <v>171.12401489999999</v>
      </c>
      <c r="C45" s="94">
        <v>0.91246083333333305</v>
      </c>
      <c r="D45" s="95">
        <f>I45+1.00782-18.01056</f>
        <v>171.124585776</v>
      </c>
      <c r="E45" s="94">
        <v>0.91246083333333305</v>
      </c>
      <c r="F45" s="97">
        <f t="shared" si="3"/>
        <v>3.3360256062743172</v>
      </c>
      <c r="G45" s="95" t="s">
        <v>689</v>
      </c>
      <c r="H45" s="95" t="s">
        <v>135</v>
      </c>
      <c r="I45" s="95">
        <v>188.12732577599999</v>
      </c>
      <c r="J45" s="95" t="s">
        <v>582</v>
      </c>
      <c r="K45" s="95" t="s">
        <v>136</v>
      </c>
      <c r="L45" s="96" t="s">
        <v>137</v>
      </c>
      <c r="M45" s="95" t="s">
        <v>138</v>
      </c>
    </row>
    <row r="46" spans="1:13" ht="18.75" x14ac:dyDescent="0.35">
      <c r="A46" s="81">
        <v>43</v>
      </c>
      <c r="B46" s="86">
        <v>172.16943689999999</v>
      </c>
      <c r="C46" s="94">
        <v>7.5386666666666704</v>
      </c>
      <c r="D46" s="95">
        <f>I46+1.00782</f>
        <v>172.17013429900001</v>
      </c>
      <c r="E46" s="94">
        <v>7.5386666666666704</v>
      </c>
      <c r="F46" s="97">
        <f t="shared" si="3"/>
        <v>4.0506386479695653</v>
      </c>
      <c r="G46" s="95" t="s">
        <v>687</v>
      </c>
      <c r="H46" s="95" t="s">
        <v>139</v>
      </c>
      <c r="I46" s="95">
        <v>171.162314299</v>
      </c>
      <c r="J46" s="95" t="s">
        <v>583</v>
      </c>
      <c r="K46" s="95" t="s">
        <v>140</v>
      </c>
      <c r="L46" s="96" t="s">
        <v>141</v>
      </c>
      <c r="M46" s="95" t="s">
        <v>142</v>
      </c>
    </row>
    <row r="47" spans="1:13" ht="18.75" x14ac:dyDescent="0.35">
      <c r="A47" s="81">
        <v>44</v>
      </c>
      <c r="B47" s="86">
        <v>173.0808542</v>
      </c>
      <c r="C47" s="94">
        <v>4.12998333333333</v>
      </c>
      <c r="D47" s="95">
        <f>I47+1.00782</f>
        <v>173.08137887200002</v>
      </c>
      <c r="E47" s="94">
        <v>4.12998333333333</v>
      </c>
      <c r="F47" s="97">
        <f t="shared" si="3"/>
        <v>3.0313601811528188</v>
      </c>
      <c r="G47" s="95" t="s">
        <v>687</v>
      </c>
      <c r="H47" s="95" t="s">
        <v>143</v>
      </c>
      <c r="I47" s="95">
        <v>172.07355887200001</v>
      </c>
      <c r="J47" s="95" t="s">
        <v>584</v>
      </c>
      <c r="K47" s="95" t="s">
        <v>65</v>
      </c>
      <c r="L47" s="96" t="s">
        <v>141</v>
      </c>
      <c r="M47" s="95" t="s">
        <v>144</v>
      </c>
    </row>
    <row r="48" spans="1:13" ht="18.75" x14ac:dyDescent="0.35">
      <c r="A48" s="81">
        <v>45</v>
      </c>
      <c r="B48" s="86">
        <v>173.09601889999999</v>
      </c>
      <c r="C48" s="94">
        <v>7.60059166666667</v>
      </c>
      <c r="D48" s="95">
        <f>I48+1.00782-18.01056</f>
        <v>173.09664000000001</v>
      </c>
      <c r="E48" s="94">
        <v>7.60059166666667</v>
      </c>
      <c r="F48" s="97">
        <f t="shared" si="3"/>
        <v>3.588169013666612</v>
      </c>
      <c r="G48" s="95" t="s">
        <v>689</v>
      </c>
      <c r="H48" s="95" t="s">
        <v>145</v>
      </c>
      <c r="I48" s="95">
        <v>190.09938</v>
      </c>
      <c r="J48" s="95" t="s">
        <v>585</v>
      </c>
      <c r="K48" s="95" t="s">
        <v>65</v>
      </c>
      <c r="L48" s="96" t="s">
        <v>62</v>
      </c>
      <c r="M48" s="95" t="s">
        <v>146</v>
      </c>
    </row>
    <row r="49" spans="1:13" ht="18.75" x14ac:dyDescent="0.35">
      <c r="A49" s="81">
        <v>46</v>
      </c>
      <c r="B49" s="86">
        <v>173.16495380000001</v>
      </c>
      <c r="C49" s="94">
        <v>6.6813166666666701</v>
      </c>
      <c r="D49" s="95">
        <f>I49+18.03437</f>
        <v>173.165384171</v>
      </c>
      <c r="E49" s="94">
        <v>6.6813166666666701</v>
      </c>
      <c r="F49" s="97">
        <f t="shared" si="3"/>
        <v>2.4853177328334413</v>
      </c>
      <c r="G49" s="95" t="s">
        <v>692</v>
      </c>
      <c r="H49" s="95" t="s">
        <v>147</v>
      </c>
      <c r="I49" s="95">
        <v>155.131014171</v>
      </c>
      <c r="J49" s="95" t="s">
        <v>586</v>
      </c>
      <c r="K49" s="95" t="s">
        <v>148</v>
      </c>
      <c r="L49" s="96" t="s">
        <v>149</v>
      </c>
      <c r="M49" s="95" t="s">
        <v>150</v>
      </c>
    </row>
    <row r="50" spans="1:13" ht="18.75" x14ac:dyDescent="0.35">
      <c r="A50" s="81">
        <v>47</v>
      </c>
      <c r="B50" s="86">
        <v>174.11243289999999</v>
      </c>
      <c r="C50" s="94">
        <v>3.8598166666666698</v>
      </c>
      <c r="D50" s="95">
        <f>I50+1.00782</f>
        <v>174.11301335100001</v>
      </c>
      <c r="E50" s="94">
        <v>3.8598166666666698</v>
      </c>
      <c r="F50" s="97">
        <f t="shared" si="3"/>
        <v>3.333760003617658</v>
      </c>
      <c r="G50" s="95" t="s">
        <v>687</v>
      </c>
      <c r="H50" s="95" t="s">
        <v>151</v>
      </c>
      <c r="I50" s="95">
        <v>173.105193351</v>
      </c>
      <c r="J50" s="95" t="s">
        <v>587</v>
      </c>
      <c r="K50" s="95" t="s">
        <v>132</v>
      </c>
      <c r="L50" s="96" t="s">
        <v>152</v>
      </c>
      <c r="M50" s="95" t="s">
        <v>153</v>
      </c>
    </row>
    <row r="51" spans="1:13" ht="18.75" x14ac:dyDescent="0.35">
      <c r="A51" s="81">
        <v>48</v>
      </c>
      <c r="B51" s="86">
        <v>175.1480712</v>
      </c>
      <c r="C51" s="94">
        <v>9.1186166666666697</v>
      </c>
      <c r="D51" s="95">
        <f>I51+1.00782-18.01056</f>
        <v>175.14867526200001</v>
      </c>
      <c r="E51" s="94">
        <v>9.1186166666666697</v>
      </c>
      <c r="F51" s="97">
        <f t="shared" si="3"/>
        <v>3.4488528052195879</v>
      </c>
      <c r="G51" s="95" t="s">
        <v>689</v>
      </c>
      <c r="H51" s="95" t="s">
        <v>154</v>
      </c>
      <c r="I51" s="95">
        <v>192.151415262</v>
      </c>
      <c r="J51" s="95" t="s">
        <v>588</v>
      </c>
      <c r="K51" s="95" t="s">
        <v>155</v>
      </c>
      <c r="L51" s="96" t="s">
        <v>156</v>
      </c>
      <c r="M51" s="95" t="s">
        <v>157</v>
      </c>
    </row>
    <row r="52" spans="1:13" ht="18.75" x14ac:dyDescent="0.35">
      <c r="A52" s="81">
        <v>49</v>
      </c>
      <c r="B52" s="86">
        <v>181.04946720000001</v>
      </c>
      <c r="C52" s="94">
        <v>3.7383666666666699</v>
      </c>
      <c r="D52" s="95">
        <f>I52+1.00782</f>
        <v>181.05007874400002</v>
      </c>
      <c r="E52" s="94">
        <v>3.7383666666666699</v>
      </c>
      <c r="F52" s="97">
        <f t="shared" si="3"/>
        <v>3.3777615798413518</v>
      </c>
      <c r="G52" s="95" t="s">
        <v>687</v>
      </c>
      <c r="H52" s="95" t="s">
        <v>158</v>
      </c>
      <c r="I52" s="95">
        <v>180.04225874400001</v>
      </c>
      <c r="J52" s="95" t="s">
        <v>589</v>
      </c>
      <c r="K52" s="95" t="s">
        <v>159</v>
      </c>
      <c r="L52" s="96" t="s">
        <v>109</v>
      </c>
      <c r="M52" s="95" t="s">
        <v>160</v>
      </c>
    </row>
    <row r="53" spans="1:13" ht="18.75" x14ac:dyDescent="0.35">
      <c r="A53" s="81">
        <v>50</v>
      </c>
      <c r="B53" s="86">
        <v>186.1489488</v>
      </c>
      <c r="C53" s="94">
        <v>4.9488000000000003</v>
      </c>
      <c r="D53" s="95">
        <f>I53+18.03437</f>
        <v>186.14939975600001</v>
      </c>
      <c r="E53" s="94">
        <v>4.9488000000000003</v>
      </c>
      <c r="F53" s="97">
        <f t="shared" si="3"/>
        <v>2.4225487731890354</v>
      </c>
      <c r="G53" s="95" t="s">
        <v>692</v>
      </c>
      <c r="H53" s="95" t="s">
        <v>161</v>
      </c>
      <c r="I53" s="95">
        <v>168.11502975600001</v>
      </c>
      <c r="J53" s="95" t="s">
        <v>590</v>
      </c>
      <c r="K53" s="95" t="s">
        <v>76</v>
      </c>
      <c r="L53" s="96" t="s">
        <v>130</v>
      </c>
      <c r="M53" s="95" t="s">
        <v>162</v>
      </c>
    </row>
    <row r="54" spans="1:13" hidden="1" x14ac:dyDescent="0.25">
      <c r="A54" s="81">
        <v>51</v>
      </c>
      <c r="B54" s="86">
        <v>186.22157050000001</v>
      </c>
      <c r="C54" s="94">
        <v>7.7321666666666697</v>
      </c>
      <c r="D54" s="95" t="s">
        <v>30</v>
      </c>
      <c r="E54" s="95" t="s">
        <v>31</v>
      </c>
      <c r="F54" s="95" t="s">
        <v>31</v>
      </c>
      <c r="G54" s="95" t="s">
        <v>31</v>
      </c>
      <c r="H54" s="95" t="s">
        <v>31</v>
      </c>
      <c r="I54" s="95" t="s">
        <v>31</v>
      </c>
      <c r="J54" s="95" t="s">
        <v>31</v>
      </c>
      <c r="K54" s="95" t="s">
        <v>31</v>
      </c>
      <c r="L54" s="96" t="s">
        <v>31</v>
      </c>
      <c r="M54" s="95" t="s">
        <v>31</v>
      </c>
    </row>
    <row r="55" spans="1:13" hidden="1" x14ac:dyDescent="0.25">
      <c r="A55" s="81">
        <v>52</v>
      </c>
      <c r="B55" s="86">
        <v>191.17932500000001</v>
      </c>
      <c r="C55" s="94">
        <v>8.9764999999999997</v>
      </c>
      <c r="D55" s="95" t="s">
        <v>30</v>
      </c>
      <c r="E55" s="95" t="s">
        <v>31</v>
      </c>
      <c r="F55" s="95" t="s">
        <v>31</v>
      </c>
      <c r="G55" s="95" t="s">
        <v>31</v>
      </c>
      <c r="H55" s="95" t="s">
        <v>31</v>
      </c>
      <c r="I55" s="95" t="s">
        <v>31</v>
      </c>
      <c r="J55" s="95" t="s">
        <v>31</v>
      </c>
      <c r="K55" s="95" t="s">
        <v>31</v>
      </c>
      <c r="L55" s="96" t="s">
        <v>31</v>
      </c>
      <c r="M55" s="95" t="s">
        <v>31</v>
      </c>
    </row>
    <row r="56" spans="1:13" ht="18.75" x14ac:dyDescent="0.35">
      <c r="A56" s="81">
        <v>53</v>
      </c>
      <c r="B56" s="86">
        <v>193.15862419999999</v>
      </c>
      <c r="C56" s="94">
        <v>7.70726666666667</v>
      </c>
      <c r="D56" s="95">
        <f>I56+1.00782</f>
        <v>193.15923526200001</v>
      </c>
      <c r="E56" s="94">
        <v>7.70726666666667</v>
      </c>
      <c r="F56" s="97">
        <f>((D56-B56)/D56)*1000000</f>
        <v>3.1635142849356956</v>
      </c>
      <c r="G56" s="95" t="s">
        <v>687</v>
      </c>
      <c r="H56" s="95" t="s">
        <v>163</v>
      </c>
      <c r="I56" s="95">
        <v>192.151415262</v>
      </c>
      <c r="J56" s="95" t="s">
        <v>588</v>
      </c>
      <c r="K56" s="95" t="s">
        <v>155</v>
      </c>
      <c r="L56" s="96" t="s">
        <v>164</v>
      </c>
      <c r="M56" s="95" t="s">
        <v>165</v>
      </c>
    </row>
    <row r="57" spans="1:13" ht="18.75" x14ac:dyDescent="0.35">
      <c r="A57" s="81">
        <v>54</v>
      </c>
      <c r="B57" s="86">
        <v>195.08761000000001</v>
      </c>
      <c r="C57" s="94">
        <v>3.9845333333333302</v>
      </c>
      <c r="D57" s="95">
        <f>I57+1.00782</f>
        <v>195.088195584</v>
      </c>
      <c r="E57" s="94">
        <v>3.9845333333333302</v>
      </c>
      <c r="F57" s="97">
        <f>((D57-B57)/D57)*1000000</f>
        <v>3.0016372761020556</v>
      </c>
      <c r="G57" s="95" t="s">
        <v>687</v>
      </c>
      <c r="H57" s="95" t="s">
        <v>166</v>
      </c>
      <c r="I57" s="95">
        <v>194.080375584</v>
      </c>
      <c r="J57" s="95" t="s">
        <v>591</v>
      </c>
      <c r="K57" s="95" t="s">
        <v>167</v>
      </c>
      <c r="L57" s="96" t="s">
        <v>168</v>
      </c>
      <c r="M57" s="95" t="s">
        <v>169</v>
      </c>
    </row>
    <row r="58" spans="1:13" hidden="1" x14ac:dyDescent="0.25">
      <c r="A58" s="81">
        <v>55</v>
      </c>
      <c r="B58" s="86">
        <v>198.94539979999999</v>
      </c>
      <c r="C58" s="94">
        <v>1.5263216666666699</v>
      </c>
      <c r="D58" s="95" t="s">
        <v>30</v>
      </c>
      <c r="E58" s="95" t="s">
        <v>31</v>
      </c>
      <c r="F58" s="95" t="s">
        <v>31</v>
      </c>
      <c r="G58" s="95" t="s">
        <v>31</v>
      </c>
      <c r="H58" s="95" t="s">
        <v>31</v>
      </c>
      <c r="I58" s="95" t="s">
        <v>31</v>
      </c>
      <c r="J58" s="95" t="s">
        <v>31</v>
      </c>
      <c r="K58" s="95" t="s">
        <v>31</v>
      </c>
      <c r="L58" s="96" t="s">
        <v>31</v>
      </c>
      <c r="M58" s="95" t="s">
        <v>31</v>
      </c>
    </row>
    <row r="59" spans="1:13" ht="18.75" x14ac:dyDescent="0.35">
      <c r="A59" s="81">
        <v>56</v>
      </c>
      <c r="B59" s="86">
        <v>200.1643971</v>
      </c>
      <c r="C59" s="94">
        <v>5.62543333333333</v>
      </c>
      <c r="D59" s="95">
        <f>I59+1.00782</f>
        <v>200.16504892</v>
      </c>
      <c r="E59" s="94">
        <v>5.62543333333333</v>
      </c>
      <c r="F59" s="97">
        <f>((D59-B59)/D59)*1000000</f>
        <v>3.2564126630426271</v>
      </c>
      <c r="G59" s="95" t="s">
        <v>687</v>
      </c>
      <c r="H59" s="95" t="s">
        <v>170</v>
      </c>
      <c r="I59" s="95">
        <v>199.15722891999999</v>
      </c>
      <c r="J59" s="95" t="s">
        <v>592</v>
      </c>
      <c r="K59" s="95" t="s">
        <v>171</v>
      </c>
      <c r="L59" s="96" t="s">
        <v>172</v>
      </c>
      <c r="M59" s="95" t="s">
        <v>173</v>
      </c>
    </row>
    <row r="60" spans="1:13" ht="18.75" x14ac:dyDescent="0.35">
      <c r="A60" s="81">
        <v>57</v>
      </c>
      <c r="B60" s="86">
        <v>205.19503789999999</v>
      </c>
      <c r="C60" s="94">
        <v>10.1136833333333</v>
      </c>
      <c r="D60" s="95">
        <f>I60+1.00782</f>
        <v>205.195620768</v>
      </c>
      <c r="E60" s="94">
        <v>10.1136833333333</v>
      </c>
      <c r="F60" s="97">
        <f>((D60-B60)/D60)*1000000</f>
        <v>2.8405479504277125</v>
      </c>
      <c r="G60" s="95" t="s">
        <v>687</v>
      </c>
      <c r="H60" s="95" t="s">
        <v>174</v>
      </c>
      <c r="I60" s="95">
        <v>204.18780076799999</v>
      </c>
      <c r="J60" s="95" t="s">
        <v>593</v>
      </c>
      <c r="K60" s="95" t="s">
        <v>155</v>
      </c>
      <c r="L60" s="96" t="s">
        <v>175</v>
      </c>
      <c r="M60" s="95" t="s">
        <v>176</v>
      </c>
    </row>
    <row r="61" spans="1:13" ht="18.75" x14ac:dyDescent="0.35">
      <c r="A61" s="81">
        <v>58</v>
      </c>
      <c r="B61" s="86">
        <v>210.06070800000001</v>
      </c>
      <c r="C61" s="94">
        <v>1.30066083333333</v>
      </c>
      <c r="D61" s="95">
        <f>I61+18.03437</f>
        <v>210.06137261000001</v>
      </c>
      <c r="E61" s="94">
        <v>1.30066083333333</v>
      </c>
      <c r="F61" s="97">
        <f>((D61-B61)/D61)*1000000</f>
        <v>3.1638848768026038</v>
      </c>
      <c r="G61" s="95" t="s">
        <v>692</v>
      </c>
      <c r="H61" s="95" t="s">
        <v>177</v>
      </c>
      <c r="I61" s="95">
        <v>192.02700261000001</v>
      </c>
      <c r="J61" s="95" t="s">
        <v>594</v>
      </c>
      <c r="K61" s="95" t="s">
        <v>178</v>
      </c>
      <c r="L61" s="96" t="s">
        <v>179</v>
      </c>
      <c r="M61" s="95" t="s">
        <v>180</v>
      </c>
    </row>
    <row r="62" spans="1:13" ht="18.75" x14ac:dyDescent="0.35">
      <c r="A62" s="81">
        <v>59</v>
      </c>
      <c r="B62" s="86">
        <v>212.2008146</v>
      </c>
      <c r="C62" s="94">
        <v>9.3676333333333304</v>
      </c>
      <c r="D62" s="95">
        <f>I62+1.00782</f>
        <v>212.20143442700001</v>
      </c>
      <c r="E62" s="94">
        <v>9.3676333333333304</v>
      </c>
      <c r="F62" s="97">
        <f>((D62-B62)/D62)*1000000</f>
        <v>2.9209368998004006</v>
      </c>
      <c r="G62" s="95" t="s">
        <v>687</v>
      </c>
      <c r="H62" s="95" t="s">
        <v>181</v>
      </c>
      <c r="I62" s="95">
        <v>211.193614427</v>
      </c>
      <c r="J62" s="95" t="s">
        <v>595</v>
      </c>
      <c r="K62" s="95" t="s">
        <v>76</v>
      </c>
      <c r="L62" s="96" t="s">
        <v>182</v>
      </c>
      <c r="M62" s="95" t="s">
        <v>183</v>
      </c>
    </row>
    <row r="63" spans="1:13" hidden="1" x14ac:dyDescent="0.25">
      <c r="A63" s="81">
        <v>60</v>
      </c>
      <c r="B63" s="86">
        <v>212.94549269999999</v>
      </c>
      <c r="C63" s="94">
        <v>1.2660883333333299</v>
      </c>
      <c r="D63" s="95" t="s">
        <v>30</v>
      </c>
      <c r="E63" s="95" t="s">
        <v>31</v>
      </c>
      <c r="F63" s="95" t="s">
        <v>31</v>
      </c>
      <c r="G63" s="95" t="s">
        <v>31</v>
      </c>
      <c r="H63" s="95" t="s">
        <v>31</v>
      </c>
      <c r="I63" s="95" t="s">
        <v>31</v>
      </c>
      <c r="J63" s="95" t="s">
        <v>31</v>
      </c>
      <c r="K63" s="95" t="s">
        <v>31</v>
      </c>
      <c r="L63" s="96" t="s">
        <v>31</v>
      </c>
      <c r="M63" s="95" t="s">
        <v>31</v>
      </c>
    </row>
    <row r="64" spans="1:13" hidden="1" x14ac:dyDescent="0.25">
      <c r="A64" s="81">
        <v>61</v>
      </c>
      <c r="B64" s="86">
        <v>217.19491199999999</v>
      </c>
      <c r="C64" s="94">
        <v>9.0752249999999997</v>
      </c>
      <c r="D64" s="95" t="s">
        <v>30</v>
      </c>
      <c r="E64" s="95" t="s">
        <v>31</v>
      </c>
      <c r="F64" s="95" t="s">
        <v>31</v>
      </c>
      <c r="G64" s="95" t="s">
        <v>31</v>
      </c>
      <c r="H64" s="95" t="s">
        <v>31</v>
      </c>
      <c r="I64" s="95" t="s">
        <v>31</v>
      </c>
      <c r="J64" s="95" t="s">
        <v>31</v>
      </c>
      <c r="K64" s="95" t="s">
        <v>31</v>
      </c>
      <c r="L64" s="96" t="s">
        <v>31</v>
      </c>
      <c r="M64" s="95" t="s">
        <v>31</v>
      </c>
    </row>
    <row r="65" spans="1:13" ht="18.75" x14ac:dyDescent="0.35">
      <c r="A65" s="81">
        <v>62</v>
      </c>
      <c r="B65" s="86">
        <v>221.18968630000001</v>
      </c>
      <c r="C65" s="94">
        <v>9.0815999999999999</v>
      </c>
      <c r="D65" s="95">
        <f>I65+1.00782</f>
        <v>221.19053539000001</v>
      </c>
      <c r="E65" s="94">
        <v>9.0815999999999999</v>
      </c>
      <c r="F65" s="97">
        <f>((D65-B65)/D65)*1000000</f>
        <v>3.8387266367684223</v>
      </c>
      <c r="G65" s="95" t="s">
        <v>687</v>
      </c>
      <c r="H65" s="95" t="s">
        <v>184</v>
      </c>
      <c r="I65" s="95">
        <v>220.18271539</v>
      </c>
      <c r="J65" s="95" t="s">
        <v>596</v>
      </c>
      <c r="K65" s="95" t="s">
        <v>155</v>
      </c>
      <c r="L65" s="96" t="s">
        <v>130</v>
      </c>
      <c r="M65" s="95" t="s">
        <v>185</v>
      </c>
    </row>
    <row r="66" spans="1:13" ht="18.75" x14ac:dyDescent="0.35">
      <c r="A66" s="81">
        <v>63</v>
      </c>
      <c r="B66" s="86">
        <v>222.14851479999999</v>
      </c>
      <c r="C66" s="94">
        <v>4.0451499999999996</v>
      </c>
      <c r="D66" s="95">
        <f>I66+18.03437</f>
        <v>222.14939975600001</v>
      </c>
      <c r="E66" s="94">
        <v>4.0451499999999996</v>
      </c>
      <c r="F66" s="97">
        <f>((D66-B66)/D66)*1000000</f>
        <v>3.9836074326263109</v>
      </c>
      <c r="G66" s="95" t="s">
        <v>692</v>
      </c>
      <c r="H66" s="95" t="s">
        <v>186</v>
      </c>
      <c r="I66" s="95">
        <v>204.11502975600001</v>
      </c>
      <c r="J66" s="95" t="s">
        <v>597</v>
      </c>
      <c r="K66" s="95" t="s">
        <v>65</v>
      </c>
      <c r="L66" s="96" t="s">
        <v>187</v>
      </c>
      <c r="M66" s="95" t="s">
        <v>188</v>
      </c>
    </row>
    <row r="67" spans="1:13" hidden="1" x14ac:dyDescent="0.25">
      <c r="A67" s="81">
        <v>64</v>
      </c>
      <c r="B67" s="86">
        <v>225.19597490000001</v>
      </c>
      <c r="C67" s="94">
        <v>7.0582000000000003</v>
      </c>
      <c r="D67" s="95" t="s">
        <v>30</v>
      </c>
      <c r="E67" s="95" t="s">
        <v>31</v>
      </c>
      <c r="F67" s="95" t="s">
        <v>31</v>
      </c>
      <c r="G67" s="95" t="s">
        <v>31</v>
      </c>
      <c r="H67" s="95" t="s">
        <v>31</v>
      </c>
      <c r="I67" s="95" t="s">
        <v>31</v>
      </c>
      <c r="J67" s="95" t="s">
        <v>31</v>
      </c>
      <c r="K67" s="95" t="s">
        <v>31</v>
      </c>
      <c r="L67" s="96" t="s">
        <v>31</v>
      </c>
      <c r="M67" s="95" t="s">
        <v>31</v>
      </c>
    </row>
    <row r="68" spans="1:13" ht="18.75" x14ac:dyDescent="0.35">
      <c r="A68" s="81">
        <v>65</v>
      </c>
      <c r="B68" s="86">
        <v>225.22127570000001</v>
      </c>
      <c r="C68" s="94">
        <v>9.2040416666666705</v>
      </c>
      <c r="D68" s="95">
        <f>I68+1.00782</f>
        <v>225.22183551800001</v>
      </c>
      <c r="E68" s="94">
        <v>9.2040416666666705</v>
      </c>
      <c r="F68" s="97">
        <f>((D68-B68)/D68)*1000000</f>
        <v>2.4856293294640461</v>
      </c>
      <c r="G68" s="95" t="s">
        <v>687</v>
      </c>
      <c r="H68" s="95" t="s">
        <v>189</v>
      </c>
      <c r="I68" s="95">
        <v>224.214015518</v>
      </c>
      <c r="J68" s="95" t="s">
        <v>598</v>
      </c>
      <c r="K68" s="95" t="s">
        <v>101</v>
      </c>
      <c r="L68" s="96" t="s">
        <v>130</v>
      </c>
      <c r="M68" s="95" t="s">
        <v>190</v>
      </c>
    </row>
    <row r="69" spans="1:13" hidden="1" x14ac:dyDescent="0.25">
      <c r="A69" s="81">
        <v>66</v>
      </c>
      <c r="B69" s="86">
        <v>226.1992041</v>
      </c>
      <c r="C69" s="94">
        <v>7.0540333333333303</v>
      </c>
      <c r="D69" s="95" t="s">
        <v>30</v>
      </c>
      <c r="E69" s="95" t="s">
        <v>31</v>
      </c>
      <c r="F69" s="95" t="s">
        <v>31</v>
      </c>
      <c r="G69" s="95" t="s">
        <v>31</v>
      </c>
      <c r="H69" s="95" t="s">
        <v>31</v>
      </c>
      <c r="I69" s="95" t="s">
        <v>31</v>
      </c>
      <c r="J69" s="95" t="s">
        <v>31</v>
      </c>
      <c r="K69" s="95" t="s">
        <v>31</v>
      </c>
      <c r="L69" s="96" t="s">
        <v>31</v>
      </c>
      <c r="M69" s="95" t="s">
        <v>31</v>
      </c>
    </row>
    <row r="70" spans="1:13" ht="18.75" x14ac:dyDescent="0.35">
      <c r="A70" s="81">
        <v>67</v>
      </c>
      <c r="B70" s="86">
        <v>226.2164521</v>
      </c>
      <c r="C70" s="94">
        <v>9.3701666666666696</v>
      </c>
      <c r="D70" s="95">
        <f>I70+1.00782-18.01056</f>
        <v>226.21708900000002</v>
      </c>
      <c r="E70" s="94">
        <v>9.3701666666666696</v>
      </c>
      <c r="F70" s="97">
        <f t="shared" ref="F70:F78" si="4">((D70-B70)/D70)*1000000</f>
        <v>2.8154371662774951</v>
      </c>
      <c r="G70" s="95" t="s">
        <v>689</v>
      </c>
      <c r="H70" s="95" t="s">
        <v>191</v>
      </c>
      <c r="I70" s="95">
        <v>243.219829</v>
      </c>
      <c r="J70" s="95" t="s">
        <v>599</v>
      </c>
      <c r="K70" s="95" t="s">
        <v>192</v>
      </c>
      <c r="L70" s="96" t="s">
        <v>62</v>
      </c>
      <c r="M70" s="95">
        <v>42608342</v>
      </c>
    </row>
    <row r="71" spans="1:13" ht="18.75" x14ac:dyDescent="0.35">
      <c r="A71" s="81">
        <v>68</v>
      </c>
      <c r="B71" s="86">
        <v>226.21647060000001</v>
      </c>
      <c r="C71" s="94">
        <v>10.1145333333333</v>
      </c>
      <c r="D71" s="95">
        <f>I71+1.00782-18.01056</f>
        <v>226.21708900000002</v>
      </c>
      <c r="E71" s="94">
        <v>10.1145333333333</v>
      </c>
      <c r="F71" s="97">
        <f t="shared" si="4"/>
        <v>2.7336573144903675</v>
      </c>
      <c r="G71" s="95" t="s">
        <v>689</v>
      </c>
      <c r="H71" s="95" t="s">
        <v>193</v>
      </c>
      <c r="I71" s="95">
        <v>243.219829</v>
      </c>
      <c r="J71" s="95" t="s">
        <v>599</v>
      </c>
      <c r="K71" s="95" t="s">
        <v>194</v>
      </c>
      <c r="L71" s="96" t="s">
        <v>62</v>
      </c>
      <c r="M71" s="95">
        <v>252477</v>
      </c>
    </row>
    <row r="72" spans="1:13" ht="18.75" x14ac:dyDescent="0.35">
      <c r="A72" s="81">
        <v>69</v>
      </c>
      <c r="B72" s="86">
        <v>228.19563590000001</v>
      </c>
      <c r="C72" s="94">
        <v>9.0248833333333298</v>
      </c>
      <c r="D72" s="95">
        <f>I72+18.03437</f>
        <v>228.19634994800001</v>
      </c>
      <c r="E72" s="94">
        <v>9.0248833333333298</v>
      </c>
      <c r="F72" s="97">
        <f t="shared" si="4"/>
        <v>3.1290947473724948</v>
      </c>
      <c r="G72" s="95" t="s">
        <v>692</v>
      </c>
      <c r="H72" s="95" t="s">
        <v>195</v>
      </c>
      <c r="I72" s="95">
        <v>210.16197994800001</v>
      </c>
      <c r="J72" s="95" t="s">
        <v>600</v>
      </c>
      <c r="K72" s="95" t="s">
        <v>65</v>
      </c>
      <c r="L72" s="96" t="s">
        <v>196</v>
      </c>
      <c r="M72" s="95" t="s">
        <v>197</v>
      </c>
    </row>
    <row r="73" spans="1:13" ht="18.75" x14ac:dyDescent="0.35">
      <c r="A73" s="81">
        <v>70</v>
      </c>
      <c r="B73" s="86">
        <v>237.22108850000001</v>
      </c>
      <c r="C73" s="94">
        <v>9.1206499999999995</v>
      </c>
      <c r="D73" s="95">
        <f>I73+1.00782-18.01056</f>
        <v>237.22184020400002</v>
      </c>
      <c r="E73" s="94">
        <v>9.1206499999999995</v>
      </c>
      <c r="F73" s="97">
        <f t="shared" si="4"/>
        <v>3.1687807470135816</v>
      </c>
      <c r="G73" s="95" t="s">
        <v>689</v>
      </c>
      <c r="H73" s="95" t="s">
        <v>198</v>
      </c>
      <c r="I73" s="95">
        <v>254.22458020400001</v>
      </c>
      <c r="J73" s="95" t="s">
        <v>601</v>
      </c>
      <c r="K73" s="95" t="s">
        <v>65</v>
      </c>
      <c r="L73" s="96" t="s">
        <v>199</v>
      </c>
      <c r="M73" s="95" t="s">
        <v>200</v>
      </c>
    </row>
    <row r="74" spans="1:13" ht="18.75" x14ac:dyDescent="0.35">
      <c r="A74" s="81">
        <v>71</v>
      </c>
      <c r="B74" s="86">
        <v>239.2367509</v>
      </c>
      <c r="C74" s="94">
        <v>9.3736666666666704</v>
      </c>
      <c r="D74" s="95">
        <f>I74+1.00782-18.01056</f>
        <v>239.23749026799999</v>
      </c>
      <c r="E74" s="94">
        <v>9.3736666666666704</v>
      </c>
      <c r="F74" s="97">
        <f t="shared" si="4"/>
        <v>3.0905189615364348</v>
      </c>
      <c r="G74" s="95" t="s">
        <v>689</v>
      </c>
      <c r="H74" s="95" t="s">
        <v>201</v>
      </c>
      <c r="I74" s="95">
        <v>256.240230268</v>
      </c>
      <c r="J74" s="95" t="s">
        <v>602</v>
      </c>
      <c r="K74" s="95" t="s">
        <v>65</v>
      </c>
      <c r="L74" s="96" t="s">
        <v>130</v>
      </c>
      <c r="M74" s="95" t="s">
        <v>202</v>
      </c>
    </row>
    <row r="75" spans="1:13" ht="18.75" x14ac:dyDescent="0.35">
      <c r="A75" s="81">
        <v>72</v>
      </c>
      <c r="B75" s="86">
        <v>240.19563149999999</v>
      </c>
      <c r="C75" s="94">
        <v>6.6772666666666698</v>
      </c>
      <c r="D75" s="95">
        <f>I75+1.00782-18.01056</f>
        <v>240.196353735</v>
      </c>
      <c r="E75" s="94">
        <v>6.6772666666666698</v>
      </c>
      <c r="F75" s="97">
        <f t="shared" si="4"/>
        <v>3.0068524720771652</v>
      </c>
      <c r="G75" s="95" t="s">
        <v>689</v>
      </c>
      <c r="H75" s="95" t="s">
        <v>203</v>
      </c>
      <c r="I75" s="95">
        <v>257.19909373500002</v>
      </c>
      <c r="J75" s="95" t="s">
        <v>603</v>
      </c>
      <c r="K75" s="95" t="s">
        <v>132</v>
      </c>
      <c r="L75" s="96" t="s">
        <v>133</v>
      </c>
      <c r="M75" s="95" t="s">
        <v>204</v>
      </c>
    </row>
    <row r="76" spans="1:13" ht="18.75" x14ac:dyDescent="0.35">
      <c r="A76" s="81">
        <v>73</v>
      </c>
      <c r="B76" s="86">
        <v>240.23201349999999</v>
      </c>
      <c r="C76" s="94">
        <v>10.1149916666667</v>
      </c>
      <c r="D76" s="95">
        <f>I76+18.03437</f>
        <v>240.23273545399999</v>
      </c>
      <c r="E76" s="94">
        <v>10.1149916666667</v>
      </c>
      <c r="F76" s="97">
        <f t="shared" si="4"/>
        <v>3.0052274043129081</v>
      </c>
      <c r="G76" s="95" t="s">
        <v>692</v>
      </c>
      <c r="H76" s="95" t="s">
        <v>205</v>
      </c>
      <c r="I76" s="95">
        <v>222.198365454</v>
      </c>
      <c r="J76" s="95" t="s">
        <v>604</v>
      </c>
      <c r="K76" s="95" t="s">
        <v>155</v>
      </c>
      <c r="L76" s="96" t="s">
        <v>206</v>
      </c>
      <c r="M76" s="95" t="s">
        <v>207</v>
      </c>
    </row>
    <row r="77" spans="1:13" ht="18.75" x14ac:dyDescent="0.35">
      <c r="A77" s="81">
        <v>74</v>
      </c>
      <c r="B77" s="86">
        <v>241.19080159999999</v>
      </c>
      <c r="C77" s="94">
        <v>5.9306416666666699</v>
      </c>
      <c r="D77" s="95">
        <f>I77+18.03437</f>
        <v>241.19159892100001</v>
      </c>
      <c r="E77" s="94">
        <v>5.9306416666666699</v>
      </c>
      <c r="F77" s="97">
        <f t="shared" si="4"/>
        <v>3.3057577610021407</v>
      </c>
      <c r="G77" s="95" t="s">
        <v>692</v>
      </c>
      <c r="H77" s="95" t="s">
        <v>208</v>
      </c>
      <c r="I77" s="95">
        <v>223.15722892100001</v>
      </c>
      <c r="J77" s="95" t="s">
        <v>605</v>
      </c>
      <c r="K77" s="95" t="s">
        <v>209</v>
      </c>
      <c r="L77" s="96" t="s">
        <v>210</v>
      </c>
      <c r="M77" s="95" t="s">
        <v>211</v>
      </c>
    </row>
    <row r="78" spans="1:13" ht="18.75" x14ac:dyDescent="0.35">
      <c r="A78" s="81">
        <v>75</v>
      </c>
      <c r="B78" s="86">
        <v>242.21119089999999</v>
      </c>
      <c r="C78" s="94">
        <v>7.0364666666666702</v>
      </c>
      <c r="D78" s="98">
        <f>I78+18.03437</f>
        <v>242.212000012</v>
      </c>
      <c r="E78" s="94">
        <v>7.0364666666666702</v>
      </c>
      <c r="F78" s="97">
        <f t="shared" si="4"/>
        <v>3.3405116178100802</v>
      </c>
      <c r="G78" s="95" t="s">
        <v>692</v>
      </c>
      <c r="H78" s="95" t="s">
        <v>212</v>
      </c>
      <c r="I78" s="95">
        <v>224.17763001200001</v>
      </c>
      <c r="J78" s="95" t="s">
        <v>606</v>
      </c>
      <c r="K78" s="95" t="s">
        <v>65</v>
      </c>
      <c r="L78" s="96" t="s">
        <v>213</v>
      </c>
      <c r="M78" s="95" t="s">
        <v>214</v>
      </c>
    </row>
    <row r="79" spans="1:13" hidden="1" x14ac:dyDescent="0.25">
      <c r="A79" s="81">
        <v>76</v>
      </c>
      <c r="B79" s="86">
        <v>242.89032090000001</v>
      </c>
      <c r="C79" s="94">
        <v>0.62117833333333305</v>
      </c>
      <c r="D79" s="95" t="s">
        <v>30</v>
      </c>
      <c r="E79" s="95" t="s">
        <v>31</v>
      </c>
      <c r="F79" s="95" t="s">
        <v>31</v>
      </c>
      <c r="G79" s="95" t="s">
        <v>31</v>
      </c>
      <c r="H79" s="95" t="s">
        <v>31</v>
      </c>
      <c r="I79" s="95" t="s">
        <v>31</v>
      </c>
      <c r="J79" s="95" t="s">
        <v>31</v>
      </c>
      <c r="K79" s="95" t="s">
        <v>31</v>
      </c>
      <c r="L79" s="96" t="s">
        <v>31</v>
      </c>
      <c r="M79" s="95" t="s">
        <v>31</v>
      </c>
    </row>
    <row r="80" spans="1:13" ht="18" hidden="1" x14ac:dyDescent="0.35">
      <c r="A80" s="81">
        <v>77</v>
      </c>
      <c r="B80" s="86">
        <v>245.22618349999999</v>
      </c>
      <c r="C80" s="94">
        <v>9.13066666666667</v>
      </c>
      <c r="D80" s="95">
        <f>I80+1.00782-18.01056</f>
        <v>245.22692499999999</v>
      </c>
      <c r="E80" s="94">
        <v>9.13066666666667</v>
      </c>
      <c r="F80" s="97">
        <f>((D80-B80)/D80)*1000000</f>
        <v>3.0237299595210652</v>
      </c>
      <c r="G80" s="95" t="s">
        <v>32</v>
      </c>
      <c r="H80" s="95" t="s">
        <v>215</v>
      </c>
      <c r="I80" s="95">
        <v>262.22966500000001</v>
      </c>
      <c r="J80" s="95" t="s">
        <v>607</v>
      </c>
      <c r="K80" s="95" t="s">
        <v>216</v>
      </c>
      <c r="L80" s="96" t="s">
        <v>133</v>
      </c>
      <c r="M80" s="95">
        <v>5283384</v>
      </c>
    </row>
    <row r="81" spans="1:13" ht="18.75" x14ac:dyDescent="0.35">
      <c r="A81" s="81">
        <v>78</v>
      </c>
      <c r="B81" s="86">
        <v>254.24759330000001</v>
      </c>
      <c r="C81" s="94">
        <v>10.1146166666667</v>
      </c>
      <c r="D81" s="95">
        <f>I81+1.00782</f>
        <v>254.24838400000002</v>
      </c>
      <c r="E81" s="94">
        <v>10.1146166666667</v>
      </c>
      <c r="F81" s="97">
        <f>((D81-B81)/D81)*1000000</f>
        <v>3.1099509368376048</v>
      </c>
      <c r="G81" s="95" t="s">
        <v>687</v>
      </c>
      <c r="H81" s="95" t="s">
        <v>217</v>
      </c>
      <c r="I81" s="95">
        <v>253.24056400000001</v>
      </c>
      <c r="J81" s="95" t="s">
        <v>608</v>
      </c>
      <c r="K81" s="95" t="s">
        <v>216</v>
      </c>
      <c r="L81" s="96" t="s">
        <v>218</v>
      </c>
      <c r="M81" s="95">
        <v>56936054</v>
      </c>
    </row>
    <row r="82" spans="1:13" ht="18.75" x14ac:dyDescent="0.35">
      <c r="A82" s="81">
        <v>79</v>
      </c>
      <c r="B82" s="86">
        <v>257.24736189999999</v>
      </c>
      <c r="C82" s="94">
        <v>9.3988333333333305</v>
      </c>
      <c r="D82" s="95">
        <f>I82+1.00782</f>
        <v>257.24805026799999</v>
      </c>
      <c r="E82" s="94">
        <v>9.3988333333333305</v>
      </c>
      <c r="F82" s="97">
        <f>((D82-B82)/D82)*1000000</f>
        <v>2.6758920010533762</v>
      </c>
      <c r="G82" s="95" t="s">
        <v>687</v>
      </c>
      <c r="H82" s="95" t="s">
        <v>201</v>
      </c>
      <c r="I82" s="95">
        <v>256.240230268</v>
      </c>
      <c r="J82" s="95" t="s">
        <v>602</v>
      </c>
      <c r="K82" s="95" t="s">
        <v>65</v>
      </c>
      <c r="L82" s="96" t="s">
        <v>213</v>
      </c>
      <c r="M82" s="95" t="s">
        <v>219</v>
      </c>
    </row>
    <row r="83" spans="1:13" ht="18.75" x14ac:dyDescent="0.35">
      <c r="A83" s="81">
        <v>80</v>
      </c>
      <c r="B83" s="86">
        <v>268.2631892</v>
      </c>
      <c r="C83" s="94">
        <v>10.113616666666699</v>
      </c>
      <c r="D83" s="95">
        <f>I83+1.00782-18.01056</f>
        <v>268.26403899999997</v>
      </c>
      <c r="E83" s="94">
        <v>10.113616666666699</v>
      </c>
      <c r="F83" s="97">
        <f>((D83-B83)/D83)*1000000</f>
        <v>3.1677745669408806</v>
      </c>
      <c r="G83" s="95" t="s">
        <v>689</v>
      </c>
      <c r="H83" s="95" t="s">
        <v>220</v>
      </c>
      <c r="I83" s="95">
        <v>285.26677899999999</v>
      </c>
      <c r="J83" s="95" t="s">
        <v>609</v>
      </c>
      <c r="K83" s="95" t="s">
        <v>192</v>
      </c>
      <c r="L83" s="96" t="s">
        <v>62</v>
      </c>
      <c r="M83" s="95" t="s">
        <v>221</v>
      </c>
    </row>
    <row r="84" spans="1:13" hidden="1" x14ac:dyDescent="0.25">
      <c r="A84" s="81">
        <v>81</v>
      </c>
      <c r="B84" s="86">
        <v>268.27132499999999</v>
      </c>
      <c r="C84" s="94">
        <v>9.7647666666666701</v>
      </c>
      <c r="D84" s="95" t="s">
        <v>30</v>
      </c>
      <c r="E84" s="95" t="s">
        <v>31</v>
      </c>
      <c r="F84" s="95" t="s">
        <v>31</v>
      </c>
      <c r="G84" s="95" t="s">
        <v>31</v>
      </c>
      <c r="H84" s="95" t="s">
        <v>31</v>
      </c>
      <c r="I84" s="95" t="s">
        <v>31</v>
      </c>
      <c r="J84" s="95" t="s">
        <v>31</v>
      </c>
      <c r="K84" s="95" t="s">
        <v>31</v>
      </c>
      <c r="L84" s="96" t="s">
        <v>31</v>
      </c>
      <c r="M84" s="95" t="s">
        <v>31</v>
      </c>
    </row>
    <row r="85" spans="1:13" ht="18.75" x14ac:dyDescent="0.35">
      <c r="A85" s="81">
        <v>82</v>
      </c>
      <c r="B85" s="86">
        <v>276.19560940000002</v>
      </c>
      <c r="C85" s="94">
        <v>7.7034833333333301</v>
      </c>
      <c r="D85" s="95">
        <f>I85+1.00782</f>
        <v>276.19634904899999</v>
      </c>
      <c r="E85" s="94">
        <v>7.7034833333333301</v>
      </c>
      <c r="F85" s="97">
        <f>((D85-B85)/D85)*1000000</f>
        <v>2.677982538562055</v>
      </c>
      <c r="G85" s="95" t="s">
        <v>687</v>
      </c>
      <c r="H85" s="95" t="s">
        <v>222</v>
      </c>
      <c r="I85" s="95">
        <v>275.18852904900001</v>
      </c>
      <c r="J85" s="95" t="s">
        <v>610</v>
      </c>
      <c r="K85" s="95" t="s">
        <v>76</v>
      </c>
      <c r="L85" s="96" t="s">
        <v>213</v>
      </c>
      <c r="M85" s="95" t="s">
        <v>223</v>
      </c>
    </row>
    <row r="86" spans="1:13" ht="18.75" x14ac:dyDescent="0.35">
      <c r="A86" s="81">
        <v>83</v>
      </c>
      <c r="B86" s="86">
        <v>278.24752810000001</v>
      </c>
      <c r="C86" s="94">
        <v>8.9265833333333298</v>
      </c>
      <c r="D86" s="95">
        <f>I86+1.00782-18.01056</f>
        <v>278.24838899999997</v>
      </c>
      <c r="E86" s="94">
        <v>8.9265833333333298</v>
      </c>
      <c r="F86" s="97">
        <f>((D86-B86)/D86)*1000000</f>
        <v>3.0939981469712987</v>
      </c>
      <c r="G86" s="95" t="s">
        <v>689</v>
      </c>
      <c r="H86" s="95" t="s">
        <v>224</v>
      </c>
      <c r="I86" s="95">
        <v>295.25112899999999</v>
      </c>
      <c r="J86" s="95" t="s">
        <v>611</v>
      </c>
      <c r="K86" s="95" t="s">
        <v>192</v>
      </c>
      <c r="L86" s="96" t="s">
        <v>62</v>
      </c>
      <c r="M86" s="95">
        <v>42608349</v>
      </c>
    </row>
    <row r="87" spans="1:13" ht="18.75" x14ac:dyDescent="0.35">
      <c r="A87" s="81">
        <v>84</v>
      </c>
      <c r="B87" s="86">
        <v>283.26289009999999</v>
      </c>
      <c r="C87" s="94">
        <v>12.283941666666699</v>
      </c>
      <c r="D87" s="95">
        <f>I87+1.00782</f>
        <v>283.26370033199998</v>
      </c>
      <c r="E87" s="94">
        <v>12.283941666666699</v>
      </c>
      <c r="F87" s="97">
        <f>((D87-B87)/D87)*1000000</f>
        <v>2.8603453214882428</v>
      </c>
      <c r="G87" s="95" t="s">
        <v>687</v>
      </c>
      <c r="H87" s="95" t="s">
        <v>225</v>
      </c>
      <c r="I87" s="95">
        <v>282.255880332</v>
      </c>
      <c r="J87" s="95" t="s">
        <v>612</v>
      </c>
      <c r="K87" s="95" t="s">
        <v>65</v>
      </c>
      <c r="L87" s="96" t="s">
        <v>226</v>
      </c>
      <c r="M87" s="95" t="s">
        <v>227</v>
      </c>
    </row>
    <row r="88" spans="1:13" ht="18.75" x14ac:dyDescent="0.35">
      <c r="A88" s="81">
        <v>85</v>
      </c>
      <c r="B88" s="86">
        <v>297.20323020000001</v>
      </c>
      <c r="C88" s="94">
        <v>8.4874833333333299</v>
      </c>
      <c r="D88" s="95">
        <f>I88+22.98976</f>
        <v>297.20416944800002</v>
      </c>
      <c r="E88" s="94">
        <v>8.4874833333333299</v>
      </c>
      <c r="F88" s="97">
        <f>((D88-B88)/D88)*1000000</f>
        <v>3.1602786789742825</v>
      </c>
      <c r="G88" s="95" t="s">
        <v>691</v>
      </c>
      <c r="H88" s="95" t="s">
        <v>228</v>
      </c>
      <c r="I88" s="95">
        <v>274.21440944800003</v>
      </c>
      <c r="J88" s="95" t="s">
        <v>613</v>
      </c>
      <c r="K88" s="95" t="s">
        <v>229</v>
      </c>
      <c r="L88" s="96" t="s">
        <v>230</v>
      </c>
      <c r="M88" s="95" t="s">
        <v>231</v>
      </c>
    </row>
    <row r="89" spans="1:13" hidden="1" x14ac:dyDescent="0.25">
      <c r="A89" s="81">
        <v>86</v>
      </c>
      <c r="B89" s="86">
        <v>303.30439580000001</v>
      </c>
      <c r="C89" s="94">
        <v>10.1142916666667</v>
      </c>
      <c r="D89" s="95" t="s">
        <v>30</v>
      </c>
      <c r="E89" s="95" t="s">
        <v>31</v>
      </c>
      <c r="F89" s="95" t="s">
        <v>31</v>
      </c>
      <c r="G89" s="95" t="s">
        <v>31</v>
      </c>
      <c r="H89" s="95" t="s">
        <v>31</v>
      </c>
      <c r="I89" s="95" t="s">
        <v>31</v>
      </c>
      <c r="J89" s="95" t="s">
        <v>31</v>
      </c>
      <c r="K89" s="95" t="s">
        <v>31</v>
      </c>
      <c r="L89" s="96" t="s">
        <v>31</v>
      </c>
      <c r="M89" s="95" t="s">
        <v>31</v>
      </c>
    </row>
    <row r="90" spans="1:13" ht="18.75" x14ac:dyDescent="0.35">
      <c r="A90" s="81">
        <v>87</v>
      </c>
      <c r="B90" s="86">
        <v>313.27342290000001</v>
      </c>
      <c r="C90" s="94">
        <v>12.4591833333333</v>
      </c>
      <c r="D90" s="95">
        <f>I90+1.00782-18.01056</f>
        <v>313.27426970400001</v>
      </c>
      <c r="E90" s="94">
        <v>12.4591833333333</v>
      </c>
      <c r="F90" s="97">
        <f>((D90-B90)/D90)*1000000</f>
        <v>2.7030754897019245</v>
      </c>
      <c r="G90" s="95" t="s">
        <v>689</v>
      </c>
      <c r="H90" s="95" t="s">
        <v>232</v>
      </c>
      <c r="I90" s="95">
        <v>330.27700970400002</v>
      </c>
      <c r="J90" s="95" t="s">
        <v>614</v>
      </c>
      <c r="K90" s="95" t="s">
        <v>233</v>
      </c>
      <c r="L90" s="96" t="s">
        <v>234</v>
      </c>
      <c r="M90" s="95" t="s">
        <v>235</v>
      </c>
    </row>
    <row r="91" spans="1:13" hidden="1" x14ac:dyDescent="0.25">
      <c r="A91" s="81">
        <v>88</v>
      </c>
      <c r="B91" s="86">
        <v>314.27678839999999</v>
      </c>
      <c r="C91" s="94">
        <v>9.3717666666666695</v>
      </c>
      <c r="D91" s="95" t="s">
        <v>30</v>
      </c>
      <c r="E91" s="95" t="s">
        <v>31</v>
      </c>
      <c r="F91" s="95" t="s">
        <v>31</v>
      </c>
      <c r="G91" s="95" t="s">
        <v>31</v>
      </c>
      <c r="H91" s="95" t="s">
        <v>31</v>
      </c>
      <c r="I91" s="95" t="s">
        <v>31</v>
      </c>
      <c r="J91" s="95" t="s">
        <v>31</v>
      </c>
      <c r="K91" s="95" t="s">
        <v>31</v>
      </c>
      <c r="L91" s="96" t="s">
        <v>31</v>
      </c>
      <c r="M91" s="95" t="s">
        <v>31</v>
      </c>
    </row>
    <row r="92" spans="1:13" ht="18.75" x14ac:dyDescent="0.35">
      <c r="A92" s="81">
        <v>89</v>
      </c>
      <c r="B92" s="86">
        <v>316.22430220000001</v>
      </c>
      <c r="C92" s="94">
        <v>7.9379999999999997</v>
      </c>
      <c r="D92" s="95">
        <f>I92+1.00782</f>
        <v>316.22362642599995</v>
      </c>
      <c r="E92" s="94">
        <v>7.9379999999999997</v>
      </c>
      <c r="F92" s="97">
        <f>((-D92+B92)/D92)*1000000</f>
        <v>2.1370129983509187</v>
      </c>
      <c r="G92" s="95" t="s">
        <v>687</v>
      </c>
      <c r="H92" s="95" t="s">
        <v>236</v>
      </c>
      <c r="I92" s="95">
        <v>315.21580642599997</v>
      </c>
      <c r="J92" s="95" t="s">
        <v>615</v>
      </c>
      <c r="K92" s="95" t="s">
        <v>237</v>
      </c>
      <c r="L92" s="96" t="s">
        <v>238</v>
      </c>
      <c r="M92" s="95" t="s">
        <v>239</v>
      </c>
    </row>
    <row r="93" spans="1:13" ht="18.75" x14ac:dyDescent="0.35">
      <c r="A93" s="81">
        <v>90</v>
      </c>
      <c r="B93" s="89">
        <v>321.31500039999997</v>
      </c>
      <c r="C93" s="94">
        <v>10.115216666666701</v>
      </c>
      <c r="D93" s="95">
        <f>I93+1.00782-18.01056</f>
        <v>321.31574058799998</v>
      </c>
      <c r="E93" s="94">
        <v>10.115216666666701</v>
      </c>
      <c r="F93" s="97">
        <f>((D93-B93)/D93)*1000000</f>
        <v>2.3036157477200794</v>
      </c>
      <c r="G93" s="95" t="s">
        <v>689</v>
      </c>
      <c r="H93" s="95" t="s">
        <v>240</v>
      </c>
      <c r="I93" s="95">
        <v>338.318480588</v>
      </c>
      <c r="J93" s="95" t="s">
        <v>616</v>
      </c>
      <c r="K93" s="95" t="s">
        <v>65</v>
      </c>
      <c r="L93" s="96" t="s">
        <v>234</v>
      </c>
      <c r="M93" s="95" t="s">
        <v>241</v>
      </c>
    </row>
    <row r="94" spans="1:13" hidden="1" x14ac:dyDescent="0.25">
      <c r="A94" s="81">
        <v>91</v>
      </c>
      <c r="B94" s="86">
        <v>322.31832159999999</v>
      </c>
      <c r="C94" s="94">
        <v>10.115216666666701</v>
      </c>
      <c r="D94" s="95" t="s">
        <v>30</v>
      </c>
      <c r="E94" s="95" t="s">
        <v>31</v>
      </c>
      <c r="F94" s="95" t="s">
        <v>31</v>
      </c>
      <c r="G94" s="95" t="s">
        <v>31</v>
      </c>
      <c r="H94" s="95" t="s">
        <v>31</v>
      </c>
      <c r="I94" s="95" t="s">
        <v>31</v>
      </c>
      <c r="J94" s="95" t="s">
        <v>31</v>
      </c>
      <c r="K94" s="95" t="s">
        <v>31</v>
      </c>
      <c r="L94" s="96" t="s">
        <v>31</v>
      </c>
      <c r="M94" s="95" t="s">
        <v>31</v>
      </c>
    </row>
    <row r="95" spans="1:13" ht="18.75" x14ac:dyDescent="0.35">
      <c r="A95" s="81">
        <v>92</v>
      </c>
      <c r="B95" s="86">
        <v>325.3098056</v>
      </c>
      <c r="C95" s="94">
        <v>10.0899583333333</v>
      </c>
      <c r="D95" s="95">
        <f>I95+1.00782-18.01056</f>
        <v>325.31065000000001</v>
      </c>
      <c r="E95" s="94">
        <v>10.0899583333333</v>
      </c>
      <c r="F95" s="97">
        <f>((D95-B95)/D95)*1000000</f>
        <v>2.5956727823248564</v>
      </c>
      <c r="G95" s="95" t="s">
        <v>689</v>
      </c>
      <c r="H95" s="95" t="s">
        <v>242</v>
      </c>
      <c r="I95" s="95">
        <v>342.31339000000003</v>
      </c>
      <c r="J95" s="95" t="s">
        <v>617</v>
      </c>
      <c r="K95" s="95" t="s">
        <v>243</v>
      </c>
      <c r="L95" s="96" t="s">
        <v>244</v>
      </c>
      <c r="M95" s="95" t="s">
        <v>245</v>
      </c>
    </row>
    <row r="96" spans="1:13" ht="18.75" x14ac:dyDescent="0.35">
      <c r="A96" s="81">
        <v>93</v>
      </c>
      <c r="B96" s="86">
        <v>329.14912870000001</v>
      </c>
      <c r="C96" s="94">
        <v>5.6018499999999998</v>
      </c>
      <c r="D96" s="95">
        <f>I96+1.00782</f>
        <v>329.15012713199997</v>
      </c>
      <c r="E96" s="94">
        <v>5.6018499999999998</v>
      </c>
      <c r="F96" s="97">
        <f>((D96-B96)/D96)*1000000</f>
        <v>3.033363555590848</v>
      </c>
      <c r="G96" s="95" t="s">
        <v>687</v>
      </c>
      <c r="H96" s="95" t="s">
        <v>246</v>
      </c>
      <c r="I96" s="95">
        <v>328.14230713199998</v>
      </c>
      <c r="J96" s="95" t="s">
        <v>618</v>
      </c>
      <c r="K96" s="95" t="s">
        <v>247</v>
      </c>
      <c r="L96" s="96" t="s">
        <v>248</v>
      </c>
      <c r="M96" s="95" t="s">
        <v>249</v>
      </c>
    </row>
    <row r="97" spans="1:13" hidden="1" x14ac:dyDescent="0.25">
      <c r="A97" s="81">
        <v>94</v>
      </c>
      <c r="B97" s="86">
        <v>329.92327760000001</v>
      </c>
      <c r="C97" s="94">
        <v>0.87950499999999998</v>
      </c>
      <c r="D97" s="95" t="s">
        <v>30</v>
      </c>
      <c r="E97" s="95" t="s">
        <v>31</v>
      </c>
      <c r="F97" s="95" t="s">
        <v>31</v>
      </c>
      <c r="G97" s="95" t="s">
        <v>31</v>
      </c>
      <c r="H97" s="95" t="s">
        <v>31</v>
      </c>
      <c r="I97" s="95" t="s">
        <v>31</v>
      </c>
      <c r="J97" s="95" t="s">
        <v>31</v>
      </c>
      <c r="K97" s="95" t="s">
        <v>31</v>
      </c>
      <c r="L97" s="96" t="s">
        <v>31</v>
      </c>
      <c r="M97" s="95" t="s">
        <v>31</v>
      </c>
    </row>
    <row r="98" spans="1:13" hidden="1" x14ac:dyDescent="0.25">
      <c r="A98" s="81">
        <v>95</v>
      </c>
      <c r="B98" s="86">
        <v>337.32909769999998</v>
      </c>
      <c r="C98" s="94">
        <v>9.0206</v>
      </c>
      <c r="D98" s="95" t="s">
        <v>30</v>
      </c>
      <c r="E98" s="95" t="s">
        <v>31</v>
      </c>
      <c r="F98" s="95" t="s">
        <v>31</v>
      </c>
      <c r="G98" s="95" t="s">
        <v>31</v>
      </c>
      <c r="H98" s="95" t="s">
        <v>31</v>
      </c>
      <c r="I98" s="95" t="s">
        <v>31</v>
      </c>
      <c r="J98" s="95" t="s">
        <v>31</v>
      </c>
      <c r="K98" s="95" t="s">
        <v>31</v>
      </c>
      <c r="L98" s="96" t="s">
        <v>31</v>
      </c>
      <c r="M98" s="95" t="s">
        <v>31</v>
      </c>
    </row>
    <row r="99" spans="1:13" ht="18.75" x14ac:dyDescent="0.35">
      <c r="A99" s="81">
        <v>96</v>
      </c>
      <c r="B99" s="86">
        <v>339.28912050000002</v>
      </c>
      <c r="C99" s="94">
        <v>10.9626</v>
      </c>
      <c r="D99" s="95">
        <f>I99+1.00782-18.01056</f>
        <v>339.289919768</v>
      </c>
      <c r="E99" s="94">
        <v>10.9626</v>
      </c>
      <c r="F99" s="97">
        <f>((D99-B99)/D99)*1000000</f>
        <v>2.3557080638491303</v>
      </c>
      <c r="G99" s="95" t="s">
        <v>689</v>
      </c>
      <c r="H99" s="95" t="s">
        <v>250</v>
      </c>
      <c r="I99" s="95">
        <v>356.29265976800002</v>
      </c>
      <c r="J99" s="95" t="s">
        <v>619</v>
      </c>
      <c r="K99" s="95" t="s">
        <v>233</v>
      </c>
      <c r="L99" s="96" t="s">
        <v>234</v>
      </c>
      <c r="M99" s="95" t="s">
        <v>251</v>
      </c>
    </row>
    <row r="100" spans="1:13" hidden="1" x14ac:dyDescent="0.25">
      <c r="A100" s="81">
        <v>97</v>
      </c>
      <c r="B100" s="86">
        <v>339.34463399999999</v>
      </c>
      <c r="C100" s="94">
        <v>10.1153666666667</v>
      </c>
      <c r="D100" s="95" t="s">
        <v>30</v>
      </c>
      <c r="E100" s="95" t="s">
        <v>31</v>
      </c>
      <c r="F100" s="95" t="s">
        <v>31</v>
      </c>
      <c r="G100" s="95" t="s">
        <v>31</v>
      </c>
      <c r="H100" s="95" t="s">
        <v>31</v>
      </c>
      <c r="I100" s="95" t="s">
        <v>31</v>
      </c>
      <c r="J100" s="95" t="s">
        <v>31</v>
      </c>
      <c r="K100" s="95" t="s">
        <v>31</v>
      </c>
      <c r="L100" s="96" t="s">
        <v>31</v>
      </c>
      <c r="M100" s="95" t="s">
        <v>31</v>
      </c>
    </row>
    <row r="101" spans="1:13" hidden="1" x14ac:dyDescent="0.25">
      <c r="A101" s="81">
        <v>98</v>
      </c>
      <c r="B101" s="86">
        <v>340.34794799999997</v>
      </c>
      <c r="C101" s="94">
        <v>10.1152916666667</v>
      </c>
      <c r="D101" s="95" t="s">
        <v>30</v>
      </c>
      <c r="E101" s="95" t="s">
        <v>31</v>
      </c>
      <c r="F101" s="95" t="s">
        <v>31</v>
      </c>
      <c r="G101" s="95" t="s">
        <v>31</v>
      </c>
      <c r="H101" s="95" t="s">
        <v>31</v>
      </c>
      <c r="I101" s="95" t="s">
        <v>31</v>
      </c>
      <c r="J101" s="95" t="s">
        <v>31</v>
      </c>
      <c r="K101" s="95" t="s">
        <v>31</v>
      </c>
      <c r="L101" s="96" t="s">
        <v>31</v>
      </c>
      <c r="M101" s="95" t="s">
        <v>31</v>
      </c>
    </row>
    <row r="102" spans="1:13" hidden="1" x14ac:dyDescent="0.25">
      <c r="A102" s="81">
        <v>99</v>
      </c>
      <c r="B102" s="86">
        <v>341.3604042</v>
      </c>
      <c r="C102" s="94">
        <v>10.513533333333299</v>
      </c>
      <c r="D102" s="95" t="s">
        <v>30</v>
      </c>
      <c r="E102" s="95" t="s">
        <v>31</v>
      </c>
      <c r="F102" s="95" t="s">
        <v>31</v>
      </c>
      <c r="G102" s="95" t="s">
        <v>31</v>
      </c>
      <c r="H102" s="95" t="s">
        <v>31</v>
      </c>
      <c r="I102" s="95" t="s">
        <v>31</v>
      </c>
      <c r="J102" s="95" t="s">
        <v>31</v>
      </c>
      <c r="K102" s="95" t="s">
        <v>31</v>
      </c>
      <c r="L102" s="96" t="s">
        <v>31</v>
      </c>
      <c r="M102" s="95" t="s">
        <v>31</v>
      </c>
    </row>
    <row r="103" spans="1:13" ht="18.75" x14ac:dyDescent="0.35">
      <c r="A103" s="81">
        <v>100</v>
      </c>
      <c r="B103" s="86">
        <v>351.25015980000001</v>
      </c>
      <c r="C103" s="94">
        <v>9.1254083333333291</v>
      </c>
      <c r="D103" s="95">
        <f>I103+22.98976</f>
        <v>351.25111964000001</v>
      </c>
      <c r="E103" s="94">
        <v>9.1254083333333291</v>
      </c>
      <c r="F103" s="97">
        <f>((D103-B103)/D103)*1000000</f>
        <v>2.7326318589133867</v>
      </c>
      <c r="G103" s="95" t="s">
        <v>691</v>
      </c>
      <c r="H103" s="95" t="s">
        <v>252</v>
      </c>
      <c r="I103" s="95">
        <v>328.26135964000002</v>
      </c>
      <c r="J103" s="95" t="s">
        <v>620</v>
      </c>
      <c r="K103" s="95" t="s">
        <v>233</v>
      </c>
      <c r="L103" s="96" t="s">
        <v>234</v>
      </c>
      <c r="M103" s="95" t="s">
        <v>253</v>
      </c>
    </row>
    <row r="104" spans="1:13" ht="18" hidden="1" x14ac:dyDescent="0.35">
      <c r="A104" s="81">
        <v>101</v>
      </c>
      <c r="B104" s="86">
        <v>354.33619160000001</v>
      </c>
      <c r="C104" s="94">
        <v>9.3247333333333309</v>
      </c>
      <c r="D104" s="95">
        <f>I104+18.03437</f>
        <v>354.33720052800004</v>
      </c>
      <c r="E104" s="94">
        <v>9.3247333333333309</v>
      </c>
      <c r="F104" s="97">
        <f>((D104-B104)/D104)*1000000</f>
        <v>2.8473668543114536</v>
      </c>
      <c r="G104" s="95" t="s">
        <v>111</v>
      </c>
      <c r="H104" s="95" t="s">
        <v>254</v>
      </c>
      <c r="I104" s="95">
        <v>336.30283052800002</v>
      </c>
      <c r="J104" s="95" t="s">
        <v>621</v>
      </c>
      <c r="K104" s="95" t="s">
        <v>65</v>
      </c>
      <c r="L104" s="96" t="s">
        <v>62</v>
      </c>
      <c r="M104" s="95" t="s">
        <v>255</v>
      </c>
    </row>
    <row r="105" spans="1:13" ht="18.75" x14ac:dyDescent="0.35">
      <c r="A105" s="81">
        <v>102</v>
      </c>
      <c r="B105" s="86">
        <v>366.37259940000001</v>
      </c>
      <c r="C105" s="94">
        <v>10.563083333333299</v>
      </c>
      <c r="D105" s="95">
        <f>I105+1.00782-18.01056</f>
        <v>366.37358899999998</v>
      </c>
      <c r="E105" s="94">
        <v>10.563083333333299</v>
      </c>
      <c r="F105" s="97">
        <f>((D105-B105)/D105)*1000000</f>
        <v>2.7010680618916134</v>
      </c>
      <c r="G105" s="95" t="s">
        <v>689</v>
      </c>
      <c r="H105" s="95" t="s">
        <v>256</v>
      </c>
      <c r="I105" s="95">
        <v>383.376329</v>
      </c>
      <c r="J105" s="95" t="s">
        <v>622</v>
      </c>
      <c r="K105" s="95" t="s">
        <v>257</v>
      </c>
      <c r="L105" s="96" t="s">
        <v>62</v>
      </c>
      <c r="M105" s="95">
        <v>3023585</v>
      </c>
    </row>
    <row r="106" spans="1:13" ht="18.75" x14ac:dyDescent="0.35">
      <c r="A106" s="81">
        <v>103</v>
      </c>
      <c r="B106" s="86">
        <v>392.31284099999999</v>
      </c>
      <c r="C106" s="94">
        <v>9.3590333333333309</v>
      </c>
      <c r="D106" s="95">
        <f>I106+22.98976</f>
        <v>392.314054</v>
      </c>
      <c r="E106" s="94">
        <v>9.3590333333333309</v>
      </c>
      <c r="F106" s="97">
        <f>((D106-B106)/D106)*1000000</f>
        <v>3.0919106456660717</v>
      </c>
      <c r="G106" s="95" t="s">
        <v>691</v>
      </c>
      <c r="H106" s="95" t="s">
        <v>258</v>
      </c>
      <c r="I106" s="95">
        <v>369.32429400000001</v>
      </c>
      <c r="J106" s="95" t="s">
        <v>623</v>
      </c>
      <c r="K106" s="95" t="s">
        <v>216</v>
      </c>
      <c r="L106" s="96" t="s">
        <v>259</v>
      </c>
      <c r="M106" s="95" t="s">
        <v>260</v>
      </c>
    </row>
    <row r="107" spans="1:13" hidden="1" x14ac:dyDescent="0.25">
      <c r="A107" s="81">
        <v>104</v>
      </c>
      <c r="B107" s="86">
        <v>394.35219480000001</v>
      </c>
      <c r="C107" s="94">
        <v>9.1735416666666705</v>
      </c>
      <c r="D107" s="95" t="s">
        <v>30</v>
      </c>
      <c r="E107" s="95" t="s">
        <v>31</v>
      </c>
      <c r="F107" s="95" t="s">
        <v>31</v>
      </c>
      <c r="G107" s="95" t="s">
        <v>31</v>
      </c>
      <c r="H107" s="95" t="s">
        <v>31</v>
      </c>
      <c r="I107" s="95" t="s">
        <v>31</v>
      </c>
      <c r="J107" s="95" t="s">
        <v>31</v>
      </c>
      <c r="K107" s="95" t="s">
        <v>31</v>
      </c>
      <c r="L107" s="96" t="s">
        <v>31</v>
      </c>
      <c r="M107" s="95" t="s">
        <v>31</v>
      </c>
    </row>
    <row r="108" spans="1:13" hidden="1" x14ac:dyDescent="0.25">
      <c r="A108" s="81">
        <v>105</v>
      </c>
      <c r="B108" s="86">
        <v>398.04036889999998</v>
      </c>
      <c r="C108" s="94">
        <v>1.22235916666667</v>
      </c>
      <c r="D108" s="95" t="s">
        <v>30</v>
      </c>
      <c r="E108" s="95" t="s">
        <v>31</v>
      </c>
      <c r="F108" s="95" t="s">
        <v>31</v>
      </c>
      <c r="G108" s="95" t="s">
        <v>31</v>
      </c>
      <c r="H108" s="95" t="s">
        <v>31</v>
      </c>
      <c r="I108" s="95" t="s">
        <v>31</v>
      </c>
      <c r="J108" s="95" t="s">
        <v>31</v>
      </c>
      <c r="K108" s="95" t="s">
        <v>31</v>
      </c>
      <c r="L108" s="96" t="s">
        <v>31</v>
      </c>
      <c r="M108" s="95" t="s">
        <v>31</v>
      </c>
    </row>
    <row r="109" spans="1:13" ht="18.75" x14ac:dyDescent="0.35">
      <c r="A109" s="81">
        <v>106</v>
      </c>
      <c r="B109" s="86">
        <v>404.31298779999997</v>
      </c>
      <c r="C109" s="94">
        <v>9.3696999999999999</v>
      </c>
      <c r="D109" s="95">
        <f>I109+22.98976</f>
        <v>404.314054</v>
      </c>
      <c r="E109" s="94">
        <v>9.3696999999999999</v>
      </c>
      <c r="F109" s="97">
        <f>((D109-B109)/D109)*1000000</f>
        <v>2.6370589631425951</v>
      </c>
      <c r="G109" s="95" t="s">
        <v>691</v>
      </c>
      <c r="H109" s="95" t="s">
        <v>261</v>
      </c>
      <c r="I109" s="95">
        <v>381.32429400000001</v>
      </c>
      <c r="J109" s="95" t="s">
        <v>624</v>
      </c>
      <c r="K109" s="95" t="s">
        <v>216</v>
      </c>
      <c r="L109" s="96" t="s">
        <v>259</v>
      </c>
      <c r="M109" s="95" t="s">
        <v>262</v>
      </c>
    </row>
    <row r="110" spans="1:13" hidden="1" x14ac:dyDescent="0.25">
      <c r="A110" s="81">
        <v>107</v>
      </c>
      <c r="B110" s="86">
        <v>406.78450149999998</v>
      </c>
      <c r="C110" s="94">
        <v>3.9060666666666699</v>
      </c>
      <c r="D110" s="95" t="s">
        <v>30</v>
      </c>
      <c r="E110" s="95" t="s">
        <v>31</v>
      </c>
      <c r="F110" s="95" t="s">
        <v>31</v>
      </c>
      <c r="G110" s="95" t="s">
        <v>31</v>
      </c>
      <c r="H110" s="95" t="s">
        <v>31</v>
      </c>
      <c r="I110" s="95" t="s">
        <v>31</v>
      </c>
      <c r="J110" s="95" t="s">
        <v>31</v>
      </c>
      <c r="K110" s="95" t="s">
        <v>31</v>
      </c>
      <c r="L110" s="96" t="s">
        <v>31</v>
      </c>
      <c r="M110" s="95" t="s">
        <v>31</v>
      </c>
    </row>
    <row r="111" spans="1:13" s="17" customFormat="1" ht="18.75" hidden="1" x14ac:dyDescent="0.35">
      <c r="A111" s="81">
        <v>108</v>
      </c>
      <c r="B111" s="86">
        <v>418.81044910000003</v>
      </c>
      <c r="C111" s="94">
        <v>0.62111499999999997</v>
      </c>
      <c r="D111" s="94">
        <f>(I111+2*(1.00782))/2</f>
        <v>418.81237262249999</v>
      </c>
      <c r="E111" s="94">
        <v>0.62111499999999997</v>
      </c>
      <c r="F111" s="97">
        <f>((D111-B111)/D111)*1000000</f>
        <v>4.5928024712358013</v>
      </c>
      <c r="G111" s="95" t="s">
        <v>686</v>
      </c>
      <c r="H111" s="95" t="s">
        <v>263</v>
      </c>
      <c r="I111" s="99">
        <v>835.60910524500002</v>
      </c>
      <c r="J111" s="95" t="s">
        <v>625</v>
      </c>
      <c r="K111" s="95" t="s">
        <v>264</v>
      </c>
      <c r="L111" s="96" t="s">
        <v>265</v>
      </c>
      <c r="M111" s="95" t="s">
        <v>266</v>
      </c>
    </row>
    <row r="112" spans="1:13" hidden="1" x14ac:dyDescent="0.25">
      <c r="A112" s="81">
        <v>109</v>
      </c>
      <c r="B112" s="86">
        <v>428.3838634</v>
      </c>
      <c r="C112" s="94">
        <v>9.6110000000000007</v>
      </c>
      <c r="D112" s="95" t="s">
        <v>30</v>
      </c>
      <c r="E112" s="95" t="s">
        <v>31</v>
      </c>
      <c r="F112" s="95" t="s">
        <v>31</v>
      </c>
      <c r="G112" s="95" t="s">
        <v>31</v>
      </c>
      <c r="H112" s="95" t="s">
        <v>31</v>
      </c>
      <c r="I112" s="95" t="s">
        <v>31</v>
      </c>
      <c r="J112" s="95" t="s">
        <v>31</v>
      </c>
      <c r="K112" s="95" t="s">
        <v>31</v>
      </c>
      <c r="L112" s="96" t="s">
        <v>31</v>
      </c>
      <c r="M112" s="95" t="s">
        <v>31</v>
      </c>
    </row>
    <row r="113" spans="1:13" hidden="1" x14ac:dyDescent="0.25">
      <c r="A113" s="81">
        <v>110</v>
      </c>
      <c r="B113" s="86">
        <v>483.40804159999999</v>
      </c>
      <c r="C113" s="94">
        <v>9.2237749999999998</v>
      </c>
      <c r="D113" s="95" t="s">
        <v>30</v>
      </c>
      <c r="E113" s="95" t="s">
        <v>31</v>
      </c>
      <c r="F113" s="95" t="s">
        <v>31</v>
      </c>
      <c r="G113" s="95" t="s">
        <v>31</v>
      </c>
      <c r="H113" s="95" t="s">
        <v>31</v>
      </c>
      <c r="I113" s="95" t="s">
        <v>31</v>
      </c>
      <c r="J113" s="95" t="s">
        <v>31</v>
      </c>
      <c r="K113" s="95" t="s">
        <v>31</v>
      </c>
      <c r="L113" s="96" t="s">
        <v>31</v>
      </c>
      <c r="M113" s="95" t="s">
        <v>31</v>
      </c>
    </row>
    <row r="114" spans="1:13" hidden="1" x14ac:dyDescent="0.25">
      <c r="A114" s="81">
        <v>111</v>
      </c>
      <c r="B114" s="86">
        <v>553.16790800000001</v>
      </c>
      <c r="C114" s="94">
        <v>1.141035</v>
      </c>
      <c r="D114" s="95" t="s">
        <v>30</v>
      </c>
      <c r="E114" s="95" t="s">
        <v>31</v>
      </c>
      <c r="F114" s="95" t="s">
        <v>31</v>
      </c>
      <c r="G114" s="95" t="s">
        <v>31</v>
      </c>
      <c r="H114" s="95" t="s">
        <v>31</v>
      </c>
      <c r="I114" s="95" t="s">
        <v>31</v>
      </c>
      <c r="J114" s="95" t="s">
        <v>31</v>
      </c>
      <c r="K114" s="95" t="s">
        <v>31</v>
      </c>
      <c r="L114" s="96" t="s">
        <v>31</v>
      </c>
      <c r="M114" s="95" t="s">
        <v>31</v>
      </c>
    </row>
    <row r="115" spans="1:13" hidden="1" x14ac:dyDescent="0.25">
      <c r="A115" s="81">
        <v>112</v>
      </c>
      <c r="B115" s="86">
        <v>614.48286129999997</v>
      </c>
      <c r="C115" s="94">
        <v>9.1713166666666694</v>
      </c>
      <c r="D115" s="95" t="s">
        <v>30</v>
      </c>
      <c r="E115" s="95" t="s">
        <v>31</v>
      </c>
      <c r="F115" s="95" t="s">
        <v>31</v>
      </c>
      <c r="G115" s="95" t="s">
        <v>31</v>
      </c>
      <c r="H115" s="95" t="s">
        <v>31</v>
      </c>
      <c r="I115" s="95" t="s">
        <v>31</v>
      </c>
      <c r="J115" s="95" t="s">
        <v>31</v>
      </c>
      <c r="K115" s="95" t="s">
        <v>31</v>
      </c>
      <c r="L115" s="96" t="s">
        <v>31</v>
      </c>
      <c r="M115" s="95" t="s">
        <v>31</v>
      </c>
    </row>
    <row r="116" spans="1:13" hidden="1" x14ac:dyDescent="0.25">
      <c r="A116" s="81">
        <v>113</v>
      </c>
      <c r="B116" s="86">
        <v>658.50891260000003</v>
      </c>
      <c r="C116" s="94">
        <v>9.1697833333333296</v>
      </c>
      <c r="D116" s="95" t="s">
        <v>30</v>
      </c>
      <c r="E116" s="95" t="s">
        <v>31</v>
      </c>
      <c r="F116" s="95" t="s">
        <v>31</v>
      </c>
      <c r="G116" s="95" t="s">
        <v>31</v>
      </c>
      <c r="H116" s="95" t="s">
        <v>31</v>
      </c>
      <c r="I116" s="95" t="s">
        <v>31</v>
      </c>
      <c r="J116" s="95" t="s">
        <v>31</v>
      </c>
      <c r="K116" s="95" t="s">
        <v>31</v>
      </c>
      <c r="L116" s="96" t="s">
        <v>31</v>
      </c>
      <c r="M116" s="95" t="s">
        <v>31</v>
      </c>
    </row>
    <row r="117" spans="1:13" ht="21" x14ac:dyDescent="0.25">
      <c r="A117" s="157" t="s">
        <v>550</v>
      </c>
      <c r="B117" s="157"/>
      <c r="C117" s="157"/>
      <c r="D117" s="157"/>
      <c r="E117" s="157"/>
      <c r="F117" s="157"/>
      <c r="G117" s="157"/>
      <c r="H117" s="157"/>
      <c r="I117" s="157"/>
      <c r="J117" s="157"/>
      <c r="K117" s="157"/>
      <c r="L117" s="157"/>
      <c r="M117" s="158"/>
    </row>
    <row r="118" spans="1:13" x14ac:dyDescent="0.25">
      <c r="A118" s="159" t="s">
        <v>5</v>
      </c>
      <c r="B118" s="161" t="s">
        <v>19</v>
      </c>
      <c r="C118" s="162"/>
      <c r="D118" s="163" t="s">
        <v>20</v>
      </c>
      <c r="E118" s="164"/>
      <c r="F118" s="165" t="s">
        <v>21</v>
      </c>
      <c r="G118" s="167" t="s">
        <v>22</v>
      </c>
      <c r="H118" s="167" t="s">
        <v>23</v>
      </c>
      <c r="I118" s="169" t="s">
        <v>24</v>
      </c>
      <c r="J118" s="167" t="s">
        <v>25</v>
      </c>
      <c r="K118" s="167" t="s">
        <v>26</v>
      </c>
      <c r="L118" s="167" t="s">
        <v>27</v>
      </c>
      <c r="M118" s="169" t="s">
        <v>28</v>
      </c>
    </row>
    <row r="119" spans="1:13" ht="18.75" x14ac:dyDescent="0.3">
      <c r="A119" s="160"/>
      <c r="B119" s="77" t="s">
        <v>9</v>
      </c>
      <c r="C119" s="78" t="s">
        <v>548</v>
      </c>
      <c r="D119" s="79" t="s">
        <v>9</v>
      </c>
      <c r="E119" s="80" t="s">
        <v>548</v>
      </c>
      <c r="F119" s="166"/>
      <c r="G119" s="168"/>
      <c r="H119" s="168"/>
      <c r="I119" s="170"/>
      <c r="J119" s="168"/>
      <c r="K119" s="168"/>
      <c r="L119" s="168"/>
      <c r="M119" s="170"/>
    </row>
    <row r="120" spans="1:13" hidden="1" x14ac:dyDescent="0.25">
      <c r="A120" s="81">
        <v>1</v>
      </c>
      <c r="B120" s="82">
        <v>68.994550989999993</v>
      </c>
      <c r="C120" s="83">
        <v>9.7677250000000004</v>
      </c>
      <c r="D120" s="84" t="s">
        <v>30</v>
      </c>
      <c r="E120" s="84" t="s">
        <v>31</v>
      </c>
      <c r="F120" s="84" t="s">
        <v>31</v>
      </c>
      <c r="G120" s="84" t="s">
        <v>31</v>
      </c>
      <c r="H120" s="84" t="s">
        <v>31</v>
      </c>
      <c r="I120" s="84" t="s">
        <v>31</v>
      </c>
      <c r="J120" s="84" t="s">
        <v>31</v>
      </c>
      <c r="K120" s="84" t="s">
        <v>31</v>
      </c>
      <c r="L120" s="85" t="s">
        <v>31</v>
      </c>
      <c r="M120" s="84" t="s">
        <v>31</v>
      </c>
    </row>
    <row r="121" spans="1:13" hidden="1" x14ac:dyDescent="0.25">
      <c r="A121" s="81">
        <v>2</v>
      </c>
      <c r="B121" s="82">
        <v>80.91557032</v>
      </c>
      <c r="C121" s="83">
        <v>9.3916500000000003</v>
      </c>
      <c r="D121" s="84" t="s">
        <v>30</v>
      </c>
      <c r="E121" s="84" t="s">
        <v>31</v>
      </c>
      <c r="F121" s="84" t="s">
        <v>31</v>
      </c>
      <c r="G121" s="84" t="s">
        <v>31</v>
      </c>
      <c r="H121" s="84" t="s">
        <v>31</v>
      </c>
      <c r="I121" s="84" t="s">
        <v>31</v>
      </c>
      <c r="J121" s="84" t="s">
        <v>31</v>
      </c>
      <c r="K121" s="84" t="s">
        <v>31</v>
      </c>
      <c r="L121" s="85" t="s">
        <v>31</v>
      </c>
      <c r="M121" s="84" t="s">
        <v>31</v>
      </c>
    </row>
    <row r="122" spans="1:13" hidden="1" x14ac:dyDescent="0.25">
      <c r="A122" s="81">
        <v>3</v>
      </c>
      <c r="B122" s="82">
        <v>80.915577709999994</v>
      </c>
      <c r="C122" s="83">
        <v>9.7792416666666693</v>
      </c>
      <c r="D122" s="84" t="s">
        <v>30</v>
      </c>
      <c r="E122" s="84" t="s">
        <v>31</v>
      </c>
      <c r="F122" s="84" t="s">
        <v>31</v>
      </c>
      <c r="G122" s="84" t="s">
        <v>31</v>
      </c>
      <c r="H122" s="84" t="s">
        <v>31</v>
      </c>
      <c r="I122" s="84" t="s">
        <v>31</v>
      </c>
      <c r="J122" s="84" t="s">
        <v>31</v>
      </c>
      <c r="K122" s="84" t="s">
        <v>31</v>
      </c>
      <c r="L122" s="85" t="s">
        <v>31</v>
      </c>
      <c r="M122" s="84" t="s">
        <v>31</v>
      </c>
    </row>
    <row r="123" spans="1:13" hidden="1" x14ac:dyDescent="0.25">
      <c r="A123" s="81">
        <v>4</v>
      </c>
      <c r="B123" s="86">
        <v>92.927763179999999</v>
      </c>
      <c r="C123" s="83">
        <v>4.5052666666666701</v>
      </c>
      <c r="D123" s="84" t="s">
        <v>30</v>
      </c>
      <c r="E123" s="84" t="s">
        <v>31</v>
      </c>
      <c r="F123" s="84" t="s">
        <v>31</v>
      </c>
      <c r="G123" s="84" t="s">
        <v>31</v>
      </c>
      <c r="H123" s="84" t="s">
        <v>31</v>
      </c>
      <c r="I123" s="84" t="s">
        <v>31</v>
      </c>
      <c r="J123" s="84" t="s">
        <v>31</v>
      </c>
      <c r="K123" s="84" t="s">
        <v>31</v>
      </c>
      <c r="L123" s="85" t="s">
        <v>31</v>
      </c>
      <c r="M123" s="84" t="s">
        <v>31</v>
      </c>
    </row>
    <row r="124" spans="1:13" hidden="1" x14ac:dyDescent="0.25">
      <c r="A124" s="81">
        <v>5</v>
      </c>
      <c r="B124" s="86">
        <v>101.9228732</v>
      </c>
      <c r="C124" s="83">
        <v>1.1929608333333299</v>
      </c>
      <c r="D124" s="84" t="s">
        <v>30</v>
      </c>
      <c r="E124" s="84" t="s">
        <v>31</v>
      </c>
      <c r="F124" s="84" t="s">
        <v>31</v>
      </c>
      <c r="G124" s="84" t="s">
        <v>31</v>
      </c>
      <c r="H124" s="84" t="s">
        <v>31</v>
      </c>
      <c r="I124" s="84" t="s">
        <v>31</v>
      </c>
      <c r="J124" s="84" t="s">
        <v>31</v>
      </c>
      <c r="K124" s="84" t="s">
        <v>31</v>
      </c>
      <c r="L124" s="85" t="s">
        <v>31</v>
      </c>
      <c r="M124" s="84" t="s">
        <v>31</v>
      </c>
    </row>
    <row r="125" spans="1:13" hidden="1" x14ac:dyDescent="0.25">
      <c r="A125" s="81">
        <v>6</v>
      </c>
      <c r="B125" s="86">
        <v>101.9323514</v>
      </c>
      <c r="C125" s="83">
        <v>9.7891166666666702</v>
      </c>
      <c r="D125" s="84" t="s">
        <v>30</v>
      </c>
      <c r="E125" s="84" t="s">
        <v>31</v>
      </c>
      <c r="F125" s="84" t="s">
        <v>31</v>
      </c>
      <c r="G125" s="84" t="s">
        <v>31</v>
      </c>
      <c r="H125" s="84" t="s">
        <v>31</v>
      </c>
      <c r="I125" s="84" t="s">
        <v>31</v>
      </c>
      <c r="J125" s="84" t="s">
        <v>31</v>
      </c>
      <c r="K125" s="84" t="s">
        <v>31</v>
      </c>
      <c r="L125" s="85" t="s">
        <v>31</v>
      </c>
      <c r="M125" s="84" t="s">
        <v>31</v>
      </c>
    </row>
    <row r="126" spans="1:13" hidden="1" x14ac:dyDescent="0.25">
      <c r="A126" s="81">
        <v>7</v>
      </c>
      <c r="B126" s="86">
        <v>101.9324022</v>
      </c>
      <c r="C126" s="83">
        <v>9.3699416666666693</v>
      </c>
      <c r="D126" s="84" t="s">
        <v>30</v>
      </c>
      <c r="E126" s="84" t="s">
        <v>31</v>
      </c>
      <c r="F126" s="84" t="s">
        <v>31</v>
      </c>
      <c r="G126" s="84" t="s">
        <v>31</v>
      </c>
      <c r="H126" s="84" t="s">
        <v>31</v>
      </c>
      <c r="I126" s="84" t="s">
        <v>31</v>
      </c>
      <c r="J126" s="84" t="s">
        <v>31</v>
      </c>
      <c r="K126" s="84" t="s">
        <v>31</v>
      </c>
      <c r="L126" s="85" t="s">
        <v>31</v>
      </c>
      <c r="M126" s="84" t="s">
        <v>31</v>
      </c>
    </row>
    <row r="127" spans="1:13" hidden="1" x14ac:dyDescent="0.25">
      <c r="A127" s="81">
        <v>8</v>
      </c>
      <c r="B127" s="86">
        <v>112.9551532</v>
      </c>
      <c r="C127" s="83">
        <v>8.6537333333333299E-2</v>
      </c>
      <c r="D127" s="84" t="s">
        <v>30</v>
      </c>
      <c r="E127" s="84" t="s">
        <v>31</v>
      </c>
      <c r="F127" s="84" t="s">
        <v>31</v>
      </c>
      <c r="G127" s="84" t="s">
        <v>31</v>
      </c>
      <c r="H127" s="84" t="s">
        <v>31</v>
      </c>
      <c r="I127" s="84" t="s">
        <v>31</v>
      </c>
      <c r="J127" s="84" t="s">
        <v>31</v>
      </c>
      <c r="K127" s="84" t="s">
        <v>31</v>
      </c>
      <c r="L127" s="85" t="s">
        <v>31</v>
      </c>
      <c r="M127" s="84" t="s">
        <v>31</v>
      </c>
    </row>
    <row r="128" spans="1:13" hidden="1" x14ac:dyDescent="0.25">
      <c r="A128" s="81">
        <v>9</v>
      </c>
      <c r="B128" s="86">
        <v>117.9236174</v>
      </c>
      <c r="C128" s="83">
        <v>10.122199999999999</v>
      </c>
      <c r="D128" s="84" t="s">
        <v>30</v>
      </c>
      <c r="E128" s="84" t="s">
        <v>31</v>
      </c>
      <c r="F128" s="84" t="s">
        <v>31</v>
      </c>
      <c r="G128" s="84" t="s">
        <v>31</v>
      </c>
      <c r="H128" s="84" t="s">
        <v>31</v>
      </c>
      <c r="I128" s="84" t="s">
        <v>31</v>
      </c>
      <c r="J128" s="84" t="s">
        <v>31</v>
      </c>
      <c r="K128" s="84" t="s">
        <v>31</v>
      </c>
      <c r="L128" s="85" t="s">
        <v>31</v>
      </c>
      <c r="M128" s="84" t="s">
        <v>31</v>
      </c>
    </row>
    <row r="129" spans="1:13" hidden="1" x14ac:dyDescent="0.25">
      <c r="A129" s="81">
        <v>10</v>
      </c>
      <c r="B129" s="86">
        <v>119.92300299999999</v>
      </c>
      <c r="C129" s="83">
        <v>9.3918833333333307</v>
      </c>
      <c r="D129" s="84" t="s">
        <v>30</v>
      </c>
      <c r="E129" s="84" t="s">
        <v>31</v>
      </c>
      <c r="F129" s="84" t="s">
        <v>31</v>
      </c>
      <c r="G129" s="84" t="s">
        <v>31</v>
      </c>
      <c r="H129" s="84" t="s">
        <v>31</v>
      </c>
      <c r="I129" s="84" t="s">
        <v>31</v>
      </c>
      <c r="J129" s="84" t="s">
        <v>31</v>
      </c>
      <c r="K129" s="84" t="s">
        <v>31</v>
      </c>
      <c r="L129" s="85" t="s">
        <v>31</v>
      </c>
      <c r="M129" s="84" t="s">
        <v>31</v>
      </c>
    </row>
    <row r="130" spans="1:13" hidden="1" x14ac:dyDescent="0.25">
      <c r="A130" s="81">
        <v>11</v>
      </c>
      <c r="B130" s="86">
        <v>128.94847390000001</v>
      </c>
      <c r="C130" s="83">
        <v>9.7690083333333302</v>
      </c>
      <c r="D130" s="84" t="s">
        <v>30</v>
      </c>
      <c r="E130" s="84" t="s">
        <v>31</v>
      </c>
      <c r="F130" s="84" t="s">
        <v>31</v>
      </c>
      <c r="G130" s="84" t="s">
        <v>31</v>
      </c>
      <c r="H130" s="84" t="s">
        <v>31</v>
      </c>
      <c r="I130" s="84" t="s">
        <v>31</v>
      </c>
      <c r="J130" s="84" t="s">
        <v>31</v>
      </c>
      <c r="K130" s="84" t="s">
        <v>31</v>
      </c>
      <c r="L130" s="85" t="s">
        <v>31</v>
      </c>
      <c r="M130" s="84" t="s">
        <v>31</v>
      </c>
    </row>
    <row r="131" spans="1:13" hidden="1" x14ac:dyDescent="0.25">
      <c r="A131" s="81">
        <v>12</v>
      </c>
      <c r="B131" s="86">
        <v>128.94850740000001</v>
      </c>
      <c r="C131" s="83">
        <v>9.3667333333333307</v>
      </c>
      <c r="D131" s="84" t="s">
        <v>30</v>
      </c>
      <c r="E131" s="84" t="s">
        <v>31</v>
      </c>
      <c r="F131" s="84" t="s">
        <v>31</v>
      </c>
      <c r="G131" s="84" t="s">
        <v>31</v>
      </c>
      <c r="H131" s="84" t="s">
        <v>31</v>
      </c>
      <c r="I131" s="84" t="s">
        <v>31</v>
      </c>
      <c r="J131" s="84" t="s">
        <v>31</v>
      </c>
      <c r="K131" s="84" t="s">
        <v>31</v>
      </c>
      <c r="L131" s="85" t="s">
        <v>31</v>
      </c>
      <c r="M131" s="84" t="s">
        <v>31</v>
      </c>
    </row>
    <row r="132" spans="1:13" hidden="1" x14ac:dyDescent="0.25">
      <c r="A132" s="81">
        <v>13</v>
      </c>
      <c r="B132" s="86">
        <v>130.92795720000001</v>
      </c>
      <c r="C132" s="83">
        <v>9.3570833333333301</v>
      </c>
      <c r="D132" s="84" t="s">
        <v>30</v>
      </c>
      <c r="E132" s="84" t="s">
        <v>31</v>
      </c>
      <c r="F132" s="84" t="s">
        <v>31</v>
      </c>
      <c r="G132" s="84" t="s">
        <v>31</v>
      </c>
      <c r="H132" s="84" t="s">
        <v>31</v>
      </c>
      <c r="I132" s="84" t="s">
        <v>31</v>
      </c>
      <c r="J132" s="84" t="s">
        <v>31</v>
      </c>
      <c r="K132" s="84" t="s">
        <v>31</v>
      </c>
      <c r="L132" s="85" t="s">
        <v>31</v>
      </c>
      <c r="M132" s="84" t="s">
        <v>31</v>
      </c>
    </row>
    <row r="133" spans="1:13" hidden="1" x14ac:dyDescent="0.25">
      <c r="A133" s="81">
        <v>14</v>
      </c>
      <c r="B133" s="86">
        <v>130.9429873</v>
      </c>
      <c r="C133" s="83">
        <v>9.3660666666666597</v>
      </c>
      <c r="D133" s="84" t="s">
        <v>30</v>
      </c>
      <c r="E133" s="84" t="s">
        <v>31</v>
      </c>
      <c r="F133" s="84" t="s">
        <v>31</v>
      </c>
      <c r="G133" s="84" t="s">
        <v>31</v>
      </c>
      <c r="H133" s="84" t="s">
        <v>31</v>
      </c>
      <c r="I133" s="84" t="s">
        <v>31</v>
      </c>
      <c r="J133" s="84" t="s">
        <v>31</v>
      </c>
      <c r="K133" s="84" t="s">
        <v>31</v>
      </c>
      <c r="L133" s="85" t="s">
        <v>31</v>
      </c>
      <c r="M133" s="84" t="s">
        <v>31</v>
      </c>
    </row>
    <row r="134" spans="1:13" hidden="1" x14ac:dyDescent="0.25">
      <c r="A134" s="81">
        <v>15</v>
      </c>
      <c r="B134" s="86">
        <v>130.94299530000001</v>
      </c>
      <c r="C134" s="83">
        <v>9.7667999999999999</v>
      </c>
      <c r="D134" s="84" t="s">
        <v>30</v>
      </c>
      <c r="E134" s="84" t="s">
        <v>31</v>
      </c>
      <c r="F134" s="84" t="s">
        <v>31</v>
      </c>
      <c r="G134" s="84" t="s">
        <v>31</v>
      </c>
      <c r="H134" s="84" t="s">
        <v>31</v>
      </c>
      <c r="I134" s="84" t="s">
        <v>31</v>
      </c>
      <c r="J134" s="84" t="s">
        <v>31</v>
      </c>
      <c r="K134" s="84" t="s">
        <v>31</v>
      </c>
      <c r="L134" s="85" t="s">
        <v>31</v>
      </c>
      <c r="M134" s="84" t="s">
        <v>31</v>
      </c>
    </row>
    <row r="135" spans="1:13" hidden="1" x14ac:dyDescent="0.25">
      <c r="A135" s="81">
        <v>16</v>
      </c>
      <c r="B135" s="86">
        <v>131.9430811</v>
      </c>
      <c r="C135" s="83">
        <v>9.3481000000000005</v>
      </c>
      <c r="D135" s="84" t="s">
        <v>30</v>
      </c>
      <c r="E135" s="84" t="s">
        <v>31</v>
      </c>
      <c r="F135" s="84" t="s">
        <v>31</v>
      </c>
      <c r="G135" s="84" t="s">
        <v>31</v>
      </c>
      <c r="H135" s="84" t="s">
        <v>31</v>
      </c>
      <c r="I135" s="84" t="s">
        <v>31</v>
      </c>
      <c r="J135" s="84" t="s">
        <v>31</v>
      </c>
      <c r="K135" s="84" t="s">
        <v>31</v>
      </c>
      <c r="L135" s="85" t="s">
        <v>31</v>
      </c>
      <c r="M135" s="84" t="s">
        <v>31</v>
      </c>
    </row>
    <row r="136" spans="1:13" hidden="1" x14ac:dyDescent="0.25">
      <c r="A136" s="81">
        <v>17</v>
      </c>
      <c r="B136" s="86">
        <v>131.94308760000001</v>
      </c>
      <c r="C136" s="83">
        <v>9.7457499999999992</v>
      </c>
      <c r="D136" s="84" t="s">
        <v>30</v>
      </c>
      <c r="E136" s="84" t="s">
        <v>31</v>
      </c>
      <c r="F136" s="84" t="s">
        <v>31</v>
      </c>
      <c r="G136" s="84" t="s">
        <v>31</v>
      </c>
      <c r="H136" s="84" t="s">
        <v>31</v>
      </c>
      <c r="I136" s="84" t="s">
        <v>31</v>
      </c>
      <c r="J136" s="84" t="s">
        <v>31</v>
      </c>
      <c r="K136" s="84" t="s">
        <v>31</v>
      </c>
      <c r="L136" s="85" t="s">
        <v>31</v>
      </c>
      <c r="M136" s="84" t="s">
        <v>31</v>
      </c>
    </row>
    <row r="137" spans="1:13" hidden="1" x14ac:dyDescent="0.25">
      <c r="A137" s="81">
        <v>18</v>
      </c>
      <c r="B137" s="86">
        <v>132.94130670000001</v>
      </c>
      <c r="C137" s="83">
        <v>9.3916500000000003</v>
      </c>
      <c r="D137" s="84" t="s">
        <v>30</v>
      </c>
      <c r="E137" s="84" t="s">
        <v>31</v>
      </c>
      <c r="F137" s="84" t="s">
        <v>31</v>
      </c>
      <c r="G137" s="84" t="s">
        <v>31</v>
      </c>
      <c r="H137" s="84" t="s">
        <v>31</v>
      </c>
      <c r="I137" s="84" t="s">
        <v>31</v>
      </c>
      <c r="J137" s="84" t="s">
        <v>31</v>
      </c>
      <c r="K137" s="84" t="s">
        <v>31</v>
      </c>
      <c r="L137" s="85" t="s">
        <v>31</v>
      </c>
      <c r="M137" s="84" t="s">
        <v>31</v>
      </c>
    </row>
    <row r="138" spans="1:13" hidden="1" x14ac:dyDescent="0.25">
      <c r="A138" s="81">
        <v>19</v>
      </c>
      <c r="B138" s="86">
        <v>132.94132250000001</v>
      </c>
      <c r="C138" s="83">
        <v>9.7693666666666701</v>
      </c>
      <c r="D138" s="84" t="s">
        <v>30</v>
      </c>
      <c r="E138" s="84" t="s">
        <v>31</v>
      </c>
      <c r="F138" s="84" t="s">
        <v>31</v>
      </c>
      <c r="G138" s="84" t="s">
        <v>31</v>
      </c>
      <c r="H138" s="84" t="s">
        <v>31</v>
      </c>
      <c r="I138" s="84" t="s">
        <v>31</v>
      </c>
      <c r="J138" s="84" t="s">
        <v>31</v>
      </c>
      <c r="K138" s="84" t="s">
        <v>31</v>
      </c>
      <c r="L138" s="85" t="s">
        <v>31</v>
      </c>
      <c r="M138" s="84" t="s">
        <v>31</v>
      </c>
    </row>
    <row r="139" spans="1:13" hidden="1" x14ac:dyDescent="0.25">
      <c r="A139" s="81">
        <v>20</v>
      </c>
      <c r="B139" s="86">
        <v>133.9223824</v>
      </c>
      <c r="C139" s="83">
        <v>9.3918833333333307</v>
      </c>
      <c r="D139" s="84" t="s">
        <v>30</v>
      </c>
      <c r="E139" s="84" t="s">
        <v>31</v>
      </c>
      <c r="F139" s="84" t="s">
        <v>31</v>
      </c>
      <c r="G139" s="84" t="s">
        <v>31</v>
      </c>
      <c r="H139" s="84" t="s">
        <v>31</v>
      </c>
      <c r="I139" s="84" t="s">
        <v>31</v>
      </c>
      <c r="J139" s="84" t="s">
        <v>31</v>
      </c>
      <c r="K139" s="84" t="s">
        <v>31</v>
      </c>
      <c r="L139" s="85" t="s">
        <v>31</v>
      </c>
      <c r="M139" s="84" t="s">
        <v>31</v>
      </c>
    </row>
    <row r="140" spans="1:13" hidden="1" x14ac:dyDescent="0.25">
      <c r="A140" s="81">
        <v>21</v>
      </c>
      <c r="B140" s="86">
        <v>135.89355169999999</v>
      </c>
      <c r="C140" s="83">
        <v>7.12114166666667</v>
      </c>
      <c r="D140" s="84" t="s">
        <v>30</v>
      </c>
      <c r="E140" s="84" t="s">
        <v>31</v>
      </c>
      <c r="F140" s="84" t="s">
        <v>31</v>
      </c>
      <c r="G140" s="84" t="s">
        <v>31</v>
      </c>
      <c r="H140" s="84" t="s">
        <v>31</v>
      </c>
      <c r="I140" s="84" t="s">
        <v>31</v>
      </c>
      <c r="J140" s="84" t="s">
        <v>31</v>
      </c>
      <c r="K140" s="84" t="s">
        <v>31</v>
      </c>
      <c r="L140" s="85" t="s">
        <v>31</v>
      </c>
      <c r="M140" s="84" t="s">
        <v>31</v>
      </c>
    </row>
    <row r="141" spans="1:13" hidden="1" x14ac:dyDescent="0.25">
      <c r="A141" s="81">
        <v>22</v>
      </c>
      <c r="B141" s="86">
        <v>137.89056880000001</v>
      </c>
      <c r="C141" s="83">
        <v>10.1347166666667</v>
      </c>
      <c r="D141" s="84" t="s">
        <v>30</v>
      </c>
      <c r="E141" s="84" t="s">
        <v>31</v>
      </c>
      <c r="F141" s="84" t="s">
        <v>31</v>
      </c>
      <c r="G141" s="84" t="s">
        <v>31</v>
      </c>
      <c r="H141" s="84" t="s">
        <v>31</v>
      </c>
      <c r="I141" s="84" t="s">
        <v>31</v>
      </c>
      <c r="J141" s="84" t="s">
        <v>31</v>
      </c>
      <c r="K141" s="84" t="s">
        <v>31</v>
      </c>
      <c r="L141" s="85" t="s">
        <v>31</v>
      </c>
      <c r="M141" s="84" t="s">
        <v>31</v>
      </c>
    </row>
    <row r="142" spans="1:13" hidden="1" x14ac:dyDescent="0.25">
      <c r="A142" s="81">
        <v>23</v>
      </c>
      <c r="B142" s="86">
        <v>142.8746869</v>
      </c>
      <c r="C142" s="83">
        <v>5.0948000000000002</v>
      </c>
      <c r="D142" s="84" t="s">
        <v>30</v>
      </c>
      <c r="E142" s="84" t="s">
        <v>31</v>
      </c>
      <c r="F142" s="84" t="s">
        <v>31</v>
      </c>
      <c r="G142" s="84" t="s">
        <v>31</v>
      </c>
      <c r="H142" s="84" t="s">
        <v>31</v>
      </c>
      <c r="I142" s="84" t="s">
        <v>31</v>
      </c>
      <c r="J142" s="84" t="s">
        <v>31</v>
      </c>
      <c r="K142" s="84" t="s">
        <v>31</v>
      </c>
      <c r="L142" s="85" t="s">
        <v>31</v>
      </c>
      <c r="M142" s="84" t="s">
        <v>31</v>
      </c>
    </row>
    <row r="143" spans="1:13" hidden="1" x14ac:dyDescent="0.25">
      <c r="A143" s="81">
        <v>24</v>
      </c>
      <c r="B143" s="86">
        <v>146.96469490000001</v>
      </c>
      <c r="C143" s="83">
        <v>7.11815833333333</v>
      </c>
      <c r="D143" s="84" t="s">
        <v>30</v>
      </c>
      <c r="E143" s="84" t="s">
        <v>31</v>
      </c>
      <c r="F143" s="84" t="s">
        <v>31</v>
      </c>
      <c r="G143" s="84" t="s">
        <v>31</v>
      </c>
      <c r="H143" s="84" t="s">
        <v>31</v>
      </c>
      <c r="I143" s="84" t="s">
        <v>31</v>
      </c>
      <c r="J143" s="84" t="s">
        <v>31</v>
      </c>
      <c r="K143" s="84" t="s">
        <v>31</v>
      </c>
      <c r="L143" s="85" t="s">
        <v>31</v>
      </c>
      <c r="M143" s="84" t="s">
        <v>31</v>
      </c>
    </row>
    <row r="144" spans="1:13" hidden="1" x14ac:dyDescent="0.25">
      <c r="A144" s="81">
        <v>25</v>
      </c>
      <c r="B144" s="86">
        <v>152.9773811</v>
      </c>
      <c r="C144" s="83">
        <v>0.64381333333333302</v>
      </c>
      <c r="D144" s="84" t="s">
        <v>30</v>
      </c>
      <c r="E144" s="84" t="s">
        <v>31</v>
      </c>
      <c r="F144" s="84" t="s">
        <v>31</v>
      </c>
      <c r="G144" s="84" t="s">
        <v>31</v>
      </c>
      <c r="H144" s="84" t="s">
        <v>31</v>
      </c>
      <c r="I144" s="84" t="s">
        <v>31</v>
      </c>
      <c r="J144" s="84" t="s">
        <v>31</v>
      </c>
      <c r="K144" s="84" t="s">
        <v>31</v>
      </c>
      <c r="L144" s="85" t="s">
        <v>31</v>
      </c>
      <c r="M144" s="84" t="s">
        <v>31</v>
      </c>
    </row>
    <row r="145" spans="1:13" hidden="1" x14ac:dyDescent="0.25">
      <c r="A145" s="81">
        <v>26</v>
      </c>
      <c r="B145" s="86">
        <v>157.9664473</v>
      </c>
      <c r="C145" s="83">
        <v>3.7444833333333301</v>
      </c>
      <c r="D145" s="84" t="s">
        <v>30</v>
      </c>
      <c r="E145" s="84" t="s">
        <v>31</v>
      </c>
      <c r="F145" s="84" t="s">
        <v>31</v>
      </c>
      <c r="G145" s="84" t="s">
        <v>31</v>
      </c>
      <c r="H145" s="84" t="s">
        <v>31</v>
      </c>
      <c r="I145" s="84" t="s">
        <v>31</v>
      </c>
      <c r="J145" s="84" t="s">
        <v>31</v>
      </c>
      <c r="K145" s="84" t="s">
        <v>31</v>
      </c>
      <c r="L145" s="85" t="s">
        <v>31</v>
      </c>
      <c r="M145" s="84" t="s">
        <v>31</v>
      </c>
    </row>
    <row r="146" spans="1:13" hidden="1" x14ac:dyDescent="0.25">
      <c r="A146" s="81">
        <v>27</v>
      </c>
      <c r="B146" s="86">
        <v>157.96648980000001</v>
      </c>
      <c r="C146" s="83">
        <v>3.2719666666666698</v>
      </c>
      <c r="D146" s="84" t="s">
        <v>30</v>
      </c>
      <c r="E146" s="84" t="s">
        <v>31</v>
      </c>
      <c r="F146" s="84" t="s">
        <v>31</v>
      </c>
      <c r="G146" s="84" t="s">
        <v>31</v>
      </c>
      <c r="H146" s="84" t="s">
        <v>31</v>
      </c>
      <c r="I146" s="84" t="s">
        <v>31</v>
      </c>
      <c r="J146" s="84" t="s">
        <v>31</v>
      </c>
      <c r="K146" s="84" t="s">
        <v>31</v>
      </c>
      <c r="L146" s="85" t="s">
        <v>31</v>
      </c>
      <c r="M146" s="84" t="s">
        <v>31</v>
      </c>
    </row>
    <row r="147" spans="1:13" hidden="1" x14ac:dyDescent="0.25">
      <c r="A147" s="81">
        <v>28</v>
      </c>
      <c r="B147" s="86">
        <v>171.94580439999999</v>
      </c>
      <c r="C147" s="83">
        <v>9.6365999999999996</v>
      </c>
      <c r="D147" s="84" t="s">
        <v>30</v>
      </c>
      <c r="E147" s="84" t="s">
        <v>31</v>
      </c>
      <c r="F147" s="84" t="s">
        <v>31</v>
      </c>
      <c r="G147" s="84" t="s">
        <v>31</v>
      </c>
      <c r="H147" s="84" t="s">
        <v>31</v>
      </c>
      <c r="I147" s="84" t="s">
        <v>31</v>
      </c>
      <c r="J147" s="84" t="s">
        <v>31</v>
      </c>
      <c r="K147" s="84" t="s">
        <v>31</v>
      </c>
      <c r="L147" s="85" t="s">
        <v>31</v>
      </c>
      <c r="M147" s="84" t="s">
        <v>31</v>
      </c>
    </row>
    <row r="148" spans="1:13" hidden="1" x14ac:dyDescent="0.25">
      <c r="A148" s="81">
        <v>29</v>
      </c>
      <c r="B148" s="86">
        <v>173.9250696</v>
      </c>
      <c r="C148" s="83">
        <v>9.9145166666666693</v>
      </c>
      <c r="D148" s="84" t="s">
        <v>30</v>
      </c>
      <c r="E148" s="84" t="s">
        <v>31</v>
      </c>
      <c r="F148" s="84" t="s">
        <v>31</v>
      </c>
      <c r="G148" s="84" t="s">
        <v>31</v>
      </c>
      <c r="H148" s="84" t="s">
        <v>31</v>
      </c>
      <c r="I148" s="84" t="s">
        <v>31</v>
      </c>
      <c r="J148" s="84" t="s">
        <v>31</v>
      </c>
      <c r="K148" s="84" t="s">
        <v>31</v>
      </c>
      <c r="L148" s="85" t="s">
        <v>31</v>
      </c>
      <c r="M148" s="84" t="s">
        <v>31</v>
      </c>
    </row>
    <row r="149" spans="1:13" hidden="1" x14ac:dyDescent="0.25">
      <c r="A149" s="81">
        <v>30</v>
      </c>
      <c r="B149" s="86">
        <v>173.9251007</v>
      </c>
      <c r="C149" s="83">
        <v>7.34720833333333</v>
      </c>
      <c r="D149" s="84" t="s">
        <v>30</v>
      </c>
      <c r="E149" s="84" t="s">
        <v>31</v>
      </c>
      <c r="F149" s="84" t="s">
        <v>31</v>
      </c>
      <c r="G149" s="84" t="s">
        <v>31</v>
      </c>
      <c r="H149" s="84" t="s">
        <v>31</v>
      </c>
      <c r="I149" s="84" t="s">
        <v>31</v>
      </c>
      <c r="J149" s="84" t="s">
        <v>31</v>
      </c>
      <c r="K149" s="84" t="s">
        <v>31</v>
      </c>
      <c r="L149" s="85" t="s">
        <v>31</v>
      </c>
      <c r="M149" s="84" t="s">
        <v>31</v>
      </c>
    </row>
    <row r="150" spans="1:13" hidden="1" x14ac:dyDescent="0.25">
      <c r="A150" s="81">
        <v>31</v>
      </c>
      <c r="B150" s="86">
        <v>196.9560559</v>
      </c>
      <c r="C150" s="83">
        <v>1.29914</v>
      </c>
      <c r="D150" s="84" t="s">
        <v>30</v>
      </c>
      <c r="E150" s="84" t="s">
        <v>31</v>
      </c>
      <c r="F150" s="84" t="s">
        <v>31</v>
      </c>
      <c r="G150" s="84" t="s">
        <v>31</v>
      </c>
      <c r="H150" s="84" t="s">
        <v>31</v>
      </c>
      <c r="I150" s="84" t="s">
        <v>31</v>
      </c>
      <c r="J150" s="84" t="s">
        <v>31</v>
      </c>
      <c r="K150" s="84" t="s">
        <v>31</v>
      </c>
      <c r="L150" s="85" t="s">
        <v>31</v>
      </c>
      <c r="M150" s="84" t="s">
        <v>31</v>
      </c>
    </row>
    <row r="151" spans="1:13" hidden="1" x14ac:dyDescent="0.25">
      <c r="A151" s="81">
        <v>32</v>
      </c>
      <c r="B151" s="86">
        <v>199.85002639999999</v>
      </c>
      <c r="C151" s="83">
        <v>9.1520499999999991</v>
      </c>
      <c r="D151" s="84" t="s">
        <v>30</v>
      </c>
      <c r="E151" s="84" t="s">
        <v>31</v>
      </c>
      <c r="F151" s="84" t="s">
        <v>31</v>
      </c>
      <c r="G151" s="84" t="s">
        <v>31</v>
      </c>
      <c r="H151" s="84" t="s">
        <v>31</v>
      </c>
      <c r="I151" s="84" t="s">
        <v>31</v>
      </c>
      <c r="J151" s="84" t="s">
        <v>31</v>
      </c>
      <c r="K151" s="84" t="s">
        <v>31</v>
      </c>
      <c r="L151" s="85" t="s">
        <v>31</v>
      </c>
      <c r="M151" s="84" t="s">
        <v>31</v>
      </c>
    </row>
    <row r="152" spans="1:13" hidden="1" x14ac:dyDescent="0.25">
      <c r="A152" s="81">
        <v>33</v>
      </c>
      <c r="B152" s="86">
        <v>199.85002750000001</v>
      </c>
      <c r="C152" s="83">
        <v>9.5564999999999998</v>
      </c>
      <c r="D152" s="84" t="s">
        <v>30</v>
      </c>
      <c r="E152" s="84" t="s">
        <v>31</v>
      </c>
      <c r="F152" s="84" t="s">
        <v>31</v>
      </c>
      <c r="G152" s="84" t="s">
        <v>31</v>
      </c>
      <c r="H152" s="84" t="s">
        <v>31</v>
      </c>
      <c r="I152" s="84" t="s">
        <v>31</v>
      </c>
      <c r="J152" s="84" t="s">
        <v>31</v>
      </c>
      <c r="K152" s="84" t="s">
        <v>31</v>
      </c>
      <c r="L152" s="85" t="s">
        <v>31</v>
      </c>
      <c r="M152" s="84" t="s">
        <v>31</v>
      </c>
    </row>
    <row r="153" spans="1:13" hidden="1" x14ac:dyDescent="0.25">
      <c r="A153" s="81">
        <v>34</v>
      </c>
      <c r="B153" s="86">
        <v>205.83343590000001</v>
      </c>
      <c r="C153" s="83">
        <v>0.22669916666666701</v>
      </c>
      <c r="D153" s="84" t="s">
        <v>30</v>
      </c>
      <c r="E153" s="84" t="s">
        <v>31</v>
      </c>
      <c r="F153" s="84" t="s">
        <v>31</v>
      </c>
      <c r="G153" s="84" t="s">
        <v>31</v>
      </c>
      <c r="H153" s="84" t="s">
        <v>31</v>
      </c>
      <c r="I153" s="84" t="s">
        <v>31</v>
      </c>
      <c r="J153" s="84" t="s">
        <v>31</v>
      </c>
      <c r="K153" s="84" t="s">
        <v>31</v>
      </c>
      <c r="L153" s="85" t="s">
        <v>31</v>
      </c>
      <c r="M153" s="84" t="s">
        <v>31</v>
      </c>
    </row>
    <row r="154" spans="1:13" hidden="1" x14ac:dyDescent="0.25">
      <c r="A154" s="81">
        <v>35</v>
      </c>
      <c r="B154" s="86">
        <v>208.9205742</v>
      </c>
      <c r="C154" s="83">
        <v>9.3922666666666696</v>
      </c>
      <c r="D154" s="84" t="s">
        <v>30</v>
      </c>
      <c r="E154" s="84" t="s">
        <v>31</v>
      </c>
      <c r="F154" s="84" t="s">
        <v>31</v>
      </c>
      <c r="G154" s="84" t="s">
        <v>31</v>
      </c>
      <c r="H154" s="84" t="s">
        <v>31</v>
      </c>
      <c r="I154" s="84" t="s">
        <v>31</v>
      </c>
      <c r="J154" s="84" t="s">
        <v>31</v>
      </c>
      <c r="K154" s="84" t="s">
        <v>31</v>
      </c>
      <c r="L154" s="85" t="s">
        <v>31</v>
      </c>
      <c r="M154" s="84" t="s">
        <v>31</v>
      </c>
    </row>
    <row r="155" spans="1:13" hidden="1" x14ac:dyDescent="0.25">
      <c r="A155" s="81">
        <v>36</v>
      </c>
      <c r="B155" s="86">
        <v>215.8450842</v>
      </c>
      <c r="C155" s="83">
        <v>8.0698000000000008</v>
      </c>
      <c r="D155" s="84" t="s">
        <v>30</v>
      </c>
      <c r="E155" s="84" t="s">
        <v>31</v>
      </c>
      <c r="F155" s="84" t="s">
        <v>31</v>
      </c>
      <c r="G155" s="84" t="s">
        <v>31</v>
      </c>
      <c r="H155" s="84" t="s">
        <v>31</v>
      </c>
      <c r="I155" s="84" t="s">
        <v>31</v>
      </c>
      <c r="J155" s="84" t="s">
        <v>31</v>
      </c>
      <c r="K155" s="84" t="s">
        <v>31</v>
      </c>
      <c r="L155" s="85" t="s">
        <v>31</v>
      </c>
      <c r="M155" s="84" t="s">
        <v>31</v>
      </c>
    </row>
    <row r="156" spans="1:13" hidden="1" x14ac:dyDescent="0.25">
      <c r="A156" s="81">
        <v>37</v>
      </c>
      <c r="B156" s="86">
        <v>216.84517629999999</v>
      </c>
      <c r="C156" s="83">
        <v>9.2364666666666704</v>
      </c>
      <c r="D156" s="84" t="s">
        <v>30</v>
      </c>
      <c r="E156" s="84" t="s">
        <v>31</v>
      </c>
      <c r="F156" s="84" t="s">
        <v>31</v>
      </c>
      <c r="G156" s="84" t="s">
        <v>31</v>
      </c>
      <c r="H156" s="84" t="s">
        <v>31</v>
      </c>
      <c r="I156" s="84" t="s">
        <v>31</v>
      </c>
      <c r="J156" s="84" t="s">
        <v>31</v>
      </c>
      <c r="K156" s="84" t="s">
        <v>31</v>
      </c>
      <c r="L156" s="85" t="s">
        <v>31</v>
      </c>
      <c r="M156" s="84" t="s">
        <v>31</v>
      </c>
    </row>
    <row r="157" spans="1:13" hidden="1" x14ac:dyDescent="0.25">
      <c r="A157" s="81">
        <v>38</v>
      </c>
      <c r="B157" s="86">
        <v>248.95968289999999</v>
      </c>
      <c r="C157" s="83">
        <v>7.6004666666666703</v>
      </c>
      <c r="D157" s="84" t="s">
        <v>30</v>
      </c>
      <c r="E157" s="84" t="s">
        <v>31</v>
      </c>
      <c r="F157" s="84" t="s">
        <v>31</v>
      </c>
      <c r="G157" s="84" t="s">
        <v>31</v>
      </c>
      <c r="H157" s="84" t="s">
        <v>31</v>
      </c>
      <c r="I157" s="84" t="s">
        <v>31</v>
      </c>
      <c r="J157" s="84" t="s">
        <v>31</v>
      </c>
      <c r="K157" s="84" t="s">
        <v>31</v>
      </c>
      <c r="L157" s="85" t="s">
        <v>31</v>
      </c>
      <c r="M157" s="84" t="s">
        <v>31</v>
      </c>
    </row>
    <row r="158" spans="1:13" ht="18.75" x14ac:dyDescent="0.35">
      <c r="A158" s="81">
        <v>39</v>
      </c>
      <c r="B158" s="86">
        <v>277.18023199999999</v>
      </c>
      <c r="C158" s="83">
        <v>9.0325000000000006</v>
      </c>
      <c r="D158" s="84">
        <f>I158-1.00782</f>
        <v>277.18037469800004</v>
      </c>
      <c r="E158" s="83">
        <v>9.0325000000000006</v>
      </c>
      <c r="F158" s="87">
        <f>((D158-B158)/D158)*1000000</f>
        <v>0.51481999835983627</v>
      </c>
      <c r="G158" s="84" t="s">
        <v>682</v>
      </c>
      <c r="H158" s="84" t="s">
        <v>267</v>
      </c>
      <c r="I158" s="84">
        <v>278.18819469800002</v>
      </c>
      <c r="J158" s="90" t="s">
        <v>626</v>
      </c>
      <c r="K158" s="84" t="s">
        <v>268</v>
      </c>
      <c r="L158" s="85" t="s">
        <v>269</v>
      </c>
      <c r="M158" s="84" t="s">
        <v>270</v>
      </c>
    </row>
    <row r="159" spans="1:13" hidden="1" x14ac:dyDescent="0.25">
      <c r="A159" s="81">
        <v>40</v>
      </c>
      <c r="B159" s="86">
        <v>284.77421379999998</v>
      </c>
      <c r="C159" s="83">
        <v>0.89627500000000004</v>
      </c>
      <c r="D159" s="84" t="s">
        <v>30</v>
      </c>
      <c r="E159" s="84" t="s">
        <v>31</v>
      </c>
      <c r="F159" s="84" t="s">
        <v>31</v>
      </c>
      <c r="G159" s="84" t="s">
        <v>31</v>
      </c>
      <c r="H159" s="84" t="s">
        <v>31</v>
      </c>
      <c r="I159" s="84" t="s">
        <v>31</v>
      </c>
      <c r="J159" s="84" t="s">
        <v>31</v>
      </c>
      <c r="K159" s="84" t="s">
        <v>31</v>
      </c>
      <c r="L159" s="85" t="s">
        <v>31</v>
      </c>
      <c r="M159" s="84" t="s">
        <v>31</v>
      </c>
    </row>
    <row r="160" spans="1:13" hidden="1" x14ac:dyDescent="0.25">
      <c r="A160" s="81">
        <v>41</v>
      </c>
      <c r="B160" s="86">
        <v>287.85575970000002</v>
      </c>
      <c r="C160" s="83">
        <v>0.198201666666667</v>
      </c>
      <c r="D160" s="84" t="s">
        <v>30</v>
      </c>
      <c r="E160" s="84" t="s">
        <v>31</v>
      </c>
      <c r="F160" s="84" t="s">
        <v>31</v>
      </c>
      <c r="G160" s="84" t="s">
        <v>31</v>
      </c>
      <c r="H160" s="84" t="s">
        <v>31</v>
      </c>
      <c r="I160" s="84" t="s">
        <v>31</v>
      </c>
      <c r="J160" s="84" t="s">
        <v>31</v>
      </c>
      <c r="K160" s="84" t="s">
        <v>31</v>
      </c>
      <c r="L160" s="85" t="s">
        <v>31</v>
      </c>
      <c r="M160" s="84" t="s">
        <v>31</v>
      </c>
    </row>
    <row r="161" spans="1:13" hidden="1" x14ac:dyDescent="0.25">
      <c r="A161" s="81">
        <v>42</v>
      </c>
      <c r="B161" s="86">
        <v>289.74271199999998</v>
      </c>
      <c r="C161" s="83">
        <v>1.85411666666667</v>
      </c>
      <c r="D161" s="84" t="s">
        <v>30</v>
      </c>
      <c r="E161" s="84" t="s">
        <v>31</v>
      </c>
      <c r="F161" s="84" t="s">
        <v>31</v>
      </c>
      <c r="G161" s="84" t="s">
        <v>31</v>
      </c>
      <c r="H161" s="84" t="s">
        <v>31</v>
      </c>
      <c r="I161" s="84" t="s">
        <v>31</v>
      </c>
      <c r="J161" s="84" t="s">
        <v>31</v>
      </c>
      <c r="K161" s="84" t="s">
        <v>31</v>
      </c>
      <c r="L161" s="85" t="s">
        <v>31</v>
      </c>
      <c r="M161" s="84" t="s">
        <v>31</v>
      </c>
    </row>
    <row r="162" spans="1:13" hidden="1" x14ac:dyDescent="0.25">
      <c r="A162" s="81">
        <v>43</v>
      </c>
      <c r="B162" s="86">
        <v>294.84266630000002</v>
      </c>
      <c r="C162" s="83">
        <v>7.0972416666666698</v>
      </c>
      <c r="D162" s="84" t="s">
        <v>30</v>
      </c>
      <c r="E162" s="84" t="s">
        <v>31</v>
      </c>
      <c r="F162" s="84" t="s">
        <v>31</v>
      </c>
      <c r="G162" s="84" t="s">
        <v>31</v>
      </c>
      <c r="H162" s="84" t="s">
        <v>31</v>
      </c>
      <c r="I162" s="84" t="s">
        <v>31</v>
      </c>
      <c r="J162" s="84" t="s">
        <v>31</v>
      </c>
      <c r="K162" s="84" t="s">
        <v>31</v>
      </c>
      <c r="L162" s="85" t="s">
        <v>31</v>
      </c>
      <c r="M162" s="84" t="s">
        <v>31</v>
      </c>
    </row>
    <row r="163" spans="1:13" hidden="1" x14ac:dyDescent="0.25">
      <c r="A163" s="81">
        <v>44</v>
      </c>
      <c r="B163" s="86">
        <v>300.74819730000002</v>
      </c>
      <c r="C163" s="83">
        <v>0.89671000000000001</v>
      </c>
      <c r="D163" s="84" t="s">
        <v>30</v>
      </c>
      <c r="E163" s="84" t="s">
        <v>31</v>
      </c>
      <c r="F163" s="84" t="s">
        <v>31</v>
      </c>
      <c r="G163" s="84" t="s">
        <v>31</v>
      </c>
      <c r="H163" s="84" t="s">
        <v>31</v>
      </c>
      <c r="I163" s="84" t="s">
        <v>31</v>
      </c>
      <c r="J163" s="84" t="s">
        <v>31</v>
      </c>
      <c r="K163" s="84" t="s">
        <v>31</v>
      </c>
      <c r="L163" s="85" t="s">
        <v>31</v>
      </c>
      <c r="M163" s="84" t="s">
        <v>31</v>
      </c>
    </row>
    <row r="164" spans="1:13" ht="16.5" customHeight="1" x14ac:dyDescent="0.35">
      <c r="A164" s="81">
        <v>45</v>
      </c>
      <c r="B164" s="86">
        <v>311.16801900000002</v>
      </c>
      <c r="C164" s="83">
        <v>9.3922666666666696</v>
      </c>
      <c r="D164" s="84">
        <f>I164-1.00782</f>
        <v>311.16809545200005</v>
      </c>
      <c r="E164" s="83">
        <v>9.3922666666666696</v>
      </c>
      <c r="F164" s="87">
        <f>((D164-B164)/D164)*1000000</f>
        <v>0.24569356932048159</v>
      </c>
      <c r="G164" s="84" t="s">
        <v>682</v>
      </c>
      <c r="H164" s="84" t="s">
        <v>271</v>
      </c>
      <c r="I164" s="84">
        <v>312.17591545200003</v>
      </c>
      <c r="J164" s="90" t="s">
        <v>627</v>
      </c>
      <c r="K164" s="84" t="s">
        <v>272</v>
      </c>
      <c r="L164" s="85" t="s">
        <v>273</v>
      </c>
      <c r="M164" s="84" t="s">
        <v>274</v>
      </c>
    </row>
    <row r="165" spans="1:13" ht="18.75" x14ac:dyDescent="0.35">
      <c r="A165" s="81">
        <v>46</v>
      </c>
      <c r="B165" s="86">
        <v>316.94704780000001</v>
      </c>
      <c r="C165" s="83">
        <v>9.3922666666666696</v>
      </c>
      <c r="D165" s="84">
        <f>I165-1.00782-18.01056</f>
        <v>316.94636000000003</v>
      </c>
      <c r="E165" s="83">
        <v>9.3922666666666696</v>
      </c>
      <c r="F165" s="87">
        <f>((-D165+B165)/D165)*1000000</f>
        <v>2.1700832910027521</v>
      </c>
      <c r="G165" s="84" t="s">
        <v>684</v>
      </c>
      <c r="H165" s="84" t="s">
        <v>275</v>
      </c>
      <c r="I165" s="84">
        <v>335.96474000000001</v>
      </c>
      <c r="J165" s="84" t="s">
        <v>628</v>
      </c>
      <c r="K165" s="84" t="s">
        <v>276</v>
      </c>
      <c r="L165" s="85" t="s">
        <v>277</v>
      </c>
      <c r="M165" s="84" t="s">
        <v>278</v>
      </c>
    </row>
    <row r="166" spans="1:13" hidden="1" x14ac:dyDescent="0.25">
      <c r="A166" s="81">
        <v>47</v>
      </c>
      <c r="B166" s="86">
        <v>330.99603359999998</v>
      </c>
      <c r="C166" s="83">
        <v>1.1191566666666699</v>
      </c>
      <c r="D166" s="84" t="s">
        <v>30</v>
      </c>
      <c r="E166" s="84" t="s">
        <v>31</v>
      </c>
      <c r="F166" s="84" t="s">
        <v>31</v>
      </c>
      <c r="G166" s="84" t="s">
        <v>31</v>
      </c>
      <c r="H166" s="84" t="s">
        <v>31</v>
      </c>
      <c r="I166" s="84" t="s">
        <v>31</v>
      </c>
      <c r="J166" s="84" t="s">
        <v>31</v>
      </c>
      <c r="K166" s="84" t="s">
        <v>31</v>
      </c>
      <c r="L166" s="85" t="s">
        <v>31</v>
      </c>
      <c r="M166" s="84" t="s">
        <v>31</v>
      </c>
    </row>
    <row r="167" spans="1:13" hidden="1" x14ac:dyDescent="0.25">
      <c r="A167" s="81">
        <v>48</v>
      </c>
      <c r="B167" s="86">
        <v>349.86695070000002</v>
      </c>
      <c r="C167" s="83">
        <v>0.142948666666667</v>
      </c>
      <c r="D167" s="84" t="s">
        <v>30</v>
      </c>
      <c r="E167" s="84" t="s">
        <v>31</v>
      </c>
      <c r="F167" s="84" t="s">
        <v>31</v>
      </c>
      <c r="G167" s="84" t="s">
        <v>31</v>
      </c>
      <c r="H167" s="84" t="s">
        <v>31</v>
      </c>
      <c r="I167" s="84" t="s">
        <v>31</v>
      </c>
      <c r="J167" s="84" t="s">
        <v>31</v>
      </c>
      <c r="K167" s="84" t="s">
        <v>31</v>
      </c>
      <c r="L167" s="85" t="s">
        <v>31</v>
      </c>
      <c r="M167" s="84" t="s">
        <v>31</v>
      </c>
    </row>
    <row r="168" spans="1:13" ht="18.75" x14ac:dyDescent="0.35">
      <c r="A168" s="81">
        <v>49</v>
      </c>
      <c r="B168" s="86">
        <v>469.04334369999998</v>
      </c>
      <c r="C168" s="83">
        <v>0.87001499999999998</v>
      </c>
      <c r="D168" s="84">
        <f>I168-1.00782</f>
        <v>469.04070000000002</v>
      </c>
      <c r="E168" s="83">
        <v>0.87001499999999998</v>
      </c>
      <c r="F168" s="87">
        <f>((-D168+B168)/D168)*1000000</f>
        <v>5.6363978647580275</v>
      </c>
      <c r="G168" s="84" t="s">
        <v>682</v>
      </c>
      <c r="H168" s="84" t="s">
        <v>279</v>
      </c>
      <c r="I168" s="88">
        <v>470.04852</v>
      </c>
      <c r="J168" s="84" t="s">
        <v>629</v>
      </c>
      <c r="K168" s="84" t="s">
        <v>280</v>
      </c>
      <c r="L168" s="85" t="s">
        <v>281</v>
      </c>
      <c r="M168" s="84">
        <v>23958176</v>
      </c>
    </row>
    <row r="169" spans="1:13" ht="18.75" x14ac:dyDescent="0.35">
      <c r="A169" s="81">
        <v>50</v>
      </c>
      <c r="B169" s="86">
        <v>469.04352519999998</v>
      </c>
      <c r="C169" s="83">
        <v>1.1556474999999999</v>
      </c>
      <c r="D169" s="88">
        <f>I169+46.00547-1.00782</f>
        <v>469.04406</v>
      </c>
      <c r="E169" s="83">
        <v>1.1556474999999999</v>
      </c>
      <c r="F169" s="87">
        <f>((D169-B169)/D169)*1000000</f>
        <v>1.1401913927347689</v>
      </c>
      <c r="G169" s="84" t="s">
        <v>685</v>
      </c>
      <c r="H169" s="84" t="s">
        <v>282</v>
      </c>
      <c r="I169" s="88">
        <v>424.04640999999998</v>
      </c>
      <c r="J169" s="84" t="s">
        <v>630</v>
      </c>
      <c r="K169" s="84" t="s">
        <v>283</v>
      </c>
      <c r="L169" s="85" t="s">
        <v>284</v>
      </c>
      <c r="M169" s="84">
        <v>44259630</v>
      </c>
    </row>
    <row r="170" spans="1:13" ht="18.75" x14ac:dyDescent="0.35">
      <c r="A170" s="81">
        <v>51</v>
      </c>
      <c r="B170" s="86">
        <v>492.23490579999998</v>
      </c>
      <c r="C170" s="83">
        <v>9.9396500000000003</v>
      </c>
      <c r="D170" s="84">
        <f>I170-1.00782-18.01056</f>
        <v>492.23625700000002</v>
      </c>
      <c r="E170" s="83">
        <v>9.9396500000000003</v>
      </c>
      <c r="F170" s="87">
        <f>((D170-B170)/D170)*1000000</f>
        <v>2.7450233111223818</v>
      </c>
      <c r="G170" s="84" t="s">
        <v>684</v>
      </c>
      <c r="H170" s="84" t="s">
        <v>285</v>
      </c>
      <c r="I170" s="84">
        <v>511.254637</v>
      </c>
      <c r="J170" s="84" t="s">
        <v>631</v>
      </c>
      <c r="K170" s="84" t="s">
        <v>286</v>
      </c>
      <c r="L170" s="85" t="s">
        <v>287</v>
      </c>
      <c r="M170" s="84">
        <v>9547084</v>
      </c>
    </row>
    <row r="171" spans="1:13" ht="18.75" x14ac:dyDescent="0.35">
      <c r="A171" s="81">
        <v>52</v>
      </c>
      <c r="B171" s="86">
        <v>494.22776909999999</v>
      </c>
      <c r="C171" s="83">
        <v>9.5360666666666702</v>
      </c>
      <c r="D171" s="88">
        <f>I171+34.96885</f>
        <v>494.22825</v>
      </c>
      <c r="E171" s="83">
        <v>9.5360666666666702</v>
      </c>
      <c r="F171" s="87">
        <f>((D171-B171)/D171)*1000000</f>
        <v>0.97303219719565215</v>
      </c>
      <c r="G171" s="84" t="s">
        <v>683</v>
      </c>
      <c r="H171" s="90" t="s">
        <v>288</v>
      </c>
      <c r="I171" s="83">
        <v>459.25940000000003</v>
      </c>
      <c r="J171" s="90" t="s">
        <v>632</v>
      </c>
      <c r="K171" s="84" t="s">
        <v>289</v>
      </c>
      <c r="L171" s="85" t="s">
        <v>290</v>
      </c>
      <c r="M171" s="84">
        <v>11963125</v>
      </c>
    </row>
    <row r="172" spans="1:13" ht="18.75" x14ac:dyDescent="0.35">
      <c r="A172" s="81">
        <v>53</v>
      </c>
      <c r="B172" s="86">
        <v>498.17825149999999</v>
      </c>
      <c r="C172" s="83">
        <v>9.9217916666666692</v>
      </c>
      <c r="D172" s="83">
        <f>I172-1.00782</f>
        <v>498.17641000000003</v>
      </c>
      <c r="E172" s="83">
        <v>9.9217916666666692</v>
      </c>
      <c r="F172" s="87">
        <f>((-D172+B172)/D172)*1000000</f>
        <v>3.6964817341611504</v>
      </c>
      <c r="G172" s="84" t="s">
        <v>682</v>
      </c>
      <c r="H172" s="84" t="s">
        <v>291</v>
      </c>
      <c r="I172" s="83">
        <v>499.18423000000001</v>
      </c>
      <c r="J172" s="84" t="s">
        <v>633</v>
      </c>
      <c r="K172" s="84" t="s">
        <v>292</v>
      </c>
      <c r="L172" s="85" t="s">
        <v>293</v>
      </c>
      <c r="M172" s="84" t="s">
        <v>294</v>
      </c>
    </row>
    <row r="173" spans="1:13" hidden="1" x14ac:dyDescent="0.25">
      <c r="A173" s="81">
        <v>54</v>
      </c>
      <c r="B173" s="86">
        <v>504.2565543</v>
      </c>
      <c r="C173" s="83">
        <v>9.5360666666666702</v>
      </c>
      <c r="D173" s="84" t="s">
        <v>30</v>
      </c>
      <c r="E173" s="84" t="s">
        <v>31</v>
      </c>
      <c r="F173" s="84" t="s">
        <v>31</v>
      </c>
      <c r="G173" s="84" t="s">
        <v>31</v>
      </c>
      <c r="H173" s="84" t="s">
        <v>31</v>
      </c>
      <c r="I173" s="84" t="s">
        <v>31</v>
      </c>
      <c r="J173" s="84" t="s">
        <v>31</v>
      </c>
      <c r="K173" s="84" t="s">
        <v>31</v>
      </c>
      <c r="L173" s="85" t="s">
        <v>31</v>
      </c>
      <c r="M173" s="84" t="s">
        <v>31</v>
      </c>
    </row>
    <row r="174" spans="1:13" hidden="1" x14ac:dyDescent="0.25">
      <c r="A174" s="81">
        <v>55</v>
      </c>
      <c r="B174" s="86">
        <v>506.211478</v>
      </c>
      <c r="C174" s="83">
        <v>9.8895333333333308</v>
      </c>
      <c r="D174" s="84" t="s">
        <v>30</v>
      </c>
      <c r="E174" s="84" t="s">
        <v>31</v>
      </c>
      <c r="F174" s="84" t="s">
        <v>31</v>
      </c>
      <c r="G174" s="84" t="s">
        <v>31</v>
      </c>
      <c r="H174" s="84" t="s">
        <v>31</v>
      </c>
      <c r="I174" s="84" t="s">
        <v>31</v>
      </c>
      <c r="J174" s="84" t="s">
        <v>31</v>
      </c>
      <c r="K174" s="84" t="s">
        <v>31</v>
      </c>
      <c r="L174" s="85" t="s">
        <v>31</v>
      </c>
      <c r="M174" s="84" t="s">
        <v>31</v>
      </c>
    </row>
    <row r="175" spans="1:13" ht="18.75" x14ac:dyDescent="0.35">
      <c r="A175" s="81">
        <v>56</v>
      </c>
      <c r="B175" s="86">
        <v>508.20674960000002</v>
      </c>
      <c r="C175" s="83">
        <v>9.5327500000000001</v>
      </c>
      <c r="D175" s="88">
        <f>I175-1.00782-18.01056</f>
        <v>508.20837999999998</v>
      </c>
      <c r="E175" s="83">
        <v>9.5327500000000001</v>
      </c>
      <c r="F175" s="87">
        <f>((D175-B175)/D175)*1000000</f>
        <v>3.2081328528144786</v>
      </c>
      <c r="G175" s="84" t="s">
        <v>684</v>
      </c>
      <c r="H175" s="84" t="s">
        <v>295</v>
      </c>
      <c r="I175" s="91">
        <v>527.22676000000001</v>
      </c>
      <c r="J175" s="84" t="s">
        <v>634</v>
      </c>
      <c r="K175" s="84" t="s">
        <v>296</v>
      </c>
      <c r="L175" s="85" t="s">
        <v>297</v>
      </c>
      <c r="M175" s="84" t="s">
        <v>298</v>
      </c>
    </row>
    <row r="176" spans="1:13" ht="18.75" x14ac:dyDescent="0.35">
      <c r="A176" s="81">
        <v>57</v>
      </c>
      <c r="B176" s="86">
        <v>510.2033902</v>
      </c>
      <c r="C176" s="83">
        <v>9.5390333333333306</v>
      </c>
      <c r="D176" s="91">
        <f>I176+46.00547-1.00782</f>
        <v>510.20289000000002</v>
      </c>
      <c r="E176" s="83">
        <v>9.5390333333333306</v>
      </c>
      <c r="F176" s="87">
        <f>((-D176+B176)/D176)*1000000</f>
        <v>0.98039428976245679</v>
      </c>
      <c r="G176" s="84" t="s">
        <v>685</v>
      </c>
      <c r="H176" s="84" t="s">
        <v>299</v>
      </c>
      <c r="I176" s="91">
        <v>465.20524</v>
      </c>
      <c r="J176" s="84" t="s">
        <v>635</v>
      </c>
      <c r="K176" s="84" t="s">
        <v>300</v>
      </c>
      <c r="L176" s="85" t="s">
        <v>301</v>
      </c>
      <c r="M176" s="84" t="s">
        <v>302</v>
      </c>
    </row>
    <row r="177" spans="1:13" hidden="1" x14ac:dyDescent="0.25">
      <c r="A177" s="81">
        <v>58</v>
      </c>
      <c r="B177" s="86">
        <v>515.82159469999999</v>
      </c>
      <c r="C177" s="83">
        <v>11.381116666666699</v>
      </c>
      <c r="D177" s="84" t="s">
        <v>30</v>
      </c>
      <c r="E177" s="84" t="s">
        <v>31</v>
      </c>
      <c r="F177" s="84" t="s">
        <v>31</v>
      </c>
      <c r="G177" s="84" t="s">
        <v>31</v>
      </c>
      <c r="H177" s="84" t="s">
        <v>31</v>
      </c>
      <c r="I177" s="84" t="s">
        <v>31</v>
      </c>
      <c r="J177" s="84" t="s">
        <v>31</v>
      </c>
      <c r="K177" s="84" t="s">
        <v>31</v>
      </c>
      <c r="L177" s="85" t="s">
        <v>31</v>
      </c>
      <c r="M177" s="84" t="s">
        <v>31</v>
      </c>
    </row>
    <row r="178" spans="1:13" hidden="1" x14ac:dyDescent="0.25">
      <c r="A178" s="81">
        <v>59</v>
      </c>
      <c r="B178" s="86">
        <v>518.23548449999998</v>
      </c>
      <c r="C178" s="83">
        <v>9.5420333333333307</v>
      </c>
      <c r="D178" s="84" t="s">
        <v>30</v>
      </c>
      <c r="E178" s="84" t="s">
        <v>31</v>
      </c>
      <c r="F178" s="84" t="s">
        <v>31</v>
      </c>
      <c r="G178" s="84" t="s">
        <v>31</v>
      </c>
      <c r="H178" s="84" t="s">
        <v>31</v>
      </c>
      <c r="I178" s="84" t="s">
        <v>31</v>
      </c>
      <c r="J178" s="84" t="s">
        <v>31</v>
      </c>
      <c r="K178" s="84" t="s">
        <v>31</v>
      </c>
      <c r="L178" s="85" t="s">
        <v>31</v>
      </c>
      <c r="M178" s="84" t="s">
        <v>31</v>
      </c>
    </row>
    <row r="179" spans="1:13" ht="18.75" x14ac:dyDescent="0.35">
      <c r="A179" s="81">
        <v>60</v>
      </c>
      <c r="B179" s="86">
        <v>519.23821850000002</v>
      </c>
      <c r="C179" s="83">
        <v>9.5375499999999995</v>
      </c>
      <c r="D179" s="88">
        <f>I179+34.96885</f>
        <v>519.23608000000002</v>
      </c>
      <c r="E179" s="83">
        <v>9.5375499999999995</v>
      </c>
      <c r="F179" s="87">
        <f>((-D179+B179)/D179)*1000000</f>
        <v>4.1185504674500493</v>
      </c>
      <c r="G179" s="84" t="s">
        <v>683</v>
      </c>
      <c r="H179" s="84" t="s">
        <v>303</v>
      </c>
      <c r="I179" s="88">
        <v>484.26722999999998</v>
      </c>
      <c r="J179" s="84" t="s">
        <v>636</v>
      </c>
      <c r="K179" s="84" t="s">
        <v>304</v>
      </c>
      <c r="L179" s="85" t="s">
        <v>305</v>
      </c>
      <c r="M179" s="84" t="s">
        <v>306</v>
      </c>
    </row>
    <row r="180" spans="1:13" hidden="1" x14ac:dyDescent="0.25">
      <c r="A180" s="81">
        <v>61</v>
      </c>
      <c r="B180" s="86">
        <v>546.69457069999999</v>
      </c>
      <c r="C180" s="83">
        <v>0.85047249999999996</v>
      </c>
      <c r="D180" s="84" t="s">
        <v>30</v>
      </c>
      <c r="E180" s="84" t="s">
        <v>31</v>
      </c>
      <c r="F180" s="84" t="s">
        <v>31</v>
      </c>
      <c r="G180" s="84" t="s">
        <v>31</v>
      </c>
      <c r="H180" s="84" t="s">
        <v>31</v>
      </c>
      <c r="I180" s="84" t="s">
        <v>31</v>
      </c>
      <c r="J180" s="84" t="s">
        <v>31</v>
      </c>
      <c r="K180" s="84" t="s">
        <v>31</v>
      </c>
      <c r="L180" s="85" t="s">
        <v>31</v>
      </c>
      <c r="M180" s="84" t="s">
        <v>31</v>
      </c>
    </row>
    <row r="181" spans="1:13" ht="18.75" x14ac:dyDescent="0.35">
      <c r="A181" s="81">
        <v>62</v>
      </c>
      <c r="B181" s="86">
        <v>594.15278560000002</v>
      </c>
      <c r="C181" s="83">
        <v>9.9177250000000008</v>
      </c>
      <c r="D181" s="88">
        <f>I181+34.96885</f>
        <v>594.15307999999993</v>
      </c>
      <c r="E181" s="83">
        <v>9.9177250000000008</v>
      </c>
      <c r="F181" s="87">
        <f>((D181-B181)/D181)*1000000</f>
        <v>0.4954952011964579</v>
      </c>
      <c r="G181" s="84" t="s">
        <v>683</v>
      </c>
      <c r="H181" s="84" t="s">
        <v>307</v>
      </c>
      <c r="I181" s="84">
        <v>559.18422999999996</v>
      </c>
      <c r="J181" s="84" t="s">
        <v>637</v>
      </c>
      <c r="K181" s="84" t="s">
        <v>308</v>
      </c>
      <c r="L181" s="85" t="s">
        <v>309</v>
      </c>
      <c r="M181" s="84" t="s">
        <v>310</v>
      </c>
    </row>
    <row r="182" spans="1:13" hidden="1" x14ac:dyDescent="0.25">
      <c r="A182" s="81">
        <v>63</v>
      </c>
      <c r="B182" s="86">
        <v>685.06670229999997</v>
      </c>
      <c r="C182" s="83">
        <v>1.9887666666666699</v>
      </c>
      <c r="D182" s="84" t="s">
        <v>30</v>
      </c>
      <c r="E182" s="84" t="s">
        <v>31</v>
      </c>
      <c r="F182" s="84" t="s">
        <v>31</v>
      </c>
      <c r="G182" s="84" t="s">
        <v>31</v>
      </c>
      <c r="H182" s="84" t="s">
        <v>31</v>
      </c>
      <c r="I182" s="84" t="s">
        <v>31</v>
      </c>
      <c r="J182" s="84" t="s">
        <v>31</v>
      </c>
      <c r="K182" s="84" t="s">
        <v>31</v>
      </c>
      <c r="L182" s="85" t="s">
        <v>31</v>
      </c>
      <c r="M182" s="84" t="s">
        <v>31</v>
      </c>
    </row>
    <row r="183" spans="1:13" ht="18.600000000000001" customHeight="1" x14ac:dyDescent="0.25">
      <c r="A183" s="157" t="s">
        <v>551</v>
      </c>
      <c r="B183" s="157"/>
      <c r="C183" s="157"/>
      <c r="D183" s="157"/>
      <c r="E183" s="157"/>
      <c r="F183" s="157"/>
      <c r="G183" s="157"/>
      <c r="H183" s="157"/>
      <c r="I183" s="157"/>
      <c r="J183" s="157"/>
      <c r="K183" s="157"/>
      <c r="L183" s="157"/>
      <c r="M183" s="158"/>
    </row>
    <row r="184" spans="1:13" ht="18.600000000000001" customHeight="1" x14ac:dyDescent="0.25">
      <c r="A184" s="159" t="s">
        <v>5</v>
      </c>
      <c r="B184" s="161" t="s">
        <v>19</v>
      </c>
      <c r="C184" s="162"/>
      <c r="D184" s="163" t="s">
        <v>20</v>
      </c>
      <c r="E184" s="164"/>
      <c r="F184" s="165" t="s">
        <v>21</v>
      </c>
      <c r="G184" s="167" t="s">
        <v>22</v>
      </c>
      <c r="H184" s="167" t="s">
        <v>23</v>
      </c>
      <c r="I184" s="169" t="s">
        <v>24</v>
      </c>
      <c r="J184" s="167" t="s">
        <v>25</v>
      </c>
      <c r="K184" s="167" t="s">
        <v>26</v>
      </c>
      <c r="L184" s="167" t="s">
        <v>27</v>
      </c>
      <c r="M184" s="169" t="s">
        <v>28</v>
      </c>
    </row>
    <row r="185" spans="1:13" ht="18.75" x14ac:dyDescent="0.3">
      <c r="A185" s="160"/>
      <c r="B185" s="77" t="s">
        <v>9</v>
      </c>
      <c r="C185" s="78" t="s">
        <v>548</v>
      </c>
      <c r="D185" s="79" t="s">
        <v>9</v>
      </c>
      <c r="E185" s="80" t="s">
        <v>548</v>
      </c>
      <c r="F185" s="166"/>
      <c r="G185" s="168"/>
      <c r="H185" s="168"/>
      <c r="I185" s="170"/>
      <c r="J185" s="168"/>
      <c r="K185" s="168"/>
      <c r="L185" s="168"/>
      <c r="M185" s="170"/>
    </row>
    <row r="186" spans="1:13" hidden="1" x14ac:dyDescent="0.25">
      <c r="A186" s="81">
        <v>1</v>
      </c>
      <c r="B186" s="92">
        <v>62.929597800000003</v>
      </c>
      <c r="C186" s="83">
        <v>0.11530799999999999</v>
      </c>
      <c r="D186" s="84" t="s">
        <v>30</v>
      </c>
      <c r="E186" s="84" t="s">
        <v>31</v>
      </c>
      <c r="F186" s="84" t="s">
        <v>31</v>
      </c>
      <c r="G186" s="84" t="s">
        <v>31</v>
      </c>
      <c r="H186" s="84" t="s">
        <v>31</v>
      </c>
      <c r="I186" s="84" t="s">
        <v>31</v>
      </c>
      <c r="J186" s="84" t="s">
        <v>31</v>
      </c>
      <c r="K186" s="84" t="s">
        <v>31</v>
      </c>
      <c r="L186" s="85" t="s">
        <v>31</v>
      </c>
      <c r="M186" s="84" t="s">
        <v>31</v>
      </c>
    </row>
    <row r="187" spans="1:13" ht="18.75" x14ac:dyDescent="0.35">
      <c r="A187" s="81">
        <v>2</v>
      </c>
      <c r="B187" s="92">
        <v>65.038996080000004</v>
      </c>
      <c r="C187" s="83">
        <v>6.6690250000000004</v>
      </c>
      <c r="D187" s="88">
        <f>I187+1.00782-18.01056</f>
        <v>65.03912481399999</v>
      </c>
      <c r="E187" s="83">
        <v>6.6690250000000004</v>
      </c>
      <c r="F187" s="87">
        <f>((D187-B187)/D187)*1000000</f>
        <v>1.979331676962262</v>
      </c>
      <c r="G187" s="84" t="s">
        <v>688</v>
      </c>
      <c r="H187" s="84" t="s">
        <v>311</v>
      </c>
      <c r="I187" s="88">
        <v>82.041864813999993</v>
      </c>
      <c r="J187" s="84" t="s">
        <v>638</v>
      </c>
      <c r="K187" s="84" t="s">
        <v>312</v>
      </c>
      <c r="L187" s="85" t="s">
        <v>313</v>
      </c>
      <c r="M187" s="84" t="s">
        <v>314</v>
      </c>
    </row>
    <row r="188" spans="1:13" hidden="1" x14ac:dyDescent="0.25">
      <c r="A188" s="81">
        <v>3</v>
      </c>
      <c r="B188" s="92">
        <v>78.504112520000007</v>
      </c>
      <c r="C188" s="83">
        <v>11.7157916666667</v>
      </c>
      <c r="D188" s="84" t="s">
        <v>30</v>
      </c>
      <c r="E188" s="84" t="s">
        <v>31</v>
      </c>
      <c r="F188" s="84" t="s">
        <v>31</v>
      </c>
      <c r="G188" s="84" t="s">
        <v>31</v>
      </c>
      <c r="H188" s="84" t="s">
        <v>31</v>
      </c>
      <c r="I188" s="84" t="s">
        <v>31</v>
      </c>
      <c r="J188" s="84" t="s">
        <v>31</v>
      </c>
      <c r="K188" s="84" t="s">
        <v>31</v>
      </c>
      <c r="L188" s="85" t="s">
        <v>31</v>
      </c>
      <c r="M188" s="84" t="s">
        <v>31</v>
      </c>
    </row>
    <row r="189" spans="1:13" hidden="1" x14ac:dyDescent="0.25">
      <c r="A189" s="81">
        <v>4</v>
      </c>
      <c r="B189" s="93">
        <v>81.170701390000005</v>
      </c>
      <c r="C189" s="83">
        <v>11.5947833333333</v>
      </c>
      <c r="D189" s="84" t="s">
        <v>30</v>
      </c>
      <c r="E189" s="84" t="s">
        <v>31</v>
      </c>
      <c r="F189" s="84" t="s">
        <v>31</v>
      </c>
      <c r="G189" s="84" t="s">
        <v>31</v>
      </c>
      <c r="H189" s="84" t="s">
        <v>31</v>
      </c>
      <c r="I189" s="84" t="s">
        <v>31</v>
      </c>
      <c r="J189" s="84" t="s">
        <v>31</v>
      </c>
      <c r="K189" s="84" t="s">
        <v>31</v>
      </c>
      <c r="L189" s="85" t="s">
        <v>31</v>
      </c>
      <c r="M189" s="84" t="s">
        <v>31</v>
      </c>
    </row>
    <row r="190" spans="1:13" hidden="1" x14ac:dyDescent="0.25">
      <c r="A190" s="81">
        <v>5</v>
      </c>
      <c r="B190" s="93">
        <v>81.28225879</v>
      </c>
      <c r="C190" s="83">
        <v>11.262225000000001</v>
      </c>
      <c r="D190" s="84" t="s">
        <v>30</v>
      </c>
      <c r="E190" s="84" t="s">
        <v>31</v>
      </c>
      <c r="F190" s="84" t="s">
        <v>31</v>
      </c>
      <c r="G190" s="84" t="s">
        <v>31</v>
      </c>
      <c r="H190" s="84" t="s">
        <v>31</v>
      </c>
      <c r="I190" s="84" t="s">
        <v>31</v>
      </c>
      <c r="J190" s="84" t="s">
        <v>31</v>
      </c>
      <c r="K190" s="84" t="s">
        <v>31</v>
      </c>
      <c r="L190" s="85" t="s">
        <v>31</v>
      </c>
      <c r="M190" s="84" t="s">
        <v>31</v>
      </c>
    </row>
    <row r="191" spans="1:13" hidden="1" x14ac:dyDescent="0.25">
      <c r="A191" s="81">
        <v>6</v>
      </c>
      <c r="B191" s="93">
        <v>82.508191710000006</v>
      </c>
      <c r="C191" s="83">
        <v>12.334875</v>
      </c>
      <c r="D191" s="84" t="s">
        <v>30</v>
      </c>
      <c r="E191" s="84" t="s">
        <v>31</v>
      </c>
      <c r="F191" s="84" t="s">
        <v>31</v>
      </c>
      <c r="G191" s="84" t="s">
        <v>31</v>
      </c>
      <c r="H191" s="84" t="s">
        <v>31</v>
      </c>
      <c r="I191" s="84" t="s">
        <v>31</v>
      </c>
      <c r="J191" s="84" t="s">
        <v>31</v>
      </c>
      <c r="K191" s="84" t="s">
        <v>31</v>
      </c>
      <c r="L191" s="85" t="s">
        <v>31</v>
      </c>
      <c r="M191" s="84" t="s">
        <v>31</v>
      </c>
    </row>
    <row r="192" spans="1:13" hidden="1" x14ac:dyDescent="0.25">
      <c r="A192" s="81">
        <v>7</v>
      </c>
      <c r="B192" s="93">
        <v>82.732103289999998</v>
      </c>
      <c r="C192" s="83">
        <v>12.459925</v>
      </c>
      <c r="D192" s="84" t="s">
        <v>30</v>
      </c>
      <c r="E192" s="84" t="s">
        <v>31</v>
      </c>
      <c r="F192" s="84" t="s">
        <v>31</v>
      </c>
      <c r="G192" s="84" t="s">
        <v>31</v>
      </c>
      <c r="H192" s="84" t="s">
        <v>31</v>
      </c>
      <c r="I192" s="84" t="s">
        <v>31</v>
      </c>
      <c r="J192" s="84" t="s">
        <v>31</v>
      </c>
      <c r="K192" s="84" t="s">
        <v>31</v>
      </c>
      <c r="L192" s="85" t="s">
        <v>31</v>
      </c>
      <c r="M192" s="84" t="s">
        <v>31</v>
      </c>
    </row>
    <row r="193" spans="1:13" hidden="1" x14ac:dyDescent="0.25">
      <c r="A193" s="81">
        <v>8</v>
      </c>
      <c r="B193" s="93">
        <v>84.396863310000001</v>
      </c>
      <c r="C193" s="83">
        <v>11.873841666666699</v>
      </c>
      <c r="D193" s="84" t="s">
        <v>30</v>
      </c>
      <c r="E193" s="84" t="s">
        <v>31</v>
      </c>
      <c r="F193" s="84" t="s">
        <v>31</v>
      </c>
      <c r="G193" s="84" t="s">
        <v>31</v>
      </c>
      <c r="H193" s="84" t="s">
        <v>31</v>
      </c>
      <c r="I193" s="84" t="s">
        <v>31</v>
      </c>
      <c r="J193" s="84" t="s">
        <v>31</v>
      </c>
      <c r="K193" s="84" t="s">
        <v>31</v>
      </c>
      <c r="L193" s="85" t="s">
        <v>31</v>
      </c>
      <c r="M193" s="84" t="s">
        <v>31</v>
      </c>
    </row>
    <row r="194" spans="1:13" hidden="1" x14ac:dyDescent="0.25">
      <c r="A194" s="81">
        <v>9</v>
      </c>
      <c r="B194" s="93">
        <v>90.977005360000007</v>
      </c>
      <c r="C194" s="83">
        <v>10.388583333333299</v>
      </c>
      <c r="D194" s="84" t="s">
        <v>30</v>
      </c>
      <c r="E194" s="84" t="s">
        <v>31</v>
      </c>
      <c r="F194" s="84" t="s">
        <v>31</v>
      </c>
      <c r="G194" s="84" t="s">
        <v>31</v>
      </c>
      <c r="H194" s="84" t="s">
        <v>31</v>
      </c>
      <c r="I194" s="84" t="s">
        <v>31</v>
      </c>
      <c r="J194" s="84" t="s">
        <v>31</v>
      </c>
      <c r="K194" s="84" t="s">
        <v>31</v>
      </c>
      <c r="L194" s="85" t="s">
        <v>31</v>
      </c>
      <c r="M194" s="84" t="s">
        <v>31</v>
      </c>
    </row>
    <row r="195" spans="1:13" hidden="1" x14ac:dyDescent="0.25">
      <c r="A195" s="81">
        <v>10</v>
      </c>
      <c r="B195" s="93">
        <v>93.980119220000006</v>
      </c>
      <c r="C195" s="83">
        <v>0.11518358333333301</v>
      </c>
      <c r="D195" s="84" t="s">
        <v>30</v>
      </c>
      <c r="E195" s="84" t="s">
        <v>31</v>
      </c>
      <c r="F195" s="84" t="s">
        <v>31</v>
      </c>
      <c r="G195" s="84" t="s">
        <v>31</v>
      </c>
      <c r="H195" s="84" t="s">
        <v>31</v>
      </c>
      <c r="I195" s="84" t="s">
        <v>31</v>
      </c>
      <c r="J195" s="84" t="s">
        <v>31</v>
      </c>
      <c r="K195" s="84" t="s">
        <v>31</v>
      </c>
      <c r="L195" s="85" t="s">
        <v>31</v>
      </c>
      <c r="M195" s="84" t="s">
        <v>31</v>
      </c>
    </row>
    <row r="196" spans="1:13" ht="18.75" x14ac:dyDescent="0.35">
      <c r="A196" s="81">
        <v>11</v>
      </c>
      <c r="B196" s="93">
        <v>95.085854449999999</v>
      </c>
      <c r="C196" s="83">
        <v>9.6626833333333302</v>
      </c>
      <c r="D196" s="84">
        <f>I196+1.00782-18.01056</f>
        <v>95.086075006000002</v>
      </c>
      <c r="E196" s="83">
        <v>9.6626833333333302</v>
      </c>
      <c r="F196" s="87">
        <f>((D196-B196)/D196)*1000000</f>
        <v>2.3195404793838694</v>
      </c>
      <c r="G196" s="95" t="s">
        <v>689</v>
      </c>
      <c r="H196" s="84" t="s">
        <v>45</v>
      </c>
      <c r="I196" s="84">
        <v>112.088815006</v>
      </c>
      <c r="J196" s="84" t="s">
        <v>639</v>
      </c>
      <c r="K196" s="84" t="s">
        <v>101</v>
      </c>
      <c r="L196" s="85" t="s">
        <v>315</v>
      </c>
      <c r="M196" s="84" t="s">
        <v>48</v>
      </c>
    </row>
    <row r="197" spans="1:13" ht="18.75" x14ac:dyDescent="0.35">
      <c r="A197" s="81">
        <v>12</v>
      </c>
      <c r="B197" s="93">
        <v>107.0704918</v>
      </c>
      <c r="C197" s="83">
        <v>2.5373999999999999</v>
      </c>
      <c r="D197" s="84">
        <f>I197+22.98976</f>
        <v>107.071084325</v>
      </c>
      <c r="E197" s="83">
        <v>2.5373999999999999</v>
      </c>
      <c r="F197" s="87">
        <f>((D197-B197)/D197)*1000000</f>
        <v>5.5339404073214729</v>
      </c>
      <c r="G197" s="95" t="s">
        <v>691</v>
      </c>
      <c r="H197" s="84" t="s">
        <v>316</v>
      </c>
      <c r="I197" s="84">
        <v>84.081324324999997</v>
      </c>
      <c r="J197" s="84" t="s">
        <v>640</v>
      </c>
      <c r="K197" s="84" t="s">
        <v>317</v>
      </c>
      <c r="L197" s="85" t="s">
        <v>318</v>
      </c>
      <c r="M197" s="84" t="s">
        <v>319</v>
      </c>
    </row>
    <row r="198" spans="1:13" ht="18.75" x14ac:dyDescent="0.35">
      <c r="A198" s="81">
        <v>13</v>
      </c>
      <c r="B198" s="93">
        <v>114.0915414</v>
      </c>
      <c r="C198" s="83">
        <v>3.4812166666666702</v>
      </c>
      <c r="D198" s="84">
        <f>I198+1.00782-18.01056</f>
        <v>114.091888665</v>
      </c>
      <c r="E198" s="83">
        <v>3.4812166666666702</v>
      </c>
      <c r="F198" s="87">
        <f>((D198-B198)/D198)*1000000</f>
        <v>3.0437308389353537</v>
      </c>
      <c r="G198" s="95" t="s">
        <v>689</v>
      </c>
      <c r="H198" s="84" t="s">
        <v>320</v>
      </c>
      <c r="I198" s="84">
        <v>131.09462866499999</v>
      </c>
      <c r="J198" s="84" t="s">
        <v>641</v>
      </c>
      <c r="K198" s="84" t="s">
        <v>80</v>
      </c>
      <c r="L198" s="85" t="s">
        <v>321</v>
      </c>
      <c r="M198" s="84" t="s">
        <v>322</v>
      </c>
    </row>
    <row r="199" spans="1:13" ht="18.75" x14ac:dyDescent="0.35">
      <c r="A199" s="81">
        <v>14</v>
      </c>
      <c r="B199" s="93">
        <v>117.0700566</v>
      </c>
      <c r="C199" s="83">
        <v>9.3647500000000008</v>
      </c>
      <c r="D199" s="84">
        <f>I199+1.00782-18.01056</f>
        <v>117.07042494200002</v>
      </c>
      <c r="E199" s="83">
        <v>9.3647500000000008</v>
      </c>
      <c r="F199" s="87">
        <f>((D199-B199)/D199)*1000000</f>
        <v>3.1463283762596199</v>
      </c>
      <c r="G199" s="95" t="s">
        <v>689</v>
      </c>
      <c r="H199" s="84" t="s">
        <v>323</v>
      </c>
      <c r="I199" s="84">
        <v>134.07316494200001</v>
      </c>
      <c r="J199" s="84" t="s">
        <v>642</v>
      </c>
      <c r="K199" s="84" t="s">
        <v>101</v>
      </c>
      <c r="L199" s="85" t="s">
        <v>315</v>
      </c>
      <c r="M199" s="84" t="s">
        <v>324</v>
      </c>
    </row>
    <row r="200" spans="1:13" hidden="1" x14ac:dyDescent="0.25">
      <c r="A200" s="81">
        <v>15</v>
      </c>
      <c r="B200" s="93">
        <v>118.9791472</v>
      </c>
      <c r="C200" s="83">
        <v>7.1010666666666697</v>
      </c>
      <c r="D200" s="84" t="s">
        <v>30</v>
      </c>
      <c r="E200" s="84" t="s">
        <v>31</v>
      </c>
      <c r="F200" s="84" t="s">
        <v>31</v>
      </c>
      <c r="G200" s="84" t="s">
        <v>31</v>
      </c>
      <c r="H200" s="84" t="s">
        <v>31</v>
      </c>
      <c r="I200" s="84" t="s">
        <v>31</v>
      </c>
      <c r="J200" s="84" t="s">
        <v>31</v>
      </c>
      <c r="K200" s="84" t="s">
        <v>31</v>
      </c>
      <c r="L200" s="85" t="s">
        <v>31</v>
      </c>
      <c r="M200" s="84" t="s">
        <v>31</v>
      </c>
    </row>
    <row r="201" spans="1:13" ht="18.75" x14ac:dyDescent="0.35">
      <c r="A201" s="81">
        <v>16</v>
      </c>
      <c r="B201" s="93">
        <v>121.06493070000001</v>
      </c>
      <c r="C201" s="83">
        <v>5.46650833333333</v>
      </c>
      <c r="D201" s="84">
        <f>I201+1.00782</f>
        <v>121.065334878</v>
      </c>
      <c r="E201" s="83">
        <v>5.46650833333333</v>
      </c>
      <c r="F201" s="87">
        <f>((D201-B201)/D201)*1000000</f>
        <v>3.3385113947265705</v>
      </c>
      <c r="G201" s="95" t="s">
        <v>687</v>
      </c>
      <c r="H201" s="84" t="s">
        <v>325</v>
      </c>
      <c r="I201" s="84">
        <v>120.05751487800001</v>
      </c>
      <c r="J201" s="84" t="s">
        <v>643</v>
      </c>
      <c r="K201" s="84" t="s">
        <v>326</v>
      </c>
      <c r="L201" s="85" t="s">
        <v>327</v>
      </c>
      <c r="M201" s="84" t="s">
        <v>328</v>
      </c>
    </row>
    <row r="202" spans="1:13" ht="18.75" x14ac:dyDescent="0.35">
      <c r="A202" s="81">
        <v>17</v>
      </c>
      <c r="B202" s="93">
        <v>131.08552499999999</v>
      </c>
      <c r="C202" s="83">
        <v>8.3557500000000005</v>
      </c>
      <c r="D202" s="84">
        <f>I202+1.00782-18.01056</f>
        <v>131.08607500600002</v>
      </c>
      <c r="E202" s="83">
        <v>8.3557500000000005</v>
      </c>
      <c r="F202" s="87">
        <f>((D202-B202)/D202)*1000000</f>
        <v>4.1957622119716778</v>
      </c>
      <c r="G202" s="95" t="s">
        <v>689</v>
      </c>
      <c r="H202" s="84" t="s">
        <v>329</v>
      </c>
      <c r="I202" s="84">
        <v>148.088815006</v>
      </c>
      <c r="J202" s="84" t="s">
        <v>644</v>
      </c>
      <c r="K202" s="84" t="s">
        <v>330</v>
      </c>
      <c r="L202" s="85" t="s">
        <v>315</v>
      </c>
      <c r="M202" s="84" t="s">
        <v>331</v>
      </c>
    </row>
    <row r="203" spans="1:13" hidden="1" x14ac:dyDescent="0.25">
      <c r="A203" s="81">
        <v>18</v>
      </c>
      <c r="B203" s="93">
        <v>136.9895717</v>
      </c>
      <c r="C203" s="83">
        <v>12.411566666666699</v>
      </c>
      <c r="D203" s="84" t="s">
        <v>30</v>
      </c>
      <c r="E203" s="84" t="s">
        <v>31</v>
      </c>
      <c r="F203" s="84" t="s">
        <v>31</v>
      </c>
      <c r="G203" s="84" t="s">
        <v>31</v>
      </c>
      <c r="H203" s="84" t="s">
        <v>31</v>
      </c>
      <c r="I203" s="84" t="s">
        <v>31</v>
      </c>
      <c r="J203" s="84" t="s">
        <v>31</v>
      </c>
      <c r="K203" s="84" t="s">
        <v>31</v>
      </c>
      <c r="L203" s="85" t="s">
        <v>31</v>
      </c>
      <c r="M203" s="84" t="s">
        <v>31</v>
      </c>
    </row>
    <row r="204" spans="1:13" ht="18.75" x14ac:dyDescent="0.35">
      <c r="A204" s="81">
        <v>19</v>
      </c>
      <c r="B204" s="93">
        <v>137.13250289999999</v>
      </c>
      <c r="C204" s="83">
        <v>9.6635666666666697</v>
      </c>
      <c r="D204" s="88">
        <f>I204+1.00782</f>
        <v>137.133020515</v>
      </c>
      <c r="E204" s="83">
        <v>9.6635666666666697</v>
      </c>
      <c r="F204" s="87">
        <f>((D204-B204)/D204)*1000000</f>
        <v>3.77454677263658</v>
      </c>
      <c r="G204" s="95" t="s">
        <v>687</v>
      </c>
      <c r="H204" s="84" t="s">
        <v>332</v>
      </c>
      <c r="I204" s="88">
        <v>136.12520051499999</v>
      </c>
      <c r="J204" s="84" t="s">
        <v>565</v>
      </c>
      <c r="K204" s="84" t="s">
        <v>76</v>
      </c>
      <c r="L204" s="85" t="s">
        <v>333</v>
      </c>
      <c r="M204" s="84" t="s">
        <v>334</v>
      </c>
    </row>
    <row r="205" spans="1:13" hidden="1" x14ac:dyDescent="0.25">
      <c r="A205" s="81">
        <v>20</v>
      </c>
      <c r="B205" s="93">
        <v>144.95878239999999</v>
      </c>
      <c r="C205" s="83">
        <v>12.560741666666701</v>
      </c>
      <c r="D205" s="84" t="s">
        <v>30</v>
      </c>
      <c r="E205" s="84" t="s">
        <v>31</v>
      </c>
      <c r="F205" s="84" t="s">
        <v>31</v>
      </c>
      <c r="G205" s="84" t="s">
        <v>31</v>
      </c>
      <c r="H205" s="84" t="s">
        <v>31</v>
      </c>
      <c r="I205" s="84" t="s">
        <v>31</v>
      </c>
      <c r="J205" s="84" t="s">
        <v>31</v>
      </c>
      <c r="K205" s="84" t="s">
        <v>31</v>
      </c>
      <c r="L205" s="85" t="s">
        <v>31</v>
      </c>
      <c r="M205" s="84" t="s">
        <v>31</v>
      </c>
    </row>
    <row r="206" spans="1:13" ht="18.75" x14ac:dyDescent="0.35">
      <c r="A206" s="81">
        <v>21</v>
      </c>
      <c r="B206" s="93">
        <v>148.039289</v>
      </c>
      <c r="C206" s="83">
        <v>3.9788999999999999</v>
      </c>
      <c r="D206" s="84">
        <f>I206+1.00782</f>
        <v>148.039848409</v>
      </c>
      <c r="E206" s="83">
        <v>3.9788999999999999</v>
      </c>
      <c r="F206" s="87">
        <f>((D206-B206)/D206)*1000000</f>
        <v>3.7787731209977258</v>
      </c>
      <c r="G206" s="95" t="s">
        <v>687</v>
      </c>
      <c r="H206" s="84" t="s">
        <v>335</v>
      </c>
      <c r="I206" s="84">
        <v>147.03202840899999</v>
      </c>
      <c r="J206" s="84" t="s">
        <v>645</v>
      </c>
      <c r="K206" s="84" t="s">
        <v>336</v>
      </c>
      <c r="L206" s="85" t="s">
        <v>337</v>
      </c>
      <c r="M206" s="84" t="s">
        <v>338</v>
      </c>
    </row>
    <row r="207" spans="1:13" ht="18.75" x14ac:dyDescent="0.35">
      <c r="A207" s="81">
        <v>22</v>
      </c>
      <c r="B207" s="93">
        <v>149.0233154</v>
      </c>
      <c r="C207" s="83">
        <v>6.6678499999999996</v>
      </c>
      <c r="D207" s="84">
        <f>I207+1.00782-18.01056</f>
        <v>149.02386868000002</v>
      </c>
      <c r="E207" s="83">
        <v>6.6678499999999996</v>
      </c>
      <c r="F207" s="87">
        <f>((D207-B207)/D207)*1000000</f>
        <v>3.7126938450893543</v>
      </c>
      <c r="G207" s="95" t="s">
        <v>689</v>
      </c>
      <c r="H207" s="84" t="s">
        <v>339</v>
      </c>
      <c r="I207" s="84">
        <v>166.02660868000001</v>
      </c>
      <c r="J207" s="84" t="s">
        <v>646</v>
      </c>
      <c r="K207" s="84" t="s">
        <v>340</v>
      </c>
      <c r="L207" s="96" t="s">
        <v>341</v>
      </c>
      <c r="M207" s="84" t="s">
        <v>342</v>
      </c>
    </row>
    <row r="208" spans="1:13" ht="18.75" x14ac:dyDescent="0.35">
      <c r="A208" s="81">
        <v>23</v>
      </c>
      <c r="B208" s="93">
        <v>150.1124748</v>
      </c>
      <c r="C208" s="83">
        <v>7.7359499999999999</v>
      </c>
      <c r="D208" s="84">
        <f>I208+1.00782</f>
        <v>150.11301335100001</v>
      </c>
      <c r="E208" s="83">
        <v>7.7359499999999999</v>
      </c>
      <c r="F208" s="87">
        <f>((D208-B208)/D208)*1000000</f>
        <v>3.5876369941762927</v>
      </c>
      <c r="G208" s="95" t="s">
        <v>687</v>
      </c>
      <c r="H208" s="84" t="s">
        <v>343</v>
      </c>
      <c r="I208" s="84">
        <v>149.105193351</v>
      </c>
      <c r="J208" s="84" t="s">
        <v>647</v>
      </c>
      <c r="K208" s="84" t="s">
        <v>344</v>
      </c>
      <c r="L208" s="85" t="s">
        <v>345</v>
      </c>
      <c r="M208" s="84" t="s">
        <v>346</v>
      </c>
    </row>
    <row r="209" spans="1:13" hidden="1" x14ac:dyDescent="0.25">
      <c r="A209" s="81">
        <v>24</v>
      </c>
      <c r="B209" s="93">
        <v>153.13857239999999</v>
      </c>
      <c r="C209" s="83">
        <v>8.3557500000000005</v>
      </c>
      <c r="D209" s="84" t="s">
        <v>30</v>
      </c>
      <c r="E209" s="84" t="s">
        <v>31</v>
      </c>
      <c r="F209" s="84" t="s">
        <v>31</v>
      </c>
      <c r="G209" s="84" t="s">
        <v>31</v>
      </c>
      <c r="H209" s="84" t="s">
        <v>31</v>
      </c>
      <c r="I209" s="84" t="s">
        <v>31</v>
      </c>
      <c r="J209" s="84" t="s">
        <v>31</v>
      </c>
      <c r="K209" s="84" t="s">
        <v>31</v>
      </c>
      <c r="L209" s="85" t="s">
        <v>31</v>
      </c>
      <c r="M209" s="84" t="s">
        <v>31</v>
      </c>
    </row>
    <row r="210" spans="1:13" hidden="1" x14ac:dyDescent="0.25">
      <c r="A210" s="81">
        <v>25</v>
      </c>
      <c r="B210" s="93">
        <v>154.96368509999999</v>
      </c>
      <c r="C210" s="83">
        <v>8.7139583333333298E-2</v>
      </c>
      <c r="D210" s="84" t="s">
        <v>30</v>
      </c>
      <c r="E210" s="84" t="s">
        <v>31</v>
      </c>
      <c r="F210" s="84" t="s">
        <v>31</v>
      </c>
      <c r="G210" s="84" t="s">
        <v>31</v>
      </c>
      <c r="H210" s="84" t="s">
        <v>31</v>
      </c>
      <c r="I210" s="84" t="s">
        <v>31</v>
      </c>
      <c r="J210" s="84" t="s">
        <v>31</v>
      </c>
      <c r="K210" s="84" t="s">
        <v>31</v>
      </c>
      <c r="L210" s="85" t="s">
        <v>31</v>
      </c>
      <c r="M210" s="84" t="s">
        <v>31</v>
      </c>
    </row>
    <row r="211" spans="1:13" ht="18.75" x14ac:dyDescent="0.35">
      <c r="A211" s="81">
        <v>26</v>
      </c>
      <c r="B211" s="93">
        <v>155.07021019999999</v>
      </c>
      <c r="C211" s="83">
        <v>4.5593583333333303</v>
      </c>
      <c r="D211" s="84">
        <f>I211+1.00782-18.01056</f>
        <v>155.07081887200002</v>
      </c>
      <c r="E211" s="83">
        <v>4.5593583333333303</v>
      </c>
      <c r="F211" s="87">
        <f>((D211-B211)/D211)*1000000</f>
        <v>3.9251227565214273</v>
      </c>
      <c r="G211" s="95" t="s">
        <v>689</v>
      </c>
      <c r="H211" s="84" t="s">
        <v>347</v>
      </c>
      <c r="I211" s="84">
        <v>172.07355887200001</v>
      </c>
      <c r="J211" s="84" t="s">
        <v>584</v>
      </c>
      <c r="K211" s="84" t="s">
        <v>65</v>
      </c>
      <c r="L211" s="85" t="s">
        <v>348</v>
      </c>
      <c r="M211" s="84" t="s">
        <v>349</v>
      </c>
    </row>
    <row r="212" spans="1:13" ht="18.75" x14ac:dyDescent="0.35">
      <c r="A212" s="81">
        <v>27</v>
      </c>
      <c r="B212" s="93">
        <v>156.1382998</v>
      </c>
      <c r="C212" s="83">
        <v>9.4134083333333294</v>
      </c>
      <c r="D212" s="84">
        <f>I212+1.00782-18.01056</f>
        <v>156.13883000000001</v>
      </c>
      <c r="E212" s="83">
        <v>9.4134083333333294</v>
      </c>
      <c r="F212" s="87">
        <f>((D212-B212)/D212)*1000000</f>
        <v>3.3956959970447262</v>
      </c>
      <c r="G212" s="95" t="s">
        <v>689</v>
      </c>
      <c r="H212" s="84" t="s">
        <v>350</v>
      </c>
      <c r="I212" s="84">
        <v>173.14157</v>
      </c>
      <c r="J212" s="84" t="s">
        <v>576</v>
      </c>
      <c r="K212" s="84" t="s">
        <v>65</v>
      </c>
      <c r="L212" s="85" t="s">
        <v>351</v>
      </c>
      <c r="M212" s="84">
        <v>136877</v>
      </c>
    </row>
    <row r="213" spans="1:13" ht="18.75" x14ac:dyDescent="0.35">
      <c r="A213" s="81">
        <v>28</v>
      </c>
      <c r="B213" s="93">
        <v>159.11675890000001</v>
      </c>
      <c r="C213" s="83">
        <v>5.8880166666666698</v>
      </c>
      <c r="D213" s="84">
        <f>I213+1.00782-18.01056</f>
        <v>159.11737513400001</v>
      </c>
      <c r="E213" s="83">
        <v>5.8880166666666698</v>
      </c>
      <c r="F213" s="87">
        <f>((D213-B213)/D213)*1000000</f>
        <v>3.8728265815535838</v>
      </c>
      <c r="G213" s="95" t="s">
        <v>689</v>
      </c>
      <c r="H213" s="84" t="s">
        <v>117</v>
      </c>
      <c r="I213" s="84">
        <v>176.120115134</v>
      </c>
      <c r="J213" s="84" t="s">
        <v>577</v>
      </c>
      <c r="K213" s="84" t="s">
        <v>330</v>
      </c>
      <c r="L213" s="85" t="s">
        <v>352</v>
      </c>
      <c r="M213" s="84" t="s">
        <v>118</v>
      </c>
    </row>
    <row r="214" spans="1:13" ht="18.75" x14ac:dyDescent="0.35">
      <c r="A214" s="81">
        <v>29</v>
      </c>
      <c r="B214" s="93">
        <v>163.03891899999999</v>
      </c>
      <c r="C214" s="83">
        <v>9.8147833333333292</v>
      </c>
      <c r="D214" s="84">
        <f>I214+1.00782-18.01056</f>
        <v>163.03951874400002</v>
      </c>
      <c r="E214" s="83">
        <v>9.8147833333333292</v>
      </c>
      <c r="F214" s="87">
        <f>((D214-B214)/D214)*1000000</f>
        <v>3.6785191998073725</v>
      </c>
      <c r="G214" s="95" t="s">
        <v>689</v>
      </c>
      <c r="H214" s="84" t="s">
        <v>353</v>
      </c>
      <c r="I214" s="84">
        <v>180.04225874400001</v>
      </c>
      <c r="J214" s="84" t="s">
        <v>589</v>
      </c>
      <c r="K214" s="84" t="s">
        <v>354</v>
      </c>
      <c r="L214" s="85" t="s">
        <v>355</v>
      </c>
      <c r="M214" s="84" t="s">
        <v>356</v>
      </c>
    </row>
    <row r="215" spans="1:13" hidden="1" x14ac:dyDescent="0.25">
      <c r="A215" s="81">
        <v>30</v>
      </c>
      <c r="B215" s="93">
        <v>164.98443370000001</v>
      </c>
      <c r="C215" s="83">
        <v>10.315875</v>
      </c>
      <c r="D215" s="84" t="s">
        <v>30</v>
      </c>
      <c r="E215" s="84" t="s">
        <v>31</v>
      </c>
      <c r="F215" s="84" t="s">
        <v>31</v>
      </c>
      <c r="G215" s="84" t="s">
        <v>31</v>
      </c>
      <c r="H215" s="84" t="s">
        <v>31</v>
      </c>
      <c r="I215" s="84" t="s">
        <v>31</v>
      </c>
      <c r="J215" s="84" t="s">
        <v>31</v>
      </c>
      <c r="K215" s="84" t="s">
        <v>31</v>
      </c>
      <c r="L215" s="85" t="s">
        <v>31</v>
      </c>
      <c r="M215" s="84" t="s">
        <v>31</v>
      </c>
    </row>
    <row r="216" spans="1:13" ht="18.75" x14ac:dyDescent="0.35">
      <c r="A216" s="81">
        <v>31</v>
      </c>
      <c r="B216" s="93">
        <v>170.1538793</v>
      </c>
      <c r="C216" s="83">
        <v>9.4134083333333294</v>
      </c>
      <c r="D216" s="84">
        <f>I216+1.00782-18.01056</f>
        <v>170.15448000000001</v>
      </c>
      <c r="E216" s="83">
        <v>9.4134083333333294</v>
      </c>
      <c r="F216" s="87">
        <f t="shared" ref="F216:F221" si="5">((D216-B216)/D216)*1000000</f>
        <v>3.5303213879927342</v>
      </c>
      <c r="G216" s="95" t="s">
        <v>689</v>
      </c>
      <c r="H216" s="84" t="s">
        <v>357</v>
      </c>
      <c r="I216" s="84">
        <v>187.15722</v>
      </c>
      <c r="J216" s="84" t="s">
        <v>648</v>
      </c>
      <c r="K216" s="84" t="s">
        <v>358</v>
      </c>
      <c r="L216" s="85" t="s">
        <v>359</v>
      </c>
      <c r="M216" s="84">
        <v>83150</v>
      </c>
    </row>
    <row r="217" spans="1:13" ht="18.75" x14ac:dyDescent="0.35">
      <c r="A217" s="81">
        <v>32</v>
      </c>
      <c r="B217" s="93">
        <v>173.11718629999999</v>
      </c>
      <c r="C217" s="83">
        <v>5.6949333333333296</v>
      </c>
      <c r="D217" s="84">
        <f>I217+1.00782</f>
        <v>173.117764378</v>
      </c>
      <c r="E217" s="83">
        <v>5.6949333333333296</v>
      </c>
      <c r="F217" s="87">
        <f t="shared" si="5"/>
        <v>3.3392182604423137</v>
      </c>
      <c r="G217" s="95" t="s">
        <v>687</v>
      </c>
      <c r="H217" s="84" t="s">
        <v>360</v>
      </c>
      <c r="I217" s="84">
        <v>172.10994437799999</v>
      </c>
      <c r="J217" s="84" t="s">
        <v>649</v>
      </c>
      <c r="K217" s="84" t="s">
        <v>358</v>
      </c>
      <c r="L217" s="85" t="s">
        <v>361</v>
      </c>
      <c r="M217" s="84" t="s">
        <v>362</v>
      </c>
    </row>
    <row r="218" spans="1:13" ht="18.75" x14ac:dyDescent="0.35">
      <c r="A218" s="81">
        <v>33</v>
      </c>
      <c r="B218" s="93">
        <v>173.16493349999999</v>
      </c>
      <c r="C218" s="83">
        <v>6.7109500000000004</v>
      </c>
      <c r="D218" s="88">
        <f>I218+18.03437</f>
        <v>173.165384171</v>
      </c>
      <c r="E218" s="83">
        <v>6.7109500000000004</v>
      </c>
      <c r="F218" s="87">
        <f t="shared" si="5"/>
        <v>2.6025467050910454</v>
      </c>
      <c r="G218" s="95" t="s">
        <v>692</v>
      </c>
      <c r="H218" s="84" t="s">
        <v>147</v>
      </c>
      <c r="I218" s="84">
        <v>155.131014171</v>
      </c>
      <c r="J218" s="84" t="s">
        <v>586</v>
      </c>
      <c r="K218" s="84" t="s">
        <v>148</v>
      </c>
      <c r="L218" s="85" t="s">
        <v>149</v>
      </c>
      <c r="M218" s="84" t="s">
        <v>150</v>
      </c>
    </row>
    <row r="219" spans="1:13" ht="18.75" x14ac:dyDescent="0.35">
      <c r="A219" s="81">
        <v>34</v>
      </c>
      <c r="B219" s="93">
        <v>174.12371089999999</v>
      </c>
      <c r="C219" s="83">
        <v>2.4012833333333301</v>
      </c>
      <c r="D219" s="84">
        <f>I219+1.00782</f>
        <v>174.124246739</v>
      </c>
      <c r="E219" s="83">
        <v>2.4012833333333301</v>
      </c>
      <c r="F219" s="87">
        <f t="shared" si="5"/>
        <v>3.0773370742070982</v>
      </c>
      <c r="G219" s="95" t="s">
        <v>687</v>
      </c>
      <c r="H219" s="84" t="s">
        <v>363</v>
      </c>
      <c r="I219" s="84">
        <v>173.11642673899999</v>
      </c>
      <c r="J219" s="84" t="s">
        <v>650</v>
      </c>
      <c r="K219" s="84" t="s">
        <v>364</v>
      </c>
      <c r="L219" s="85" t="s">
        <v>365</v>
      </c>
      <c r="M219" s="84" t="s">
        <v>366</v>
      </c>
    </row>
    <row r="220" spans="1:13" ht="18.75" x14ac:dyDescent="0.35">
      <c r="A220" s="81">
        <v>35</v>
      </c>
      <c r="B220" s="93">
        <v>181.07190449999999</v>
      </c>
      <c r="C220" s="83">
        <v>3.1380666666666701</v>
      </c>
      <c r="D220" s="84">
        <f>I220+1.00782</f>
        <v>181.07254552000001</v>
      </c>
      <c r="E220" s="83">
        <v>3.1380666666666701</v>
      </c>
      <c r="F220" s="87">
        <f t="shared" si="5"/>
        <v>3.5401280640125043</v>
      </c>
      <c r="G220" s="95" t="s">
        <v>687</v>
      </c>
      <c r="H220" s="84" t="s">
        <v>367</v>
      </c>
      <c r="I220" s="84">
        <v>180.06472552</v>
      </c>
      <c r="J220" s="84" t="s">
        <v>651</v>
      </c>
      <c r="K220" s="84" t="s">
        <v>167</v>
      </c>
      <c r="L220" s="85" t="s">
        <v>368</v>
      </c>
      <c r="M220" s="84" t="s">
        <v>369</v>
      </c>
    </row>
    <row r="221" spans="1:13" ht="18.75" x14ac:dyDescent="0.35">
      <c r="A221" s="81">
        <v>36</v>
      </c>
      <c r="B221" s="93">
        <v>183.13722949999999</v>
      </c>
      <c r="C221" s="83">
        <v>11.7850916666667</v>
      </c>
      <c r="D221" s="84">
        <f>I221+1.00782</f>
        <v>183.13849982000002</v>
      </c>
      <c r="E221" s="83">
        <v>11.7850916666667</v>
      </c>
      <c r="F221" s="87">
        <f t="shared" si="5"/>
        <v>6.9363896792877426</v>
      </c>
      <c r="G221" s="95" t="s">
        <v>687</v>
      </c>
      <c r="H221" s="84" t="s">
        <v>370</v>
      </c>
      <c r="I221" s="84">
        <v>182.13067982000001</v>
      </c>
      <c r="J221" s="84" t="s">
        <v>652</v>
      </c>
      <c r="K221" s="84" t="s">
        <v>371</v>
      </c>
      <c r="L221" s="85" t="s">
        <v>372</v>
      </c>
      <c r="M221" s="84" t="s">
        <v>373</v>
      </c>
    </row>
    <row r="222" spans="1:13" hidden="1" x14ac:dyDescent="0.25">
      <c r="A222" s="81">
        <v>37</v>
      </c>
      <c r="B222" s="93">
        <v>183.18553230000001</v>
      </c>
      <c r="C222" s="83">
        <v>4.1603000000000003</v>
      </c>
      <c r="D222" s="84" t="s">
        <v>30</v>
      </c>
      <c r="E222" s="84" t="s">
        <v>31</v>
      </c>
      <c r="F222" s="84" t="s">
        <v>31</v>
      </c>
      <c r="G222" s="84" t="s">
        <v>31</v>
      </c>
      <c r="H222" s="84" t="s">
        <v>31</v>
      </c>
      <c r="I222" s="84" t="s">
        <v>31</v>
      </c>
      <c r="J222" s="84" t="s">
        <v>31</v>
      </c>
      <c r="K222" s="84" t="s">
        <v>31</v>
      </c>
      <c r="L222" s="85" t="s">
        <v>31</v>
      </c>
      <c r="M222" s="84" t="s">
        <v>31</v>
      </c>
    </row>
    <row r="223" spans="1:13" ht="18.75" x14ac:dyDescent="0.35">
      <c r="A223" s="81">
        <v>38</v>
      </c>
      <c r="B223" s="93">
        <v>184.16957869999999</v>
      </c>
      <c r="C223" s="83">
        <v>9.4115333333333293</v>
      </c>
      <c r="D223" s="84">
        <f>I223+18.03437</f>
        <v>184.170135198</v>
      </c>
      <c r="E223" s="83">
        <v>9.4115333333333293</v>
      </c>
      <c r="F223" s="87">
        <f>((D223-B223)/D223)*1000000</f>
        <v>3.0216516885894671</v>
      </c>
      <c r="G223" s="95" t="s">
        <v>692</v>
      </c>
      <c r="H223" s="84" t="s">
        <v>104</v>
      </c>
      <c r="I223" s="84">
        <v>166.135765198</v>
      </c>
      <c r="J223" s="84" t="s">
        <v>573</v>
      </c>
      <c r="K223" s="84" t="s">
        <v>76</v>
      </c>
      <c r="L223" s="85" t="s">
        <v>374</v>
      </c>
      <c r="M223" s="84" t="s">
        <v>106</v>
      </c>
    </row>
    <row r="224" spans="1:13" ht="18.75" x14ac:dyDescent="0.35">
      <c r="A224" s="81">
        <v>39</v>
      </c>
      <c r="B224" s="93">
        <v>192.0396418</v>
      </c>
      <c r="C224" s="83">
        <v>1.83765</v>
      </c>
      <c r="D224" s="84">
        <f>I224+22.98976</f>
        <v>192.04015438899998</v>
      </c>
      <c r="E224" s="83">
        <v>1.83765</v>
      </c>
      <c r="F224" s="87">
        <f>((D224-B224)/D224)*1000000</f>
        <v>2.6691761502307227</v>
      </c>
      <c r="G224" s="95" t="s">
        <v>691</v>
      </c>
      <c r="H224" s="84" t="s">
        <v>375</v>
      </c>
      <c r="I224" s="84">
        <v>169.05039438899999</v>
      </c>
      <c r="J224" s="84" t="s">
        <v>653</v>
      </c>
      <c r="K224" s="84" t="s">
        <v>376</v>
      </c>
      <c r="L224" s="85" t="s">
        <v>377</v>
      </c>
      <c r="M224" s="84" t="s">
        <v>378</v>
      </c>
    </row>
    <row r="225" spans="1:13" hidden="1" x14ac:dyDescent="0.25">
      <c r="A225" s="81">
        <v>40</v>
      </c>
      <c r="B225" s="93">
        <v>193.14338950000001</v>
      </c>
      <c r="C225" s="83">
        <v>4.3486000000000002</v>
      </c>
      <c r="D225" s="84" t="s">
        <v>30</v>
      </c>
      <c r="E225" s="84" t="s">
        <v>31</v>
      </c>
      <c r="F225" s="84" t="s">
        <v>31</v>
      </c>
      <c r="G225" s="84" t="s">
        <v>31</v>
      </c>
      <c r="H225" s="84" t="s">
        <v>31</v>
      </c>
      <c r="I225" s="84" t="s">
        <v>31</v>
      </c>
      <c r="J225" s="84" t="s">
        <v>31</v>
      </c>
      <c r="K225" s="84" t="s">
        <v>31</v>
      </c>
      <c r="L225" s="85" t="s">
        <v>31</v>
      </c>
      <c r="M225" s="84" t="s">
        <v>31</v>
      </c>
    </row>
    <row r="226" spans="1:13" ht="18.75" x14ac:dyDescent="0.35">
      <c r="A226" s="81">
        <v>41</v>
      </c>
      <c r="B226" s="93">
        <v>198.18517790000001</v>
      </c>
      <c r="C226" s="83">
        <v>9.5656750000000006</v>
      </c>
      <c r="D226" s="84">
        <f>I226+18.03437</f>
        <v>198.185785262</v>
      </c>
      <c r="E226" s="83">
        <v>9.5656750000000006</v>
      </c>
      <c r="F226" s="87">
        <f t="shared" ref="F226:F236" si="6">((D226-B226)/D226)*1000000</f>
        <v>3.0646092966734777</v>
      </c>
      <c r="G226" s="95" t="s">
        <v>692</v>
      </c>
      <c r="H226" s="84" t="s">
        <v>379</v>
      </c>
      <c r="I226" s="84">
        <v>180.151415262</v>
      </c>
      <c r="J226" s="84" t="s">
        <v>654</v>
      </c>
      <c r="K226" s="84" t="s">
        <v>76</v>
      </c>
      <c r="L226" s="85" t="s">
        <v>374</v>
      </c>
      <c r="M226" s="84" t="s">
        <v>380</v>
      </c>
    </row>
    <row r="227" spans="1:13" ht="18.75" x14ac:dyDescent="0.35">
      <c r="A227" s="81">
        <v>42</v>
      </c>
      <c r="B227" s="93">
        <v>200.2008118</v>
      </c>
      <c r="C227" s="83">
        <v>8.2950333333333308</v>
      </c>
      <c r="D227" s="84">
        <f>I227+1.00782</f>
        <v>200.20143442900002</v>
      </c>
      <c r="E227" s="83">
        <v>8.2950333333333308</v>
      </c>
      <c r="F227" s="87">
        <f t="shared" si="6"/>
        <v>3.1100126819559852</v>
      </c>
      <c r="G227" s="95" t="s">
        <v>687</v>
      </c>
      <c r="H227" s="84" t="s">
        <v>381</v>
      </c>
      <c r="I227" s="84">
        <v>199.19361442900001</v>
      </c>
      <c r="J227" s="84" t="s">
        <v>655</v>
      </c>
      <c r="K227" s="84" t="s">
        <v>382</v>
      </c>
      <c r="L227" s="85" t="s">
        <v>383</v>
      </c>
      <c r="M227" s="84" t="s">
        <v>384</v>
      </c>
    </row>
    <row r="228" spans="1:13" ht="18.75" x14ac:dyDescent="0.35">
      <c r="A228" s="81">
        <v>43</v>
      </c>
      <c r="B228" s="93">
        <v>203.10655700000001</v>
      </c>
      <c r="C228" s="83">
        <v>7.9408666666666701</v>
      </c>
      <c r="D228" s="84">
        <f>I228+1.00782-18.01056</f>
        <v>203.10720437800001</v>
      </c>
      <c r="E228" s="83">
        <v>7.9408666666666701</v>
      </c>
      <c r="F228" s="87">
        <f t="shared" si="6"/>
        <v>3.1873709353591062</v>
      </c>
      <c r="G228" s="95" t="s">
        <v>689</v>
      </c>
      <c r="H228" s="84" t="s">
        <v>385</v>
      </c>
      <c r="I228" s="84">
        <v>220.10994437799999</v>
      </c>
      <c r="J228" s="84" t="s">
        <v>656</v>
      </c>
      <c r="K228" s="84" t="s">
        <v>386</v>
      </c>
      <c r="L228" s="85" t="s">
        <v>387</v>
      </c>
      <c r="M228" s="84" t="s">
        <v>388</v>
      </c>
    </row>
    <row r="229" spans="1:13" ht="18.75" x14ac:dyDescent="0.35">
      <c r="A229" s="81">
        <v>44</v>
      </c>
      <c r="B229" s="93">
        <v>209.03546209999999</v>
      </c>
      <c r="C229" s="83">
        <v>2.2275</v>
      </c>
      <c r="D229" s="88">
        <f>I229+22.98976</f>
        <v>209.03605826399999</v>
      </c>
      <c r="E229" s="83">
        <v>2.2275</v>
      </c>
      <c r="F229" s="87">
        <f t="shared" si="6"/>
        <v>2.851967287136818</v>
      </c>
      <c r="G229" s="95" t="s">
        <v>691</v>
      </c>
      <c r="H229" s="95" t="s">
        <v>389</v>
      </c>
      <c r="I229" s="95">
        <v>186.046298264</v>
      </c>
      <c r="J229" s="95" t="s">
        <v>657</v>
      </c>
      <c r="K229" s="95" t="s">
        <v>390</v>
      </c>
      <c r="L229" s="96" t="s">
        <v>391</v>
      </c>
      <c r="M229" s="95" t="s">
        <v>392</v>
      </c>
    </row>
    <row r="230" spans="1:13" ht="18.75" x14ac:dyDescent="0.35">
      <c r="A230" s="81">
        <v>45</v>
      </c>
      <c r="B230" s="93">
        <v>209.0959661</v>
      </c>
      <c r="C230" s="83">
        <v>7.9956500000000004</v>
      </c>
      <c r="D230" s="84">
        <f>I230+18.03437</f>
        <v>209.095983977</v>
      </c>
      <c r="E230" s="83">
        <v>7.9956500000000004</v>
      </c>
      <c r="F230" s="87">
        <f t="shared" si="6"/>
        <v>8.5496620569909448E-2</v>
      </c>
      <c r="G230" s="95" t="s">
        <v>692</v>
      </c>
      <c r="H230" s="84" t="s">
        <v>393</v>
      </c>
      <c r="I230" s="84">
        <v>191.06161397700001</v>
      </c>
      <c r="J230" s="84" t="s">
        <v>658</v>
      </c>
      <c r="K230" s="84" t="s">
        <v>132</v>
      </c>
      <c r="L230" s="85" t="s">
        <v>394</v>
      </c>
      <c r="M230" s="84" t="s">
        <v>395</v>
      </c>
    </row>
    <row r="231" spans="1:13" ht="18.75" x14ac:dyDescent="0.35">
      <c r="A231" s="81">
        <v>46</v>
      </c>
      <c r="B231" s="93">
        <v>209.13229899999999</v>
      </c>
      <c r="C231" s="83">
        <v>0.70473249999999998</v>
      </c>
      <c r="D231" s="84">
        <f>231+18.03437</f>
        <v>249.03437</v>
      </c>
      <c r="E231" s="83">
        <v>0.70473249999999998</v>
      </c>
      <c r="F231" s="87">
        <f t="shared" si="6"/>
        <v>160227.16462791865</v>
      </c>
      <c r="G231" s="95" t="s">
        <v>692</v>
      </c>
      <c r="H231" s="84" t="s">
        <v>396</v>
      </c>
      <c r="I231" s="84">
        <v>191.09799000000001</v>
      </c>
      <c r="J231" s="84" t="s">
        <v>659</v>
      </c>
      <c r="K231" s="84" t="s">
        <v>397</v>
      </c>
      <c r="L231" s="85" t="s">
        <v>398</v>
      </c>
      <c r="M231" s="84" t="s">
        <v>399</v>
      </c>
    </row>
    <row r="232" spans="1:13" ht="18.75" x14ac:dyDescent="0.35">
      <c r="A232" s="81">
        <v>47</v>
      </c>
      <c r="B232" s="93">
        <v>210.06070800000001</v>
      </c>
      <c r="C232" s="83">
        <v>1.30066083333333</v>
      </c>
      <c r="D232" s="84">
        <f>232+18.03437</f>
        <v>250.03437</v>
      </c>
      <c r="E232" s="83">
        <v>1.30066083333333</v>
      </c>
      <c r="F232" s="87">
        <f t="shared" si="6"/>
        <v>159872.66870550634</v>
      </c>
      <c r="G232" s="95" t="s">
        <v>692</v>
      </c>
      <c r="H232" s="84" t="s">
        <v>400</v>
      </c>
      <c r="I232" s="84">
        <v>192.02700261000001</v>
      </c>
      <c r="J232" s="84" t="s">
        <v>594</v>
      </c>
      <c r="K232" s="84" t="s">
        <v>178</v>
      </c>
      <c r="L232" s="85" t="s">
        <v>401</v>
      </c>
      <c r="M232" s="84" t="s">
        <v>402</v>
      </c>
    </row>
    <row r="233" spans="1:13" ht="18.75" x14ac:dyDescent="0.35">
      <c r="A233" s="81">
        <v>48</v>
      </c>
      <c r="B233" s="93">
        <v>211.16919799999999</v>
      </c>
      <c r="C233" s="83">
        <v>12.061199999999999</v>
      </c>
      <c r="D233" s="84">
        <f>233+1.00782</f>
        <v>234.00782000000001</v>
      </c>
      <c r="E233" s="83">
        <v>12.061199999999999</v>
      </c>
      <c r="F233" s="87">
        <f t="shared" si="6"/>
        <v>97597.687120028786</v>
      </c>
      <c r="G233" s="95" t="s">
        <v>687</v>
      </c>
      <c r="H233" s="84" t="s">
        <v>195</v>
      </c>
      <c r="I233" s="84">
        <v>210.16197994800001</v>
      </c>
      <c r="J233" s="84" t="s">
        <v>600</v>
      </c>
      <c r="K233" s="84" t="s">
        <v>358</v>
      </c>
      <c r="L233" s="85" t="s">
        <v>361</v>
      </c>
      <c r="M233" s="84" t="s">
        <v>197</v>
      </c>
    </row>
    <row r="234" spans="1:13" ht="18.75" x14ac:dyDescent="0.35">
      <c r="A234" s="81">
        <v>49</v>
      </c>
      <c r="B234" s="93">
        <v>212.20081959999999</v>
      </c>
      <c r="C234" s="83">
        <v>9.3647500000000008</v>
      </c>
      <c r="D234" s="84">
        <f>234+1.00782</f>
        <v>235.00782000000001</v>
      </c>
      <c r="E234" s="83">
        <v>9.3647500000000008</v>
      </c>
      <c r="F234" s="87">
        <f t="shared" si="6"/>
        <v>97047.836110304852</v>
      </c>
      <c r="G234" s="95" t="s">
        <v>687</v>
      </c>
      <c r="H234" s="84" t="s">
        <v>181</v>
      </c>
      <c r="I234" s="84">
        <v>211.193614427</v>
      </c>
      <c r="J234" s="84" t="s">
        <v>595</v>
      </c>
      <c r="K234" s="84" t="s">
        <v>76</v>
      </c>
      <c r="L234" s="85" t="s">
        <v>374</v>
      </c>
      <c r="M234" s="84" t="s">
        <v>183</v>
      </c>
    </row>
    <row r="235" spans="1:13" ht="18.75" x14ac:dyDescent="0.35">
      <c r="A235" s="81">
        <v>50</v>
      </c>
      <c r="B235" s="93">
        <v>223.1115528</v>
      </c>
      <c r="C235" s="83">
        <v>7.6798166666666701</v>
      </c>
      <c r="D235" s="84">
        <f>235+18.03437</f>
        <v>253.03437</v>
      </c>
      <c r="E235" s="83">
        <v>7.6798166666666701</v>
      </c>
      <c r="F235" s="87">
        <f t="shared" si="6"/>
        <v>118255.93969704588</v>
      </c>
      <c r="G235" s="95" t="s">
        <v>692</v>
      </c>
      <c r="H235" s="84" t="s">
        <v>403</v>
      </c>
      <c r="I235" s="84">
        <v>205.07726452099999</v>
      </c>
      <c r="J235" s="84" t="s">
        <v>660</v>
      </c>
      <c r="K235" s="84" t="s">
        <v>404</v>
      </c>
      <c r="L235" s="85" t="s">
        <v>405</v>
      </c>
      <c r="M235" s="84" t="s">
        <v>406</v>
      </c>
    </row>
    <row r="236" spans="1:13" ht="18.75" x14ac:dyDescent="0.35">
      <c r="A236" s="81">
        <v>51</v>
      </c>
      <c r="B236" s="93">
        <v>226.21648010000001</v>
      </c>
      <c r="C236" s="83">
        <v>10.1139166666667</v>
      </c>
      <c r="D236" s="84">
        <f>236+1.00782-18.01056</f>
        <v>218.99726000000001</v>
      </c>
      <c r="E236" s="83">
        <v>10.1139166666667</v>
      </c>
      <c r="F236" s="87">
        <f t="shared" si="6"/>
        <v>-32964.887779874509</v>
      </c>
      <c r="G236" s="95" t="s">
        <v>689</v>
      </c>
      <c r="H236" s="84" t="s">
        <v>191</v>
      </c>
      <c r="I236" s="84">
        <v>243.219829</v>
      </c>
      <c r="J236" s="84" t="s">
        <v>599</v>
      </c>
      <c r="K236" s="84" t="s">
        <v>192</v>
      </c>
      <c r="L236" s="85" t="s">
        <v>62</v>
      </c>
      <c r="M236" s="84">
        <v>42608342</v>
      </c>
    </row>
    <row r="237" spans="1:13" hidden="1" x14ac:dyDescent="0.25">
      <c r="A237" s="81">
        <v>52</v>
      </c>
      <c r="B237" s="93">
        <v>226.9512924</v>
      </c>
      <c r="C237" s="83">
        <v>10.71265</v>
      </c>
      <c r="D237" s="84" t="s">
        <v>30</v>
      </c>
      <c r="E237" s="84" t="s">
        <v>31</v>
      </c>
      <c r="F237" s="84" t="s">
        <v>31</v>
      </c>
      <c r="G237" s="84" t="s">
        <v>31</v>
      </c>
      <c r="H237" s="84" t="s">
        <v>31</v>
      </c>
      <c r="I237" s="84" t="s">
        <v>31</v>
      </c>
      <c r="J237" s="84" t="s">
        <v>31</v>
      </c>
      <c r="K237" s="84" t="s">
        <v>31</v>
      </c>
      <c r="L237" s="85" t="s">
        <v>31</v>
      </c>
      <c r="M237" s="84" t="s">
        <v>31</v>
      </c>
    </row>
    <row r="238" spans="1:13" hidden="1" x14ac:dyDescent="0.25">
      <c r="A238" s="81">
        <v>53</v>
      </c>
      <c r="B238" s="93">
        <v>236.90666640000001</v>
      </c>
      <c r="C238" s="83">
        <v>11.495950000000001</v>
      </c>
      <c r="D238" s="84" t="s">
        <v>30</v>
      </c>
      <c r="E238" s="84" t="s">
        <v>31</v>
      </c>
      <c r="F238" s="84" t="s">
        <v>31</v>
      </c>
      <c r="G238" s="84" t="s">
        <v>31</v>
      </c>
      <c r="H238" s="84" t="s">
        <v>31</v>
      </c>
      <c r="I238" s="84" t="s">
        <v>31</v>
      </c>
      <c r="J238" s="84" t="s">
        <v>31</v>
      </c>
      <c r="K238" s="84" t="s">
        <v>31</v>
      </c>
      <c r="L238" s="85" t="s">
        <v>31</v>
      </c>
      <c r="M238" s="84" t="s">
        <v>31</v>
      </c>
    </row>
    <row r="239" spans="1:13" hidden="1" x14ac:dyDescent="0.25">
      <c r="A239" s="81">
        <v>54</v>
      </c>
      <c r="B239" s="93">
        <v>237.1721325</v>
      </c>
      <c r="C239" s="83">
        <v>12.8642083333333</v>
      </c>
      <c r="D239" s="84" t="s">
        <v>30</v>
      </c>
      <c r="E239" s="84" t="s">
        <v>31</v>
      </c>
      <c r="F239" s="84" t="s">
        <v>31</v>
      </c>
      <c r="G239" s="84" t="s">
        <v>31</v>
      </c>
      <c r="H239" s="84" t="s">
        <v>31</v>
      </c>
      <c r="I239" s="84" t="s">
        <v>31</v>
      </c>
      <c r="J239" s="84" t="s">
        <v>31</v>
      </c>
      <c r="K239" s="84" t="s">
        <v>31</v>
      </c>
      <c r="L239" s="85" t="s">
        <v>31</v>
      </c>
      <c r="M239" s="84" t="s">
        <v>31</v>
      </c>
    </row>
    <row r="240" spans="1:13" ht="18.75" x14ac:dyDescent="0.35">
      <c r="A240" s="81">
        <v>55</v>
      </c>
      <c r="B240" s="93">
        <v>237.18051679999999</v>
      </c>
      <c r="C240" s="83">
        <v>10.2614</v>
      </c>
      <c r="D240" s="88">
        <f>I240+18.03437</f>
        <v>237.181428165</v>
      </c>
      <c r="E240" s="83">
        <v>10.2614</v>
      </c>
      <c r="F240" s="87">
        <f>((D240-B240)/D240)*1000000</f>
        <v>3.8424804465441809</v>
      </c>
      <c r="G240" s="95" t="s">
        <v>692</v>
      </c>
      <c r="H240" s="84" t="s">
        <v>407</v>
      </c>
      <c r="I240" s="84">
        <v>219.147058165</v>
      </c>
      <c r="J240" s="84" t="s">
        <v>661</v>
      </c>
      <c r="K240" s="84" t="s">
        <v>148</v>
      </c>
      <c r="L240" s="85" t="s">
        <v>408</v>
      </c>
      <c r="M240" s="84" t="s">
        <v>409</v>
      </c>
    </row>
    <row r="241" spans="1:13" ht="18.75" x14ac:dyDescent="0.35">
      <c r="A241" s="81">
        <v>56</v>
      </c>
      <c r="B241" s="93">
        <v>238.1071134</v>
      </c>
      <c r="C241" s="83">
        <v>4.9341999999999997</v>
      </c>
      <c r="D241" s="84">
        <f>I241+1.00782</f>
        <v>238.10792796700002</v>
      </c>
      <c r="E241" s="83">
        <v>4.9341999999999997</v>
      </c>
      <c r="F241" s="87">
        <f>((D241-B241)/D241)*1000000</f>
        <v>3.4209990695196582</v>
      </c>
      <c r="G241" s="95" t="s">
        <v>687</v>
      </c>
      <c r="H241" s="84" t="s">
        <v>410</v>
      </c>
      <c r="I241" s="84">
        <v>237.10010796700001</v>
      </c>
      <c r="J241" s="84" t="s">
        <v>662</v>
      </c>
      <c r="K241" s="84" t="s">
        <v>411</v>
      </c>
      <c r="L241" s="85" t="s">
        <v>412</v>
      </c>
      <c r="M241" s="84" t="s">
        <v>413</v>
      </c>
    </row>
    <row r="242" spans="1:13" hidden="1" x14ac:dyDescent="0.25">
      <c r="A242" s="81">
        <v>57</v>
      </c>
      <c r="B242" s="93">
        <v>254.88824410000001</v>
      </c>
      <c r="C242" s="83">
        <v>0.59289416666666706</v>
      </c>
      <c r="D242" s="84" t="s">
        <v>30</v>
      </c>
      <c r="E242" s="84" t="s">
        <v>31</v>
      </c>
      <c r="F242" s="84" t="s">
        <v>31</v>
      </c>
      <c r="G242" s="84" t="s">
        <v>31</v>
      </c>
      <c r="H242" s="84" t="s">
        <v>31</v>
      </c>
      <c r="I242" s="84" t="s">
        <v>31</v>
      </c>
      <c r="J242" s="84" t="s">
        <v>31</v>
      </c>
      <c r="K242" s="84" t="s">
        <v>31</v>
      </c>
      <c r="L242" s="85" t="s">
        <v>31</v>
      </c>
      <c r="M242" s="84" t="s">
        <v>31</v>
      </c>
    </row>
    <row r="243" spans="1:13" ht="18.75" x14ac:dyDescent="0.35">
      <c r="A243" s="81">
        <v>58</v>
      </c>
      <c r="B243" s="93">
        <v>308.11822380000001</v>
      </c>
      <c r="C243" s="83">
        <v>5.0769500000000001</v>
      </c>
      <c r="D243" s="88">
        <f>I243+22.98976</f>
        <v>308.119728313</v>
      </c>
      <c r="E243" s="83">
        <v>5.0769500000000001</v>
      </c>
      <c r="F243" s="87">
        <f>((D243-B243)/D243)*1000000</f>
        <v>4.8828843522082934</v>
      </c>
      <c r="G243" s="95" t="s">
        <v>691</v>
      </c>
      <c r="H243" s="84" t="s">
        <v>414</v>
      </c>
      <c r="I243" s="84">
        <v>285.12996831300001</v>
      </c>
      <c r="J243" s="84" t="s">
        <v>663</v>
      </c>
      <c r="K243" s="84" t="s">
        <v>415</v>
      </c>
      <c r="L243" s="85" t="s">
        <v>416</v>
      </c>
      <c r="M243" s="84" t="s">
        <v>417</v>
      </c>
    </row>
    <row r="244" spans="1:13" hidden="1" x14ac:dyDescent="0.25">
      <c r="A244" s="81">
        <v>59</v>
      </c>
      <c r="B244" s="93">
        <v>311.17913449999998</v>
      </c>
      <c r="C244" s="83">
        <v>8.7626333333333299</v>
      </c>
      <c r="D244" s="84" t="s">
        <v>30</v>
      </c>
      <c r="E244" s="84" t="s">
        <v>31</v>
      </c>
      <c r="F244" s="84" t="s">
        <v>31</v>
      </c>
      <c r="G244" s="84" t="s">
        <v>31</v>
      </c>
      <c r="H244" s="84" t="s">
        <v>31</v>
      </c>
      <c r="I244" s="84" t="s">
        <v>31</v>
      </c>
      <c r="J244" s="84" t="s">
        <v>31</v>
      </c>
      <c r="K244" s="84" t="s">
        <v>31</v>
      </c>
      <c r="L244" s="85" t="s">
        <v>31</v>
      </c>
      <c r="M244" s="84" t="s">
        <v>31</v>
      </c>
    </row>
    <row r="245" spans="1:13" ht="18.75" x14ac:dyDescent="0.35">
      <c r="A245" s="81">
        <v>60</v>
      </c>
      <c r="B245" s="93">
        <v>329.14913530000001</v>
      </c>
      <c r="C245" s="83">
        <v>5.6140083333333299</v>
      </c>
      <c r="D245" s="84">
        <f>I245+1.00782</f>
        <v>329.15012713199997</v>
      </c>
      <c r="E245" s="83">
        <v>5.6140083333333299</v>
      </c>
      <c r="F245" s="87">
        <f>((D245-B245)/D245)*1000000</f>
        <v>3.0133119151324892</v>
      </c>
      <c r="G245" s="95" t="s">
        <v>687</v>
      </c>
      <c r="H245" s="84" t="s">
        <v>246</v>
      </c>
      <c r="I245" s="84">
        <v>328.14230713199998</v>
      </c>
      <c r="J245" s="84" t="s">
        <v>618</v>
      </c>
      <c r="K245" s="84" t="s">
        <v>418</v>
      </c>
      <c r="L245" s="85" t="s">
        <v>248</v>
      </c>
      <c r="M245" s="84" t="s">
        <v>249</v>
      </c>
    </row>
    <row r="246" spans="1:13" hidden="1" x14ac:dyDescent="0.25">
      <c r="A246" s="81">
        <v>61</v>
      </c>
      <c r="B246" s="93">
        <v>337.32913070000001</v>
      </c>
      <c r="C246" s="83">
        <v>9.8649500000000003</v>
      </c>
      <c r="D246" s="84" t="s">
        <v>30</v>
      </c>
      <c r="E246" s="84" t="s">
        <v>31</v>
      </c>
      <c r="F246" s="84" t="s">
        <v>31</v>
      </c>
      <c r="G246" s="84" t="s">
        <v>31</v>
      </c>
      <c r="H246" s="84" t="s">
        <v>31</v>
      </c>
      <c r="I246" s="84" t="s">
        <v>31</v>
      </c>
      <c r="J246" s="84" t="s">
        <v>31</v>
      </c>
      <c r="K246" s="84" t="s">
        <v>31</v>
      </c>
      <c r="L246" s="85" t="s">
        <v>31</v>
      </c>
      <c r="M246" s="84" t="s">
        <v>31</v>
      </c>
    </row>
    <row r="247" spans="1:13" ht="18.75" x14ac:dyDescent="0.35">
      <c r="A247" s="81">
        <v>62</v>
      </c>
      <c r="B247" s="93">
        <v>339.1794367</v>
      </c>
      <c r="C247" s="83">
        <v>6.5572499999999998</v>
      </c>
      <c r="D247" s="84">
        <f>I247+1.00782</f>
        <v>339.18075856399997</v>
      </c>
      <c r="E247" s="83">
        <v>6.5572499999999998</v>
      </c>
      <c r="F247" s="87">
        <f>((D247-B247)/D247)*1000000</f>
        <v>3.8972257906750798</v>
      </c>
      <c r="G247" s="95" t="s">
        <v>687</v>
      </c>
      <c r="H247" s="84" t="s">
        <v>419</v>
      </c>
      <c r="I247" s="84">
        <v>338.17293856399999</v>
      </c>
      <c r="J247" s="84" t="s">
        <v>664</v>
      </c>
      <c r="K247" s="84" t="s">
        <v>358</v>
      </c>
      <c r="L247" s="85" t="s">
        <v>420</v>
      </c>
      <c r="M247" s="84" t="s">
        <v>421</v>
      </c>
    </row>
    <row r="248" spans="1:13" hidden="1" x14ac:dyDescent="0.25">
      <c r="A248" s="81">
        <v>63</v>
      </c>
      <c r="B248" s="93">
        <v>339.34479010000001</v>
      </c>
      <c r="C248" s="83">
        <v>10.8637833333333</v>
      </c>
      <c r="D248" s="84" t="s">
        <v>30</v>
      </c>
      <c r="E248" s="84" t="s">
        <v>31</v>
      </c>
      <c r="F248" s="84" t="s">
        <v>31</v>
      </c>
      <c r="G248" s="84" t="s">
        <v>31</v>
      </c>
      <c r="H248" s="84" t="s">
        <v>31</v>
      </c>
      <c r="I248" s="84" t="s">
        <v>31</v>
      </c>
      <c r="J248" s="84" t="s">
        <v>31</v>
      </c>
      <c r="K248" s="84" t="s">
        <v>31</v>
      </c>
      <c r="L248" s="85" t="s">
        <v>31</v>
      </c>
      <c r="M248" s="84" t="s">
        <v>31</v>
      </c>
    </row>
    <row r="249" spans="1:13" hidden="1" x14ac:dyDescent="0.25">
      <c r="A249" s="81">
        <v>64</v>
      </c>
      <c r="B249" s="93">
        <v>340.34798130000001</v>
      </c>
      <c r="C249" s="83">
        <v>10.1144416666667</v>
      </c>
      <c r="D249" s="84" t="s">
        <v>30</v>
      </c>
      <c r="E249" s="84" t="s">
        <v>31</v>
      </c>
      <c r="F249" s="84" t="s">
        <v>31</v>
      </c>
      <c r="G249" s="84" t="s">
        <v>31</v>
      </c>
      <c r="H249" s="84" t="s">
        <v>31</v>
      </c>
      <c r="I249" s="84" t="s">
        <v>31</v>
      </c>
      <c r="J249" s="84" t="s">
        <v>31</v>
      </c>
      <c r="K249" s="84" t="s">
        <v>31</v>
      </c>
      <c r="L249" s="85" t="s">
        <v>31</v>
      </c>
      <c r="M249" s="84" t="s">
        <v>31</v>
      </c>
    </row>
    <row r="250" spans="1:13" hidden="1" x14ac:dyDescent="0.25">
      <c r="A250" s="81">
        <v>65</v>
      </c>
      <c r="B250" s="93">
        <v>350.2280791</v>
      </c>
      <c r="C250" s="83">
        <v>2.1182416666666701</v>
      </c>
      <c r="D250" s="84" t="s">
        <v>30</v>
      </c>
      <c r="E250" s="84" t="s">
        <v>31</v>
      </c>
      <c r="F250" s="84" t="s">
        <v>31</v>
      </c>
      <c r="G250" s="84" t="s">
        <v>31</v>
      </c>
      <c r="H250" s="84" t="s">
        <v>31</v>
      </c>
      <c r="I250" s="84" t="s">
        <v>31</v>
      </c>
      <c r="J250" s="84" t="s">
        <v>31</v>
      </c>
      <c r="K250" s="84" t="s">
        <v>31</v>
      </c>
      <c r="L250" s="85" t="s">
        <v>31</v>
      </c>
      <c r="M250" s="84" t="s">
        <v>31</v>
      </c>
    </row>
    <row r="251" spans="1:13" ht="18.75" x14ac:dyDescent="0.35">
      <c r="A251" s="81">
        <v>66</v>
      </c>
      <c r="B251" s="93">
        <v>353.26584350000002</v>
      </c>
      <c r="C251" s="83">
        <v>9.41079166666667</v>
      </c>
      <c r="D251" s="84">
        <f>I251+22.98976</f>
        <v>353.26676970400001</v>
      </c>
      <c r="E251" s="83">
        <v>9.41079166666667</v>
      </c>
      <c r="F251" s="87">
        <f>((D251-B251)/D251)*1000000</f>
        <v>2.6218259950444351</v>
      </c>
      <c r="G251" s="95" t="s">
        <v>691</v>
      </c>
      <c r="H251" s="84" t="s">
        <v>422</v>
      </c>
      <c r="I251" s="84">
        <v>330.27700970400002</v>
      </c>
      <c r="J251" s="84" t="s">
        <v>614</v>
      </c>
      <c r="K251" s="84" t="s">
        <v>233</v>
      </c>
      <c r="L251" s="85" t="s">
        <v>423</v>
      </c>
      <c r="M251" s="84" t="s">
        <v>235</v>
      </c>
    </row>
    <row r="252" spans="1:13" ht="18.75" x14ac:dyDescent="0.35">
      <c r="A252" s="81">
        <v>67</v>
      </c>
      <c r="B252" s="93">
        <v>387.28894939999998</v>
      </c>
      <c r="C252" s="83">
        <v>11.7982833333333</v>
      </c>
      <c r="D252" s="84">
        <f>I252+1.00782-18.01056</f>
        <v>387.289919768</v>
      </c>
      <c r="E252" s="83">
        <v>11.7982833333333</v>
      </c>
      <c r="F252" s="87">
        <f>((D252-B252)/D252)*1000000</f>
        <v>2.5055338404030363</v>
      </c>
      <c r="G252" s="95" t="s">
        <v>689</v>
      </c>
      <c r="H252" s="84" t="s">
        <v>424</v>
      </c>
      <c r="I252" s="84">
        <v>404.29265976800002</v>
      </c>
      <c r="J252" s="84" t="s">
        <v>665</v>
      </c>
      <c r="K252" s="84" t="s">
        <v>155</v>
      </c>
      <c r="L252" s="85" t="s">
        <v>425</v>
      </c>
      <c r="M252" s="84" t="s">
        <v>426</v>
      </c>
    </row>
    <row r="253" spans="1:13" ht="18.75" x14ac:dyDescent="0.35">
      <c r="A253" s="81">
        <v>68</v>
      </c>
      <c r="B253" s="93">
        <v>392.10504780000002</v>
      </c>
      <c r="C253" s="83">
        <v>1.0770516666666701</v>
      </c>
      <c r="D253" s="88">
        <f>I253+38.9637</f>
        <v>392.10462000000001</v>
      </c>
      <c r="E253" s="83">
        <v>1.0770516666666701</v>
      </c>
      <c r="F253" s="87">
        <f>((-D253+B253)/D253)*1000000</f>
        <v>1.0910353466666689</v>
      </c>
      <c r="G253" s="84" t="s">
        <v>690</v>
      </c>
      <c r="H253" s="84" t="s">
        <v>427</v>
      </c>
      <c r="I253" s="84">
        <v>353.14091999999999</v>
      </c>
      <c r="J253" s="84" t="s">
        <v>666</v>
      </c>
      <c r="K253" s="84" t="s">
        <v>289</v>
      </c>
      <c r="L253" s="85" t="s">
        <v>290</v>
      </c>
      <c r="M253" s="84">
        <v>145457276</v>
      </c>
    </row>
    <row r="254" spans="1:13" ht="18.75" x14ac:dyDescent="0.35">
      <c r="A254" s="81">
        <v>69</v>
      </c>
      <c r="B254" s="93">
        <v>401.80047689999998</v>
      </c>
      <c r="C254" s="83">
        <v>0.56491666666666696</v>
      </c>
      <c r="D254" s="83">
        <f>(I254+2*(1.00782))/2</f>
        <v>401.80199999999996</v>
      </c>
      <c r="E254" s="83">
        <v>0.56491666666666696</v>
      </c>
      <c r="F254" s="87">
        <f>((D254-B254)/D254)*1000000</f>
        <v>3.7906730180182993</v>
      </c>
      <c r="G254" s="95" t="s">
        <v>686</v>
      </c>
      <c r="H254" s="84" t="s">
        <v>428</v>
      </c>
      <c r="I254" s="84">
        <v>801.58835999999997</v>
      </c>
      <c r="J254" s="84" t="s">
        <v>667</v>
      </c>
      <c r="K254" s="84" t="s">
        <v>429</v>
      </c>
      <c r="L254" s="85" t="s">
        <v>62</v>
      </c>
      <c r="M254" s="84">
        <v>52926105</v>
      </c>
    </row>
    <row r="255" spans="1:13" ht="18" x14ac:dyDescent="0.35">
      <c r="A255" s="81">
        <v>70</v>
      </c>
      <c r="B255" s="93">
        <v>422.30256209999999</v>
      </c>
      <c r="C255" s="83">
        <v>12.4362166666667</v>
      </c>
      <c r="D255" s="84">
        <f>I255+38.9637</f>
        <v>422.30364400000002</v>
      </c>
      <c r="E255" s="83">
        <v>12.4362166666667</v>
      </c>
      <c r="F255" s="87">
        <f>((D255-B255)/D255)*1000000</f>
        <v>2.5619006972884546</v>
      </c>
      <c r="G255" s="84" t="s">
        <v>430</v>
      </c>
      <c r="H255" s="84" t="s">
        <v>431</v>
      </c>
      <c r="I255" s="84">
        <v>383.339944</v>
      </c>
      <c r="J255" s="84" t="s">
        <v>668</v>
      </c>
      <c r="K255" s="84" t="s">
        <v>432</v>
      </c>
      <c r="L255" s="85" t="s">
        <v>433</v>
      </c>
      <c r="M255" s="84" t="s">
        <v>434</v>
      </c>
    </row>
    <row r="256" spans="1:13" hidden="1" x14ac:dyDescent="0.25">
      <c r="A256" s="81">
        <v>71</v>
      </c>
      <c r="B256" s="93">
        <v>430.69573170000001</v>
      </c>
      <c r="C256" s="83">
        <v>0.91037583333333305</v>
      </c>
      <c r="D256" s="84" t="s">
        <v>30</v>
      </c>
      <c r="E256" s="84" t="s">
        <v>31</v>
      </c>
      <c r="F256" s="84" t="s">
        <v>31</v>
      </c>
      <c r="G256" s="84" t="s">
        <v>31</v>
      </c>
      <c r="H256" s="84" t="s">
        <v>31</v>
      </c>
      <c r="I256" s="84" t="s">
        <v>31</v>
      </c>
      <c r="J256" s="84" t="s">
        <v>31</v>
      </c>
      <c r="K256" s="84" t="s">
        <v>31</v>
      </c>
      <c r="L256" s="85" t="s">
        <v>31</v>
      </c>
      <c r="M256" s="84" t="s">
        <v>31</v>
      </c>
    </row>
    <row r="257" spans="1:13" hidden="1" x14ac:dyDescent="0.25">
      <c r="A257" s="81">
        <v>72</v>
      </c>
      <c r="B257" s="93">
        <v>438.37840449999999</v>
      </c>
      <c r="C257" s="83">
        <v>9.2116749999999996</v>
      </c>
      <c r="D257" s="84" t="s">
        <v>30</v>
      </c>
      <c r="E257" s="84" t="s">
        <v>31</v>
      </c>
      <c r="F257" s="84" t="s">
        <v>31</v>
      </c>
      <c r="G257" s="84" t="s">
        <v>31</v>
      </c>
      <c r="H257" s="84" t="s">
        <v>31</v>
      </c>
      <c r="I257" s="84" t="s">
        <v>31</v>
      </c>
      <c r="J257" s="84" t="s">
        <v>31</v>
      </c>
      <c r="K257" s="84" t="s">
        <v>31</v>
      </c>
      <c r="L257" s="85" t="s">
        <v>31</v>
      </c>
      <c r="M257" s="84" t="s">
        <v>31</v>
      </c>
    </row>
    <row r="258" spans="1:13" ht="18.75" x14ac:dyDescent="0.35">
      <c r="A258" s="81">
        <v>73</v>
      </c>
      <c r="B258" s="93">
        <v>511.0953566</v>
      </c>
      <c r="C258" s="83">
        <v>1.4897308333333299</v>
      </c>
      <c r="D258" s="88">
        <f>I258+22.98976</f>
        <v>511.09708999999998</v>
      </c>
      <c r="E258" s="83">
        <v>1.4897308333333299</v>
      </c>
      <c r="F258" s="87">
        <f>((D258-B258)/D258)*1000000</f>
        <v>3.3915278210208393</v>
      </c>
      <c r="G258" s="95" t="s">
        <v>691</v>
      </c>
      <c r="H258" s="84" t="s">
        <v>435</v>
      </c>
      <c r="I258" s="88">
        <v>488.10732999999999</v>
      </c>
      <c r="J258" s="84" t="s">
        <v>669</v>
      </c>
      <c r="K258" s="84" t="s">
        <v>436</v>
      </c>
      <c r="L258" s="85" t="s">
        <v>437</v>
      </c>
      <c r="M258" s="84" t="s">
        <v>438</v>
      </c>
    </row>
    <row r="259" spans="1:13" hidden="1" x14ac:dyDescent="0.25">
      <c r="A259" s="81">
        <v>74</v>
      </c>
      <c r="B259" s="93">
        <v>559.51684580000006</v>
      </c>
      <c r="C259" s="83">
        <v>12.0811833333333</v>
      </c>
      <c r="D259" s="84" t="s">
        <v>30</v>
      </c>
      <c r="E259" s="84" t="s">
        <v>31</v>
      </c>
      <c r="F259" s="84" t="s">
        <v>31</v>
      </c>
      <c r="G259" s="84" t="s">
        <v>31</v>
      </c>
      <c r="H259" s="84" t="s">
        <v>31</v>
      </c>
      <c r="I259" s="84" t="s">
        <v>31</v>
      </c>
      <c r="J259" s="84" t="s">
        <v>31</v>
      </c>
      <c r="K259" s="84" t="s">
        <v>31</v>
      </c>
      <c r="L259" s="85" t="s">
        <v>31</v>
      </c>
      <c r="M259" s="84" t="s">
        <v>31</v>
      </c>
    </row>
    <row r="260" spans="1:13" hidden="1" x14ac:dyDescent="0.25">
      <c r="A260" s="81">
        <v>75</v>
      </c>
      <c r="B260" s="93">
        <v>631.0733831</v>
      </c>
      <c r="C260" s="83">
        <v>0.88164833333333303</v>
      </c>
      <c r="D260" s="84" t="s">
        <v>30</v>
      </c>
      <c r="E260" s="84" t="s">
        <v>31</v>
      </c>
      <c r="F260" s="84" t="s">
        <v>31</v>
      </c>
      <c r="G260" s="84" t="s">
        <v>31</v>
      </c>
      <c r="H260" s="84" t="s">
        <v>31</v>
      </c>
      <c r="I260" s="84" t="s">
        <v>31</v>
      </c>
      <c r="J260" s="84" t="s">
        <v>31</v>
      </c>
      <c r="K260" s="84" t="s">
        <v>31</v>
      </c>
      <c r="L260" s="85" t="s">
        <v>31</v>
      </c>
      <c r="M260" s="84" t="s">
        <v>31</v>
      </c>
    </row>
    <row r="261" spans="1:13" ht="18.75" x14ac:dyDescent="0.35">
      <c r="A261" s="81">
        <v>76</v>
      </c>
      <c r="B261" s="93">
        <v>662.47451650000005</v>
      </c>
      <c r="C261" s="83">
        <v>9.7639750000000003</v>
      </c>
      <c r="D261" s="84">
        <f>I261+1.00782</f>
        <v>662.47607515200002</v>
      </c>
      <c r="E261" s="83">
        <v>9.7639750000000003</v>
      </c>
      <c r="F261" s="87">
        <f>((D261-B261)/D261)*1000000</f>
        <v>2.3527672295394155</v>
      </c>
      <c r="G261" s="95" t="s">
        <v>687</v>
      </c>
      <c r="H261" s="84" t="s">
        <v>439</v>
      </c>
      <c r="I261" s="84">
        <v>661.46825515199998</v>
      </c>
      <c r="J261" s="84" t="s">
        <v>670</v>
      </c>
      <c r="K261" s="84" t="s">
        <v>440</v>
      </c>
      <c r="L261" s="85" t="s">
        <v>441</v>
      </c>
      <c r="M261" s="84" t="s">
        <v>442</v>
      </c>
    </row>
    <row r="262" spans="1:13" ht="18" x14ac:dyDescent="0.35">
      <c r="A262" s="81">
        <v>77</v>
      </c>
      <c r="B262" s="93">
        <v>663.51405490000002</v>
      </c>
      <c r="C262" s="83">
        <v>10.964783333333299</v>
      </c>
      <c r="D262" s="84">
        <f>I262+38.9637</f>
        <v>663.51184617000001</v>
      </c>
      <c r="E262" s="83">
        <v>10.964783333333299</v>
      </c>
      <c r="F262" s="87">
        <f>((-D262+B262)/D262)*1000000</f>
        <v>3.3288478762755189</v>
      </c>
      <c r="G262" s="84" t="s">
        <v>430</v>
      </c>
      <c r="H262" s="84" t="s">
        <v>443</v>
      </c>
      <c r="I262" s="84">
        <v>624.54814617</v>
      </c>
      <c r="J262" s="84" t="s">
        <v>671</v>
      </c>
      <c r="K262" s="84" t="s">
        <v>444</v>
      </c>
      <c r="L262" s="85" t="s">
        <v>445</v>
      </c>
      <c r="M262" s="84" t="s">
        <v>446</v>
      </c>
    </row>
    <row r="263" spans="1:13" ht="18.75" x14ac:dyDescent="0.35">
      <c r="A263" s="81">
        <v>78</v>
      </c>
      <c r="B263" s="93">
        <v>694.56445880000001</v>
      </c>
      <c r="C263" s="83">
        <v>12.2281333333333</v>
      </c>
      <c r="D263" s="88">
        <f>I263+1.00782-18.01056</f>
        <v>694.56217900000001</v>
      </c>
      <c r="E263" s="83">
        <v>12.2281333333333</v>
      </c>
      <c r="F263" s="87">
        <f>((-D263+B263)/D263)*1000000</f>
        <v>3.282355516793281</v>
      </c>
      <c r="G263" s="84" t="s">
        <v>688</v>
      </c>
      <c r="H263" s="84" t="s">
        <v>447</v>
      </c>
      <c r="I263" s="84">
        <v>711.56491900000003</v>
      </c>
      <c r="J263" s="84" t="s">
        <v>672</v>
      </c>
      <c r="K263" s="84" t="s">
        <v>192</v>
      </c>
      <c r="L263" s="85" t="s">
        <v>448</v>
      </c>
      <c r="M263" s="84">
        <v>70699240</v>
      </c>
    </row>
    <row r="264" spans="1:13" ht="18.75" x14ac:dyDescent="0.35">
      <c r="A264" s="81">
        <v>79</v>
      </c>
      <c r="B264" s="93">
        <v>714.54021920000002</v>
      </c>
      <c r="C264" s="83">
        <v>12.2304666666667</v>
      </c>
      <c r="D264" s="84">
        <f>I264+1.00782</f>
        <v>714.543760303</v>
      </c>
      <c r="E264" s="83">
        <v>12.2304666666667</v>
      </c>
      <c r="F264" s="87">
        <f>((D264-B264)/D264)*1000000</f>
        <v>4.9557538623994368</v>
      </c>
      <c r="G264" s="95" t="s">
        <v>687</v>
      </c>
      <c r="H264" s="95" t="s">
        <v>449</v>
      </c>
      <c r="I264" s="84">
        <v>713.53594030299996</v>
      </c>
      <c r="J264" s="84" t="s">
        <v>673</v>
      </c>
      <c r="K264" s="84" t="s">
        <v>450</v>
      </c>
      <c r="L264" s="85" t="s">
        <v>265</v>
      </c>
      <c r="M264" s="84" t="s">
        <v>451</v>
      </c>
    </row>
    <row r="265" spans="1:13" ht="18.75" x14ac:dyDescent="0.35">
      <c r="A265" s="81">
        <v>80</v>
      </c>
      <c r="B265" s="93">
        <v>726.54052409999997</v>
      </c>
      <c r="C265" s="83">
        <v>11.8841</v>
      </c>
      <c r="D265" s="84">
        <f>I265+1.00782</f>
        <v>726.543760303</v>
      </c>
      <c r="E265" s="83">
        <v>11.8841</v>
      </c>
      <c r="F265" s="87">
        <f>((D265-B265)/D265)*1000000</f>
        <v>4.4542437453167931</v>
      </c>
      <c r="G265" s="95" t="s">
        <v>687</v>
      </c>
      <c r="H265" s="95" t="s">
        <v>452</v>
      </c>
      <c r="I265" s="84">
        <v>725.53594030299996</v>
      </c>
      <c r="J265" s="84" t="s">
        <v>674</v>
      </c>
      <c r="K265" s="84" t="s">
        <v>453</v>
      </c>
      <c r="L265" s="85" t="s">
        <v>454</v>
      </c>
      <c r="M265" s="84" t="s">
        <v>455</v>
      </c>
    </row>
    <row r="266" spans="1:13" ht="18.75" x14ac:dyDescent="0.35">
      <c r="A266" s="81">
        <v>81</v>
      </c>
      <c r="B266" s="93">
        <v>740.55558970000004</v>
      </c>
      <c r="C266" s="83">
        <v>12.3610333333333</v>
      </c>
      <c r="D266" s="84">
        <f>I266+1.00782</f>
        <v>740.55941036700005</v>
      </c>
      <c r="E266" s="83">
        <v>12.3610333333333</v>
      </c>
      <c r="F266" s="87">
        <f>((D266-B266)/D266)*1000000</f>
        <v>5.1591633926036895</v>
      </c>
      <c r="G266" s="95" t="s">
        <v>687</v>
      </c>
      <c r="H266" s="95" t="s">
        <v>456</v>
      </c>
      <c r="I266" s="84">
        <v>739.55159036700002</v>
      </c>
      <c r="J266" s="84" t="s">
        <v>675</v>
      </c>
      <c r="K266" s="84" t="s">
        <v>450</v>
      </c>
      <c r="L266" s="85" t="s">
        <v>265</v>
      </c>
      <c r="M266" s="84" t="s">
        <v>457</v>
      </c>
    </row>
    <row r="267" spans="1:13" ht="21" x14ac:dyDescent="0.25">
      <c r="A267" s="157" t="s">
        <v>552</v>
      </c>
      <c r="B267" s="157"/>
      <c r="C267" s="157"/>
      <c r="D267" s="157"/>
      <c r="E267" s="157"/>
      <c r="F267" s="157"/>
      <c r="G267" s="157"/>
      <c r="H267" s="157"/>
      <c r="I267" s="157"/>
      <c r="J267" s="157"/>
      <c r="K267" s="157"/>
      <c r="L267" s="157"/>
      <c r="M267" s="158"/>
    </row>
    <row r="268" spans="1:13" x14ac:dyDescent="0.25">
      <c r="A268" s="159" t="s">
        <v>5</v>
      </c>
      <c r="B268" s="161" t="s">
        <v>19</v>
      </c>
      <c r="C268" s="162"/>
      <c r="D268" s="163" t="s">
        <v>20</v>
      </c>
      <c r="E268" s="164"/>
      <c r="F268" s="165" t="s">
        <v>21</v>
      </c>
      <c r="G268" s="167" t="s">
        <v>22</v>
      </c>
      <c r="H268" s="167" t="s">
        <v>23</v>
      </c>
      <c r="I268" s="169" t="s">
        <v>24</v>
      </c>
      <c r="J268" s="167" t="s">
        <v>25</v>
      </c>
      <c r="K268" s="167" t="s">
        <v>26</v>
      </c>
      <c r="L268" s="167" t="s">
        <v>27</v>
      </c>
      <c r="M268" s="169" t="s">
        <v>28</v>
      </c>
    </row>
    <row r="269" spans="1:13" ht="18.75" x14ac:dyDescent="0.3">
      <c r="A269" s="160"/>
      <c r="B269" s="77" t="s">
        <v>9</v>
      </c>
      <c r="C269" s="78" t="s">
        <v>548</v>
      </c>
      <c r="D269" s="79" t="s">
        <v>9</v>
      </c>
      <c r="E269" s="80" t="s">
        <v>548</v>
      </c>
      <c r="F269" s="166"/>
      <c r="G269" s="168"/>
      <c r="H269" s="168"/>
      <c r="I269" s="170"/>
      <c r="J269" s="168"/>
      <c r="K269" s="168"/>
      <c r="L269" s="168"/>
      <c r="M269" s="170"/>
    </row>
    <row r="270" spans="1:13" hidden="1" x14ac:dyDescent="0.25">
      <c r="A270" s="81">
        <v>1</v>
      </c>
      <c r="B270" s="92">
        <v>56.029175459999998</v>
      </c>
      <c r="C270" s="83">
        <v>10.836016666666699</v>
      </c>
      <c r="D270" s="84" t="s">
        <v>30</v>
      </c>
      <c r="E270" s="84" t="s">
        <v>31</v>
      </c>
      <c r="F270" s="84" t="s">
        <v>31</v>
      </c>
      <c r="G270" s="84" t="s">
        <v>31</v>
      </c>
      <c r="H270" s="84" t="s">
        <v>31</v>
      </c>
      <c r="I270" s="84" t="s">
        <v>31</v>
      </c>
      <c r="J270" s="84" t="s">
        <v>31</v>
      </c>
      <c r="K270" s="84" t="s">
        <v>31</v>
      </c>
      <c r="L270" s="85" t="s">
        <v>31</v>
      </c>
      <c r="M270" s="84" t="s">
        <v>31</v>
      </c>
    </row>
    <row r="271" spans="1:13" hidden="1" x14ac:dyDescent="0.25">
      <c r="A271" s="81">
        <v>2</v>
      </c>
      <c r="B271" s="92">
        <v>87.924148380000005</v>
      </c>
      <c r="C271" s="83">
        <v>0.14304900000000001</v>
      </c>
      <c r="D271" s="84" t="s">
        <v>30</v>
      </c>
      <c r="E271" s="84" t="s">
        <v>31</v>
      </c>
      <c r="F271" s="84" t="s">
        <v>31</v>
      </c>
      <c r="G271" s="84" t="s">
        <v>31</v>
      </c>
      <c r="H271" s="84" t="s">
        <v>31</v>
      </c>
      <c r="I271" s="84" t="s">
        <v>31</v>
      </c>
      <c r="J271" s="84" t="s">
        <v>31</v>
      </c>
      <c r="K271" s="84" t="s">
        <v>31</v>
      </c>
      <c r="L271" s="85" t="s">
        <v>31</v>
      </c>
      <c r="M271" s="84" t="s">
        <v>31</v>
      </c>
    </row>
    <row r="272" spans="1:13" hidden="1" x14ac:dyDescent="0.25">
      <c r="A272" s="81">
        <v>3</v>
      </c>
      <c r="B272" s="92">
        <v>88.986852970000001</v>
      </c>
      <c r="C272" s="83">
        <v>0.65276749999999995</v>
      </c>
      <c r="D272" s="84" t="s">
        <v>30</v>
      </c>
      <c r="E272" s="84" t="s">
        <v>31</v>
      </c>
      <c r="F272" s="84" t="s">
        <v>31</v>
      </c>
      <c r="G272" s="84" t="s">
        <v>31</v>
      </c>
      <c r="H272" s="84" t="s">
        <v>31</v>
      </c>
      <c r="I272" s="84" t="s">
        <v>31</v>
      </c>
      <c r="J272" s="84" t="s">
        <v>31</v>
      </c>
      <c r="K272" s="84" t="s">
        <v>31</v>
      </c>
      <c r="L272" s="85" t="s">
        <v>31</v>
      </c>
      <c r="M272" s="84" t="s">
        <v>31</v>
      </c>
    </row>
    <row r="273" spans="1:13" hidden="1" x14ac:dyDescent="0.25">
      <c r="A273" s="81">
        <v>4</v>
      </c>
      <c r="B273" s="93">
        <v>100.952259</v>
      </c>
      <c r="C273" s="83">
        <v>0.14264816666666699</v>
      </c>
      <c r="D273" s="84" t="s">
        <v>30</v>
      </c>
      <c r="E273" s="84" t="s">
        <v>31</v>
      </c>
      <c r="F273" s="84" t="s">
        <v>31</v>
      </c>
      <c r="G273" s="84" t="s">
        <v>31</v>
      </c>
      <c r="H273" s="84" t="s">
        <v>31</v>
      </c>
      <c r="I273" s="84" t="s">
        <v>31</v>
      </c>
      <c r="J273" s="84" t="s">
        <v>31</v>
      </c>
      <c r="K273" s="84" t="s">
        <v>31</v>
      </c>
      <c r="L273" s="85" t="s">
        <v>31</v>
      </c>
      <c r="M273" s="84" t="s">
        <v>31</v>
      </c>
    </row>
    <row r="274" spans="1:13" hidden="1" x14ac:dyDescent="0.25">
      <c r="A274" s="81">
        <v>5</v>
      </c>
      <c r="B274" s="93">
        <v>105.9195524</v>
      </c>
      <c r="C274" s="83">
        <v>12.886374999999999</v>
      </c>
      <c r="D274" s="84" t="s">
        <v>30</v>
      </c>
      <c r="E274" s="84" t="s">
        <v>31</v>
      </c>
      <c r="F274" s="84" t="s">
        <v>31</v>
      </c>
      <c r="G274" s="84" t="s">
        <v>31</v>
      </c>
      <c r="H274" s="84" t="s">
        <v>31</v>
      </c>
      <c r="I274" s="84" t="s">
        <v>31</v>
      </c>
      <c r="J274" s="84" t="s">
        <v>31</v>
      </c>
      <c r="K274" s="84" t="s">
        <v>31</v>
      </c>
      <c r="L274" s="85" t="s">
        <v>31</v>
      </c>
      <c r="M274" s="84" t="s">
        <v>31</v>
      </c>
    </row>
    <row r="275" spans="1:13" hidden="1" x14ac:dyDescent="0.25">
      <c r="A275" s="81">
        <v>6</v>
      </c>
      <c r="B275" s="93">
        <v>105.93460829999999</v>
      </c>
      <c r="C275" s="83">
        <v>12.6360666666667</v>
      </c>
      <c r="D275" s="84" t="s">
        <v>30</v>
      </c>
      <c r="E275" s="84" t="s">
        <v>31</v>
      </c>
      <c r="F275" s="84" t="s">
        <v>31</v>
      </c>
      <c r="G275" s="84" t="s">
        <v>31</v>
      </c>
      <c r="H275" s="84" t="s">
        <v>31</v>
      </c>
      <c r="I275" s="84" t="s">
        <v>31</v>
      </c>
      <c r="J275" s="84" t="s">
        <v>31</v>
      </c>
      <c r="K275" s="84" t="s">
        <v>31</v>
      </c>
      <c r="L275" s="85" t="s">
        <v>31</v>
      </c>
      <c r="M275" s="84" t="s">
        <v>31</v>
      </c>
    </row>
    <row r="276" spans="1:13" ht="18.75" hidden="1" x14ac:dyDescent="0.35">
      <c r="A276" s="81">
        <v>7</v>
      </c>
      <c r="B276" s="93">
        <v>135.0296199</v>
      </c>
      <c r="C276" s="83">
        <v>2.5324166666666699</v>
      </c>
      <c r="D276" s="84">
        <f>I276-1.00782</f>
        <v>135.02935336599998</v>
      </c>
      <c r="E276" s="83">
        <v>2.5324166666666699</v>
      </c>
      <c r="F276" s="87">
        <f>((-D276+B276)/D276)*1000000</f>
        <v>1.9738967370801639</v>
      </c>
      <c r="G276" s="84" t="s">
        <v>682</v>
      </c>
      <c r="H276" s="84" t="s">
        <v>458</v>
      </c>
      <c r="I276" s="84">
        <v>136.03717336599999</v>
      </c>
      <c r="J276" s="84" t="s">
        <v>681</v>
      </c>
      <c r="K276" s="84" t="s">
        <v>459</v>
      </c>
      <c r="L276" s="85" t="s">
        <v>460</v>
      </c>
      <c r="M276" s="84" t="s">
        <v>461</v>
      </c>
    </row>
    <row r="277" spans="1:13" hidden="1" x14ac:dyDescent="0.25">
      <c r="A277" s="81">
        <v>8</v>
      </c>
      <c r="B277" s="93">
        <v>135.89355499999999</v>
      </c>
      <c r="C277" s="83">
        <v>8.5828416666666705</v>
      </c>
      <c r="D277" s="84" t="s">
        <v>30</v>
      </c>
      <c r="E277" s="84" t="s">
        <v>31</v>
      </c>
      <c r="F277" s="84" t="s">
        <v>31</v>
      </c>
      <c r="G277" s="84" t="s">
        <v>31</v>
      </c>
      <c r="H277" s="84" t="s">
        <v>31</v>
      </c>
      <c r="I277" s="84" t="s">
        <v>31</v>
      </c>
      <c r="J277" s="84" t="s">
        <v>31</v>
      </c>
      <c r="K277" s="84" t="s">
        <v>31</v>
      </c>
      <c r="L277" s="85" t="s">
        <v>31</v>
      </c>
      <c r="M277" s="84" t="s">
        <v>31</v>
      </c>
    </row>
    <row r="278" spans="1:13" hidden="1" x14ac:dyDescent="0.25">
      <c r="A278" s="81">
        <v>9</v>
      </c>
      <c r="B278" s="93">
        <v>145.92242210000001</v>
      </c>
      <c r="C278" s="83">
        <v>8.4297333333333295</v>
      </c>
      <c r="D278" s="84" t="s">
        <v>30</v>
      </c>
      <c r="E278" s="84" t="s">
        <v>31</v>
      </c>
      <c r="F278" s="84" t="s">
        <v>31</v>
      </c>
      <c r="G278" s="84" t="s">
        <v>31</v>
      </c>
      <c r="H278" s="84" t="s">
        <v>31</v>
      </c>
      <c r="I278" s="84" t="s">
        <v>31</v>
      </c>
      <c r="J278" s="84" t="s">
        <v>31</v>
      </c>
      <c r="K278" s="84" t="s">
        <v>31</v>
      </c>
      <c r="L278" s="85" t="s">
        <v>31</v>
      </c>
      <c r="M278" s="84" t="s">
        <v>31</v>
      </c>
    </row>
    <row r="279" spans="1:13" hidden="1" x14ac:dyDescent="0.25">
      <c r="A279" s="81">
        <v>10</v>
      </c>
      <c r="B279" s="93">
        <v>147.93787900000001</v>
      </c>
      <c r="C279" s="83">
        <v>0.14264816666666699</v>
      </c>
      <c r="D279" s="84" t="s">
        <v>30</v>
      </c>
      <c r="E279" s="84" t="s">
        <v>31</v>
      </c>
      <c r="F279" s="84" t="s">
        <v>31</v>
      </c>
      <c r="G279" s="84" t="s">
        <v>31</v>
      </c>
      <c r="H279" s="84" t="s">
        <v>31</v>
      </c>
      <c r="I279" s="84" t="s">
        <v>31</v>
      </c>
      <c r="J279" s="84" t="s">
        <v>31</v>
      </c>
      <c r="K279" s="84" t="s">
        <v>31</v>
      </c>
      <c r="L279" s="85" t="s">
        <v>31</v>
      </c>
      <c r="M279" s="84" t="s">
        <v>31</v>
      </c>
    </row>
    <row r="280" spans="1:13" hidden="1" x14ac:dyDescent="0.25">
      <c r="A280" s="81">
        <v>11</v>
      </c>
      <c r="B280" s="93">
        <v>173.92507140000001</v>
      </c>
      <c r="C280" s="83">
        <v>2.5321500000000001</v>
      </c>
      <c r="D280" s="84" t="s">
        <v>30</v>
      </c>
      <c r="E280" s="84" t="s">
        <v>31</v>
      </c>
      <c r="F280" s="84" t="s">
        <v>31</v>
      </c>
      <c r="G280" s="84" t="s">
        <v>31</v>
      </c>
      <c r="H280" s="84" t="s">
        <v>31</v>
      </c>
      <c r="I280" s="84" t="s">
        <v>31</v>
      </c>
      <c r="J280" s="84" t="s">
        <v>31</v>
      </c>
      <c r="K280" s="84" t="s">
        <v>31</v>
      </c>
      <c r="L280" s="85" t="s">
        <v>31</v>
      </c>
      <c r="M280" s="84" t="s">
        <v>31</v>
      </c>
    </row>
    <row r="281" spans="1:13" hidden="1" x14ac:dyDescent="0.25">
      <c r="A281" s="81">
        <v>12</v>
      </c>
      <c r="B281" s="93">
        <v>176.94809520000001</v>
      </c>
      <c r="C281" s="83">
        <v>12.68385</v>
      </c>
      <c r="D281" s="84" t="s">
        <v>30</v>
      </c>
      <c r="E281" s="84" t="s">
        <v>31</v>
      </c>
      <c r="F281" s="84" t="s">
        <v>31</v>
      </c>
      <c r="G281" s="84" t="s">
        <v>31</v>
      </c>
      <c r="H281" s="84" t="s">
        <v>31</v>
      </c>
      <c r="I281" s="84" t="s">
        <v>31</v>
      </c>
      <c r="J281" s="84" t="s">
        <v>31</v>
      </c>
      <c r="K281" s="84" t="s">
        <v>31</v>
      </c>
      <c r="L281" s="85" t="s">
        <v>31</v>
      </c>
      <c r="M281" s="84" t="s">
        <v>31</v>
      </c>
    </row>
    <row r="282" spans="1:13" hidden="1" x14ac:dyDescent="0.25">
      <c r="A282" s="81">
        <v>13</v>
      </c>
      <c r="B282" s="93">
        <v>177.9559428</v>
      </c>
      <c r="C282" s="83">
        <v>12.6840166666667</v>
      </c>
      <c r="D282" s="84" t="s">
        <v>30</v>
      </c>
      <c r="E282" s="84" t="s">
        <v>31</v>
      </c>
      <c r="F282" s="84" t="s">
        <v>31</v>
      </c>
      <c r="G282" s="84" t="s">
        <v>31</v>
      </c>
      <c r="H282" s="84" t="s">
        <v>31</v>
      </c>
      <c r="I282" s="84" t="s">
        <v>31</v>
      </c>
      <c r="J282" s="84" t="s">
        <v>31</v>
      </c>
      <c r="K282" s="84" t="s">
        <v>31</v>
      </c>
      <c r="L282" s="85" t="s">
        <v>31</v>
      </c>
      <c r="M282" s="84" t="s">
        <v>31</v>
      </c>
    </row>
    <row r="283" spans="1:13" hidden="1" x14ac:dyDescent="0.25">
      <c r="A283" s="81">
        <v>14</v>
      </c>
      <c r="B283" s="93">
        <v>178.8429793</v>
      </c>
      <c r="C283" s="83">
        <v>9.1938833333333303</v>
      </c>
      <c r="D283" s="84" t="s">
        <v>30</v>
      </c>
      <c r="E283" s="84" t="s">
        <v>31</v>
      </c>
      <c r="F283" s="84" t="s">
        <v>31</v>
      </c>
      <c r="G283" s="84" t="s">
        <v>31</v>
      </c>
      <c r="H283" s="84" t="s">
        <v>31</v>
      </c>
      <c r="I283" s="84" t="s">
        <v>31</v>
      </c>
      <c r="J283" s="84" t="s">
        <v>31</v>
      </c>
      <c r="K283" s="84" t="s">
        <v>31</v>
      </c>
      <c r="L283" s="85" t="s">
        <v>31</v>
      </c>
      <c r="M283" s="84" t="s">
        <v>31</v>
      </c>
    </row>
    <row r="284" spans="1:13" hidden="1" x14ac:dyDescent="0.25">
      <c r="A284" s="81">
        <v>15</v>
      </c>
      <c r="B284" s="93">
        <v>180.81203840000001</v>
      </c>
      <c r="C284" s="83">
        <v>0.69880666666666702</v>
      </c>
      <c r="D284" s="84" t="s">
        <v>30</v>
      </c>
      <c r="E284" s="84" t="s">
        <v>31</v>
      </c>
      <c r="F284" s="84" t="s">
        <v>31</v>
      </c>
      <c r="G284" s="84" t="s">
        <v>31</v>
      </c>
      <c r="H284" s="84" t="s">
        <v>31</v>
      </c>
      <c r="I284" s="84" t="s">
        <v>31</v>
      </c>
      <c r="J284" s="84" t="s">
        <v>31</v>
      </c>
      <c r="K284" s="84" t="s">
        <v>31</v>
      </c>
      <c r="L284" s="85" t="s">
        <v>31</v>
      </c>
      <c r="M284" s="84" t="s">
        <v>31</v>
      </c>
    </row>
    <row r="285" spans="1:13" hidden="1" x14ac:dyDescent="0.25">
      <c r="A285" s="81">
        <v>16</v>
      </c>
      <c r="B285" s="93">
        <v>182.95369350000001</v>
      </c>
      <c r="C285" s="83">
        <v>0.642776666666667</v>
      </c>
      <c r="D285" s="84" t="s">
        <v>30</v>
      </c>
      <c r="E285" s="84" t="s">
        <v>31</v>
      </c>
      <c r="F285" s="84" t="s">
        <v>31</v>
      </c>
      <c r="G285" s="84" t="s">
        <v>31</v>
      </c>
      <c r="H285" s="84" t="s">
        <v>31</v>
      </c>
      <c r="I285" s="84" t="s">
        <v>31</v>
      </c>
      <c r="J285" s="84" t="s">
        <v>31</v>
      </c>
      <c r="K285" s="84" t="s">
        <v>31</v>
      </c>
      <c r="L285" s="85" t="s">
        <v>31</v>
      </c>
      <c r="M285" s="84" t="s">
        <v>31</v>
      </c>
    </row>
    <row r="286" spans="1:13" hidden="1" x14ac:dyDescent="0.25">
      <c r="A286" s="81">
        <v>17</v>
      </c>
      <c r="B286" s="93">
        <v>198.86340279999999</v>
      </c>
      <c r="C286" s="83">
        <v>12.936816666666701</v>
      </c>
      <c r="D286" s="84" t="s">
        <v>30</v>
      </c>
      <c r="E286" s="84" t="s">
        <v>31</v>
      </c>
      <c r="F286" s="84" t="s">
        <v>31</v>
      </c>
      <c r="G286" s="84" t="s">
        <v>31</v>
      </c>
      <c r="H286" s="84" t="s">
        <v>31</v>
      </c>
      <c r="I286" s="84" t="s">
        <v>31</v>
      </c>
      <c r="J286" s="84" t="s">
        <v>31</v>
      </c>
      <c r="K286" s="84" t="s">
        <v>31</v>
      </c>
      <c r="L286" s="85" t="s">
        <v>31</v>
      </c>
      <c r="M286" s="84" t="s">
        <v>31</v>
      </c>
    </row>
    <row r="287" spans="1:13" hidden="1" x14ac:dyDescent="0.25">
      <c r="A287" s="81">
        <v>18</v>
      </c>
      <c r="B287" s="93">
        <v>199.93900339999999</v>
      </c>
      <c r="C287" s="83">
        <v>0.19805583333333299</v>
      </c>
      <c r="D287" s="84" t="s">
        <v>30</v>
      </c>
      <c r="E287" s="84" t="s">
        <v>31</v>
      </c>
      <c r="F287" s="84" t="s">
        <v>31</v>
      </c>
      <c r="G287" s="84" t="s">
        <v>31</v>
      </c>
      <c r="H287" s="84" t="s">
        <v>31</v>
      </c>
      <c r="I287" s="84" t="s">
        <v>31</v>
      </c>
      <c r="J287" s="84" t="s">
        <v>31</v>
      </c>
      <c r="K287" s="84" t="s">
        <v>31</v>
      </c>
      <c r="L287" s="85" t="s">
        <v>31</v>
      </c>
      <c r="M287" s="84" t="s">
        <v>31</v>
      </c>
    </row>
    <row r="288" spans="1:13" ht="18.75" x14ac:dyDescent="0.35">
      <c r="A288" s="81">
        <v>19</v>
      </c>
      <c r="B288" s="93">
        <v>201.95652620000001</v>
      </c>
      <c r="C288" s="83">
        <v>9.5799666666666692</v>
      </c>
      <c r="D288" s="88">
        <f>I288+34.96885</f>
        <v>201.95519054499999</v>
      </c>
      <c r="E288" s="83">
        <v>9.5799666666666692</v>
      </c>
      <c r="F288" s="87">
        <f>((-D288+B288)/D288)*1000000</f>
        <v>6.6136205581803518</v>
      </c>
      <c r="G288" s="84" t="s">
        <v>683</v>
      </c>
      <c r="H288" s="84" t="s">
        <v>462</v>
      </c>
      <c r="I288" s="84">
        <v>166.98634054499999</v>
      </c>
      <c r="J288" s="84" t="s">
        <v>676</v>
      </c>
      <c r="K288" s="84" t="s">
        <v>463</v>
      </c>
      <c r="L288" s="85" t="s">
        <v>464</v>
      </c>
      <c r="M288" s="84" t="s">
        <v>465</v>
      </c>
    </row>
    <row r="289" spans="1:13" hidden="1" x14ac:dyDescent="0.25">
      <c r="A289" s="81">
        <v>20</v>
      </c>
      <c r="B289" s="93">
        <v>206.97182649999999</v>
      </c>
      <c r="C289" s="83">
        <v>0.64409166666666695</v>
      </c>
      <c r="D289" s="84" t="s">
        <v>30</v>
      </c>
      <c r="E289" s="84" t="s">
        <v>31</v>
      </c>
      <c r="F289" s="84" t="s">
        <v>31</v>
      </c>
      <c r="G289" s="84" t="s">
        <v>31</v>
      </c>
      <c r="H289" s="84" t="s">
        <v>31</v>
      </c>
      <c r="I289" s="84" t="s">
        <v>31</v>
      </c>
      <c r="J289" s="84" t="s">
        <v>31</v>
      </c>
      <c r="K289" s="84" t="s">
        <v>31</v>
      </c>
      <c r="L289" s="85" t="s">
        <v>31</v>
      </c>
      <c r="M289" s="84" t="s">
        <v>31</v>
      </c>
    </row>
    <row r="290" spans="1:13" hidden="1" x14ac:dyDescent="0.25">
      <c r="A290" s="81">
        <v>21</v>
      </c>
      <c r="B290" s="93">
        <v>216.88164860000001</v>
      </c>
      <c r="C290" s="83">
        <v>12.3358833333333</v>
      </c>
      <c r="D290" s="84" t="s">
        <v>30</v>
      </c>
      <c r="E290" s="84" t="s">
        <v>31</v>
      </c>
      <c r="F290" s="84" t="s">
        <v>31</v>
      </c>
      <c r="G290" s="84" t="s">
        <v>31</v>
      </c>
      <c r="H290" s="84" t="s">
        <v>31</v>
      </c>
      <c r="I290" s="84" t="s">
        <v>31</v>
      </c>
      <c r="J290" s="84" t="s">
        <v>31</v>
      </c>
      <c r="K290" s="84" t="s">
        <v>31</v>
      </c>
      <c r="L290" s="85" t="s">
        <v>31</v>
      </c>
      <c r="M290" s="84" t="s">
        <v>31</v>
      </c>
    </row>
    <row r="291" spans="1:13" hidden="1" x14ac:dyDescent="0.25">
      <c r="A291" s="81">
        <v>22</v>
      </c>
      <c r="B291" s="93">
        <v>217.9514714</v>
      </c>
      <c r="C291" s="83">
        <v>10.9342666666667</v>
      </c>
      <c r="D291" s="84" t="s">
        <v>30</v>
      </c>
      <c r="E291" s="84" t="s">
        <v>31</v>
      </c>
      <c r="F291" s="84" t="s">
        <v>31</v>
      </c>
      <c r="G291" s="84" t="s">
        <v>31</v>
      </c>
      <c r="H291" s="84" t="s">
        <v>31</v>
      </c>
      <c r="I291" s="84" t="s">
        <v>31</v>
      </c>
      <c r="J291" s="84" t="s">
        <v>31</v>
      </c>
      <c r="K291" s="84" t="s">
        <v>31</v>
      </c>
      <c r="L291" s="85" t="s">
        <v>31</v>
      </c>
      <c r="M291" s="84" t="s">
        <v>31</v>
      </c>
    </row>
    <row r="292" spans="1:13" hidden="1" x14ac:dyDescent="0.25">
      <c r="A292" s="81">
        <v>23</v>
      </c>
      <c r="B292" s="93">
        <v>219.83180100000001</v>
      </c>
      <c r="C292" s="83">
        <v>11.7618666666667</v>
      </c>
      <c r="D292" s="84" t="s">
        <v>30</v>
      </c>
      <c r="E292" s="84" t="s">
        <v>31</v>
      </c>
      <c r="F292" s="84" t="s">
        <v>31</v>
      </c>
      <c r="G292" s="84" t="s">
        <v>31</v>
      </c>
      <c r="H292" s="84" t="s">
        <v>31</v>
      </c>
      <c r="I292" s="84" t="s">
        <v>31</v>
      </c>
      <c r="J292" s="84" t="s">
        <v>31</v>
      </c>
      <c r="K292" s="84" t="s">
        <v>31</v>
      </c>
      <c r="L292" s="85" t="s">
        <v>31</v>
      </c>
      <c r="M292" s="84" t="s">
        <v>31</v>
      </c>
    </row>
    <row r="293" spans="1:13" hidden="1" x14ac:dyDescent="0.25">
      <c r="A293" s="81">
        <v>24</v>
      </c>
      <c r="B293" s="93">
        <v>221.94596329999999</v>
      </c>
      <c r="C293" s="83">
        <v>12.68605</v>
      </c>
      <c r="D293" s="84" t="s">
        <v>30</v>
      </c>
      <c r="E293" s="84" t="s">
        <v>31</v>
      </c>
      <c r="F293" s="84" t="s">
        <v>31</v>
      </c>
      <c r="G293" s="84" t="s">
        <v>31</v>
      </c>
      <c r="H293" s="84" t="s">
        <v>31</v>
      </c>
      <c r="I293" s="84" t="s">
        <v>31</v>
      </c>
      <c r="J293" s="84" t="s">
        <v>31</v>
      </c>
      <c r="K293" s="84" t="s">
        <v>31</v>
      </c>
      <c r="L293" s="85" t="s">
        <v>31</v>
      </c>
      <c r="M293" s="84" t="s">
        <v>31</v>
      </c>
    </row>
    <row r="294" spans="1:13" hidden="1" x14ac:dyDescent="0.25">
      <c r="A294" s="81">
        <v>25</v>
      </c>
      <c r="B294" s="93">
        <v>223.95008910000001</v>
      </c>
      <c r="C294" s="83">
        <v>11.9358166666667</v>
      </c>
      <c r="D294" s="84" t="s">
        <v>30</v>
      </c>
      <c r="E294" s="84" t="s">
        <v>31</v>
      </c>
      <c r="F294" s="84" t="s">
        <v>31</v>
      </c>
      <c r="G294" s="84" t="s">
        <v>31</v>
      </c>
      <c r="H294" s="84" t="s">
        <v>31</v>
      </c>
      <c r="I294" s="84" t="s">
        <v>31</v>
      </c>
      <c r="J294" s="84" t="s">
        <v>31</v>
      </c>
      <c r="K294" s="84" t="s">
        <v>31</v>
      </c>
      <c r="L294" s="85" t="s">
        <v>31</v>
      </c>
      <c r="M294" s="84" t="s">
        <v>31</v>
      </c>
    </row>
    <row r="295" spans="1:13" hidden="1" x14ac:dyDescent="0.25">
      <c r="A295" s="81">
        <v>26</v>
      </c>
      <c r="B295" s="93">
        <v>223.95010429999999</v>
      </c>
      <c r="C295" s="83">
        <v>12.68385</v>
      </c>
      <c r="D295" s="84" t="s">
        <v>30</v>
      </c>
      <c r="E295" s="84" t="s">
        <v>31</v>
      </c>
      <c r="F295" s="84" t="s">
        <v>31</v>
      </c>
      <c r="G295" s="84" t="s">
        <v>31</v>
      </c>
      <c r="H295" s="84" t="s">
        <v>31</v>
      </c>
      <c r="I295" s="84" t="s">
        <v>31</v>
      </c>
      <c r="J295" s="84" t="s">
        <v>31</v>
      </c>
      <c r="K295" s="84" t="s">
        <v>31</v>
      </c>
      <c r="L295" s="85" t="s">
        <v>31</v>
      </c>
      <c r="M295" s="84" t="s">
        <v>31</v>
      </c>
    </row>
    <row r="296" spans="1:13" hidden="1" x14ac:dyDescent="0.25">
      <c r="A296" s="81">
        <v>27</v>
      </c>
      <c r="B296" s="93">
        <v>233.91579780000001</v>
      </c>
      <c r="C296" s="83">
        <v>0.25353500000000001</v>
      </c>
      <c r="D296" s="84" t="s">
        <v>30</v>
      </c>
      <c r="E296" s="84" t="s">
        <v>31</v>
      </c>
      <c r="F296" s="84" t="s">
        <v>31</v>
      </c>
      <c r="G296" s="84" t="s">
        <v>31</v>
      </c>
      <c r="H296" s="84" t="s">
        <v>31</v>
      </c>
      <c r="I296" s="84" t="s">
        <v>31</v>
      </c>
      <c r="J296" s="84" t="s">
        <v>31</v>
      </c>
      <c r="K296" s="84" t="s">
        <v>31</v>
      </c>
      <c r="L296" s="85" t="s">
        <v>31</v>
      </c>
      <c r="M296" s="84" t="s">
        <v>31</v>
      </c>
    </row>
    <row r="297" spans="1:13" hidden="1" x14ac:dyDescent="0.25">
      <c r="A297" s="81">
        <v>28</v>
      </c>
      <c r="B297" s="93">
        <v>245.8940259</v>
      </c>
      <c r="C297" s="83">
        <v>0.31127333333333301</v>
      </c>
      <c r="D297" s="84" t="s">
        <v>30</v>
      </c>
      <c r="E297" s="84" t="s">
        <v>31</v>
      </c>
      <c r="F297" s="84" t="s">
        <v>31</v>
      </c>
      <c r="G297" s="84" t="s">
        <v>31</v>
      </c>
      <c r="H297" s="84" t="s">
        <v>31</v>
      </c>
      <c r="I297" s="84" t="s">
        <v>31</v>
      </c>
      <c r="J297" s="84" t="s">
        <v>31</v>
      </c>
      <c r="K297" s="84" t="s">
        <v>31</v>
      </c>
      <c r="L297" s="85" t="s">
        <v>31</v>
      </c>
      <c r="M297" s="84" t="s">
        <v>31</v>
      </c>
    </row>
    <row r="298" spans="1:13" hidden="1" x14ac:dyDescent="0.25">
      <c r="A298" s="81">
        <v>29</v>
      </c>
      <c r="B298" s="93">
        <v>290.87327110000001</v>
      </c>
      <c r="C298" s="83">
        <v>2.2142499999999998</v>
      </c>
      <c r="D298" s="84" t="s">
        <v>30</v>
      </c>
      <c r="E298" s="84" t="s">
        <v>31</v>
      </c>
      <c r="F298" s="84" t="s">
        <v>31</v>
      </c>
      <c r="G298" s="84" t="s">
        <v>31</v>
      </c>
      <c r="H298" s="84" t="s">
        <v>31</v>
      </c>
      <c r="I298" s="84" t="s">
        <v>31</v>
      </c>
      <c r="J298" s="84" t="s">
        <v>31</v>
      </c>
      <c r="K298" s="84" t="s">
        <v>31</v>
      </c>
      <c r="L298" s="85" t="s">
        <v>31</v>
      </c>
      <c r="M298" s="84" t="s">
        <v>31</v>
      </c>
    </row>
    <row r="299" spans="1:13" hidden="1" x14ac:dyDescent="0.25">
      <c r="A299" s="81">
        <v>30</v>
      </c>
      <c r="B299" s="93">
        <v>344.72993980000001</v>
      </c>
      <c r="C299" s="83">
        <v>0.90034999999999998</v>
      </c>
      <c r="D299" s="84" t="s">
        <v>30</v>
      </c>
      <c r="E299" s="84" t="s">
        <v>31</v>
      </c>
      <c r="F299" s="84" t="s">
        <v>31</v>
      </c>
      <c r="G299" s="84" t="s">
        <v>31</v>
      </c>
      <c r="H299" s="84" t="s">
        <v>31</v>
      </c>
      <c r="I299" s="84" t="s">
        <v>31</v>
      </c>
      <c r="J299" s="84" t="s">
        <v>31</v>
      </c>
      <c r="K299" s="84" t="s">
        <v>31</v>
      </c>
      <c r="L299" s="85" t="s">
        <v>31</v>
      </c>
      <c r="M299" s="84" t="s">
        <v>31</v>
      </c>
    </row>
    <row r="300" spans="1:13" hidden="1" x14ac:dyDescent="0.25">
      <c r="A300" s="81">
        <v>31</v>
      </c>
      <c r="B300" s="93">
        <v>361.85601150000002</v>
      </c>
      <c r="C300" s="83">
        <v>0.64333083333333296</v>
      </c>
      <c r="D300" s="84" t="s">
        <v>30</v>
      </c>
      <c r="E300" s="84" t="s">
        <v>31</v>
      </c>
      <c r="F300" s="84" t="s">
        <v>31</v>
      </c>
      <c r="G300" s="84" t="s">
        <v>31</v>
      </c>
      <c r="H300" s="84" t="s">
        <v>31</v>
      </c>
      <c r="I300" s="84" t="s">
        <v>31</v>
      </c>
      <c r="J300" s="84" t="s">
        <v>31</v>
      </c>
      <c r="K300" s="84" t="s">
        <v>31</v>
      </c>
      <c r="L300" s="85" t="s">
        <v>31</v>
      </c>
      <c r="M300" s="84" t="s">
        <v>31</v>
      </c>
    </row>
    <row r="301" spans="1:13" hidden="1" x14ac:dyDescent="0.25">
      <c r="A301" s="81">
        <v>32</v>
      </c>
      <c r="B301" s="93">
        <v>365.84907959999998</v>
      </c>
      <c r="C301" s="83">
        <v>0.14264816666666699</v>
      </c>
      <c r="D301" s="84" t="s">
        <v>30</v>
      </c>
      <c r="E301" s="84" t="s">
        <v>31</v>
      </c>
      <c r="F301" s="84" t="s">
        <v>31</v>
      </c>
      <c r="G301" s="84" t="s">
        <v>31</v>
      </c>
      <c r="H301" s="84" t="s">
        <v>31</v>
      </c>
      <c r="I301" s="84" t="s">
        <v>31</v>
      </c>
      <c r="J301" s="84" t="s">
        <v>31</v>
      </c>
      <c r="K301" s="84" t="s">
        <v>31</v>
      </c>
      <c r="L301" s="85" t="s">
        <v>31</v>
      </c>
      <c r="M301" s="84" t="s">
        <v>31</v>
      </c>
    </row>
    <row r="302" spans="1:13" hidden="1" x14ac:dyDescent="0.25">
      <c r="A302" s="81">
        <v>33</v>
      </c>
      <c r="B302" s="93">
        <v>391.78589140000003</v>
      </c>
      <c r="C302" s="83">
        <v>0.61728083333333295</v>
      </c>
      <c r="D302" s="84" t="s">
        <v>30</v>
      </c>
      <c r="E302" s="84" t="s">
        <v>31</v>
      </c>
      <c r="F302" s="84" t="s">
        <v>31</v>
      </c>
      <c r="G302" s="84" t="s">
        <v>31</v>
      </c>
      <c r="H302" s="84" t="s">
        <v>31</v>
      </c>
      <c r="I302" s="84" t="s">
        <v>31</v>
      </c>
      <c r="J302" s="84" t="s">
        <v>31</v>
      </c>
      <c r="K302" s="84" t="s">
        <v>31</v>
      </c>
      <c r="L302" s="85" t="s">
        <v>31</v>
      </c>
      <c r="M302" s="84" t="s">
        <v>31</v>
      </c>
    </row>
    <row r="303" spans="1:13" hidden="1" x14ac:dyDescent="0.25">
      <c r="A303" s="81">
        <v>34</v>
      </c>
      <c r="B303" s="93">
        <v>404.90628750000002</v>
      </c>
      <c r="C303" s="83">
        <v>2.0915499999999998</v>
      </c>
      <c r="D303" s="84" t="s">
        <v>30</v>
      </c>
      <c r="E303" s="84" t="s">
        <v>31</v>
      </c>
      <c r="F303" s="84" t="s">
        <v>31</v>
      </c>
      <c r="G303" s="84" t="s">
        <v>31</v>
      </c>
      <c r="H303" s="84" t="s">
        <v>31</v>
      </c>
      <c r="I303" s="84" t="s">
        <v>31</v>
      </c>
      <c r="J303" s="84" t="s">
        <v>31</v>
      </c>
      <c r="K303" s="84" t="s">
        <v>31</v>
      </c>
      <c r="L303" s="85" t="s">
        <v>31</v>
      </c>
      <c r="M303" s="84" t="s">
        <v>31</v>
      </c>
    </row>
    <row r="304" spans="1:13" hidden="1" x14ac:dyDescent="0.25">
      <c r="A304" s="81">
        <v>35</v>
      </c>
      <c r="B304" s="93">
        <v>407.98277339999999</v>
      </c>
      <c r="C304" s="83">
        <v>5.0737333333333297</v>
      </c>
      <c r="D304" s="84" t="s">
        <v>30</v>
      </c>
      <c r="E304" s="84" t="s">
        <v>31</v>
      </c>
      <c r="F304" s="84" t="s">
        <v>31</v>
      </c>
      <c r="G304" s="84" t="s">
        <v>31</v>
      </c>
      <c r="H304" s="84" t="s">
        <v>31</v>
      </c>
      <c r="I304" s="84" t="s">
        <v>31</v>
      </c>
      <c r="J304" s="84" t="s">
        <v>31</v>
      </c>
      <c r="K304" s="84" t="s">
        <v>31</v>
      </c>
      <c r="L304" s="85" t="s">
        <v>31</v>
      </c>
      <c r="M304" s="84" t="s">
        <v>31</v>
      </c>
    </row>
    <row r="305" spans="1:13" hidden="1" x14ac:dyDescent="0.25">
      <c r="A305" s="81">
        <v>36</v>
      </c>
      <c r="B305" s="93">
        <v>409.98578409999999</v>
      </c>
      <c r="C305" s="83">
        <v>0.90201916666666704</v>
      </c>
      <c r="D305" s="84" t="s">
        <v>30</v>
      </c>
      <c r="E305" s="84" t="s">
        <v>31</v>
      </c>
      <c r="F305" s="84" t="s">
        <v>31</v>
      </c>
      <c r="G305" s="84" t="s">
        <v>31</v>
      </c>
      <c r="H305" s="84" t="s">
        <v>31</v>
      </c>
      <c r="I305" s="84" t="s">
        <v>31</v>
      </c>
      <c r="J305" s="84" t="s">
        <v>31</v>
      </c>
      <c r="K305" s="84" t="s">
        <v>31</v>
      </c>
      <c r="L305" s="85" t="s">
        <v>31</v>
      </c>
      <c r="M305" s="84" t="s">
        <v>31</v>
      </c>
    </row>
    <row r="306" spans="1:13" hidden="1" x14ac:dyDescent="0.25">
      <c r="A306" s="81">
        <v>37</v>
      </c>
      <c r="B306" s="93">
        <v>438.80893509999999</v>
      </c>
      <c r="C306" s="83">
        <v>0.85224999999999995</v>
      </c>
      <c r="D306" s="84" t="s">
        <v>30</v>
      </c>
      <c r="E306" s="84" t="s">
        <v>31</v>
      </c>
      <c r="F306" s="84" t="s">
        <v>31</v>
      </c>
      <c r="G306" s="84" t="s">
        <v>31</v>
      </c>
      <c r="H306" s="84" t="s">
        <v>31</v>
      </c>
      <c r="I306" s="84" t="s">
        <v>31</v>
      </c>
      <c r="J306" s="84" t="s">
        <v>31</v>
      </c>
      <c r="K306" s="84" t="s">
        <v>31</v>
      </c>
      <c r="L306" s="85" t="s">
        <v>31</v>
      </c>
      <c r="M306" s="84" t="s">
        <v>31</v>
      </c>
    </row>
    <row r="307" spans="1:13" ht="18.75" x14ac:dyDescent="0.35">
      <c r="A307" s="81">
        <v>38</v>
      </c>
      <c r="B307" s="93">
        <v>494.22768630000002</v>
      </c>
      <c r="C307" s="83">
        <v>10.7851</v>
      </c>
      <c r="D307" s="91">
        <f>I307+34.96885</f>
        <v>494.22825</v>
      </c>
      <c r="E307" s="83">
        <v>10.7851</v>
      </c>
      <c r="F307" s="87">
        <f>((D307-B307)/D307)*1000000</f>
        <v>1.1405661250373913</v>
      </c>
      <c r="G307" s="84" t="s">
        <v>683</v>
      </c>
      <c r="H307" s="84" t="s">
        <v>466</v>
      </c>
      <c r="I307" s="88">
        <v>459.25940000000003</v>
      </c>
      <c r="J307" s="84" t="s">
        <v>632</v>
      </c>
      <c r="K307" s="84" t="s">
        <v>467</v>
      </c>
      <c r="L307" s="85" t="s">
        <v>290</v>
      </c>
      <c r="M307" s="84">
        <v>11963125</v>
      </c>
    </row>
    <row r="308" spans="1:13" ht="18.75" x14ac:dyDescent="0.35">
      <c r="A308" s="81">
        <v>39</v>
      </c>
      <c r="B308" s="93">
        <v>495.23046479999999</v>
      </c>
      <c r="C308" s="83">
        <v>10.8373166666667</v>
      </c>
      <c r="D308" s="88">
        <f>I308+34.96885</f>
        <v>495.22784065799999</v>
      </c>
      <c r="E308" s="83">
        <v>10.8373166666667</v>
      </c>
      <c r="F308" s="87">
        <f>((-D308+B308)/D308)*1000000</f>
        <v>5.2988579893151604</v>
      </c>
      <c r="G308" s="84" t="s">
        <v>683</v>
      </c>
      <c r="H308" s="84" t="s">
        <v>468</v>
      </c>
      <c r="I308" s="84">
        <v>460.25899065800002</v>
      </c>
      <c r="J308" s="84" t="s">
        <v>677</v>
      </c>
      <c r="K308" s="84" t="s">
        <v>469</v>
      </c>
      <c r="L308" s="85" t="s">
        <v>470</v>
      </c>
      <c r="M308" s="84" t="s">
        <v>471</v>
      </c>
    </row>
    <row r="309" spans="1:13" ht="18.75" x14ac:dyDescent="0.35">
      <c r="A309" s="81">
        <v>40</v>
      </c>
      <c r="B309" s="93">
        <v>496.22410619999999</v>
      </c>
      <c r="C309" s="83">
        <v>10.787100000000001</v>
      </c>
      <c r="D309" s="88">
        <f>I309+34.96885</f>
        <v>496.22212000000002</v>
      </c>
      <c r="E309" s="83">
        <v>10.787100000000001</v>
      </c>
      <c r="F309" s="87">
        <f>((-D309+B309)/D309)*1000000</f>
        <v>4.0026430099008463</v>
      </c>
      <c r="G309" s="84" t="s">
        <v>683</v>
      </c>
      <c r="H309" s="84" t="s">
        <v>472</v>
      </c>
      <c r="I309" s="88">
        <v>461.25326999999999</v>
      </c>
      <c r="J309" s="84" t="s">
        <v>678</v>
      </c>
      <c r="K309" s="84" t="s">
        <v>289</v>
      </c>
      <c r="L309" s="85" t="s">
        <v>290</v>
      </c>
      <c r="M309" s="84">
        <v>10276424</v>
      </c>
    </row>
    <row r="310" spans="1:13" ht="18.75" x14ac:dyDescent="0.35">
      <c r="A310" s="81">
        <v>41</v>
      </c>
      <c r="B310" s="93">
        <v>499.18115820000003</v>
      </c>
      <c r="C310" s="83">
        <v>8.8404333333333298</v>
      </c>
      <c r="D310" s="88">
        <f>I310+34.96885</f>
        <v>499.18203000000005</v>
      </c>
      <c r="E310" s="83">
        <v>8.8404333333333298</v>
      </c>
      <c r="F310" s="87">
        <f>((D310-B310)/D310)*1000000</f>
        <v>1.7464570990810278</v>
      </c>
      <c r="G310" s="84" t="s">
        <v>683</v>
      </c>
      <c r="H310" s="84" t="s">
        <v>473</v>
      </c>
      <c r="I310" s="88">
        <v>464.21318000000002</v>
      </c>
      <c r="J310" s="84" t="s">
        <v>679</v>
      </c>
      <c r="K310" s="84" t="s">
        <v>289</v>
      </c>
      <c r="L310" s="85" t="s">
        <v>474</v>
      </c>
      <c r="M310" s="84" t="s">
        <v>475</v>
      </c>
    </row>
    <row r="311" spans="1:13" hidden="1" x14ac:dyDescent="0.25">
      <c r="A311" s="81">
        <v>42</v>
      </c>
      <c r="B311" s="93">
        <v>506.21138989999997</v>
      </c>
      <c r="C311" s="83">
        <v>2.0915499999999998</v>
      </c>
      <c r="D311" s="84" t="s">
        <v>30</v>
      </c>
      <c r="E311" s="84" t="s">
        <v>31</v>
      </c>
      <c r="F311" s="84" t="s">
        <v>31</v>
      </c>
      <c r="G311" s="84" t="s">
        <v>31</v>
      </c>
      <c r="H311" s="84" t="s">
        <v>31</v>
      </c>
      <c r="I311" s="84" t="s">
        <v>31</v>
      </c>
      <c r="J311" s="84" t="s">
        <v>31</v>
      </c>
      <c r="K311" s="84" t="s">
        <v>31</v>
      </c>
      <c r="L311" s="85" t="s">
        <v>31</v>
      </c>
      <c r="M311" s="84" t="s">
        <v>31</v>
      </c>
    </row>
    <row r="312" spans="1:13" hidden="1" x14ac:dyDescent="0.25">
      <c r="A312" s="81">
        <v>43</v>
      </c>
      <c r="B312" s="93">
        <v>509.20948429999999</v>
      </c>
      <c r="C312" s="83">
        <v>10.791916666666699</v>
      </c>
      <c r="D312" s="84" t="s">
        <v>30</v>
      </c>
      <c r="E312" s="84" t="s">
        <v>31</v>
      </c>
      <c r="F312" s="84" t="s">
        <v>31</v>
      </c>
      <c r="G312" s="84" t="s">
        <v>31</v>
      </c>
      <c r="H312" s="84" t="s">
        <v>31</v>
      </c>
      <c r="I312" s="84" t="s">
        <v>31</v>
      </c>
      <c r="J312" s="84" t="s">
        <v>31</v>
      </c>
      <c r="K312" s="84" t="s">
        <v>31</v>
      </c>
      <c r="L312" s="85" t="s">
        <v>31</v>
      </c>
      <c r="M312" s="84" t="s">
        <v>31</v>
      </c>
    </row>
    <row r="313" spans="1:13" ht="18.75" x14ac:dyDescent="0.35">
      <c r="A313" s="81">
        <v>44</v>
      </c>
      <c r="B313" s="93">
        <v>510.20322870000001</v>
      </c>
      <c r="C313" s="83">
        <v>10.785766666666699</v>
      </c>
      <c r="D313" s="88">
        <f>I313+46.00547-1.00782</f>
        <v>510.20289000000002</v>
      </c>
      <c r="E313" s="83">
        <v>10.785766666666699</v>
      </c>
      <c r="F313" s="87">
        <f>((-D313+B313)/D313)*1000000</f>
        <v>0.66385355046920114</v>
      </c>
      <c r="G313" s="84" t="s">
        <v>685</v>
      </c>
      <c r="H313" s="84" t="s">
        <v>299</v>
      </c>
      <c r="I313" s="88">
        <v>465.20524</v>
      </c>
      <c r="J313" s="84" t="s">
        <v>635</v>
      </c>
      <c r="K313" s="84" t="s">
        <v>476</v>
      </c>
      <c r="L313" s="85" t="s">
        <v>477</v>
      </c>
      <c r="M313" s="84" t="s">
        <v>478</v>
      </c>
    </row>
    <row r="314" spans="1:13" hidden="1" x14ac:dyDescent="0.25">
      <c r="A314" s="81">
        <v>45</v>
      </c>
      <c r="B314" s="93">
        <v>510.2033108</v>
      </c>
      <c r="C314" s="83">
        <v>9.0439333333333298</v>
      </c>
      <c r="D314" s="84" t="s">
        <v>30</v>
      </c>
      <c r="E314" s="84" t="s">
        <v>31</v>
      </c>
      <c r="F314" s="84" t="s">
        <v>31</v>
      </c>
      <c r="G314" s="84" t="s">
        <v>31</v>
      </c>
      <c r="H314" s="84" t="s">
        <v>31</v>
      </c>
      <c r="I314" s="84" t="s">
        <v>31</v>
      </c>
      <c r="J314" s="84" t="s">
        <v>31</v>
      </c>
      <c r="K314" s="84" t="s">
        <v>31</v>
      </c>
      <c r="L314" s="85" t="s">
        <v>31</v>
      </c>
      <c r="M314" s="84" t="s">
        <v>31</v>
      </c>
    </row>
    <row r="315" spans="1:13" ht="18.75" x14ac:dyDescent="0.35">
      <c r="A315" s="81">
        <v>46</v>
      </c>
      <c r="B315" s="93">
        <v>516.240049</v>
      </c>
      <c r="C315" s="83">
        <v>10.836499999999999</v>
      </c>
      <c r="D315" s="88">
        <f>I315-1.00782-18.01056</f>
        <v>516.24198999999987</v>
      </c>
      <c r="E315" s="83">
        <v>10.836499999999999</v>
      </c>
      <c r="F315" s="87">
        <f>((D315-B315)/D315)*1000000</f>
        <v>3.7598646322324414</v>
      </c>
      <c r="G315" s="84" t="s">
        <v>684</v>
      </c>
      <c r="H315" s="84" t="s">
        <v>479</v>
      </c>
      <c r="I315" s="88">
        <v>535.26036999999997</v>
      </c>
      <c r="J315" s="84" t="s">
        <v>680</v>
      </c>
      <c r="K315" s="84" t="s">
        <v>480</v>
      </c>
      <c r="L315" s="85" t="s">
        <v>481</v>
      </c>
      <c r="M315" s="84">
        <v>145721092</v>
      </c>
    </row>
    <row r="316" spans="1:13" hidden="1" x14ac:dyDescent="0.25">
      <c r="A316" s="81">
        <v>47</v>
      </c>
      <c r="B316" s="93">
        <v>637.58725819999995</v>
      </c>
      <c r="C316" s="83">
        <v>10.8852833333333</v>
      </c>
      <c r="D316" s="84" t="s">
        <v>30</v>
      </c>
      <c r="E316" s="84" t="s">
        <v>31</v>
      </c>
      <c r="F316" s="84" t="s">
        <v>31</v>
      </c>
      <c r="G316" s="84" t="s">
        <v>31</v>
      </c>
      <c r="H316" s="84" t="s">
        <v>31</v>
      </c>
      <c r="I316" s="84" t="s">
        <v>31</v>
      </c>
      <c r="J316" s="84" t="s">
        <v>31</v>
      </c>
      <c r="K316" s="84" t="s">
        <v>31</v>
      </c>
      <c r="L316" s="85" t="s">
        <v>31</v>
      </c>
      <c r="M316" s="84" t="s">
        <v>31</v>
      </c>
    </row>
  </sheetData>
  <autoFilter ref="A2:M316">
    <filterColumn colId="1" showButton="0"/>
    <filterColumn colId="3" showButton="0"/>
    <filterColumn colId="9">
      <filters blank="1">
        <filter val="_x0009_C10H16"/>
        <filter val="_x0009_C22H40O2"/>
        <filter val="_x0009_C48H86NO8P"/>
        <filter val="_x0009_C4H8O5"/>
        <filter val="_x000a_C18H30O"/>
        <filter val="C10H12O"/>
        <filter val="C10H12O2"/>
        <filter val="C10H16"/>
        <filter val="C10H16O2"/>
        <filter val="C10H20O"/>
        <filter val="C10H21NO"/>
        <filter val="C10H21NO2"/>
        <filter val="C10H21NO4"/>
        <filter val="C10H8"/>
        <filter val="C11H16O"/>
        <filter val="C11H18O"/>
        <filter val="C11H18O2"/>
        <filter val="C11H21NO2"/>
        <filter val="C12H14O2"/>
        <filter val="C12H15NO4"/>
        <filter val="C12H16O"/>
        <filter val="C12H20O"/>
        <filter val="C12H22O"/>
        <filter val="C12H25NO"/>
        <filter val="C13H16O2"/>
        <filter val="C13H16O3"/>
        <filter val="C13H20O"/>
        <filter val="C13H21NO2"/>
        <filter val="C13H22O2"/>
        <filter val="C13H25NO"/>
        <filter val="C14H24O2"/>
        <filter val="C14H27N4O11P2"/>
        <filter val="C14H27NO3"/>
        <filter val="C14H29NO2"/>
        <filter val="C15H24"/>
        <filter val="C15H24O"/>
        <filter val="C15H26O"/>
        <filter val="C15H28O"/>
        <filter val="C15H29N3O4"/>
        <filter val="C15H30O4"/>
        <filter val="C16H19N3S"/>
        <filter val="C16H23N3O4S"/>
        <filter val="C16H30O2"/>
        <filter val="C16H31NO"/>
        <filter val="C16H32O2"/>
        <filter val="C17H25NO2"/>
        <filter val="C17H26O3"/>
        <filter val="C17H28O3S"/>
        <filter val="C17H35N9O4S"/>
        <filter val="C17H35NO2"/>
        <filter val="C18H16O10S"/>
        <filter val="C18H20N2O4"/>
        <filter val="C18H26O6"/>
        <filter val="C18H33NO2"/>
        <filter val="C18H34O2"/>
        <filter val="C19H28N8O6"/>
        <filter val="C19H36O4"/>
        <filter val="C19H38O4"/>
        <filter val="C21H40O4"/>
        <filter val="C21H42O3"/>
        <filter val="C22H14O12"/>
        <filter val="C22H33N7O4"/>
        <filter val="C22H42NO10P"/>
        <filter val="C22H42O2"/>
        <filter val="C22H43NO3"/>
        <filter val="C23H41O7P"/>
        <filter val="C23H43NO3"/>
        <filter val="C23H45NO3"/>
        <filter val="C24H49NO2"/>
        <filter val="C25H40O4"/>
        <filter val="C25H40O9"/>
        <filter val="C26H29NO9"/>
        <filter val="C27H33N3O8"/>
        <filter val="C28H41NO7S"/>
        <filter val="C29H27N3O3"/>
        <filter val="C31H29NO9"/>
        <filter val="C35H68NO8P"/>
        <filter val="C40H76NO7P"/>
        <filter val="C41H76NO7P"/>
        <filter val="C41H77NO8"/>
        <filter val="C42H72O3"/>
        <filter val="C42H78NO7P"/>
        <filter val="C44H84NO9P"/>
        <filter val="C4H12NO4P"/>
        <filter val="C4H8O2"/>
        <filter val="C5H10N"/>
        <filter val="C5H11NO2"/>
        <filter val="C5H11NO2S"/>
        <filter val="C5H6O"/>
        <filter val="C6H10O12P2"/>
        <filter val="C6H10O4"/>
        <filter val="C6H13NO2"/>
        <filter val="C6H14O"/>
        <filter val="C6H15NO3"/>
        <filter val="C6H6O2"/>
        <filter val="C6H8O7"/>
        <filter val="C6H9N3O2"/>
        <filter val="C7H10N2O2S"/>
        <filter val="C7H12O"/>
        <filter val="C7H13NO3S"/>
        <filter val="C7H15N3O2"/>
        <filter val="C7H15NO2"/>
        <filter val="C7H16N2O"/>
        <filter val="C7H16N4O2"/>
        <filter val="C7H5NS2"/>
        <filter val="C7H8N4O2"/>
        <filter val="C7H8O"/>
        <filter val="C8H10N4O2"/>
        <filter val="C8H12O"/>
        <filter val="C8H12O4"/>
        <filter val="C8H14O"/>
        <filter val="C8H14O2"/>
        <filter val="C8H15NO3"/>
        <filter val="C8H15NO3S"/>
        <filter val="C8H17NO2"/>
        <filter val="C8H17NO2S"/>
        <filter val="C8H5NO2"/>
        <filter val="C8H6O4"/>
        <filter val="C8H8O"/>
        <filter val="C8H9NO"/>
        <filter val="C9H10O"/>
        <filter val="C9H13NO2"/>
        <filter val="C9H14O"/>
        <filter val="C9H16O"/>
        <filter val="C9H16O3"/>
        <filter val="C9H17NO"/>
        <filter val="C9H17NO3"/>
        <filter val="C9H19NO2"/>
        <filter val="C9H8O4"/>
        <filter val="Formula"/>
      </filters>
    </filterColumn>
  </autoFilter>
  <sortState ref="B270:B316">
    <sortCondition ref="B270"/>
  </sortState>
  <mergeCells count="48">
    <mergeCell ref="A1:M1"/>
    <mergeCell ref="A2:A3"/>
    <mergeCell ref="I2:I3"/>
    <mergeCell ref="J2:J3"/>
    <mergeCell ref="K2:K3"/>
    <mergeCell ref="L2:L3"/>
    <mergeCell ref="M2:M3"/>
    <mergeCell ref="B2:C2"/>
    <mergeCell ref="D2:E2"/>
    <mergeCell ref="F2:F3"/>
    <mergeCell ref="G2:G3"/>
    <mergeCell ref="H2:H3"/>
    <mergeCell ref="A117:M117"/>
    <mergeCell ref="A118:A119"/>
    <mergeCell ref="B118:C118"/>
    <mergeCell ref="D118:E118"/>
    <mergeCell ref="F118:F119"/>
    <mergeCell ref="G118:G119"/>
    <mergeCell ref="H118:H119"/>
    <mergeCell ref="I118:I119"/>
    <mergeCell ref="J118:J119"/>
    <mergeCell ref="K118:K119"/>
    <mergeCell ref="L118:L119"/>
    <mergeCell ref="M118:M119"/>
    <mergeCell ref="A183:M183"/>
    <mergeCell ref="A184:A185"/>
    <mergeCell ref="B184:C184"/>
    <mergeCell ref="D184:E184"/>
    <mergeCell ref="F184:F185"/>
    <mergeCell ref="G184:G185"/>
    <mergeCell ref="H184:H185"/>
    <mergeCell ref="I184:I185"/>
    <mergeCell ref="J184:J185"/>
    <mergeCell ref="K184:K185"/>
    <mergeCell ref="L184:L185"/>
    <mergeCell ref="M184:M185"/>
    <mergeCell ref="A267:M267"/>
    <mergeCell ref="A268:A269"/>
    <mergeCell ref="B268:C268"/>
    <mergeCell ref="D268:E268"/>
    <mergeCell ref="F268:F269"/>
    <mergeCell ref="G268:G269"/>
    <mergeCell ref="H268:H269"/>
    <mergeCell ref="I268:I269"/>
    <mergeCell ref="J268:J269"/>
    <mergeCell ref="K268:K269"/>
    <mergeCell ref="L268:L269"/>
    <mergeCell ref="M268:M269"/>
  </mergeCells>
  <hyperlinks>
    <hyperlink ref="L158" r:id="rId1" display="https://en.wikipedia.org/wiki/Fatty_Acid_Metabolism"/>
    <hyperlink ref="L217" r:id="rId2" display="https://en.wikipedia.org/wiki/Fatty_Acid_Metabolism"/>
    <hyperlink ref="L221" r:id="rId3" display="https://en.wikipedia.org/wiki/Fatty_Acid_Metabolism"/>
    <hyperlink ref="L233" r:id="rId4" display="https://en.wikipedia.org/wiki/Fatty_Acid_Metabolism"/>
    <hyperlink ref="L247" r:id="rId5" display="https://en.wikipedia.org/wiki/Fatty_Acid_Metabolism"/>
  </hyperlinks>
  <pageMargins left="0.7" right="0.7" top="0.75" bottom="0.75" header="0.3" footer="0.3"/>
  <pageSetup orientation="portrait" r:id="rId6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66"/>
  <sheetViews>
    <sheetView workbookViewId="0">
      <selection activeCell="D7" sqref="D7"/>
    </sheetView>
  </sheetViews>
  <sheetFormatPr baseColWidth="10" defaultColWidth="11.42578125" defaultRowHeight="15" customHeight="1" x14ac:dyDescent="0.25"/>
  <cols>
    <col min="1" max="1" width="14.5703125" customWidth="1"/>
    <col min="2" max="2" width="15" customWidth="1"/>
    <col min="3" max="3" width="12.5703125" customWidth="1"/>
    <col min="4" max="4" width="64.7109375" customWidth="1"/>
    <col min="5" max="18" width="14" customWidth="1"/>
    <col min="19" max="19" width="13" customWidth="1"/>
  </cols>
  <sheetData>
    <row r="1" spans="1:22" ht="18.75" x14ac:dyDescent="0.25">
      <c r="A1" s="181" t="s">
        <v>482</v>
      </c>
      <c r="B1" s="181"/>
      <c r="C1" s="181"/>
      <c r="D1" s="185"/>
      <c r="E1" s="188" t="s">
        <v>483</v>
      </c>
      <c r="F1" s="189"/>
      <c r="G1" s="189"/>
      <c r="H1" s="189"/>
      <c r="I1" s="190"/>
      <c r="J1" s="188" t="s">
        <v>483</v>
      </c>
      <c r="K1" s="189"/>
      <c r="L1" s="189"/>
      <c r="M1" s="189"/>
      <c r="N1" s="190"/>
      <c r="O1" s="197" t="s">
        <v>483</v>
      </c>
      <c r="P1" s="197"/>
      <c r="Q1" s="197"/>
      <c r="R1" s="197"/>
      <c r="S1" s="197"/>
      <c r="T1" s="202" t="s">
        <v>484</v>
      </c>
      <c r="U1" s="203"/>
      <c r="V1" s="203"/>
    </row>
    <row r="2" spans="1:22" ht="18.75" customHeight="1" x14ac:dyDescent="0.25">
      <c r="A2" s="171" t="s">
        <v>5</v>
      </c>
      <c r="B2" s="172" t="s">
        <v>19</v>
      </c>
      <c r="C2" s="173"/>
      <c r="D2" s="182" t="s">
        <v>23</v>
      </c>
      <c r="E2" s="183" t="s">
        <v>485</v>
      </c>
      <c r="F2" s="183"/>
      <c r="G2" s="183"/>
      <c r="H2" s="183"/>
      <c r="I2" s="186" t="s">
        <v>486</v>
      </c>
      <c r="J2" s="199" t="s">
        <v>487</v>
      </c>
      <c r="K2" s="199"/>
      <c r="L2" s="199"/>
      <c r="M2" s="199"/>
      <c r="N2" s="191" t="s">
        <v>486</v>
      </c>
      <c r="O2" s="198" t="s">
        <v>488</v>
      </c>
      <c r="P2" s="198"/>
      <c r="Q2" s="198"/>
      <c r="R2" s="198"/>
      <c r="S2" s="198" t="s">
        <v>486</v>
      </c>
      <c r="T2" s="202"/>
      <c r="U2" s="203"/>
      <c r="V2" s="203"/>
    </row>
    <row r="3" spans="1:22" ht="18.75" x14ac:dyDescent="0.3">
      <c r="A3" s="115"/>
      <c r="B3" s="34" t="s">
        <v>9</v>
      </c>
      <c r="C3" s="20" t="s">
        <v>29</v>
      </c>
      <c r="D3" s="180"/>
      <c r="E3" s="40" t="s">
        <v>489</v>
      </c>
      <c r="F3" s="40" t="s">
        <v>490</v>
      </c>
      <c r="G3" s="40" t="s">
        <v>491</v>
      </c>
      <c r="H3" s="40" t="s">
        <v>492</v>
      </c>
      <c r="I3" s="187"/>
      <c r="J3" s="40" t="s">
        <v>493</v>
      </c>
      <c r="K3" s="40" t="s">
        <v>494</v>
      </c>
      <c r="L3" s="40" t="s">
        <v>495</v>
      </c>
      <c r="M3" s="40" t="s">
        <v>496</v>
      </c>
      <c r="N3" s="192"/>
      <c r="O3" s="40" t="s">
        <v>497</v>
      </c>
      <c r="P3" s="40" t="s">
        <v>498</v>
      </c>
      <c r="Q3" s="40" t="s">
        <v>499</v>
      </c>
      <c r="R3" s="40" t="s">
        <v>500</v>
      </c>
      <c r="S3" s="198"/>
      <c r="T3" s="70" t="s">
        <v>485</v>
      </c>
      <c r="U3" s="55" t="s">
        <v>487</v>
      </c>
      <c r="V3" s="56" t="s">
        <v>488</v>
      </c>
    </row>
    <row r="4" spans="1:22" x14ac:dyDescent="0.25">
      <c r="A4" s="16" t="s">
        <v>501</v>
      </c>
      <c r="B4" s="16">
        <v>373.13891999999998</v>
      </c>
      <c r="C4" s="14">
        <v>5.60764</v>
      </c>
      <c r="D4" s="15" t="s">
        <v>502</v>
      </c>
      <c r="E4" s="63">
        <v>194297275.5</v>
      </c>
      <c r="F4" s="63">
        <v>283443484.80000001</v>
      </c>
      <c r="G4" s="63">
        <v>320778046.89999998</v>
      </c>
      <c r="H4" s="63">
        <v>320705573.19999999</v>
      </c>
      <c r="I4" s="73">
        <f>(E4+F4+G4+H4)/4</f>
        <v>279806095.10000002</v>
      </c>
      <c r="J4" s="63">
        <v>242215317.59999999</v>
      </c>
      <c r="K4" s="63">
        <v>290962305.19999999</v>
      </c>
      <c r="L4" s="63">
        <v>326859705.10000002</v>
      </c>
      <c r="M4" s="63">
        <v>304289531.5</v>
      </c>
      <c r="N4" s="73">
        <f>(J4+K4+L4+M4)/4</f>
        <v>291081714.85000002</v>
      </c>
      <c r="O4" s="63">
        <v>256959398.69999999</v>
      </c>
      <c r="P4" s="63">
        <v>424242329.30000001</v>
      </c>
      <c r="Q4" s="63">
        <v>425426870.5</v>
      </c>
      <c r="R4" s="63">
        <v>424962544</v>
      </c>
      <c r="S4" s="76">
        <f>(O4+P4+Q4+R4)/4</f>
        <v>382897785.625</v>
      </c>
      <c r="T4" s="74">
        <v>100</v>
      </c>
      <c r="U4" s="74">
        <v>100</v>
      </c>
      <c r="V4" s="74">
        <v>100</v>
      </c>
    </row>
    <row r="5" spans="1:22" x14ac:dyDescent="0.25">
      <c r="A5" s="12">
        <v>1</v>
      </c>
      <c r="B5" s="21">
        <v>71.049624199999997</v>
      </c>
      <c r="C5" s="18">
        <v>7.5982000000000003</v>
      </c>
      <c r="D5" s="38" t="s">
        <v>33</v>
      </c>
      <c r="E5" s="42">
        <v>730461.3</v>
      </c>
      <c r="F5" s="42">
        <v>946447.9</v>
      </c>
      <c r="G5" s="42">
        <v>894262.4</v>
      </c>
      <c r="H5" s="42">
        <v>894603.4</v>
      </c>
      <c r="I5" s="73">
        <f t="shared" ref="I5:I68" si="0">(E5+F5+G5+H5)/4</f>
        <v>866443.75</v>
      </c>
      <c r="J5" s="42">
        <v>965701.3</v>
      </c>
      <c r="K5" s="42">
        <v>840087.6</v>
      </c>
      <c r="L5" s="42">
        <v>919829.8</v>
      </c>
      <c r="M5" s="42">
        <v>842294</v>
      </c>
      <c r="N5" s="73">
        <f t="shared" ref="N5:N68" si="1">(J5+K5+L5+M5)/4</f>
        <v>891978.17500000005</v>
      </c>
      <c r="O5" s="42">
        <v>651455.5</v>
      </c>
      <c r="P5" s="43">
        <v>1275949</v>
      </c>
      <c r="Q5" s="42">
        <v>1102728.8</v>
      </c>
      <c r="R5" s="49">
        <v>404396.6</v>
      </c>
      <c r="S5" s="76">
        <f t="shared" ref="S5:S68" si="2">(O5+P5+Q5+R5)/4</f>
        <v>858632.47499999998</v>
      </c>
      <c r="T5" s="75">
        <f>(I5*$T$4)/(($I$4+$N$4+$S$4)/3)</f>
        <v>0.27252783666049862</v>
      </c>
      <c r="U5" s="75">
        <f t="shared" ref="U5:V5" si="3">(J5*$T$4)/(($I$4+$N$4+$S$4)/3)</f>
        <v>0.30374791918024818</v>
      </c>
      <c r="V5" s="75">
        <f t="shared" si="3"/>
        <v>0.26423787606905846</v>
      </c>
    </row>
    <row r="6" spans="1:22" x14ac:dyDescent="0.25">
      <c r="A6" s="12">
        <v>2</v>
      </c>
      <c r="B6" s="21">
        <v>85.10158706</v>
      </c>
      <c r="C6" s="18">
        <v>9.7420500000000008</v>
      </c>
      <c r="D6" s="38" t="s">
        <v>37</v>
      </c>
      <c r="E6" s="43">
        <v>19959543</v>
      </c>
      <c r="F6" s="42">
        <v>22408773.300000001</v>
      </c>
      <c r="G6" s="42">
        <v>20674204.199999999</v>
      </c>
      <c r="H6" s="42">
        <v>25729741.899999999</v>
      </c>
      <c r="I6" s="73">
        <f t="shared" si="0"/>
        <v>22193065.600000001</v>
      </c>
      <c r="J6" s="42">
        <v>16424728.300000001</v>
      </c>
      <c r="K6" s="42">
        <v>20816447.399999999</v>
      </c>
      <c r="L6" s="42">
        <v>21789675.899999999</v>
      </c>
      <c r="M6" s="42">
        <v>22308844.899999999</v>
      </c>
      <c r="N6" s="73">
        <f t="shared" si="1"/>
        <v>20334924.125</v>
      </c>
      <c r="O6" s="43">
        <v>615593</v>
      </c>
      <c r="P6" s="42">
        <v>600834.80000000005</v>
      </c>
      <c r="Q6" s="42">
        <v>579473.30000000005</v>
      </c>
      <c r="R6" s="50">
        <v>800821</v>
      </c>
      <c r="S6" s="76">
        <f t="shared" si="2"/>
        <v>649180.52500000002</v>
      </c>
      <c r="T6" s="75">
        <f t="shared" ref="T6:T69" si="4">(I6*$T$4)/(($I$4+$N$4+$S$4)/3)</f>
        <v>6.9805202667022881</v>
      </c>
      <c r="U6" s="75">
        <f t="shared" ref="U6:U69" si="5">(J6*$T$4)/(($I$4+$N$4+$S$4)/3)</f>
        <v>5.1661699577560221</v>
      </c>
      <c r="V6" s="75">
        <f t="shared" ref="V6:V69" si="6">(K6*$T$4)/(($I$4+$N$4+$S$4)/3)</f>
        <v>6.5475241490045493</v>
      </c>
    </row>
    <row r="7" spans="1:22" x14ac:dyDescent="0.25">
      <c r="A7" s="12">
        <v>3</v>
      </c>
      <c r="B7" s="21">
        <v>91.054526069999994</v>
      </c>
      <c r="C7" s="18">
        <v>9.1747499999999995</v>
      </c>
      <c r="D7" s="38" t="s">
        <v>41</v>
      </c>
      <c r="E7" s="42">
        <v>8188158.5999999996</v>
      </c>
      <c r="F7" s="42">
        <v>5412786.4000000004</v>
      </c>
      <c r="G7" s="42">
        <v>3082127.1</v>
      </c>
      <c r="H7" s="42">
        <v>3524944.2</v>
      </c>
      <c r="I7" s="73">
        <f t="shared" si="0"/>
        <v>5052004.0750000002</v>
      </c>
      <c r="J7" s="42">
        <v>3285191.2</v>
      </c>
      <c r="K7" s="42">
        <v>4798302</v>
      </c>
      <c r="L7" s="42">
        <v>4149621.5</v>
      </c>
      <c r="M7" s="42">
        <v>3666083.5</v>
      </c>
      <c r="N7" s="73">
        <f t="shared" si="1"/>
        <v>3974799.55</v>
      </c>
      <c r="O7" s="42">
        <v>2758130.1</v>
      </c>
      <c r="P7" s="42">
        <v>2192811.9</v>
      </c>
      <c r="Q7" s="42">
        <v>2403585.6</v>
      </c>
      <c r="R7" s="49">
        <v>2256453.7999999998</v>
      </c>
      <c r="S7" s="76">
        <f t="shared" si="2"/>
        <v>2402745.3499999996</v>
      </c>
      <c r="T7" s="75">
        <f t="shared" si="4"/>
        <v>1.5890376511571276</v>
      </c>
      <c r="U7" s="75">
        <f t="shared" si="5"/>
        <v>1.0333112227448202</v>
      </c>
      <c r="V7" s="75">
        <f t="shared" si="6"/>
        <v>1.5092391903152902</v>
      </c>
    </row>
    <row r="8" spans="1:22" x14ac:dyDescent="0.25">
      <c r="A8" s="12">
        <v>4</v>
      </c>
      <c r="B8" s="21">
        <v>95.085857649999994</v>
      </c>
      <c r="C8" s="18">
        <v>9.7420500000000008</v>
      </c>
      <c r="D8" s="38" t="s">
        <v>503</v>
      </c>
      <c r="E8" s="42">
        <v>69531932</v>
      </c>
      <c r="F8" s="42">
        <v>79568198.700000003</v>
      </c>
      <c r="G8" s="42">
        <v>72897619</v>
      </c>
      <c r="H8" s="42">
        <v>90459026.700000003</v>
      </c>
      <c r="I8" s="73">
        <f t="shared" si="0"/>
        <v>78114194.099999994</v>
      </c>
      <c r="J8" s="42">
        <v>53594642.700000003</v>
      </c>
      <c r="K8" s="42">
        <v>69887599</v>
      </c>
      <c r="L8" s="42">
        <v>78223862</v>
      </c>
      <c r="M8" s="42">
        <v>81233173.5</v>
      </c>
      <c r="N8" s="73">
        <f t="shared" si="1"/>
        <v>70734819.299999997</v>
      </c>
      <c r="O8" s="42">
        <v>1922010.2</v>
      </c>
      <c r="P8" s="42">
        <v>2967692.1</v>
      </c>
      <c r="Q8" s="42">
        <v>2356992.2000000002</v>
      </c>
      <c r="R8" s="49">
        <v>2782742.9</v>
      </c>
      <c r="S8" s="76">
        <f t="shared" si="2"/>
        <v>2507359.35</v>
      </c>
      <c r="T8" s="75">
        <f t="shared" si="4"/>
        <v>24.569733846601448</v>
      </c>
      <c r="U8" s="75">
        <f t="shared" si="5"/>
        <v>16.85744981324337</v>
      </c>
      <c r="V8" s="75">
        <f t="shared" si="6"/>
        <v>21.982172720233052</v>
      </c>
    </row>
    <row r="9" spans="1:22" x14ac:dyDescent="0.25">
      <c r="A9" s="12">
        <v>5</v>
      </c>
      <c r="B9" s="21">
        <v>107.08577</v>
      </c>
      <c r="C9" s="18">
        <v>7.6221750000000004</v>
      </c>
      <c r="D9" s="38" t="s">
        <v>49</v>
      </c>
      <c r="E9" s="42">
        <v>2725289.5</v>
      </c>
      <c r="F9" s="42">
        <v>4498269.2</v>
      </c>
      <c r="G9" s="42">
        <v>3180057.8</v>
      </c>
      <c r="H9" s="42">
        <v>4102293.5</v>
      </c>
      <c r="I9" s="73">
        <f t="shared" si="0"/>
        <v>3626477.5</v>
      </c>
      <c r="J9" s="42">
        <v>3501063.1</v>
      </c>
      <c r="K9" s="42">
        <v>3969437.1</v>
      </c>
      <c r="L9" s="42">
        <v>3335507.1</v>
      </c>
      <c r="M9" s="42">
        <v>6377290.7999999998</v>
      </c>
      <c r="N9" s="73">
        <f t="shared" si="1"/>
        <v>4295824.5250000004</v>
      </c>
      <c r="O9" s="42">
        <v>1538340.6</v>
      </c>
      <c r="P9" s="42">
        <v>1635758.8</v>
      </c>
      <c r="Q9" s="42">
        <v>1432114.5</v>
      </c>
      <c r="R9" s="49">
        <v>1681210.3</v>
      </c>
      <c r="S9" s="76">
        <f t="shared" si="2"/>
        <v>1571856.05</v>
      </c>
      <c r="T9" s="75">
        <f t="shared" si="4"/>
        <v>1.1406580840048455</v>
      </c>
      <c r="U9" s="75">
        <f t="shared" si="5"/>
        <v>1.1012107279380789</v>
      </c>
      <c r="V9" s="75">
        <f t="shared" si="6"/>
        <v>1.2485312585184247</v>
      </c>
    </row>
    <row r="10" spans="1:22" x14ac:dyDescent="0.25">
      <c r="A10" s="12">
        <v>6</v>
      </c>
      <c r="B10" s="21">
        <v>109.1014029</v>
      </c>
      <c r="C10" s="18">
        <v>9.7420500000000008</v>
      </c>
      <c r="D10" s="38" t="s">
        <v>504</v>
      </c>
      <c r="E10" s="42">
        <v>65251334.799999997</v>
      </c>
      <c r="F10" s="42">
        <v>75998668.099999994</v>
      </c>
      <c r="G10" s="42">
        <v>76278733.700000003</v>
      </c>
      <c r="H10" s="42">
        <v>80986916.5</v>
      </c>
      <c r="I10" s="73">
        <f t="shared" si="0"/>
        <v>74628913.274999991</v>
      </c>
      <c r="J10" s="42">
        <v>49115294.399999999</v>
      </c>
      <c r="K10" s="42">
        <v>70261836.200000003</v>
      </c>
      <c r="L10" s="42">
        <v>76542784.799999997</v>
      </c>
      <c r="M10" s="42">
        <v>72896202.299999997</v>
      </c>
      <c r="N10" s="73">
        <f t="shared" si="1"/>
        <v>67204029.424999997</v>
      </c>
      <c r="O10" s="42">
        <v>3400385.9</v>
      </c>
      <c r="P10" s="42">
        <v>2692492</v>
      </c>
      <c r="Q10" s="42">
        <v>2857694.4</v>
      </c>
      <c r="R10" s="49">
        <v>3160391.2</v>
      </c>
      <c r="S10" s="76">
        <f t="shared" si="2"/>
        <v>3027740.875</v>
      </c>
      <c r="T10" s="75">
        <f t="shared" si="4"/>
        <v>23.473487213866697</v>
      </c>
      <c r="U10" s="75">
        <f t="shared" si="5"/>
        <v>15.448533075315625</v>
      </c>
      <c r="V10" s="75">
        <f t="shared" si="6"/>
        <v>22.099883829019838</v>
      </c>
    </row>
    <row r="11" spans="1:22" x14ac:dyDescent="0.25">
      <c r="A11" s="12">
        <v>7</v>
      </c>
      <c r="B11" s="21">
        <v>111.044259</v>
      </c>
      <c r="C11" s="18">
        <v>7.1040000000000001</v>
      </c>
      <c r="D11" s="38" t="s">
        <v>55</v>
      </c>
      <c r="E11" s="42">
        <v>3983109.4</v>
      </c>
      <c r="F11" s="42">
        <v>4488537.2</v>
      </c>
      <c r="G11" s="42">
        <v>1979705.4</v>
      </c>
      <c r="H11" s="42">
        <v>1761568</v>
      </c>
      <c r="I11" s="73">
        <f t="shared" si="0"/>
        <v>3053230</v>
      </c>
      <c r="J11" s="42">
        <v>3802783.8</v>
      </c>
      <c r="K11" s="42">
        <v>4490864.5</v>
      </c>
      <c r="L11" s="42">
        <v>3032400.7</v>
      </c>
      <c r="M11" s="42">
        <v>2050323.7</v>
      </c>
      <c r="N11" s="73">
        <f t="shared" si="1"/>
        <v>3344093.1749999998</v>
      </c>
      <c r="O11" s="42">
        <v>7530155</v>
      </c>
      <c r="P11" s="42">
        <v>7063413.2999999998</v>
      </c>
      <c r="Q11" s="42">
        <v>7059135.5999999996</v>
      </c>
      <c r="R11" s="49">
        <v>4782031.3</v>
      </c>
      <c r="S11" s="76">
        <f t="shared" si="2"/>
        <v>6608683.7999999998</v>
      </c>
      <c r="T11" s="75">
        <f t="shared" si="4"/>
        <v>0.96035105190260095</v>
      </c>
      <c r="U11" s="75">
        <f t="shared" si="5"/>
        <v>1.1961127797408548</v>
      </c>
      <c r="V11" s="75">
        <f t="shared" si="6"/>
        <v>1.4125389985448353</v>
      </c>
    </row>
    <row r="12" spans="1:22" x14ac:dyDescent="0.25">
      <c r="A12" s="12">
        <v>8</v>
      </c>
      <c r="B12" s="21">
        <v>123.1169745</v>
      </c>
      <c r="C12" s="18">
        <v>9.3717666666666695</v>
      </c>
      <c r="D12" s="38" t="s">
        <v>505</v>
      </c>
      <c r="E12" s="42">
        <v>64658121.700000003</v>
      </c>
      <c r="F12" s="42">
        <v>76545233</v>
      </c>
      <c r="G12" s="42">
        <v>68583315.299999997</v>
      </c>
      <c r="H12" s="42">
        <v>80912310.799999997</v>
      </c>
      <c r="I12" s="73">
        <f t="shared" si="0"/>
        <v>72674745.200000003</v>
      </c>
      <c r="J12" s="42">
        <v>54773898.899999999</v>
      </c>
      <c r="K12" s="42">
        <v>73070533.799999997</v>
      </c>
      <c r="L12" s="42">
        <v>87878360.599999994</v>
      </c>
      <c r="M12" s="42">
        <v>75389982.400000006</v>
      </c>
      <c r="N12" s="73">
        <f t="shared" si="1"/>
        <v>72778193.924999997</v>
      </c>
      <c r="O12" s="42">
        <v>2411520.7000000002</v>
      </c>
      <c r="P12" s="42">
        <v>2818934.6</v>
      </c>
      <c r="Q12" s="42">
        <v>3037103.8</v>
      </c>
      <c r="R12" s="49">
        <v>2685302.6</v>
      </c>
      <c r="S12" s="76">
        <f t="shared" si="2"/>
        <v>2738215.4250000003</v>
      </c>
      <c r="T12" s="75">
        <f t="shared" si="4"/>
        <v>22.858830811820106</v>
      </c>
      <c r="U12" s="75">
        <f t="shared" si="5"/>
        <v>17.228368457476744</v>
      </c>
      <c r="V12" s="75">
        <f t="shared" si="6"/>
        <v>22.983320613879254</v>
      </c>
    </row>
    <row r="13" spans="1:22" x14ac:dyDescent="0.25">
      <c r="A13" s="12">
        <v>9</v>
      </c>
      <c r="B13" s="21">
        <v>125.0962028</v>
      </c>
      <c r="C13" s="18">
        <v>4.6303333333333301</v>
      </c>
      <c r="D13" s="38" t="s">
        <v>506</v>
      </c>
      <c r="E13" s="42">
        <v>1401051.8</v>
      </c>
      <c r="F13" s="42">
        <v>1343028.8</v>
      </c>
      <c r="G13" s="42">
        <v>1442354.6</v>
      </c>
      <c r="H13" s="42">
        <v>1646738.8</v>
      </c>
      <c r="I13" s="73">
        <f t="shared" si="0"/>
        <v>1458293.5</v>
      </c>
      <c r="J13" s="42">
        <v>1504274.1</v>
      </c>
      <c r="K13" s="42">
        <v>1799839.5</v>
      </c>
      <c r="L13" s="42">
        <v>2317241</v>
      </c>
      <c r="M13" s="42">
        <v>1812711.9</v>
      </c>
      <c r="N13" s="73">
        <f t="shared" si="1"/>
        <v>1858516.625</v>
      </c>
      <c r="O13" s="42">
        <v>829529.5</v>
      </c>
      <c r="P13" s="42">
        <v>838164.8</v>
      </c>
      <c r="Q13" s="42">
        <v>958610.6</v>
      </c>
      <c r="R13" s="49">
        <v>820252.1</v>
      </c>
      <c r="S13" s="76">
        <f t="shared" si="2"/>
        <v>861639.25</v>
      </c>
      <c r="T13" s="75">
        <f t="shared" si="4"/>
        <v>0.45868594790033035</v>
      </c>
      <c r="U13" s="75">
        <f t="shared" si="5"/>
        <v>0.47314850642920392</v>
      </c>
      <c r="V13" s="75">
        <f t="shared" si="6"/>
        <v>0.56611449418512572</v>
      </c>
    </row>
    <row r="14" spans="1:22" x14ac:dyDescent="0.25">
      <c r="A14" s="12">
        <v>10</v>
      </c>
      <c r="B14" s="21">
        <v>125.0962086</v>
      </c>
      <c r="C14" s="18">
        <v>6.3790416666666703</v>
      </c>
      <c r="D14" s="38" t="s">
        <v>64</v>
      </c>
      <c r="E14" s="42">
        <v>1327038.8999999999</v>
      </c>
      <c r="F14" s="42">
        <v>1286157</v>
      </c>
      <c r="G14" s="42">
        <v>1170653.8</v>
      </c>
      <c r="H14" s="42">
        <v>1204753.6000000001</v>
      </c>
      <c r="I14" s="73">
        <f t="shared" si="0"/>
        <v>1247150.8250000002</v>
      </c>
      <c r="J14" s="42">
        <v>1041566.7</v>
      </c>
      <c r="K14" s="42">
        <v>1250902.8</v>
      </c>
      <c r="L14" s="42">
        <v>1370292.2</v>
      </c>
      <c r="M14" s="42">
        <v>1264296.8</v>
      </c>
      <c r="N14" s="73">
        <f t="shared" si="1"/>
        <v>1231764.625</v>
      </c>
      <c r="O14" s="42">
        <v>850865</v>
      </c>
      <c r="P14" s="42">
        <v>950124.4</v>
      </c>
      <c r="Q14" s="42">
        <v>912563.3</v>
      </c>
      <c r="R14" s="49">
        <v>1017341</v>
      </c>
      <c r="S14" s="76">
        <f t="shared" si="2"/>
        <v>932723.42500000005</v>
      </c>
      <c r="T14" s="75">
        <f t="shared" si="4"/>
        <v>0.39227395468731369</v>
      </c>
      <c r="U14" s="75">
        <f t="shared" si="5"/>
        <v>0.32761032610439461</v>
      </c>
      <c r="V14" s="75">
        <f t="shared" si="6"/>
        <v>0.39345408626533501</v>
      </c>
    </row>
    <row r="15" spans="1:22" x14ac:dyDescent="0.25">
      <c r="A15" s="12">
        <v>11</v>
      </c>
      <c r="B15" s="21">
        <v>128.1070584</v>
      </c>
      <c r="C15" s="18">
        <v>10.11285</v>
      </c>
      <c r="D15" s="38" t="s">
        <v>68</v>
      </c>
      <c r="E15" s="42">
        <v>3593527.1</v>
      </c>
      <c r="F15" s="42">
        <v>5133657.5</v>
      </c>
      <c r="G15" s="42">
        <v>5181282.0999999996</v>
      </c>
      <c r="H15" s="42">
        <v>6076860.7000000002</v>
      </c>
      <c r="I15" s="73">
        <f t="shared" si="0"/>
        <v>4996331.8499999996</v>
      </c>
      <c r="J15" s="42">
        <v>3073226.8</v>
      </c>
      <c r="K15" s="42">
        <v>4659072.7</v>
      </c>
      <c r="L15" s="42">
        <v>6650327.7000000002</v>
      </c>
      <c r="M15" s="42">
        <v>5273482.9000000004</v>
      </c>
      <c r="N15" s="73">
        <f t="shared" si="1"/>
        <v>4914027.5250000004</v>
      </c>
      <c r="O15" s="42">
        <v>1428414.8</v>
      </c>
      <c r="P15" s="42">
        <v>2183396.4</v>
      </c>
      <c r="Q15" s="42">
        <v>1611219.9</v>
      </c>
      <c r="R15" s="49">
        <v>1559238.5</v>
      </c>
      <c r="S15" s="76">
        <f t="shared" si="2"/>
        <v>1695567.4</v>
      </c>
      <c r="T15" s="75">
        <f t="shared" si="4"/>
        <v>1.5715267267130113</v>
      </c>
      <c r="U15" s="75">
        <f t="shared" si="5"/>
        <v>0.96664076735629612</v>
      </c>
      <c r="V15" s="75">
        <f t="shared" si="6"/>
        <v>1.4654465495019016</v>
      </c>
    </row>
    <row r="16" spans="1:22" x14ac:dyDescent="0.25">
      <c r="A16" s="12">
        <v>12</v>
      </c>
      <c r="B16" s="21">
        <v>129.06992199999999</v>
      </c>
      <c r="C16" s="18">
        <v>8.9813833333333299</v>
      </c>
      <c r="D16" s="38" t="s">
        <v>71</v>
      </c>
      <c r="E16" s="42">
        <v>1766876.5</v>
      </c>
      <c r="F16" s="42">
        <v>1548778.5</v>
      </c>
      <c r="G16" s="42">
        <v>2306716</v>
      </c>
      <c r="H16" s="42">
        <v>1808532</v>
      </c>
      <c r="I16" s="73">
        <f t="shared" si="0"/>
        <v>1857725.75</v>
      </c>
      <c r="J16" s="42">
        <v>1210158.7</v>
      </c>
      <c r="K16" s="42">
        <v>1755342.4</v>
      </c>
      <c r="L16" s="42">
        <v>1987902.4</v>
      </c>
      <c r="M16" s="42">
        <v>1957980.6</v>
      </c>
      <c r="N16" s="73">
        <f t="shared" si="1"/>
        <v>1727846.0249999999</v>
      </c>
      <c r="O16" s="42">
        <v>539923.6</v>
      </c>
      <c r="P16" s="42">
        <v>616282.5</v>
      </c>
      <c r="Q16" s="42">
        <v>1405593.9</v>
      </c>
      <c r="R16" s="49">
        <v>806005.3</v>
      </c>
      <c r="S16" s="76">
        <f t="shared" si="2"/>
        <v>841951.32499999995</v>
      </c>
      <c r="T16" s="75">
        <f t="shared" si="4"/>
        <v>0.58432180941463574</v>
      </c>
      <c r="U16" s="75">
        <f t="shared" si="5"/>
        <v>0.38063859601604988</v>
      </c>
      <c r="V16" s="75">
        <f t="shared" si="6"/>
        <v>0.55211854995831822</v>
      </c>
    </row>
    <row r="17" spans="1:22" x14ac:dyDescent="0.25">
      <c r="A17" s="12">
        <v>13</v>
      </c>
      <c r="B17" s="21">
        <v>137.13251959999999</v>
      </c>
      <c r="C17" s="18">
        <v>9.3700083333333293</v>
      </c>
      <c r="D17" s="38" t="s">
        <v>75</v>
      </c>
      <c r="E17" s="42">
        <v>50875781.5</v>
      </c>
      <c r="F17" s="42">
        <v>63045829.600000001</v>
      </c>
      <c r="G17" s="42">
        <v>53032901.700000003</v>
      </c>
      <c r="H17" s="42">
        <v>56631908.5</v>
      </c>
      <c r="I17" s="73">
        <f t="shared" si="0"/>
        <v>55896605.325000003</v>
      </c>
      <c r="J17" s="42">
        <v>36439736.799999997</v>
      </c>
      <c r="K17" s="42">
        <v>56613117.600000001</v>
      </c>
      <c r="L17" s="42">
        <v>64804983</v>
      </c>
      <c r="M17" s="42">
        <v>65460511</v>
      </c>
      <c r="N17" s="73">
        <f t="shared" si="1"/>
        <v>55829587.100000001</v>
      </c>
      <c r="O17" s="42">
        <v>1628433.7</v>
      </c>
      <c r="P17" s="42">
        <v>1849380</v>
      </c>
      <c r="Q17" s="42">
        <v>1902069.5</v>
      </c>
      <c r="R17" s="49">
        <v>1851637.7</v>
      </c>
      <c r="S17" s="76">
        <f t="shared" si="2"/>
        <v>1807880.2250000001</v>
      </c>
      <c r="T17" s="75">
        <f t="shared" si="4"/>
        <v>17.581500156112796</v>
      </c>
      <c r="U17" s="75">
        <f t="shared" si="5"/>
        <v>11.461612642000082</v>
      </c>
      <c r="V17" s="75">
        <f t="shared" si="6"/>
        <v>17.806869131590364</v>
      </c>
    </row>
    <row r="18" spans="1:22" x14ac:dyDescent="0.25">
      <c r="A18" s="12">
        <v>14</v>
      </c>
      <c r="B18" s="21">
        <v>138.06617660000001</v>
      </c>
      <c r="C18" s="18">
        <v>3.9892333333333299</v>
      </c>
      <c r="D18" s="38" t="s">
        <v>79</v>
      </c>
      <c r="E18" s="42">
        <v>2179759</v>
      </c>
      <c r="F18" s="42">
        <v>2481323.2000000002</v>
      </c>
      <c r="G18" s="42">
        <v>2501591</v>
      </c>
      <c r="H18" s="42">
        <v>2714395.8</v>
      </c>
      <c r="I18" s="73">
        <f t="shared" si="0"/>
        <v>2469267.25</v>
      </c>
      <c r="J18" s="42">
        <v>1371863.5</v>
      </c>
      <c r="K18" s="42">
        <v>2079544.5</v>
      </c>
      <c r="L18" s="42">
        <v>2180282.6</v>
      </c>
      <c r="M18" s="42">
        <v>1716915.1</v>
      </c>
      <c r="N18" s="73">
        <f t="shared" si="1"/>
        <v>1837151.4249999998</v>
      </c>
      <c r="O18" s="42">
        <v>1154708.8</v>
      </c>
      <c r="P18" s="42">
        <v>1294976.3</v>
      </c>
      <c r="Q18" s="42">
        <v>1477789.1</v>
      </c>
      <c r="R18" s="49">
        <v>1414032.7</v>
      </c>
      <c r="S18" s="76">
        <f t="shared" si="2"/>
        <v>1335376.7250000001</v>
      </c>
      <c r="T18" s="75">
        <f t="shared" si="4"/>
        <v>0.77667368687132732</v>
      </c>
      <c r="U18" s="75">
        <f t="shared" si="5"/>
        <v>0.43150059291038795</v>
      </c>
      <c r="V18" s="75">
        <f t="shared" si="6"/>
        <v>0.65409181360502433</v>
      </c>
    </row>
    <row r="19" spans="1:22" x14ac:dyDescent="0.25">
      <c r="A19" s="12">
        <v>15</v>
      </c>
      <c r="B19" s="21">
        <v>139.11176209999999</v>
      </c>
      <c r="C19" s="18">
        <v>10.113616666666699</v>
      </c>
      <c r="D19" s="38" t="s">
        <v>83</v>
      </c>
      <c r="E19" s="42">
        <v>5975370.7999999998</v>
      </c>
      <c r="F19" s="42">
        <v>3221991.8</v>
      </c>
      <c r="G19" s="42">
        <v>3181368.4</v>
      </c>
      <c r="H19" s="42">
        <v>5762366.5</v>
      </c>
      <c r="I19" s="73">
        <f t="shared" si="0"/>
        <v>4535274.375</v>
      </c>
      <c r="J19" s="42">
        <v>2069689</v>
      </c>
      <c r="K19" s="42">
        <v>2546815.7999999998</v>
      </c>
      <c r="L19" s="42">
        <v>2780173.9</v>
      </c>
      <c r="M19" s="42">
        <v>3403901.8</v>
      </c>
      <c r="N19" s="73">
        <f t="shared" si="1"/>
        <v>2700145.125</v>
      </c>
      <c r="O19" s="42">
        <v>1353416.1</v>
      </c>
      <c r="P19" s="42">
        <v>1353890.3</v>
      </c>
      <c r="Q19" s="42">
        <v>1334000.3</v>
      </c>
      <c r="R19" s="49">
        <v>1076708.7</v>
      </c>
      <c r="S19" s="76">
        <f t="shared" si="2"/>
        <v>1279503.8500000001</v>
      </c>
      <c r="T19" s="75">
        <f t="shared" si="4"/>
        <v>1.4265075073604547</v>
      </c>
      <c r="U19" s="75">
        <f t="shared" si="5"/>
        <v>0.65099190308664667</v>
      </c>
      <c r="V19" s="75">
        <f t="shared" si="6"/>
        <v>0.80106550522959741</v>
      </c>
    </row>
    <row r="20" spans="1:22" x14ac:dyDescent="0.25">
      <c r="A20" s="12">
        <v>16</v>
      </c>
      <c r="B20" s="21">
        <v>139.1481368</v>
      </c>
      <c r="C20" s="18">
        <v>9.7201249999999995</v>
      </c>
      <c r="D20" s="38" t="s">
        <v>85</v>
      </c>
      <c r="E20" s="42">
        <v>7219440.2999999998</v>
      </c>
      <c r="F20" s="42">
        <v>8296638.5</v>
      </c>
      <c r="G20" s="42">
        <v>9476306.9000000004</v>
      </c>
      <c r="H20" s="42">
        <v>8897936.0999999996</v>
      </c>
      <c r="I20" s="73">
        <f t="shared" si="0"/>
        <v>8472580.4500000011</v>
      </c>
      <c r="J20" s="42">
        <v>5474906.5</v>
      </c>
      <c r="K20" s="42">
        <v>9033993.9000000004</v>
      </c>
      <c r="L20" s="42">
        <v>9892416.0999999996</v>
      </c>
      <c r="M20" s="42">
        <v>7328240.4000000004</v>
      </c>
      <c r="N20" s="73">
        <f t="shared" si="1"/>
        <v>7932389.2249999996</v>
      </c>
      <c r="O20" s="42">
        <v>1246760.1000000001</v>
      </c>
      <c r="P20" s="42">
        <v>1022353.2</v>
      </c>
      <c r="Q20" s="42">
        <v>1064733.8</v>
      </c>
      <c r="R20" s="49">
        <v>1031252.3</v>
      </c>
      <c r="S20" s="76">
        <f t="shared" si="2"/>
        <v>1091274.8499999999</v>
      </c>
      <c r="T20" s="75">
        <f t="shared" si="4"/>
        <v>2.6649323986358424</v>
      </c>
      <c r="U20" s="75">
        <f t="shared" si="5"/>
        <v>1.7220557299461183</v>
      </c>
      <c r="V20" s="75">
        <f t="shared" si="6"/>
        <v>2.8415171948220999</v>
      </c>
    </row>
    <row r="21" spans="1:22" x14ac:dyDescent="0.25">
      <c r="A21" s="12">
        <v>17</v>
      </c>
      <c r="B21" s="21">
        <v>140.06821249999999</v>
      </c>
      <c r="C21" s="18">
        <v>9.7638166666666706</v>
      </c>
      <c r="D21" s="38" t="s">
        <v>87</v>
      </c>
      <c r="E21" s="42">
        <v>3960927.2</v>
      </c>
      <c r="F21" s="42">
        <v>5022138.5999999996</v>
      </c>
      <c r="G21" s="42">
        <v>3323101.1</v>
      </c>
      <c r="H21" s="42">
        <v>3666137.2</v>
      </c>
      <c r="I21" s="73">
        <f t="shared" si="0"/>
        <v>3993076.0250000004</v>
      </c>
      <c r="J21" s="42">
        <v>2870486.3</v>
      </c>
      <c r="K21" s="42">
        <v>4746874.5</v>
      </c>
      <c r="L21" s="42">
        <v>6798445.7000000002</v>
      </c>
      <c r="M21" s="42">
        <v>6291312.5</v>
      </c>
      <c r="N21" s="73">
        <f t="shared" si="1"/>
        <v>5176779.75</v>
      </c>
      <c r="O21" s="42">
        <v>786470.2</v>
      </c>
      <c r="P21" s="42">
        <v>478804.1</v>
      </c>
      <c r="Q21" s="42">
        <v>832475.7</v>
      </c>
      <c r="R21" s="49">
        <v>977246.3</v>
      </c>
      <c r="S21" s="76">
        <f t="shared" si="2"/>
        <v>768749.07499999995</v>
      </c>
      <c r="T21" s="75">
        <f t="shared" si="4"/>
        <v>1.2559665537597255</v>
      </c>
      <c r="U21" s="75">
        <f t="shared" si="5"/>
        <v>0.90287156148636194</v>
      </c>
      <c r="V21" s="75">
        <f t="shared" si="6"/>
        <v>1.4930633851117121</v>
      </c>
    </row>
    <row r="22" spans="1:22" x14ac:dyDescent="0.25">
      <c r="A22" s="12">
        <v>18</v>
      </c>
      <c r="B22" s="21">
        <v>142.12265120000001</v>
      </c>
      <c r="C22" s="18">
        <v>10.11285</v>
      </c>
      <c r="D22" s="38" t="s">
        <v>90</v>
      </c>
      <c r="E22" s="42">
        <v>5292317.0999999996</v>
      </c>
      <c r="F22" s="42">
        <v>5357696</v>
      </c>
      <c r="G22" s="42">
        <v>6661916.0999999996</v>
      </c>
      <c r="H22" s="42">
        <v>9008634.0999999996</v>
      </c>
      <c r="I22" s="73">
        <f t="shared" si="0"/>
        <v>6580140.8249999993</v>
      </c>
      <c r="J22" s="42">
        <v>3719646.8</v>
      </c>
      <c r="K22" s="42">
        <v>5853543.5999999996</v>
      </c>
      <c r="L22" s="42">
        <v>7312068.2000000002</v>
      </c>
      <c r="M22" s="42">
        <v>5766188</v>
      </c>
      <c r="N22" s="73">
        <f t="shared" si="1"/>
        <v>5662861.6499999994</v>
      </c>
      <c r="O22" s="42">
        <v>1822226.1</v>
      </c>
      <c r="P22" s="42">
        <v>2566613.1</v>
      </c>
      <c r="Q22" s="42">
        <v>1831320.3</v>
      </c>
      <c r="R22" s="49">
        <v>1513011.7</v>
      </c>
      <c r="S22" s="76">
        <f t="shared" si="2"/>
        <v>1933292.8</v>
      </c>
      <c r="T22" s="75">
        <f t="shared" si="4"/>
        <v>2.0696918224162597</v>
      </c>
      <c r="U22" s="75">
        <f t="shared" si="5"/>
        <v>1.1699631921231428</v>
      </c>
      <c r="V22" s="75">
        <f t="shared" si="6"/>
        <v>1.8411507661125226</v>
      </c>
    </row>
    <row r="23" spans="1:22" x14ac:dyDescent="0.25">
      <c r="A23" s="12">
        <v>19</v>
      </c>
      <c r="B23" s="21">
        <v>145.1335249</v>
      </c>
      <c r="C23" s="18">
        <v>4.1579249999999996</v>
      </c>
      <c r="D23" s="38" t="s">
        <v>92</v>
      </c>
      <c r="E23" s="42">
        <v>387876.9</v>
      </c>
      <c r="F23" s="42">
        <v>487128.2</v>
      </c>
      <c r="G23" s="42">
        <v>450351.4</v>
      </c>
      <c r="H23" s="42">
        <v>561803.80000000005</v>
      </c>
      <c r="I23" s="73">
        <f t="shared" si="0"/>
        <v>471790.07500000001</v>
      </c>
      <c r="J23" s="42">
        <v>224373.9</v>
      </c>
      <c r="K23" s="42">
        <v>317809.90000000002</v>
      </c>
      <c r="L23" s="42">
        <v>353845.4</v>
      </c>
      <c r="M23" s="42">
        <v>428882.6</v>
      </c>
      <c r="N23" s="73">
        <f t="shared" si="1"/>
        <v>331227.95</v>
      </c>
      <c r="O23" s="42">
        <v>115489</v>
      </c>
      <c r="P23" s="42">
        <v>138550.6</v>
      </c>
      <c r="Q23" s="42">
        <v>114379.1</v>
      </c>
      <c r="R23" s="49">
        <v>123115</v>
      </c>
      <c r="S23" s="76">
        <f t="shared" si="2"/>
        <v>122883.425</v>
      </c>
      <c r="T23" s="75">
        <f t="shared" si="4"/>
        <v>0.14839500948289416</v>
      </c>
      <c r="U23" s="75">
        <f t="shared" si="5"/>
        <v>7.057369110236994E-2</v>
      </c>
      <c r="V23" s="75">
        <f t="shared" si="6"/>
        <v>9.9962685998126716E-2</v>
      </c>
    </row>
    <row r="24" spans="1:22" x14ac:dyDescent="0.25">
      <c r="A24" s="12">
        <v>20</v>
      </c>
      <c r="B24" s="21">
        <v>147.0651751</v>
      </c>
      <c r="C24" s="18">
        <v>6.2497666666666696</v>
      </c>
      <c r="D24" s="38" t="s">
        <v>96</v>
      </c>
      <c r="E24" s="42">
        <v>1751253.4</v>
      </c>
      <c r="F24" s="42">
        <v>2375945.4</v>
      </c>
      <c r="G24" s="42">
        <v>2339746.7000000002</v>
      </c>
      <c r="H24" s="42">
        <v>2436969</v>
      </c>
      <c r="I24" s="73">
        <f t="shared" si="0"/>
        <v>2225978.625</v>
      </c>
      <c r="J24" s="42">
        <v>1503876.2</v>
      </c>
      <c r="K24" s="42">
        <v>2218817.7999999998</v>
      </c>
      <c r="L24" s="42">
        <v>2734666</v>
      </c>
      <c r="M24" s="42">
        <v>2253531.5</v>
      </c>
      <c r="N24" s="73">
        <f t="shared" si="1"/>
        <v>2177722.875</v>
      </c>
      <c r="O24" s="42">
        <v>374667.2</v>
      </c>
      <c r="P24" s="42">
        <v>486441.4</v>
      </c>
      <c r="Q24" s="42">
        <v>589930.6</v>
      </c>
      <c r="R24" s="49">
        <v>414715.9</v>
      </c>
      <c r="S24" s="76">
        <f t="shared" si="2"/>
        <v>466438.77500000002</v>
      </c>
      <c r="T24" s="75">
        <f t="shared" si="4"/>
        <v>0.70015063196400373</v>
      </c>
      <c r="U24" s="75">
        <f t="shared" si="5"/>
        <v>0.47302335251562649</v>
      </c>
      <c r="V24" s="75">
        <f t="shared" si="6"/>
        <v>0.69789829400674519</v>
      </c>
    </row>
    <row r="25" spans="1:22" x14ac:dyDescent="0.25">
      <c r="A25" s="12">
        <v>21</v>
      </c>
      <c r="B25" s="21">
        <v>147.1167552</v>
      </c>
      <c r="C25" s="18">
        <v>9.1254083333333291</v>
      </c>
      <c r="D25" s="38" t="s">
        <v>100</v>
      </c>
      <c r="E25" s="42">
        <v>5840863.9000000004</v>
      </c>
      <c r="F25" s="42">
        <v>7097184.0999999996</v>
      </c>
      <c r="G25" s="42">
        <v>7356931.7000000002</v>
      </c>
      <c r="H25" s="42">
        <v>6743148.7000000002</v>
      </c>
      <c r="I25" s="73">
        <f t="shared" si="0"/>
        <v>6759532.0999999996</v>
      </c>
      <c r="J25" s="42">
        <v>3637571.2</v>
      </c>
      <c r="K25" s="42">
        <v>6978343.5999999996</v>
      </c>
      <c r="L25" s="42">
        <v>7005255.2999999998</v>
      </c>
      <c r="M25" s="42">
        <v>6963145.7999999998</v>
      </c>
      <c r="N25" s="73">
        <f t="shared" si="1"/>
        <v>6146078.9750000006</v>
      </c>
      <c r="O25" s="42">
        <v>1686488.2</v>
      </c>
      <c r="P25" s="42">
        <v>1437244.9</v>
      </c>
      <c r="Q25" s="42">
        <v>1636448.6</v>
      </c>
      <c r="R25" s="49">
        <v>1757107.6</v>
      </c>
      <c r="S25" s="76">
        <f t="shared" si="2"/>
        <v>1629322.3249999997</v>
      </c>
      <c r="T25" s="75">
        <f t="shared" si="4"/>
        <v>2.1261168541526176</v>
      </c>
      <c r="U25" s="75">
        <f t="shared" si="5"/>
        <v>1.1441474531203368</v>
      </c>
      <c r="V25" s="75">
        <f t="shared" si="6"/>
        <v>2.194940969660911</v>
      </c>
    </row>
    <row r="26" spans="1:22" x14ac:dyDescent="0.25">
      <c r="A26" s="12">
        <v>22</v>
      </c>
      <c r="B26" s="21">
        <v>149.13243750000001</v>
      </c>
      <c r="C26" s="18">
        <v>6.9459166666666698</v>
      </c>
      <c r="D26" s="38" t="s">
        <v>104</v>
      </c>
      <c r="E26" s="42">
        <v>1046960.8</v>
      </c>
      <c r="F26" s="42">
        <v>1220036.5</v>
      </c>
      <c r="G26" s="42">
        <v>1291149.3999999999</v>
      </c>
      <c r="H26" s="42">
        <v>1007539.3</v>
      </c>
      <c r="I26" s="73">
        <f t="shared" si="0"/>
        <v>1141421.5</v>
      </c>
      <c r="J26" s="42">
        <v>874423.5</v>
      </c>
      <c r="K26" s="42">
        <v>1057090.3999999999</v>
      </c>
      <c r="L26" s="42">
        <v>1253614.3</v>
      </c>
      <c r="M26" s="42">
        <v>1063566.1000000001</v>
      </c>
      <c r="N26" s="73">
        <f t="shared" si="1"/>
        <v>1062173.5750000002</v>
      </c>
      <c r="O26" s="42">
        <v>688269.5</v>
      </c>
      <c r="P26" s="42">
        <v>1028393.4</v>
      </c>
      <c r="Q26" s="42">
        <v>638854.1</v>
      </c>
      <c r="R26" s="49">
        <v>766164.2</v>
      </c>
      <c r="S26" s="76">
        <f t="shared" si="2"/>
        <v>780420.3</v>
      </c>
      <c r="T26" s="75">
        <f t="shared" si="4"/>
        <v>0.35901826530894976</v>
      </c>
      <c r="U26" s="75">
        <f t="shared" si="5"/>
        <v>0.27503775609218889</v>
      </c>
      <c r="V26" s="75">
        <f t="shared" si="6"/>
        <v>0.33249309013606609</v>
      </c>
    </row>
    <row r="27" spans="1:22" x14ac:dyDescent="0.25">
      <c r="A27" s="12">
        <v>23</v>
      </c>
      <c r="B27" s="21">
        <v>150.09130500000001</v>
      </c>
      <c r="C27" s="18">
        <v>5.5358499999999999</v>
      </c>
      <c r="D27" s="38" t="s">
        <v>107</v>
      </c>
      <c r="E27" s="42">
        <v>1737083.8</v>
      </c>
      <c r="F27" s="42">
        <v>2213628.7000000002</v>
      </c>
      <c r="G27" s="42">
        <v>2170281.7000000002</v>
      </c>
      <c r="H27" s="42">
        <v>2423950.2999999998</v>
      </c>
      <c r="I27" s="73">
        <f t="shared" si="0"/>
        <v>2136236.125</v>
      </c>
      <c r="J27" s="42">
        <v>1182808.1000000001</v>
      </c>
      <c r="K27" s="42">
        <v>1889640.3</v>
      </c>
      <c r="L27" s="42">
        <v>2326338</v>
      </c>
      <c r="M27" s="42">
        <v>2005405.8</v>
      </c>
      <c r="N27" s="73">
        <f t="shared" si="1"/>
        <v>1851048.05</v>
      </c>
      <c r="O27" s="42">
        <v>853040.2</v>
      </c>
      <c r="P27" s="42">
        <v>776989.1</v>
      </c>
      <c r="Q27" s="42">
        <v>976616.1</v>
      </c>
      <c r="R27" s="49">
        <v>276268.90000000002</v>
      </c>
      <c r="S27" s="76">
        <f t="shared" si="2"/>
        <v>720728.57499999995</v>
      </c>
      <c r="T27" s="75">
        <f t="shared" si="4"/>
        <v>0.67192337614791087</v>
      </c>
      <c r="U27" s="75">
        <f t="shared" si="5"/>
        <v>0.37203584500149578</v>
      </c>
      <c r="V27" s="75">
        <f t="shared" si="6"/>
        <v>0.59436008745575875</v>
      </c>
    </row>
    <row r="28" spans="1:22" x14ac:dyDescent="0.25">
      <c r="A28" s="12">
        <v>24</v>
      </c>
      <c r="B28" s="21">
        <v>153.1021882</v>
      </c>
      <c r="C28" s="18">
        <v>3.7980416666666699</v>
      </c>
      <c r="D28" s="38" t="s">
        <v>112</v>
      </c>
      <c r="E28" s="42">
        <v>1463412.6</v>
      </c>
      <c r="F28" s="42">
        <v>1154713.1000000001</v>
      </c>
      <c r="G28" s="42">
        <v>1425365.7</v>
      </c>
      <c r="H28" s="42">
        <v>1493328.4</v>
      </c>
      <c r="I28" s="73">
        <f t="shared" si="0"/>
        <v>1384204.9500000002</v>
      </c>
      <c r="J28" s="42">
        <v>1101726.6000000001</v>
      </c>
      <c r="K28" s="42">
        <v>1305694.1000000001</v>
      </c>
      <c r="L28" s="42">
        <v>1375565</v>
      </c>
      <c r="M28" s="42">
        <v>1512618.8</v>
      </c>
      <c r="N28" s="73">
        <f t="shared" si="1"/>
        <v>1323901.125</v>
      </c>
      <c r="O28" s="42">
        <v>506072.1</v>
      </c>
      <c r="P28" s="42">
        <v>648142.19999999995</v>
      </c>
      <c r="Q28" s="42">
        <v>558210.1</v>
      </c>
      <c r="R28" s="49">
        <v>714584.8</v>
      </c>
      <c r="S28" s="76">
        <f t="shared" si="2"/>
        <v>606752.30000000005</v>
      </c>
      <c r="T28" s="75">
        <f t="shared" si="4"/>
        <v>0.43538242444273356</v>
      </c>
      <c r="U28" s="75">
        <f t="shared" si="5"/>
        <v>0.34653278633416945</v>
      </c>
      <c r="V28" s="75">
        <f t="shared" si="6"/>
        <v>0.41068792799691473</v>
      </c>
    </row>
    <row r="29" spans="1:22" x14ac:dyDescent="0.25">
      <c r="A29" s="12">
        <v>25</v>
      </c>
      <c r="B29" s="21">
        <v>156.13830129999999</v>
      </c>
      <c r="C29" s="18">
        <v>10.1132333333333</v>
      </c>
      <c r="D29" s="38" t="s">
        <v>116</v>
      </c>
      <c r="E29" s="42">
        <v>5194619.3</v>
      </c>
      <c r="F29" s="42">
        <v>6443348.7000000002</v>
      </c>
      <c r="G29" s="42">
        <v>6218633.5999999996</v>
      </c>
      <c r="H29" s="42">
        <v>6416610</v>
      </c>
      <c r="I29" s="73">
        <f t="shared" si="0"/>
        <v>6068302.9000000004</v>
      </c>
      <c r="J29" s="42">
        <v>3916665.6</v>
      </c>
      <c r="K29" s="42">
        <v>6773981.2999999998</v>
      </c>
      <c r="L29" s="42">
        <v>7553902.9000000004</v>
      </c>
      <c r="M29" s="42">
        <v>7073676.7000000002</v>
      </c>
      <c r="N29" s="73">
        <f t="shared" si="1"/>
        <v>6329556.625</v>
      </c>
      <c r="O29" s="42">
        <v>2022035.5</v>
      </c>
      <c r="P29" s="42">
        <v>1750623.7</v>
      </c>
      <c r="Q29" s="42">
        <v>2047906.5</v>
      </c>
      <c r="R29" s="49">
        <v>2102519.5</v>
      </c>
      <c r="S29" s="76">
        <f t="shared" si="2"/>
        <v>1980771.3</v>
      </c>
      <c r="T29" s="75">
        <f t="shared" si="4"/>
        <v>1.9087003184426341</v>
      </c>
      <c r="U29" s="75">
        <f t="shared" si="5"/>
        <v>1.2319327167985155</v>
      </c>
      <c r="V29" s="75">
        <f t="shared" si="6"/>
        <v>2.1306616491464934</v>
      </c>
    </row>
    <row r="30" spans="1:22" x14ac:dyDescent="0.25">
      <c r="A30" s="12">
        <v>26</v>
      </c>
      <c r="B30" s="21">
        <v>159.11680949999999</v>
      </c>
      <c r="C30" s="18">
        <v>8.2627666666666695</v>
      </c>
      <c r="D30" s="38" t="s">
        <v>117</v>
      </c>
      <c r="E30" s="42">
        <v>1724053.9</v>
      </c>
      <c r="F30" s="42">
        <v>2032546.9</v>
      </c>
      <c r="G30" s="42">
        <v>1661753.4</v>
      </c>
      <c r="H30" s="42">
        <v>2060279.1</v>
      </c>
      <c r="I30" s="73">
        <f t="shared" si="0"/>
        <v>1869658.3249999997</v>
      </c>
      <c r="J30" s="42">
        <v>1326254</v>
      </c>
      <c r="K30" s="42">
        <v>1629403.8</v>
      </c>
      <c r="L30" s="42">
        <v>2050642.4</v>
      </c>
      <c r="M30" s="42">
        <v>1997602.6</v>
      </c>
      <c r="N30" s="73">
        <f t="shared" si="1"/>
        <v>1750975.6999999997</v>
      </c>
      <c r="O30" s="42">
        <v>664804.69999999995</v>
      </c>
      <c r="P30" s="42">
        <v>700037.3</v>
      </c>
      <c r="Q30" s="42">
        <v>695924.7</v>
      </c>
      <c r="R30" s="49">
        <v>666767.6</v>
      </c>
      <c r="S30" s="76">
        <f t="shared" si="2"/>
        <v>681883.57499999995</v>
      </c>
      <c r="T30" s="75">
        <f t="shared" si="4"/>
        <v>0.58807503499972313</v>
      </c>
      <c r="U30" s="75">
        <f t="shared" si="5"/>
        <v>0.41715475872765306</v>
      </c>
      <c r="V30" s="75">
        <f t="shared" si="6"/>
        <v>0.5125063140687387</v>
      </c>
    </row>
    <row r="31" spans="1:22" x14ac:dyDescent="0.25">
      <c r="A31" s="12">
        <v>27</v>
      </c>
      <c r="B31" s="21">
        <v>165.0908924</v>
      </c>
      <c r="C31" s="18">
        <v>10.61295</v>
      </c>
      <c r="D31" s="38" t="s">
        <v>119</v>
      </c>
      <c r="E31" s="42">
        <v>2436524.4</v>
      </c>
      <c r="F31" s="42">
        <v>2837186.6</v>
      </c>
      <c r="G31" s="42">
        <v>2910288</v>
      </c>
      <c r="H31" s="42">
        <v>3194292.1</v>
      </c>
      <c r="I31" s="73">
        <f t="shared" si="0"/>
        <v>2844572.7749999999</v>
      </c>
      <c r="J31" s="42">
        <v>1258307.8999999999</v>
      </c>
      <c r="K31" s="42">
        <v>2299195.2000000002</v>
      </c>
      <c r="L31" s="42">
        <v>2130085.4</v>
      </c>
      <c r="M31" s="42">
        <v>2026359.3</v>
      </c>
      <c r="N31" s="73">
        <f t="shared" si="1"/>
        <v>1928486.95</v>
      </c>
      <c r="O31" s="42">
        <v>1401465.3</v>
      </c>
      <c r="P31" s="42">
        <v>1629675.1</v>
      </c>
      <c r="Q31" s="42">
        <v>1213343.6000000001</v>
      </c>
      <c r="R31" s="49">
        <v>1705752</v>
      </c>
      <c r="S31" s="76">
        <f t="shared" si="2"/>
        <v>1487559</v>
      </c>
      <c r="T31" s="75">
        <f t="shared" si="4"/>
        <v>0.89472082243550288</v>
      </c>
      <c r="U31" s="75">
        <f t="shared" si="5"/>
        <v>0.39578325752804494</v>
      </c>
      <c r="V31" s="75">
        <f t="shared" si="6"/>
        <v>0.72317988780714559</v>
      </c>
    </row>
    <row r="32" spans="1:22" x14ac:dyDescent="0.25">
      <c r="A32" s="12">
        <v>28</v>
      </c>
      <c r="B32" s="21">
        <v>165.16378209999999</v>
      </c>
      <c r="C32" s="18">
        <v>9.3699333333333303</v>
      </c>
      <c r="D32" s="38" t="s">
        <v>507</v>
      </c>
      <c r="E32" s="42">
        <v>19180899.699999999</v>
      </c>
      <c r="F32" s="42">
        <v>38157763.200000003</v>
      </c>
      <c r="G32" s="42">
        <v>22308694.899999999</v>
      </c>
      <c r="H32" s="42">
        <v>24700018.199999999</v>
      </c>
      <c r="I32" s="73">
        <f t="shared" si="0"/>
        <v>26086844.000000004</v>
      </c>
      <c r="J32" s="42">
        <v>14819383.4</v>
      </c>
      <c r="K32" s="42">
        <v>23175428.199999999</v>
      </c>
      <c r="L32" s="42">
        <v>39690513.899999999</v>
      </c>
      <c r="M32" s="42">
        <v>22025670.300000001</v>
      </c>
      <c r="N32" s="73">
        <f t="shared" si="1"/>
        <v>24927748.949999999</v>
      </c>
      <c r="O32" s="42">
        <v>1140226.8</v>
      </c>
      <c r="P32" s="42">
        <v>4656207.0999999996</v>
      </c>
      <c r="Q32" s="42">
        <v>1274847.2</v>
      </c>
      <c r="R32" s="49">
        <v>1948536.7</v>
      </c>
      <c r="S32" s="76">
        <f t="shared" si="2"/>
        <v>2254954.4499999997</v>
      </c>
      <c r="T32" s="75">
        <f t="shared" si="4"/>
        <v>8.2052541329081201</v>
      </c>
      <c r="U32" s="75">
        <f t="shared" si="5"/>
        <v>4.6612310362265346</v>
      </c>
      <c r="V32" s="75">
        <f t="shared" si="6"/>
        <v>7.2895087661798161</v>
      </c>
    </row>
    <row r="33" spans="1:22" x14ac:dyDescent="0.25">
      <c r="A33" s="12">
        <v>29</v>
      </c>
      <c r="B33" s="21">
        <v>167.08549529999999</v>
      </c>
      <c r="C33" s="18">
        <v>8.6684166666666709</v>
      </c>
      <c r="D33" s="44" t="s">
        <v>124</v>
      </c>
      <c r="E33" s="42">
        <v>1348751</v>
      </c>
      <c r="F33" s="42">
        <v>1763714.8</v>
      </c>
      <c r="G33" s="42">
        <v>1799770.1</v>
      </c>
      <c r="H33" s="42">
        <v>1476503</v>
      </c>
      <c r="I33" s="73">
        <f t="shared" si="0"/>
        <v>1597184.7250000001</v>
      </c>
      <c r="J33" s="42">
        <v>1070191.3999999999</v>
      </c>
      <c r="K33" s="42">
        <v>1563988</v>
      </c>
      <c r="L33" s="42">
        <v>3802570.2</v>
      </c>
      <c r="M33" s="42">
        <v>2101377.4</v>
      </c>
      <c r="N33" s="73">
        <f t="shared" si="1"/>
        <v>2134531.75</v>
      </c>
      <c r="O33" s="42">
        <v>851710.3</v>
      </c>
      <c r="P33" s="42">
        <v>743940.6</v>
      </c>
      <c r="Q33" s="42">
        <v>1482308.8</v>
      </c>
      <c r="R33" s="49">
        <v>873670</v>
      </c>
      <c r="S33" s="76">
        <f t="shared" si="2"/>
        <v>987907.42500000005</v>
      </c>
      <c r="T33" s="75">
        <f t="shared" si="4"/>
        <v>0.502372251922232</v>
      </c>
      <c r="U33" s="75">
        <f t="shared" si="5"/>
        <v>0.33661382756199731</v>
      </c>
      <c r="V33" s="75">
        <f t="shared" si="6"/>
        <v>0.49193068355906533</v>
      </c>
    </row>
    <row r="34" spans="1:22" x14ac:dyDescent="0.25">
      <c r="A34" s="12">
        <v>30</v>
      </c>
      <c r="B34" s="21">
        <v>167.14308460000001</v>
      </c>
      <c r="C34" s="39">
        <v>9.3695000000000004</v>
      </c>
      <c r="D34" s="38" t="s">
        <v>127</v>
      </c>
      <c r="E34" s="42">
        <v>2614214</v>
      </c>
      <c r="F34" s="42">
        <v>4593726.2</v>
      </c>
      <c r="G34" s="42">
        <v>3899773</v>
      </c>
      <c r="H34" s="42">
        <v>4302796.2</v>
      </c>
      <c r="I34" s="73">
        <f t="shared" si="0"/>
        <v>3852627.3499999996</v>
      </c>
      <c r="J34" s="42">
        <v>2920225.6</v>
      </c>
      <c r="K34" s="42">
        <v>3554094.9</v>
      </c>
      <c r="L34" s="42">
        <v>4121817</v>
      </c>
      <c r="M34" s="42">
        <v>4190439.1</v>
      </c>
      <c r="N34" s="73">
        <f t="shared" si="1"/>
        <v>3696644.15</v>
      </c>
      <c r="O34" s="42">
        <v>1347792.3</v>
      </c>
      <c r="P34" s="42">
        <v>1315973.8999999999</v>
      </c>
      <c r="Q34" s="42">
        <v>2469265</v>
      </c>
      <c r="R34" s="49">
        <v>1190873.8</v>
      </c>
      <c r="S34" s="76">
        <f t="shared" si="2"/>
        <v>1580976.25</v>
      </c>
      <c r="T34" s="75">
        <f t="shared" si="4"/>
        <v>1.2117903754912762</v>
      </c>
      <c r="U34" s="75">
        <f t="shared" si="5"/>
        <v>0.91851636684851912</v>
      </c>
      <c r="V34" s="75">
        <f t="shared" si="6"/>
        <v>1.1178911434044174</v>
      </c>
    </row>
    <row r="35" spans="1:22" x14ac:dyDescent="0.25">
      <c r="A35" s="12">
        <v>31</v>
      </c>
      <c r="B35" s="21">
        <v>167.1431657</v>
      </c>
      <c r="C35" s="39">
        <v>10.1136833333333</v>
      </c>
      <c r="D35" s="38" t="s">
        <v>104</v>
      </c>
      <c r="E35" s="42">
        <v>3231073.7</v>
      </c>
      <c r="F35" s="42">
        <v>3062226.7</v>
      </c>
      <c r="G35" s="42">
        <v>2212546.6</v>
      </c>
      <c r="H35" s="42">
        <v>2695312.3</v>
      </c>
      <c r="I35" s="73">
        <f t="shared" si="0"/>
        <v>2800289.8250000002</v>
      </c>
      <c r="J35" s="42">
        <v>1310103</v>
      </c>
      <c r="K35" s="42">
        <v>2967758.6</v>
      </c>
      <c r="L35" s="42">
        <v>3361023.4</v>
      </c>
      <c r="M35" s="42">
        <v>2998177.5</v>
      </c>
      <c r="N35" s="73">
        <f t="shared" si="1"/>
        <v>2659265.625</v>
      </c>
      <c r="O35" s="42">
        <v>1039560.3</v>
      </c>
      <c r="P35" s="42">
        <v>1242521.1000000001</v>
      </c>
      <c r="Q35" s="42">
        <v>1289417.6000000001</v>
      </c>
      <c r="R35" s="49">
        <v>919066.1</v>
      </c>
      <c r="S35" s="76">
        <f t="shared" si="2"/>
        <v>1122641.2750000001</v>
      </c>
      <c r="T35" s="75">
        <f t="shared" si="4"/>
        <v>0.88079223611418078</v>
      </c>
      <c r="U35" s="75">
        <f t="shared" si="5"/>
        <v>0.41207468620141724</v>
      </c>
      <c r="V35" s="75">
        <f t="shared" si="6"/>
        <v>0.93346721121664278</v>
      </c>
    </row>
    <row r="36" spans="1:22" x14ac:dyDescent="0.25">
      <c r="A36" s="12">
        <v>32</v>
      </c>
      <c r="B36" s="21">
        <v>170.11749270000001</v>
      </c>
      <c r="C36" s="39">
        <v>5.4903166666666703</v>
      </c>
      <c r="D36" s="38" t="s">
        <v>131</v>
      </c>
      <c r="E36" s="42">
        <v>2029363.7</v>
      </c>
      <c r="F36" s="42">
        <v>2615219.7999999998</v>
      </c>
      <c r="G36" s="42">
        <v>2906948.2</v>
      </c>
      <c r="H36" s="42">
        <v>2741686.8</v>
      </c>
      <c r="I36" s="73">
        <f t="shared" si="0"/>
        <v>2573304.625</v>
      </c>
      <c r="J36" s="42">
        <v>1808303.2</v>
      </c>
      <c r="K36" s="42">
        <v>2431790.4</v>
      </c>
      <c r="L36" s="42">
        <v>3015077.5</v>
      </c>
      <c r="M36" s="42">
        <v>3140171.3</v>
      </c>
      <c r="N36" s="73">
        <f t="shared" si="1"/>
        <v>2598835.5999999996</v>
      </c>
      <c r="O36" s="42">
        <v>2001853.1</v>
      </c>
      <c r="P36" s="42">
        <v>996924.9</v>
      </c>
      <c r="Q36" s="42">
        <v>637723.19999999995</v>
      </c>
      <c r="R36" s="49">
        <v>936079.7</v>
      </c>
      <c r="S36" s="76">
        <f t="shared" si="2"/>
        <v>1143145.2250000001</v>
      </c>
      <c r="T36" s="75">
        <f t="shared" si="4"/>
        <v>0.80939719689790091</v>
      </c>
      <c r="U36" s="75">
        <f t="shared" si="5"/>
        <v>0.56877663336166595</v>
      </c>
      <c r="V36" s="75">
        <f t="shared" si="6"/>
        <v>0.76488586468973729</v>
      </c>
    </row>
    <row r="37" spans="1:22" x14ac:dyDescent="0.25">
      <c r="A37" s="12">
        <v>33</v>
      </c>
      <c r="B37" s="21">
        <v>171.12401489999999</v>
      </c>
      <c r="C37" s="18">
        <v>0.91246083333333305</v>
      </c>
      <c r="D37" s="45" t="s">
        <v>135</v>
      </c>
      <c r="E37" s="42">
        <v>25383633.899999999</v>
      </c>
      <c r="F37" s="42">
        <v>27695698.800000001</v>
      </c>
      <c r="G37" s="42">
        <v>33647976.200000003</v>
      </c>
      <c r="H37" s="42">
        <v>33424444.100000001</v>
      </c>
      <c r="I37" s="73">
        <f t="shared" si="0"/>
        <v>30037938.25</v>
      </c>
      <c r="J37" s="42">
        <v>1704251</v>
      </c>
      <c r="K37" s="42">
        <v>1075942</v>
      </c>
      <c r="L37" s="42">
        <v>2656613.7000000002</v>
      </c>
      <c r="M37" s="42">
        <v>1607591.4</v>
      </c>
      <c r="N37" s="73">
        <f t="shared" si="1"/>
        <v>1761099.5249999999</v>
      </c>
      <c r="O37" s="42">
        <v>31775652.600000001</v>
      </c>
      <c r="P37" s="42">
        <v>39265949.299999997</v>
      </c>
      <c r="Q37" s="42">
        <v>36729657.399999999</v>
      </c>
      <c r="R37" s="49">
        <v>40947764.200000003</v>
      </c>
      <c r="S37" s="76">
        <f t="shared" si="2"/>
        <v>37179755.875</v>
      </c>
      <c r="T37" s="75">
        <f t="shared" si="4"/>
        <v>9.4480159029528963</v>
      </c>
      <c r="U37" s="75">
        <f t="shared" si="5"/>
        <v>0.5360484603374327</v>
      </c>
      <c r="V37" s="75">
        <f t="shared" si="6"/>
        <v>0.33842259884980436</v>
      </c>
    </row>
    <row r="38" spans="1:22" x14ac:dyDescent="0.25">
      <c r="A38" s="12">
        <v>34</v>
      </c>
      <c r="B38" s="21">
        <v>172.16943689999999</v>
      </c>
      <c r="C38" s="18">
        <v>7.5386666666666704</v>
      </c>
      <c r="D38" s="46" t="s">
        <v>508</v>
      </c>
      <c r="E38" s="42">
        <v>27964713.199999999</v>
      </c>
      <c r="F38" s="42">
        <v>29980387.800000001</v>
      </c>
      <c r="G38" s="42">
        <v>36724572.100000001</v>
      </c>
      <c r="H38" s="42">
        <v>39580529.100000001</v>
      </c>
      <c r="I38" s="73">
        <f t="shared" si="0"/>
        <v>33562550.549999997</v>
      </c>
      <c r="J38" s="42">
        <v>18665768.5</v>
      </c>
      <c r="K38" s="42">
        <v>29892401</v>
      </c>
      <c r="L38" s="42">
        <v>36314412.200000003</v>
      </c>
      <c r="M38" s="42">
        <v>40402501.399999999</v>
      </c>
      <c r="N38" s="73">
        <f t="shared" si="1"/>
        <v>31318770.774999999</v>
      </c>
      <c r="O38" s="42">
        <v>5757285</v>
      </c>
      <c r="P38" s="42">
        <v>6458245.7999999998</v>
      </c>
      <c r="Q38" s="42">
        <v>7853100.0999999996</v>
      </c>
      <c r="R38" s="49">
        <v>7366943.0999999996</v>
      </c>
      <c r="S38" s="76">
        <f t="shared" si="2"/>
        <v>6858893.5</v>
      </c>
      <c r="T38" s="75">
        <f t="shared" si="4"/>
        <v>10.55663370438084</v>
      </c>
      <c r="U38" s="75">
        <f t="shared" si="5"/>
        <v>5.8710579987571956</v>
      </c>
      <c r="V38" s="75">
        <f t="shared" si="6"/>
        <v>9.4022391841572244</v>
      </c>
    </row>
    <row r="39" spans="1:22" x14ac:dyDescent="0.25">
      <c r="A39" s="12">
        <v>35</v>
      </c>
      <c r="B39" s="21">
        <v>173.0808542</v>
      </c>
      <c r="C39" s="18">
        <v>4.12998333333333</v>
      </c>
      <c r="D39" s="38" t="s">
        <v>143</v>
      </c>
      <c r="E39" s="42">
        <v>721166.6</v>
      </c>
      <c r="F39" s="42">
        <v>1282075.8999999999</v>
      </c>
      <c r="G39" s="42">
        <v>1508414.1</v>
      </c>
      <c r="H39" s="42">
        <v>1309409.1000000001</v>
      </c>
      <c r="I39" s="73">
        <f t="shared" si="0"/>
        <v>1205266.425</v>
      </c>
      <c r="J39" s="42">
        <v>670270.80000000005</v>
      </c>
      <c r="K39" s="42">
        <v>1739988.4</v>
      </c>
      <c r="L39" s="42">
        <v>2618791</v>
      </c>
      <c r="M39" s="42">
        <v>2371596.2999999998</v>
      </c>
      <c r="N39" s="73">
        <f t="shared" si="1"/>
        <v>1850161.625</v>
      </c>
      <c r="O39" s="42">
        <v>762963.2</v>
      </c>
      <c r="P39" s="42">
        <v>704140.2</v>
      </c>
      <c r="Q39" s="42">
        <v>1540246.8</v>
      </c>
      <c r="R39" s="49">
        <v>828864.3</v>
      </c>
      <c r="S39" s="76">
        <f t="shared" si="2"/>
        <v>959053.625</v>
      </c>
      <c r="T39" s="75">
        <f t="shared" si="4"/>
        <v>0.37909979892495399</v>
      </c>
      <c r="U39" s="75">
        <f t="shared" si="5"/>
        <v>0.21082436234400878</v>
      </c>
      <c r="V39" s="75">
        <f t="shared" si="6"/>
        <v>0.54728916270255545</v>
      </c>
    </row>
    <row r="40" spans="1:22" x14ac:dyDescent="0.25">
      <c r="A40" s="12">
        <v>36</v>
      </c>
      <c r="B40" s="21">
        <v>173.09601889999999</v>
      </c>
      <c r="C40" s="18">
        <v>7.60059166666667</v>
      </c>
      <c r="D40" s="46" t="s">
        <v>509</v>
      </c>
      <c r="E40" s="42">
        <v>2268435.1</v>
      </c>
      <c r="F40" s="42">
        <v>2596435</v>
      </c>
      <c r="G40" s="42">
        <v>1443279.2</v>
      </c>
      <c r="H40" s="42">
        <v>1099940.6000000001</v>
      </c>
      <c r="I40" s="73">
        <f t="shared" si="0"/>
        <v>1852022.4750000001</v>
      </c>
      <c r="J40" s="42">
        <v>2163699.2000000002</v>
      </c>
      <c r="K40" s="42">
        <v>2034489.2</v>
      </c>
      <c r="L40" s="42">
        <v>1863811.6</v>
      </c>
      <c r="M40" s="42">
        <v>1012769.4</v>
      </c>
      <c r="N40" s="73">
        <f t="shared" si="1"/>
        <v>1768692.35</v>
      </c>
      <c r="O40" s="42">
        <v>3218118.4</v>
      </c>
      <c r="P40" s="42">
        <v>3653881</v>
      </c>
      <c r="Q40" s="42">
        <v>3163748.6</v>
      </c>
      <c r="R40" s="49">
        <v>3001235.7</v>
      </c>
      <c r="S40" s="76">
        <f t="shared" si="2"/>
        <v>3259245.9249999998</v>
      </c>
      <c r="T40" s="75">
        <f t="shared" si="4"/>
        <v>0.58252792354768834</v>
      </c>
      <c r="U40" s="75">
        <f t="shared" si="5"/>
        <v>0.68056150461013953</v>
      </c>
      <c r="V40" s="75">
        <f t="shared" si="6"/>
        <v>0.63992029532805617</v>
      </c>
    </row>
    <row r="41" spans="1:22" x14ac:dyDescent="0.25">
      <c r="A41" s="12">
        <v>37</v>
      </c>
      <c r="B41" s="21">
        <v>173.16495380000001</v>
      </c>
      <c r="C41" s="18">
        <v>6.6813166666666701</v>
      </c>
      <c r="D41" s="38" t="s">
        <v>147</v>
      </c>
      <c r="E41" s="42">
        <v>1245914.6000000001</v>
      </c>
      <c r="F41" s="42">
        <v>1273824.3</v>
      </c>
      <c r="G41" s="42">
        <v>1761365.1</v>
      </c>
      <c r="H41" s="42">
        <v>2244511.1</v>
      </c>
      <c r="I41" s="73">
        <f t="shared" si="0"/>
        <v>1631403.7749999999</v>
      </c>
      <c r="J41" s="42">
        <v>724813.7</v>
      </c>
      <c r="K41" s="42">
        <v>1276172.2</v>
      </c>
      <c r="L41" s="42">
        <v>1863992.1</v>
      </c>
      <c r="M41" s="42">
        <v>2374900.9</v>
      </c>
      <c r="N41" s="73">
        <f t="shared" si="1"/>
        <v>1559969.7250000001</v>
      </c>
      <c r="O41" s="42">
        <v>676834.3</v>
      </c>
      <c r="P41" s="42">
        <v>739708.4</v>
      </c>
      <c r="Q41" s="42">
        <v>868028</v>
      </c>
      <c r="R41" s="49">
        <v>802962.3</v>
      </c>
      <c r="S41" s="76">
        <f t="shared" si="2"/>
        <v>771883.25</v>
      </c>
      <c r="T41" s="75">
        <f t="shared" si="4"/>
        <v>0.51313537840225731</v>
      </c>
      <c r="U41" s="75">
        <f t="shared" si="5"/>
        <v>0.22798007330873082</v>
      </c>
      <c r="V41" s="75">
        <f t="shared" si="6"/>
        <v>0.40140222475177317</v>
      </c>
    </row>
    <row r="42" spans="1:22" x14ac:dyDescent="0.25">
      <c r="A42" s="12">
        <v>38</v>
      </c>
      <c r="B42" s="21">
        <v>174.11243289999999</v>
      </c>
      <c r="C42" s="18">
        <v>3.8598166666666698</v>
      </c>
      <c r="D42" s="38" t="s">
        <v>151</v>
      </c>
      <c r="E42" s="42">
        <v>428583</v>
      </c>
      <c r="F42" s="42">
        <v>491217</v>
      </c>
      <c r="G42" s="42">
        <v>585680.19999999995</v>
      </c>
      <c r="H42" s="42">
        <v>678808.4</v>
      </c>
      <c r="I42" s="73">
        <f t="shared" si="0"/>
        <v>546072.15</v>
      </c>
      <c r="J42" s="42">
        <v>407490.2</v>
      </c>
      <c r="K42" s="42">
        <v>472495.7</v>
      </c>
      <c r="L42" s="42">
        <v>696355.7</v>
      </c>
      <c r="M42" s="42">
        <v>654986.80000000005</v>
      </c>
      <c r="N42" s="73">
        <f t="shared" si="1"/>
        <v>557832.10000000009</v>
      </c>
      <c r="O42" s="42">
        <v>380741.8</v>
      </c>
      <c r="P42" s="42">
        <v>262107.7</v>
      </c>
      <c r="Q42" s="42">
        <v>293737.90000000002</v>
      </c>
      <c r="R42" s="49">
        <v>359348.6</v>
      </c>
      <c r="S42" s="76">
        <f t="shared" si="2"/>
        <v>323984</v>
      </c>
      <c r="T42" s="75">
        <f t="shared" si="4"/>
        <v>0.17175940353894559</v>
      </c>
      <c r="U42" s="75">
        <f t="shared" si="5"/>
        <v>0.1281703776688953</v>
      </c>
      <c r="V42" s="75">
        <f t="shared" si="6"/>
        <v>0.14861695401737038</v>
      </c>
    </row>
    <row r="43" spans="1:22" x14ac:dyDescent="0.25">
      <c r="A43" s="12">
        <v>39</v>
      </c>
      <c r="B43" s="21">
        <v>175.1480712</v>
      </c>
      <c r="C43" s="18">
        <v>9.1186166666666697</v>
      </c>
      <c r="D43" s="38" t="s">
        <v>154</v>
      </c>
      <c r="E43" s="42">
        <v>6467399</v>
      </c>
      <c r="F43" s="42">
        <v>8439493.4000000004</v>
      </c>
      <c r="G43" s="42">
        <v>8004339.5999999996</v>
      </c>
      <c r="H43" s="42">
        <v>8286153.5999999996</v>
      </c>
      <c r="I43" s="73">
        <f t="shared" si="0"/>
        <v>7799346.4000000004</v>
      </c>
      <c r="J43" s="42">
        <v>4487224.3</v>
      </c>
      <c r="K43" s="42">
        <v>7244717.2999999998</v>
      </c>
      <c r="L43" s="42">
        <v>9065280.4000000004</v>
      </c>
      <c r="M43" s="42">
        <v>7336589.9000000004</v>
      </c>
      <c r="N43" s="73">
        <f t="shared" si="1"/>
        <v>7033452.9749999996</v>
      </c>
      <c r="O43" s="42">
        <v>2806053.2</v>
      </c>
      <c r="P43" s="42">
        <v>1985456.7</v>
      </c>
      <c r="Q43" s="42">
        <v>2334095.6</v>
      </c>
      <c r="R43" s="49">
        <v>2371920.6</v>
      </c>
      <c r="S43" s="76">
        <f t="shared" si="2"/>
        <v>2374381.5249999999</v>
      </c>
      <c r="T43" s="75">
        <f t="shared" si="4"/>
        <v>2.4531759871980703</v>
      </c>
      <c r="U43" s="75">
        <f t="shared" si="5"/>
        <v>1.4113940242392196</v>
      </c>
      <c r="V43" s="75">
        <f t="shared" si="6"/>
        <v>2.2787251139914027</v>
      </c>
    </row>
    <row r="44" spans="1:22" x14ac:dyDescent="0.25">
      <c r="A44" s="12">
        <v>40</v>
      </c>
      <c r="B44" s="21">
        <v>181.04946720000001</v>
      </c>
      <c r="C44" s="18">
        <v>3.7383666666666699</v>
      </c>
      <c r="D44" s="38" t="s">
        <v>158</v>
      </c>
      <c r="E44" s="42">
        <v>7590460.2999999998</v>
      </c>
      <c r="F44" s="42">
        <v>8333562.4000000004</v>
      </c>
      <c r="G44" s="42">
        <v>7339793.7999999998</v>
      </c>
      <c r="H44" s="42">
        <v>7605373.7000000002</v>
      </c>
      <c r="I44" s="73">
        <f t="shared" si="0"/>
        <v>7717297.5499999998</v>
      </c>
      <c r="J44" s="42">
        <v>6471786.2999999998</v>
      </c>
      <c r="K44" s="42">
        <v>7264357</v>
      </c>
      <c r="L44" s="42">
        <v>7387671.7999999998</v>
      </c>
      <c r="M44" s="42">
        <v>6373109.2999999998</v>
      </c>
      <c r="N44" s="73">
        <f t="shared" si="1"/>
        <v>6874231.1000000006</v>
      </c>
      <c r="O44" s="42">
        <v>5458518.4000000004</v>
      </c>
      <c r="P44" s="42">
        <v>5569008.7999999998</v>
      </c>
      <c r="Q44" s="42">
        <v>4751716.3</v>
      </c>
      <c r="R44" s="49">
        <v>6044457.5999999996</v>
      </c>
      <c r="S44" s="76">
        <f t="shared" si="2"/>
        <v>5455925.2750000004</v>
      </c>
      <c r="T44" s="75">
        <f t="shared" si="4"/>
        <v>2.4273686620358981</v>
      </c>
      <c r="U44" s="75">
        <f t="shared" si="5"/>
        <v>2.0356104128722179</v>
      </c>
      <c r="V44" s="75">
        <f t="shared" si="6"/>
        <v>2.284902508604338</v>
      </c>
    </row>
    <row r="45" spans="1:22" x14ac:dyDescent="0.25">
      <c r="A45" s="12">
        <v>41</v>
      </c>
      <c r="B45" s="21">
        <v>186.1489488</v>
      </c>
      <c r="C45" s="18">
        <v>4.9488000000000003</v>
      </c>
      <c r="D45" s="38" t="s">
        <v>161</v>
      </c>
      <c r="E45" s="42">
        <v>1269126.1000000001</v>
      </c>
      <c r="F45" s="42">
        <v>1387919</v>
      </c>
      <c r="G45" s="42">
        <v>1523575.5</v>
      </c>
      <c r="H45" s="42">
        <v>1720305.2</v>
      </c>
      <c r="I45" s="73">
        <f t="shared" si="0"/>
        <v>1475231.45</v>
      </c>
      <c r="J45" s="42">
        <v>1207065.3</v>
      </c>
      <c r="K45" s="42">
        <v>1507494.2</v>
      </c>
      <c r="L45" s="42">
        <v>1938548.1</v>
      </c>
      <c r="M45" s="42">
        <v>1875339.9</v>
      </c>
      <c r="N45" s="73">
        <f t="shared" si="1"/>
        <v>1632111.875</v>
      </c>
      <c r="O45" s="42">
        <v>575298.80000000005</v>
      </c>
      <c r="P45" s="42">
        <v>593773.1</v>
      </c>
      <c r="Q45" s="42">
        <v>726918.6</v>
      </c>
      <c r="R45" s="49">
        <v>438705</v>
      </c>
      <c r="S45" s="76">
        <f t="shared" si="2"/>
        <v>583673.875</v>
      </c>
      <c r="T45" s="75">
        <f t="shared" si="4"/>
        <v>0.4640135446092496</v>
      </c>
      <c r="U45" s="75">
        <f t="shared" si="5"/>
        <v>0.37966561004907212</v>
      </c>
      <c r="V45" s="75">
        <f t="shared" si="6"/>
        <v>0.47416134411985661</v>
      </c>
    </row>
    <row r="46" spans="1:22" x14ac:dyDescent="0.25">
      <c r="A46" s="12">
        <v>42</v>
      </c>
      <c r="B46" s="21">
        <v>193.15862419999999</v>
      </c>
      <c r="C46" s="18">
        <v>7.70726666666667</v>
      </c>
      <c r="D46" s="38" t="s">
        <v>163</v>
      </c>
      <c r="E46" s="42">
        <v>1011336.6</v>
      </c>
      <c r="F46" s="42">
        <v>4995465.2</v>
      </c>
      <c r="G46" s="42">
        <v>1408220.2</v>
      </c>
      <c r="H46" s="42">
        <v>1337349.3</v>
      </c>
      <c r="I46" s="73">
        <f t="shared" si="0"/>
        <v>2188092.8250000002</v>
      </c>
      <c r="J46" s="42">
        <v>1199460.6000000001</v>
      </c>
      <c r="K46" s="42">
        <v>940119.1</v>
      </c>
      <c r="L46" s="42">
        <v>1360561.5</v>
      </c>
      <c r="M46" s="42">
        <v>1483987.1</v>
      </c>
      <c r="N46" s="73">
        <f t="shared" si="1"/>
        <v>1246032.0750000002</v>
      </c>
      <c r="O46" s="42">
        <v>859063.1</v>
      </c>
      <c r="P46" s="42">
        <v>604584.80000000005</v>
      </c>
      <c r="Q46" s="42">
        <v>1012766.4</v>
      </c>
      <c r="R46" s="49">
        <v>901611.5</v>
      </c>
      <c r="S46" s="76">
        <f t="shared" si="2"/>
        <v>844506.45</v>
      </c>
      <c r="T46" s="75">
        <f t="shared" si="4"/>
        <v>0.68823418024494842</v>
      </c>
      <c r="U46" s="75">
        <f t="shared" si="5"/>
        <v>0.37727365738110952</v>
      </c>
      <c r="V46" s="75">
        <f t="shared" si="6"/>
        <v>0.29570139380221155</v>
      </c>
    </row>
    <row r="47" spans="1:22" x14ac:dyDescent="0.25">
      <c r="A47" s="12">
        <v>43</v>
      </c>
      <c r="B47" s="21">
        <v>195.08761000000001</v>
      </c>
      <c r="C47" s="18">
        <v>3.9845333333333302</v>
      </c>
      <c r="D47" s="38" t="s">
        <v>166</v>
      </c>
      <c r="E47" s="42">
        <v>12503873.5</v>
      </c>
      <c r="F47" s="42">
        <v>10271542.1</v>
      </c>
      <c r="G47" s="42">
        <v>10448121.6</v>
      </c>
      <c r="H47" s="42">
        <v>10444645.6</v>
      </c>
      <c r="I47" s="73">
        <f t="shared" si="0"/>
        <v>10917045.700000001</v>
      </c>
      <c r="J47" s="42">
        <v>10247733.4</v>
      </c>
      <c r="K47" s="42">
        <v>10616831.699999999</v>
      </c>
      <c r="L47" s="42">
        <v>10867645.6</v>
      </c>
      <c r="M47" s="42">
        <v>10878851.300000001</v>
      </c>
      <c r="N47" s="73">
        <f t="shared" si="1"/>
        <v>10652765.5</v>
      </c>
      <c r="O47" s="42">
        <v>10210562.199999999</v>
      </c>
      <c r="P47" s="42">
        <v>9487243.5999999996</v>
      </c>
      <c r="Q47" s="42">
        <v>9453857.3000000007</v>
      </c>
      <c r="R47" s="49">
        <v>9746724.4000000004</v>
      </c>
      <c r="S47" s="76">
        <f t="shared" si="2"/>
        <v>9724596.875</v>
      </c>
      <c r="T47" s="75">
        <f t="shared" si="4"/>
        <v>3.4338049611931516</v>
      </c>
      <c r="U47" s="75">
        <f t="shared" si="5"/>
        <v>3.2232820816995171</v>
      </c>
      <c r="V47" s="75">
        <f t="shared" si="6"/>
        <v>3.3393768209299259</v>
      </c>
    </row>
    <row r="48" spans="1:22" x14ac:dyDescent="0.25">
      <c r="A48" s="12">
        <v>44</v>
      </c>
      <c r="B48" s="21">
        <v>200.1643971</v>
      </c>
      <c r="C48" s="18">
        <v>5.62543333333333</v>
      </c>
      <c r="D48" s="47" t="s">
        <v>170</v>
      </c>
      <c r="E48" s="42">
        <v>1985862.9</v>
      </c>
      <c r="F48" s="42">
        <v>1595178.5</v>
      </c>
      <c r="G48" s="42">
        <v>1283919.8999999999</v>
      </c>
      <c r="H48" s="42">
        <v>1680684.3</v>
      </c>
      <c r="I48" s="73">
        <f t="shared" si="0"/>
        <v>1636411.4</v>
      </c>
      <c r="J48" s="42">
        <v>858667.7</v>
      </c>
      <c r="K48" s="42">
        <v>1273586.8</v>
      </c>
      <c r="L48" s="42">
        <v>1596868.2</v>
      </c>
      <c r="M48" s="42">
        <v>1689412.2</v>
      </c>
      <c r="N48" s="73">
        <f t="shared" si="1"/>
        <v>1354633.7250000001</v>
      </c>
      <c r="O48" s="42">
        <v>777599.2</v>
      </c>
      <c r="P48" s="42">
        <v>650776.30000000005</v>
      </c>
      <c r="Q48" s="42">
        <v>881782.5</v>
      </c>
      <c r="R48" s="49">
        <v>777149</v>
      </c>
      <c r="S48" s="76">
        <f t="shared" si="2"/>
        <v>771826.75</v>
      </c>
      <c r="T48" s="75">
        <f t="shared" si="4"/>
        <v>0.51471045723231068</v>
      </c>
      <c r="U48" s="75">
        <f t="shared" si="5"/>
        <v>0.2700819882320647</v>
      </c>
      <c r="V48" s="75">
        <f t="shared" si="6"/>
        <v>0.40058902312281336</v>
      </c>
    </row>
    <row r="49" spans="1:22" x14ac:dyDescent="0.25">
      <c r="A49" s="12">
        <v>45</v>
      </c>
      <c r="B49" s="21">
        <v>205.19503789999999</v>
      </c>
      <c r="C49" s="18">
        <v>10.1136833333333</v>
      </c>
      <c r="D49" s="38" t="s">
        <v>174</v>
      </c>
      <c r="E49" s="42">
        <v>3964565.8</v>
      </c>
      <c r="F49" s="42">
        <v>3644868.8</v>
      </c>
      <c r="G49" s="42">
        <v>3230262.1</v>
      </c>
      <c r="H49" s="42">
        <v>4070344.6</v>
      </c>
      <c r="I49" s="73">
        <f t="shared" si="0"/>
        <v>3727510.3249999997</v>
      </c>
      <c r="J49" s="42">
        <v>1937260.9</v>
      </c>
      <c r="K49" s="42">
        <v>4269780.5999999996</v>
      </c>
      <c r="L49" s="42">
        <v>2771480.9</v>
      </c>
      <c r="M49" s="42">
        <v>3861197.4</v>
      </c>
      <c r="N49" s="73">
        <f t="shared" si="1"/>
        <v>3209929.95</v>
      </c>
      <c r="O49" s="42">
        <v>1246828.8999999999</v>
      </c>
      <c r="P49" s="42">
        <v>1500990.7</v>
      </c>
      <c r="Q49" s="42">
        <v>1086884.2</v>
      </c>
      <c r="R49" s="49">
        <v>1058674.6000000001</v>
      </c>
      <c r="S49" s="76">
        <f t="shared" si="2"/>
        <v>1223344.6000000001</v>
      </c>
      <c r="T49" s="75">
        <f t="shared" si="4"/>
        <v>1.1724365545967896</v>
      </c>
      <c r="U49" s="75">
        <f t="shared" si="5"/>
        <v>0.60933848518610767</v>
      </c>
      <c r="V49" s="75">
        <f t="shared" si="6"/>
        <v>1.3430001312064004</v>
      </c>
    </row>
    <row r="50" spans="1:22" x14ac:dyDescent="0.25">
      <c r="A50" s="12">
        <v>46</v>
      </c>
      <c r="B50" s="21">
        <v>210.06070800000001</v>
      </c>
      <c r="C50" s="18">
        <v>1.30066083333333</v>
      </c>
      <c r="D50" s="38" t="s">
        <v>177</v>
      </c>
      <c r="E50" s="42">
        <v>571879.4</v>
      </c>
      <c r="F50" s="42">
        <v>801295.7</v>
      </c>
      <c r="G50" s="42">
        <v>856885</v>
      </c>
      <c r="H50" s="42">
        <v>727951.8</v>
      </c>
      <c r="I50" s="73">
        <f t="shared" si="0"/>
        <v>739502.97500000009</v>
      </c>
      <c r="J50" s="42">
        <v>820004</v>
      </c>
      <c r="K50" s="42">
        <v>626692.19999999995</v>
      </c>
      <c r="L50" s="42">
        <v>659775.4</v>
      </c>
      <c r="M50" s="42">
        <v>338541.4</v>
      </c>
      <c r="N50" s="73">
        <f t="shared" si="1"/>
        <v>611253.25</v>
      </c>
      <c r="O50" s="42">
        <v>147725.79999999999</v>
      </c>
      <c r="P50" s="42">
        <v>254642.4</v>
      </c>
      <c r="Q50" s="42">
        <v>178432.1</v>
      </c>
      <c r="R50" s="49">
        <v>238811.3</v>
      </c>
      <c r="S50" s="76">
        <f t="shared" si="2"/>
        <v>204902.89999999997</v>
      </c>
      <c r="T50" s="75">
        <f t="shared" si="4"/>
        <v>0.23260038055644447</v>
      </c>
      <c r="U50" s="75">
        <f t="shared" si="5"/>
        <v>0.25792085888201688</v>
      </c>
      <c r="V50" s="75">
        <f t="shared" si="6"/>
        <v>0.19711731952363729</v>
      </c>
    </row>
    <row r="51" spans="1:22" x14ac:dyDescent="0.25">
      <c r="A51" s="12">
        <v>47</v>
      </c>
      <c r="B51" s="21">
        <v>212.2008146</v>
      </c>
      <c r="C51" s="18">
        <v>9.3676333333333304</v>
      </c>
      <c r="D51" s="38" t="s">
        <v>181</v>
      </c>
      <c r="E51" s="42">
        <v>17063609.300000001</v>
      </c>
      <c r="F51" s="42">
        <v>21310125.800000001</v>
      </c>
      <c r="G51" s="42">
        <v>20081773</v>
      </c>
      <c r="H51" s="42">
        <v>21900675.399999999</v>
      </c>
      <c r="I51" s="73">
        <f t="shared" si="0"/>
        <v>20089045.875</v>
      </c>
      <c r="J51" s="42">
        <v>14449045</v>
      </c>
      <c r="K51" s="42">
        <v>21437452.100000001</v>
      </c>
      <c r="L51" s="42">
        <v>23273316.600000001</v>
      </c>
      <c r="M51" s="42">
        <v>23651661.399999999</v>
      </c>
      <c r="N51" s="73">
        <f t="shared" si="1"/>
        <v>20702868.774999999</v>
      </c>
      <c r="O51" s="42">
        <v>4668903.0999999996</v>
      </c>
      <c r="P51" s="42">
        <v>5669872.2999999998</v>
      </c>
      <c r="Q51" s="42">
        <v>5971104</v>
      </c>
      <c r="R51" s="49">
        <v>7119308.0999999996</v>
      </c>
      <c r="S51" s="76">
        <f t="shared" si="2"/>
        <v>5857296.875</v>
      </c>
      <c r="T51" s="75">
        <f t="shared" si="4"/>
        <v>6.3187301113168202</v>
      </c>
      <c r="U51" s="75">
        <f t="shared" si="5"/>
        <v>4.5447462407804249</v>
      </c>
      <c r="V51" s="75">
        <f t="shared" si="6"/>
        <v>6.7428525444681942</v>
      </c>
    </row>
    <row r="52" spans="1:22" x14ac:dyDescent="0.25">
      <c r="A52" s="12">
        <v>48</v>
      </c>
      <c r="B52" s="21">
        <v>221.18968630000001</v>
      </c>
      <c r="C52" s="18">
        <v>9.0815999999999999</v>
      </c>
      <c r="D52" s="38" t="s">
        <v>510</v>
      </c>
      <c r="E52" s="42">
        <v>1308324.3999999999</v>
      </c>
      <c r="F52" s="42">
        <v>2096906.1</v>
      </c>
      <c r="G52" s="42">
        <v>1816163.5</v>
      </c>
      <c r="H52" s="42">
        <v>2307662.7999999998</v>
      </c>
      <c r="I52" s="73">
        <f t="shared" si="0"/>
        <v>1882264.2</v>
      </c>
      <c r="J52" s="42">
        <v>1218665.5</v>
      </c>
      <c r="K52" s="42">
        <v>1540365.3</v>
      </c>
      <c r="L52" s="42">
        <v>2274848.1</v>
      </c>
      <c r="M52" s="42">
        <v>1845419</v>
      </c>
      <c r="N52" s="73">
        <f t="shared" si="1"/>
        <v>1719824.4750000001</v>
      </c>
      <c r="O52" s="42">
        <v>373470.4</v>
      </c>
      <c r="P52" s="42">
        <v>457047.2</v>
      </c>
      <c r="Q52" s="42">
        <v>556380.4</v>
      </c>
      <c r="R52" s="49">
        <v>356096.5</v>
      </c>
      <c r="S52" s="76">
        <f t="shared" si="2"/>
        <v>435748.625</v>
      </c>
      <c r="T52" s="75">
        <f t="shared" si="4"/>
        <v>0.59204003773990421</v>
      </c>
      <c r="U52" s="75">
        <f t="shared" si="5"/>
        <v>0.38331429169843384</v>
      </c>
      <c r="V52" s="75">
        <f t="shared" si="6"/>
        <v>0.4845004916659621</v>
      </c>
    </row>
    <row r="53" spans="1:22" x14ac:dyDescent="0.25">
      <c r="A53" s="12">
        <v>49</v>
      </c>
      <c r="B53" s="21">
        <v>222.14851479999999</v>
      </c>
      <c r="C53" s="18">
        <v>4.0451499999999996</v>
      </c>
      <c r="D53" s="38" t="s">
        <v>186</v>
      </c>
      <c r="E53" s="42">
        <v>786609.8</v>
      </c>
      <c r="F53" s="42">
        <v>819488.8</v>
      </c>
      <c r="G53" s="42">
        <v>11864607.199999999</v>
      </c>
      <c r="H53" s="42">
        <v>735753.6</v>
      </c>
      <c r="I53" s="73">
        <f t="shared" si="0"/>
        <v>3551614.8499999996</v>
      </c>
      <c r="J53" s="42">
        <v>790940.9</v>
      </c>
      <c r="K53" s="42">
        <v>775421.4</v>
      </c>
      <c r="L53" s="42">
        <v>829619.4</v>
      </c>
      <c r="M53" s="42">
        <v>772619.8</v>
      </c>
      <c r="N53" s="73">
        <f t="shared" si="1"/>
        <v>792150.375</v>
      </c>
      <c r="O53" s="42">
        <v>12610536.9</v>
      </c>
      <c r="P53" s="42">
        <v>11862289.9</v>
      </c>
      <c r="Q53" s="42">
        <v>11981879.199999999</v>
      </c>
      <c r="R53" s="49">
        <v>14591662.800000001</v>
      </c>
      <c r="S53" s="76">
        <f t="shared" si="2"/>
        <v>12761592.199999999</v>
      </c>
      <c r="T53" s="75">
        <f t="shared" si="4"/>
        <v>1.1171110781534301</v>
      </c>
      <c r="U53" s="75">
        <f t="shared" si="5"/>
        <v>0.24877946479884905</v>
      </c>
      <c r="V53" s="75">
        <f t="shared" si="6"/>
        <v>0.24389802181879108</v>
      </c>
    </row>
    <row r="54" spans="1:22" x14ac:dyDescent="0.25">
      <c r="A54" s="12">
        <v>50</v>
      </c>
      <c r="B54" s="21">
        <v>225.22127570000001</v>
      </c>
      <c r="C54" s="18">
        <v>9.2040416666666705</v>
      </c>
      <c r="D54" s="38" t="s">
        <v>511</v>
      </c>
      <c r="E54" s="42">
        <v>3188201.5</v>
      </c>
      <c r="F54" s="42">
        <v>2840523.4</v>
      </c>
      <c r="G54" s="42">
        <v>2631294.7999999998</v>
      </c>
      <c r="H54" s="42">
        <v>2946861.3</v>
      </c>
      <c r="I54" s="73">
        <f t="shared" si="0"/>
        <v>2901720.25</v>
      </c>
      <c r="J54" s="42">
        <v>2314398.1</v>
      </c>
      <c r="K54" s="42">
        <v>2820264.2</v>
      </c>
      <c r="L54" s="42">
        <v>3258756.4</v>
      </c>
      <c r="M54" s="42">
        <v>2297003.2000000002</v>
      </c>
      <c r="N54" s="73">
        <f t="shared" si="1"/>
        <v>2672605.4750000006</v>
      </c>
      <c r="O54" s="42">
        <v>698303.5</v>
      </c>
      <c r="P54" s="42">
        <v>759554.8</v>
      </c>
      <c r="Q54" s="42">
        <v>607536.69999999995</v>
      </c>
      <c r="R54" s="49">
        <v>970535.6</v>
      </c>
      <c r="S54" s="76">
        <f t="shared" si="2"/>
        <v>758982.65</v>
      </c>
      <c r="T54" s="75">
        <f t="shared" si="4"/>
        <v>0.91269576625887272</v>
      </c>
      <c r="U54" s="75">
        <f t="shared" si="5"/>
        <v>0.72796174865843088</v>
      </c>
      <c r="V54" s="75">
        <f t="shared" si="6"/>
        <v>0.88707489809586804</v>
      </c>
    </row>
    <row r="55" spans="1:22" x14ac:dyDescent="0.25">
      <c r="A55" s="12">
        <v>51</v>
      </c>
      <c r="B55" s="21">
        <v>226.2164521</v>
      </c>
      <c r="C55" s="18">
        <v>9.3701666666666696</v>
      </c>
      <c r="D55" s="38" t="s">
        <v>191</v>
      </c>
      <c r="E55" s="42">
        <v>12386010.6</v>
      </c>
      <c r="F55" s="42">
        <v>21163578.600000001</v>
      </c>
      <c r="G55" s="42">
        <v>13400583.699999999</v>
      </c>
      <c r="H55" s="42">
        <v>16527599</v>
      </c>
      <c r="I55" s="73">
        <f t="shared" si="0"/>
        <v>15869442.975000001</v>
      </c>
      <c r="J55" s="42">
        <v>12687291.1</v>
      </c>
      <c r="K55" s="42">
        <v>18023581</v>
      </c>
      <c r="L55" s="42">
        <v>20200794.699999999</v>
      </c>
      <c r="M55" s="42">
        <v>23194010.899999999</v>
      </c>
      <c r="N55" s="73">
        <f t="shared" si="1"/>
        <v>18526419.424999997</v>
      </c>
      <c r="O55" s="42">
        <v>6614955.4000000004</v>
      </c>
      <c r="P55" s="42">
        <v>8356376.5</v>
      </c>
      <c r="Q55" s="42">
        <v>3432829.5</v>
      </c>
      <c r="R55" s="49">
        <v>4712228</v>
      </c>
      <c r="S55" s="76">
        <f t="shared" si="2"/>
        <v>5779097.3499999996</v>
      </c>
      <c r="T55" s="75">
        <f t="shared" si="4"/>
        <v>4.9915126780981431</v>
      </c>
      <c r="U55" s="75">
        <f t="shared" si="5"/>
        <v>3.9906110426268269</v>
      </c>
      <c r="V55" s="75">
        <f t="shared" si="6"/>
        <v>5.6690668480270832</v>
      </c>
    </row>
    <row r="56" spans="1:22" x14ac:dyDescent="0.25">
      <c r="A56" s="12">
        <v>52</v>
      </c>
      <c r="B56" s="21">
        <v>226.21647060000001</v>
      </c>
      <c r="C56" s="18">
        <v>10.1145333333333</v>
      </c>
      <c r="D56" s="38" t="s">
        <v>193</v>
      </c>
      <c r="E56" s="42">
        <v>14964941.9</v>
      </c>
      <c r="F56" s="42">
        <v>17979669.399999999</v>
      </c>
      <c r="G56" s="42">
        <v>18650783.399999999</v>
      </c>
      <c r="H56" s="42">
        <v>23697011</v>
      </c>
      <c r="I56" s="73">
        <f t="shared" si="0"/>
        <v>18823101.424999997</v>
      </c>
      <c r="J56" s="42">
        <v>10878485.800000001</v>
      </c>
      <c r="K56" s="42">
        <v>17817645</v>
      </c>
      <c r="L56" s="42">
        <v>21520567.600000001</v>
      </c>
      <c r="M56" s="42">
        <v>20100478.100000001</v>
      </c>
      <c r="N56" s="73">
        <f t="shared" si="1"/>
        <v>17579294.125</v>
      </c>
      <c r="O56" s="42">
        <v>7219991</v>
      </c>
      <c r="P56" s="42">
        <v>7039142.2999999998</v>
      </c>
      <c r="Q56" s="42">
        <v>5619901.2999999998</v>
      </c>
      <c r="R56" s="49">
        <v>5827885.5</v>
      </c>
      <c r="S56" s="76">
        <f t="shared" si="2"/>
        <v>6426730.0250000004</v>
      </c>
      <c r="T56" s="75">
        <f t="shared" si="4"/>
        <v>5.9205448831460759</v>
      </c>
      <c r="U56" s="75">
        <f t="shared" si="5"/>
        <v>3.4216764806901239</v>
      </c>
      <c r="V56" s="75">
        <f t="shared" si="6"/>
        <v>5.6042925420545187</v>
      </c>
    </row>
    <row r="57" spans="1:22" x14ac:dyDescent="0.25">
      <c r="A57" s="12">
        <v>53</v>
      </c>
      <c r="B57" s="21">
        <v>228.19563590000001</v>
      </c>
      <c r="C57" s="18">
        <v>9.0248833333333298</v>
      </c>
      <c r="D57" s="38" t="s">
        <v>512</v>
      </c>
      <c r="E57" s="42">
        <v>3692522.9</v>
      </c>
      <c r="F57" s="42">
        <v>7983658.4000000004</v>
      </c>
      <c r="G57" s="42">
        <v>3572203.6</v>
      </c>
      <c r="H57" s="42">
        <v>4164771.1</v>
      </c>
      <c r="I57" s="73">
        <f t="shared" si="0"/>
        <v>4853289</v>
      </c>
      <c r="J57" s="42">
        <v>4410092.0999999996</v>
      </c>
      <c r="K57" s="42">
        <v>5124470.0999999996</v>
      </c>
      <c r="L57" s="42">
        <v>7000664.5999999996</v>
      </c>
      <c r="M57" s="42">
        <v>5842616.7000000002</v>
      </c>
      <c r="N57" s="73">
        <f t="shared" si="1"/>
        <v>5594460.875</v>
      </c>
      <c r="O57" s="42">
        <v>2397449.1</v>
      </c>
      <c r="P57" s="42">
        <v>2766760.1</v>
      </c>
      <c r="Q57" s="42">
        <v>2184391</v>
      </c>
      <c r="R57" s="49">
        <v>2080107.2</v>
      </c>
      <c r="S57" s="76">
        <f t="shared" si="2"/>
        <v>2357176.85</v>
      </c>
      <c r="T57" s="75">
        <f t="shared" si="4"/>
        <v>1.5265345867613387</v>
      </c>
      <c r="U57" s="75">
        <f t="shared" si="5"/>
        <v>1.387133162985543</v>
      </c>
      <c r="V57" s="75">
        <f t="shared" si="6"/>
        <v>1.6118308319315695</v>
      </c>
    </row>
    <row r="58" spans="1:22" x14ac:dyDescent="0.25">
      <c r="A58" s="12">
        <v>54</v>
      </c>
      <c r="B58" s="21">
        <v>237.22108850000001</v>
      </c>
      <c r="C58" s="18">
        <v>9.1206499999999995</v>
      </c>
      <c r="D58" s="38" t="s">
        <v>198</v>
      </c>
      <c r="E58" s="42">
        <v>12280122.6</v>
      </c>
      <c r="F58" s="42">
        <v>14684066</v>
      </c>
      <c r="G58" s="42">
        <v>6780868.7000000002</v>
      </c>
      <c r="H58" s="42">
        <v>19746764.399999999</v>
      </c>
      <c r="I58" s="73">
        <f t="shared" si="0"/>
        <v>13372955.425000001</v>
      </c>
      <c r="J58" s="42">
        <v>8676554.6999999993</v>
      </c>
      <c r="K58" s="42">
        <v>10522706.199999999</v>
      </c>
      <c r="L58" s="42">
        <v>10425142.800000001</v>
      </c>
      <c r="M58" s="42">
        <v>10172307.4</v>
      </c>
      <c r="N58" s="73">
        <f t="shared" si="1"/>
        <v>9949177.7750000004</v>
      </c>
      <c r="O58" s="42">
        <v>8058006.9000000004</v>
      </c>
      <c r="P58" s="42">
        <v>8835311.0999999996</v>
      </c>
      <c r="Q58" s="42">
        <v>8844420.5999999996</v>
      </c>
      <c r="R58" s="49">
        <v>9136758.4000000004</v>
      </c>
      <c r="S58" s="76">
        <f t="shared" si="2"/>
        <v>8718624.25</v>
      </c>
      <c r="T58" s="75">
        <f t="shared" si="4"/>
        <v>4.2062772242658903</v>
      </c>
      <c r="U58" s="75">
        <f t="shared" si="5"/>
        <v>2.7290896634172515</v>
      </c>
      <c r="V58" s="75">
        <f t="shared" si="6"/>
        <v>3.3097709533942807</v>
      </c>
    </row>
    <row r="59" spans="1:22" x14ac:dyDescent="0.25">
      <c r="A59" s="12">
        <v>55</v>
      </c>
      <c r="B59" s="21">
        <v>239.2367509</v>
      </c>
      <c r="C59" s="18">
        <v>9.3736666666666704</v>
      </c>
      <c r="D59" s="38" t="s">
        <v>201</v>
      </c>
      <c r="E59" s="42">
        <v>1179312764.8</v>
      </c>
      <c r="F59" s="42">
        <v>1367073838.5</v>
      </c>
      <c r="G59" s="42">
        <v>1245468057.8</v>
      </c>
      <c r="H59" s="42">
        <v>1508502958</v>
      </c>
      <c r="I59" s="73">
        <f t="shared" si="0"/>
        <v>1325089404.7750001</v>
      </c>
      <c r="J59" s="42">
        <v>971173267.20000005</v>
      </c>
      <c r="K59" s="42">
        <v>1418627121.5</v>
      </c>
      <c r="L59" s="42">
        <v>1396341990.3</v>
      </c>
      <c r="M59" s="42">
        <v>1445227118.3</v>
      </c>
      <c r="N59" s="73">
        <f t="shared" si="1"/>
        <v>1307842374.325</v>
      </c>
      <c r="O59" s="42">
        <v>5669232</v>
      </c>
      <c r="P59" s="42">
        <v>5736371.2999999998</v>
      </c>
      <c r="Q59" s="42">
        <v>7742779.5</v>
      </c>
      <c r="R59" s="49">
        <v>5053887.5999999996</v>
      </c>
      <c r="S59" s="76">
        <f t="shared" si="2"/>
        <v>6050567.5999999996</v>
      </c>
      <c r="T59" s="75">
        <f t="shared" si="4"/>
        <v>416.78845148929582</v>
      </c>
      <c r="U59" s="75">
        <f t="shared" si="5"/>
        <v>305.46905039424013</v>
      </c>
      <c r="V59" s="75">
        <f t="shared" si="6"/>
        <v>446.20943996688226</v>
      </c>
    </row>
    <row r="60" spans="1:22" x14ac:dyDescent="0.25">
      <c r="A60" s="12">
        <v>56</v>
      </c>
      <c r="B60" s="21">
        <v>240.19563149999999</v>
      </c>
      <c r="C60" s="18">
        <v>6.6772666666666698</v>
      </c>
      <c r="D60" s="38" t="s">
        <v>203</v>
      </c>
      <c r="E60" s="42">
        <v>4873115.5999999996</v>
      </c>
      <c r="F60" s="42">
        <v>4878215.5</v>
      </c>
      <c r="G60" s="42">
        <v>5818307.7000000002</v>
      </c>
      <c r="H60" s="42">
        <v>8133217.7000000002</v>
      </c>
      <c r="I60" s="73">
        <f t="shared" si="0"/>
        <v>5925714.125</v>
      </c>
      <c r="J60" s="42">
        <v>3083707.9</v>
      </c>
      <c r="K60" s="42">
        <v>5199218.3</v>
      </c>
      <c r="L60" s="42">
        <v>9041459.5</v>
      </c>
      <c r="M60" s="42">
        <v>10040845.800000001</v>
      </c>
      <c r="N60" s="73">
        <f t="shared" si="1"/>
        <v>6841307.875</v>
      </c>
      <c r="O60" s="42">
        <v>1888949.6</v>
      </c>
      <c r="P60" s="42">
        <v>1373097.6</v>
      </c>
      <c r="Q60" s="42">
        <v>1668835.6</v>
      </c>
      <c r="R60" s="49">
        <v>1432181.3</v>
      </c>
      <c r="S60" s="76">
        <f t="shared" si="2"/>
        <v>1590766.0250000001</v>
      </c>
      <c r="T60" s="75">
        <f t="shared" si="4"/>
        <v>1.8638510014698697</v>
      </c>
      <c r="U60" s="75">
        <f t="shared" si="5"/>
        <v>0.96993745165787071</v>
      </c>
      <c r="V60" s="75">
        <f t="shared" si="6"/>
        <v>1.635341839126516</v>
      </c>
    </row>
    <row r="61" spans="1:22" x14ac:dyDescent="0.25">
      <c r="A61" s="12">
        <v>57</v>
      </c>
      <c r="B61" s="21">
        <v>240.23201349999999</v>
      </c>
      <c r="C61" s="18">
        <v>10.1149916666667</v>
      </c>
      <c r="D61" s="38" t="s">
        <v>205</v>
      </c>
      <c r="E61" s="42">
        <v>14130304.300000001</v>
      </c>
      <c r="F61" s="42">
        <v>17615507.300000001</v>
      </c>
      <c r="G61" s="42">
        <v>24103273.899999999</v>
      </c>
      <c r="H61" s="42">
        <v>21182747.800000001</v>
      </c>
      <c r="I61" s="73">
        <f t="shared" si="0"/>
        <v>19257958.324999999</v>
      </c>
      <c r="J61" s="42">
        <v>11413070.4</v>
      </c>
      <c r="K61" s="42">
        <v>19157032.300000001</v>
      </c>
      <c r="L61" s="42">
        <v>24068819.300000001</v>
      </c>
      <c r="M61" s="42">
        <v>19739936.300000001</v>
      </c>
      <c r="N61" s="73">
        <f t="shared" si="1"/>
        <v>18594714.574999999</v>
      </c>
      <c r="O61" s="42">
        <v>8106128.2000000002</v>
      </c>
      <c r="P61" s="42">
        <v>7627951.5</v>
      </c>
      <c r="Q61" s="42">
        <v>5906110.5</v>
      </c>
      <c r="R61" s="49">
        <v>6860818.5999999996</v>
      </c>
      <c r="S61" s="76">
        <f t="shared" si="2"/>
        <v>7125252.1999999993</v>
      </c>
      <c r="T61" s="75">
        <f t="shared" si="4"/>
        <v>6.0573230758607117</v>
      </c>
      <c r="U61" s="75">
        <f t="shared" si="5"/>
        <v>3.5898226350711995</v>
      </c>
      <c r="V61" s="75">
        <f t="shared" si="6"/>
        <v>6.0255781977240828</v>
      </c>
    </row>
    <row r="62" spans="1:22" x14ac:dyDescent="0.25">
      <c r="A62" s="12">
        <v>58</v>
      </c>
      <c r="B62" s="21">
        <v>241.19080159999999</v>
      </c>
      <c r="C62" s="18">
        <v>5.9306416666666699</v>
      </c>
      <c r="D62" s="38" t="s">
        <v>208</v>
      </c>
      <c r="E62" s="42">
        <v>1028964.3</v>
      </c>
      <c r="F62" s="42">
        <v>1455397.8</v>
      </c>
      <c r="G62" s="42">
        <v>1404763.7</v>
      </c>
      <c r="H62" s="42">
        <v>1623813.2</v>
      </c>
      <c r="I62" s="73">
        <f t="shared" si="0"/>
        <v>1378234.75</v>
      </c>
      <c r="J62" s="42">
        <v>794273.6</v>
      </c>
      <c r="K62" s="42">
        <v>1345488.2</v>
      </c>
      <c r="L62" s="42">
        <v>1709468</v>
      </c>
      <c r="M62" s="42">
        <v>1511069.9</v>
      </c>
      <c r="N62" s="73">
        <f t="shared" si="1"/>
        <v>1340074.9249999998</v>
      </c>
      <c r="O62" s="42">
        <v>671549.8</v>
      </c>
      <c r="P62" s="42">
        <v>858526.7</v>
      </c>
      <c r="Q62" s="42">
        <v>502385.6</v>
      </c>
      <c r="R62" s="49">
        <v>970677.8</v>
      </c>
      <c r="S62" s="76">
        <f t="shared" si="2"/>
        <v>750784.97500000009</v>
      </c>
      <c r="T62" s="75">
        <f t="shared" si="4"/>
        <v>0.43350458102770451</v>
      </c>
      <c r="U62" s="75">
        <f t="shared" si="5"/>
        <v>0.24982771925418842</v>
      </c>
      <c r="V62" s="75">
        <f t="shared" si="6"/>
        <v>0.42320460895266226</v>
      </c>
    </row>
    <row r="63" spans="1:22" x14ac:dyDescent="0.25">
      <c r="A63" s="12">
        <v>59</v>
      </c>
      <c r="B63" s="21">
        <v>242.21119089999999</v>
      </c>
      <c r="C63" s="18">
        <v>7.0364666666666702</v>
      </c>
      <c r="D63" s="38" t="s">
        <v>212</v>
      </c>
      <c r="E63" s="42">
        <v>1325636.5</v>
      </c>
      <c r="F63" s="42">
        <v>1131751</v>
      </c>
      <c r="G63" s="42">
        <v>1866567</v>
      </c>
      <c r="H63" s="42">
        <v>1790859</v>
      </c>
      <c r="I63" s="73">
        <f t="shared" si="0"/>
        <v>1528703.375</v>
      </c>
      <c r="J63" s="42">
        <v>1157402.3999999999</v>
      </c>
      <c r="K63" s="42">
        <v>1291749.8</v>
      </c>
      <c r="L63" s="42">
        <v>1493274.9</v>
      </c>
      <c r="M63" s="42">
        <v>1620628.7</v>
      </c>
      <c r="N63" s="73">
        <f t="shared" si="1"/>
        <v>1390763.95</v>
      </c>
      <c r="O63" s="42">
        <v>279534.90000000002</v>
      </c>
      <c r="P63" s="42">
        <v>1210430.1000000001</v>
      </c>
      <c r="Q63" s="42">
        <v>436357.7</v>
      </c>
      <c r="R63" s="49">
        <v>560039.9</v>
      </c>
      <c r="S63" s="76">
        <f t="shared" si="2"/>
        <v>621590.65</v>
      </c>
      <c r="T63" s="75">
        <f t="shared" si="4"/>
        <v>0.48083239527592292</v>
      </c>
      <c r="U63" s="75">
        <f t="shared" si="5"/>
        <v>0.36404483524483733</v>
      </c>
      <c r="V63" s="75">
        <f t="shared" si="6"/>
        <v>0.40630194227915173</v>
      </c>
    </row>
    <row r="64" spans="1:22" x14ac:dyDescent="0.25">
      <c r="A64" s="12">
        <v>60</v>
      </c>
      <c r="B64" s="21">
        <v>245.22618349999999</v>
      </c>
      <c r="C64" s="18">
        <v>9.13066666666667</v>
      </c>
      <c r="D64" s="46" t="s">
        <v>513</v>
      </c>
      <c r="E64" s="42">
        <v>73078323.5</v>
      </c>
      <c r="F64" s="42">
        <v>91289228.700000003</v>
      </c>
      <c r="G64" s="42">
        <v>95541568.200000003</v>
      </c>
      <c r="H64" s="42">
        <v>92501674.200000003</v>
      </c>
      <c r="I64" s="73">
        <f t="shared" si="0"/>
        <v>88102698.649999991</v>
      </c>
      <c r="J64" s="42">
        <v>50083205.899999999</v>
      </c>
      <c r="K64" s="42">
        <v>79652937.400000006</v>
      </c>
      <c r="L64" s="42">
        <v>101371194.40000001</v>
      </c>
      <c r="M64" s="42">
        <v>92161894.299999997</v>
      </c>
      <c r="N64" s="73">
        <f t="shared" si="1"/>
        <v>80817308</v>
      </c>
      <c r="O64" s="42">
        <v>14915973.300000001</v>
      </c>
      <c r="P64" s="42">
        <v>16421260.4</v>
      </c>
      <c r="Q64" s="42">
        <v>11971812</v>
      </c>
      <c r="R64" s="49">
        <v>16994118.600000001</v>
      </c>
      <c r="S64" s="76">
        <f t="shared" si="2"/>
        <v>15075791.075000001</v>
      </c>
      <c r="T64" s="75">
        <f t="shared" si="4"/>
        <v>27.711479097213559</v>
      </c>
      <c r="U64" s="75">
        <f t="shared" si="5"/>
        <v>15.75297618218069</v>
      </c>
      <c r="V64" s="75">
        <f t="shared" si="6"/>
        <v>25.05372416071571</v>
      </c>
    </row>
    <row r="65" spans="1:22" x14ac:dyDescent="0.25">
      <c r="A65" s="12">
        <v>61</v>
      </c>
      <c r="B65" s="21">
        <v>254.24759330000001</v>
      </c>
      <c r="C65" s="18">
        <v>10.1146166666667</v>
      </c>
      <c r="D65" s="38" t="s">
        <v>217</v>
      </c>
      <c r="E65" s="42">
        <v>15589251.4</v>
      </c>
      <c r="F65" s="42">
        <v>16627380</v>
      </c>
      <c r="G65" s="42">
        <v>22429235.600000001</v>
      </c>
      <c r="H65" s="42">
        <v>24049602.100000001</v>
      </c>
      <c r="I65" s="73">
        <f t="shared" si="0"/>
        <v>19673867.274999999</v>
      </c>
      <c r="J65" s="42">
        <v>10281779.800000001</v>
      </c>
      <c r="K65" s="42">
        <v>20420060.100000001</v>
      </c>
      <c r="L65" s="42">
        <v>24177655.5</v>
      </c>
      <c r="M65" s="42">
        <v>21018060.800000001</v>
      </c>
      <c r="N65" s="73">
        <f t="shared" si="1"/>
        <v>18974389.050000001</v>
      </c>
      <c r="O65" s="42">
        <v>6989809.0999999996</v>
      </c>
      <c r="P65" s="42">
        <v>6768671.5999999996</v>
      </c>
      <c r="Q65" s="42">
        <v>5964821.0999999996</v>
      </c>
      <c r="R65" s="49">
        <v>5611997.7999999998</v>
      </c>
      <c r="S65" s="76">
        <f t="shared" si="2"/>
        <v>6333824.8999999994</v>
      </c>
      <c r="T65" s="75">
        <f t="shared" si="4"/>
        <v>6.1881414543085205</v>
      </c>
      <c r="U65" s="75">
        <f t="shared" si="5"/>
        <v>3.2339909035221437</v>
      </c>
      <c r="V65" s="75">
        <f t="shared" si="6"/>
        <v>6.4228460341832525</v>
      </c>
    </row>
    <row r="66" spans="1:22" x14ac:dyDescent="0.25">
      <c r="A66" s="12">
        <v>62</v>
      </c>
      <c r="B66" s="21">
        <v>257.24736189999999</v>
      </c>
      <c r="C66" s="18">
        <v>9.3988333333333305</v>
      </c>
      <c r="D66" s="38" t="s">
        <v>201</v>
      </c>
      <c r="E66" s="42">
        <v>121028406</v>
      </c>
      <c r="F66" s="42">
        <v>143678099.80000001</v>
      </c>
      <c r="G66" s="42">
        <v>122689193.59999999</v>
      </c>
      <c r="H66" s="42">
        <v>153807395.69999999</v>
      </c>
      <c r="I66" s="73">
        <f t="shared" si="0"/>
        <v>135300773.77499998</v>
      </c>
      <c r="J66" s="42">
        <v>108240514.59999999</v>
      </c>
      <c r="K66" s="42">
        <v>163426486.5</v>
      </c>
      <c r="L66" s="42">
        <v>156829925</v>
      </c>
      <c r="M66" s="42">
        <v>159129610.19999999</v>
      </c>
      <c r="N66" s="73">
        <f t="shared" si="1"/>
        <v>146906634.07499999</v>
      </c>
      <c r="O66" s="42">
        <v>332675.20000000001</v>
      </c>
      <c r="P66" s="42">
        <v>795819.5</v>
      </c>
      <c r="Q66" s="42">
        <v>710200.2</v>
      </c>
      <c r="R66" s="49">
        <v>669951.6</v>
      </c>
      <c r="S66" s="76">
        <f t="shared" si="2"/>
        <v>627161.625</v>
      </c>
      <c r="T66" s="75">
        <f t="shared" si="4"/>
        <v>42.556977501877377</v>
      </c>
      <c r="U66" s="75">
        <f t="shared" si="5"/>
        <v>34.045549157642505</v>
      </c>
      <c r="V66" s="75">
        <f t="shared" si="6"/>
        <v>51.403529448820173</v>
      </c>
    </row>
    <row r="67" spans="1:22" x14ac:dyDescent="0.25">
      <c r="A67" s="12">
        <v>63</v>
      </c>
      <c r="B67" s="21">
        <v>268.2631892</v>
      </c>
      <c r="C67" s="18">
        <v>10.113616666666699</v>
      </c>
      <c r="D67" s="38" t="s">
        <v>220</v>
      </c>
      <c r="E67" s="42">
        <v>14285935.699999999</v>
      </c>
      <c r="F67" s="42">
        <v>16931987.300000001</v>
      </c>
      <c r="G67" s="42">
        <v>17764975.399999999</v>
      </c>
      <c r="H67" s="42">
        <v>19104286.600000001</v>
      </c>
      <c r="I67" s="73">
        <f t="shared" si="0"/>
        <v>17021796.25</v>
      </c>
      <c r="J67" s="42">
        <v>11981898.699999999</v>
      </c>
      <c r="K67" s="42">
        <v>17922375.300000001</v>
      </c>
      <c r="L67" s="42">
        <v>21829502.199999999</v>
      </c>
      <c r="M67" s="42">
        <v>20383277.699999999</v>
      </c>
      <c r="N67" s="73">
        <f t="shared" si="1"/>
        <v>18029263.475000001</v>
      </c>
      <c r="O67" s="42">
        <v>5769035.7000000002</v>
      </c>
      <c r="P67" s="42">
        <v>6717854</v>
      </c>
      <c r="Q67" s="42">
        <v>5358287.5</v>
      </c>
      <c r="R67" s="49">
        <v>6025024.7000000002</v>
      </c>
      <c r="S67" s="76">
        <f t="shared" si="2"/>
        <v>5967550.4749999996</v>
      </c>
      <c r="T67" s="75">
        <f t="shared" si="4"/>
        <v>5.3539693812648403</v>
      </c>
      <c r="U67" s="75">
        <f t="shared" si="5"/>
        <v>3.7687396692471271</v>
      </c>
      <c r="V67" s="75">
        <f t="shared" si="6"/>
        <v>5.6372340020071183</v>
      </c>
    </row>
    <row r="68" spans="1:22" x14ac:dyDescent="0.25">
      <c r="A68" s="12">
        <v>64</v>
      </c>
      <c r="B68" s="21">
        <v>276.19560940000002</v>
      </c>
      <c r="C68" s="18">
        <v>7.7034833333333301</v>
      </c>
      <c r="D68" s="38" t="s">
        <v>222</v>
      </c>
      <c r="E68" s="42">
        <v>3898333.1</v>
      </c>
      <c r="F68" s="42">
        <v>2066474</v>
      </c>
      <c r="G68" s="42">
        <v>3842173.5</v>
      </c>
      <c r="H68" s="42">
        <v>4161813.9</v>
      </c>
      <c r="I68" s="73">
        <f t="shared" si="0"/>
        <v>3492198.625</v>
      </c>
      <c r="J68" s="42">
        <v>3555527.4</v>
      </c>
      <c r="K68" s="42">
        <v>3580276.5</v>
      </c>
      <c r="L68" s="42">
        <v>4710599.5999999996</v>
      </c>
      <c r="M68" s="42">
        <v>2352966</v>
      </c>
      <c r="N68" s="73">
        <f t="shared" si="1"/>
        <v>3549842.375</v>
      </c>
      <c r="O68" s="42">
        <v>1985256.4</v>
      </c>
      <c r="P68" s="42">
        <v>1901920.6</v>
      </c>
      <c r="Q68" s="42">
        <v>2842124.1</v>
      </c>
      <c r="R68" s="49">
        <v>2167139.9</v>
      </c>
      <c r="S68" s="76">
        <f t="shared" si="2"/>
        <v>2224110.25</v>
      </c>
      <c r="T68" s="75">
        <f t="shared" si="4"/>
        <v>1.0984225305566782</v>
      </c>
      <c r="U68" s="75">
        <f t="shared" si="5"/>
        <v>1.1183417163654621</v>
      </c>
      <c r="V68" s="75">
        <f t="shared" si="6"/>
        <v>1.1261262017198712</v>
      </c>
    </row>
    <row r="69" spans="1:22" x14ac:dyDescent="0.25">
      <c r="A69" s="12">
        <v>65</v>
      </c>
      <c r="B69" s="21">
        <v>278.24752810000001</v>
      </c>
      <c r="C69" s="18">
        <v>8.9265833333333298</v>
      </c>
      <c r="D69" s="38" t="s">
        <v>514</v>
      </c>
      <c r="E69" s="42">
        <v>45478380.799999997</v>
      </c>
      <c r="F69" s="42">
        <v>46474025.100000001</v>
      </c>
      <c r="G69" s="42">
        <v>47188554.200000003</v>
      </c>
      <c r="H69" s="42">
        <v>55741471.200000003</v>
      </c>
      <c r="I69" s="73">
        <f t="shared" ref="I69:I83" si="7">(E69+F69+G69+H69)/4</f>
        <v>48720607.825000003</v>
      </c>
      <c r="J69" s="42">
        <v>27856993.5</v>
      </c>
      <c r="K69" s="42">
        <v>48392593.200000003</v>
      </c>
      <c r="L69" s="42">
        <v>52705545</v>
      </c>
      <c r="M69" s="42">
        <v>57777799.100000001</v>
      </c>
      <c r="N69" s="73">
        <f t="shared" ref="N69:N83" si="8">(J69+K69+L69+M69)/4</f>
        <v>46683232.700000003</v>
      </c>
      <c r="O69" s="42">
        <v>9084162.9000000004</v>
      </c>
      <c r="P69" s="42">
        <v>11113521.1</v>
      </c>
      <c r="Q69" s="42">
        <v>10915244.5</v>
      </c>
      <c r="R69" s="49">
        <v>11841248.5</v>
      </c>
      <c r="S69" s="76">
        <f t="shared" ref="S69:S83" si="9">(O69+P69+Q69+R69)/4</f>
        <v>10738544.25</v>
      </c>
      <c r="T69" s="75">
        <f t="shared" si="4"/>
        <v>15.32438989990038</v>
      </c>
      <c r="U69" s="75">
        <f t="shared" si="5"/>
        <v>8.7620300503299511</v>
      </c>
      <c r="V69" s="75">
        <f t="shared" si="6"/>
        <v>15.221217459514891</v>
      </c>
    </row>
    <row r="70" spans="1:22" x14ac:dyDescent="0.25">
      <c r="A70" s="12">
        <v>66</v>
      </c>
      <c r="B70" s="21">
        <v>283.26289009999999</v>
      </c>
      <c r="C70" s="18">
        <v>12.283941666666699</v>
      </c>
      <c r="D70" s="38" t="s">
        <v>225</v>
      </c>
      <c r="E70" s="42">
        <v>1323687.7</v>
      </c>
      <c r="F70" s="42">
        <v>1751577.6000000001</v>
      </c>
      <c r="G70" s="42">
        <v>1664326.1</v>
      </c>
      <c r="H70" s="42">
        <v>1850156.3</v>
      </c>
      <c r="I70" s="73">
        <f t="shared" si="7"/>
        <v>1647436.925</v>
      </c>
      <c r="J70" s="42">
        <v>1971883.9</v>
      </c>
      <c r="K70" s="42">
        <v>2027184.7</v>
      </c>
      <c r="L70" s="42">
        <v>2411905.5</v>
      </c>
      <c r="M70" s="42">
        <v>654439.6</v>
      </c>
      <c r="N70" s="73">
        <f t="shared" si="8"/>
        <v>1766353.4249999998</v>
      </c>
      <c r="O70" s="42">
        <v>1013864.5</v>
      </c>
      <c r="P70" s="42">
        <v>858240.8</v>
      </c>
      <c r="Q70" s="42">
        <v>954729.4</v>
      </c>
      <c r="R70" s="49">
        <v>867954.5</v>
      </c>
      <c r="S70" s="76">
        <f t="shared" si="9"/>
        <v>923697.3</v>
      </c>
      <c r="T70" s="75">
        <f t="shared" ref="T70:T83" si="10">(I70*$T$4)/(($I$4+$N$4+$S$4)/3)</f>
        <v>0.51817838284928952</v>
      </c>
      <c r="U70" s="75">
        <f t="shared" ref="U70:U83" si="11">(J70*$T$4)/(($I$4+$N$4+$S$4)/3)</f>
        <v>0.6202286685231061</v>
      </c>
      <c r="V70" s="75">
        <f t="shared" ref="V70:V83" si="12">(K70*$T$4)/(($I$4+$N$4+$S$4)/3)</f>
        <v>0.63762276639685134</v>
      </c>
    </row>
    <row r="71" spans="1:22" x14ac:dyDescent="0.25">
      <c r="A71" s="12">
        <v>67</v>
      </c>
      <c r="B71" s="21">
        <v>297.20323020000001</v>
      </c>
      <c r="C71" s="18">
        <v>8.4874833333333299</v>
      </c>
      <c r="D71" s="38" t="s">
        <v>228</v>
      </c>
      <c r="E71" s="42">
        <v>16150106.699999999</v>
      </c>
      <c r="F71" s="42">
        <v>19255666</v>
      </c>
      <c r="G71" s="42">
        <v>17516855.199999999</v>
      </c>
      <c r="H71" s="42">
        <v>22365388.199999999</v>
      </c>
      <c r="I71" s="73">
        <f t="shared" si="7"/>
        <v>18822004.025000002</v>
      </c>
      <c r="J71" s="42">
        <v>14387721.9</v>
      </c>
      <c r="K71" s="42">
        <v>28450533.800000001</v>
      </c>
      <c r="L71" s="42">
        <v>16352133.4</v>
      </c>
      <c r="M71" s="42">
        <v>16736068.6</v>
      </c>
      <c r="N71" s="73">
        <f t="shared" si="8"/>
        <v>18981614.425000001</v>
      </c>
      <c r="O71" s="42">
        <v>4615664</v>
      </c>
      <c r="P71" s="42">
        <v>3684870.1</v>
      </c>
      <c r="Q71" s="42">
        <v>3590544.5</v>
      </c>
      <c r="R71" s="49">
        <v>4445261.7</v>
      </c>
      <c r="S71" s="76">
        <f t="shared" si="9"/>
        <v>4084085.0750000002</v>
      </c>
      <c r="T71" s="75">
        <f t="shared" si="10"/>
        <v>5.9201997112316267</v>
      </c>
      <c r="U71" s="75">
        <f t="shared" si="11"/>
        <v>4.5254579121609204</v>
      </c>
      <c r="V71" s="75">
        <f t="shared" si="12"/>
        <v>8.9487199005710352</v>
      </c>
    </row>
    <row r="72" spans="1:22" x14ac:dyDescent="0.25">
      <c r="A72" s="12">
        <v>68</v>
      </c>
      <c r="B72" s="21">
        <v>313.27342290000001</v>
      </c>
      <c r="C72" s="18">
        <v>12.4591833333333</v>
      </c>
      <c r="D72" s="38" t="s">
        <v>232</v>
      </c>
      <c r="E72" s="42">
        <v>7452108.9000000004</v>
      </c>
      <c r="F72" s="42">
        <v>7490661.2999999998</v>
      </c>
      <c r="G72" s="42">
        <v>6671313.2999999998</v>
      </c>
      <c r="H72" s="42">
        <v>8105535.4000000004</v>
      </c>
      <c r="I72" s="73">
        <f t="shared" si="7"/>
        <v>7429904.7249999996</v>
      </c>
      <c r="J72" s="42">
        <v>2816065.7</v>
      </c>
      <c r="K72" s="42">
        <v>3744141.6</v>
      </c>
      <c r="L72" s="42">
        <v>3923974.8</v>
      </c>
      <c r="M72" s="42">
        <v>3517429.5</v>
      </c>
      <c r="N72" s="73">
        <f t="shared" si="8"/>
        <v>3500402.9000000004</v>
      </c>
      <c r="O72" s="42">
        <v>1618095.8</v>
      </c>
      <c r="P72" s="42">
        <v>2646959</v>
      </c>
      <c r="Q72" s="42">
        <v>2183149.2000000002</v>
      </c>
      <c r="R72" s="49">
        <v>2325359.1</v>
      </c>
      <c r="S72" s="76">
        <f t="shared" si="9"/>
        <v>2193390.7749999999</v>
      </c>
      <c r="T72" s="75">
        <f t="shared" si="10"/>
        <v>2.3369732441348523</v>
      </c>
      <c r="U72" s="75">
        <f t="shared" si="11"/>
        <v>0.88575431828648155</v>
      </c>
      <c r="V72" s="75">
        <f t="shared" si="12"/>
        <v>1.1776676909477135</v>
      </c>
    </row>
    <row r="73" spans="1:22" x14ac:dyDescent="0.25">
      <c r="A73" s="12">
        <v>69</v>
      </c>
      <c r="B73" s="21">
        <v>316.22430220000001</v>
      </c>
      <c r="C73" s="18">
        <v>7.9379999999999997</v>
      </c>
      <c r="D73" s="38" t="s">
        <v>236</v>
      </c>
      <c r="E73" s="42">
        <v>2285467.7999999998</v>
      </c>
      <c r="F73" s="42">
        <v>3265081.9</v>
      </c>
      <c r="G73" s="42">
        <v>4833871</v>
      </c>
      <c r="H73" s="42">
        <v>3288092.2</v>
      </c>
      <c r="I73" s="73">
        <f t="shared" si="7"/>
        <v>3418128.2249999996</v>
      </c>
      <c r="J73" s="42">
        <v>1824827.7</v>
      </c>
      <c r="K73" s="42">
        <v>3053747.1</v>
      </c>
      <c r="L73" s="42">
        <v>3055718.3999999999</v>
      </c>
      <c r="M73" s="42">
        <v>3980117</v>
      </c>
      <c r="N73" s="73">
        <f t="shared" si="8"/>
        <v>2978602.55</v>
      </c>
      <c r="O73" s="42">
        <v>732488.7</v>
      </c>
      <c r="P73" s="42">
        <v>973212.3</v>
      </c>
      <c r="Q73" s="42">
        <v>832038.6</v>
      </c>
      <c r="R73" s="49">
        <v>952505.6</v>
      </c>
      <c r="S73" s="76">
        <f t="shared" si="9"/>
        <v>872561.3</v>
      </c>
      <c r="T73" s="75">
        <f t="shared" si="10"/>
        <v>1.0751247159292683</v>
      </c>
      <c r="U73" s="75">
        <f t="shared" si="11"/>
        <v>0.57397418512067677</v>
      </c>
      <c r="V73" s="75">
        <f t="shared" si="12"/>
        <v>0.96051369851911483</v>
      </c>
    </row>
    <row r="74" spans="1:22" x14ac:dyDescent="0.25">
      <c r="A74" s="12">
        <v>70</v>
      </c>
      <c r="B74" s="22">
        <v>321.31500039999997</v>
      </c>
      <c r="C74" s="18">
        <v>10.115216666666701</v>
      </c>
      <c r="D74" s="38" t="s">
        <v>240</v>
      </c>
      <c r="E74" s="42">
        <v>219619965.69999999</v>
      </c>
      <c r="F74" s="42">
        <v>265276076.30000001</v>
      </c>
      <c r="G74" s="42">
        <v>268108051.80000001</v>
      </c>
      <c r="H74" s="42">
        <v>297388015.10000002</v>
      </c>
      <c r="I74" s="73">
        <f t="shared" si="7"/>
        <v>262598027.22499999</v>
      </c>
      <c r="J74" s="42">
        <v>177674637.19999999</v>
      </c>
      <c r="K74" s="42">
        <v>256411384.30000001</v>
      </c>
      <c r="L74" s="42">
        <v>301508959.30000001</v>
      </c>
      <c r="M74" s="42">
        <v>285199370.60000002</v>
      </c>
      <c r="N74" s="73">
        <f t="shared" si="8"/>
        <v>255198587.84999999</v>
      </c>
      <c r="O74" s="42">
        <v>86813500.200000003</v>
      </c>
      <c r="P74" s="42">
        <v>101888021.09999999</v>
      </c>
      <c r="Q74" s="42">
        <v>87525093.400000006</v>
      </c>
      <c r="R74" s="49">
        <v>86078113.099999994</v>
      </c>
      <c r="S74" s="76">
        <f t="shared" si="9"/>
        <v>90576181.950000018</v>
      </c>
      <c r="T74" s="75">
        <f t="shared" si="10"/>
        <v>82.596558946779837</v>
      </c>
      <c r="U74" s="75">
        <f t="shared" si="11"/>
        <v>55.88508718027564</v>
      </c>
      <c r="V74" s="75">
        <f t="shared" si="12"/>
        <v>80.650636418581982</v>
      </c>
    </row>
    <row r="75" spans="1:22" x14ac:dyDescent="0.25">
      <c r="A75" s="12">
        <v>71</v>
      </c>
      <c r="B75" s="21">
        <v>325.3098056</v>
      </c>
      <c r="C75" s="18">
        <v>10.0899583333333</v>
      </c>
      <c r="D75" s="38" t="s">
        <v>242</v>
      </c>
      <c r="E75" s="42">
        <v>11493351.699999999</v>
      </c>
      <c r="F75" s="42">
        <v>24911332.600000001</v>
      </c>
      <c r="G75" s="42">
        <v>15876404.800000001</v>
      </c>
      <c r="H75" s="42">
        <v>15504601.4</v>
      </c>
      <c r="I75" s="73">
        <f t="shared" si="7"/>
        <v>16946422.625</v>
      </c>
      <c r="J75" s="42">
        <v>10763262.9</v>
      </c>
      <c r="K75" s="42">
        <v>18503348.199999999</v>
      </c>
      <c r="L75" s="42">
        <v>21705837</v>
      </c>
      <c r="M75" s="42">
        <v>16727115.199999999</v>
      </c>
      <c r="N75" s="73">
        <f t="shared" si="8"/>
        <v>16924890.824999999</v>
      </c>
      <c r="O75" s="42">
        <v>5357510.8</v>
      </c>
      <c r="P75" s="42">
        <v>5716631.4000000004</v>
      </c>
      <c r="Q75" s="42">
        <v>4735860.0999999996</v>
      </c>
      <c r="R75" s="49">
        <v>5278550.5999999996</v>
      </c>
      <c r="S75" s="76">
        <f t="shared" si="9"/>
        <v>5272138.2249999996</v>
      </c>
      <c r="T75" s="75">
        <f t="shared" si="10"/>
        <v>5.3302616553305144</v>
      </c>
      <c r="U75" s="75">
        <f t="shared" si="11"/>
        <v>3.3854347192708176</v>
      </c>
      <c r="V75" s="75">
        <f t="shared" si="12"/>
        <v>5.8199709512844091</v>
      </c>
    </row>
    <row r="76" spans="1:22" x14ac:dyDescent="0.25">
      <c r="A76" s="12">
        <v>72</v>
      </c>
      <c r="B76" s="21">
        <v>329.14912870000001</v>
      </c>
      <c r="C76" s="18">
        <v>5.6018499999999998</v>
      </c>
      <c r="D76" s="38" t="s">
        <v>246</v>
      </c>
      <c r="E76" s="42">
        <v>544831707.5</v>
      </c>
      <c r="F76" s="42">
        <v>744766246.79999995</v>
      </c>
      <c r="G76" s="42">
        <v>738745609.60000002</v>
      </c>
      <c r="H76" s="42">
        <v>763103238.89999998</v>
      </c>
      <c r="I76" s="73">
        <f t="shared" si="7"/>
        <v>697861700.70000005</v>
      </c>
      <c r="J76" s="42">
        <v>482681342.39999998</v>
      </c>
      <c r="K76" s="42">
        <v>813311562.20000005</v>
      </c>
      <c r="L76" s="42">
        <v>929839052</v>
      </c>
      <c r="M76" s="42">
        <v>858584555.10000002</v>
      </c>
      <c r="N76" s="73">
        <f t="shared" si="8"/>
        <v>771104127.92499995</v>
      </c>
      <c r="O76" s="42">
        <v>780849873.79999995</v>
      </c>
      <c r="P76" s="42">
        <v>1089636240.0999999</v>
      </c>
      <c r="Q76" s="42">
        <v>1112341261.7</v>
      </c>
      <c r="R76" s="49">
        <v>1220997392.2</v>
      </c>
      <c r="S76" s="76">
        <f t="shared" si="9"/>
        <v>1050956191.95</v>
      </c>
      <c r="T76" s="75">
        <f t="shared" si="10"/>
        <v>219.50269660319827</v>
      </c>
      <c r="U76" s="75">
        <f t="shared" si="11"/>
        <v>151.82070623818038</v>
      </c>
      <c r="V76" s="75">
        <f t="shared" si="12"/>
        <v>255.81584560721518</v>
      </c>
    </row>
    <row r="77" spans="1:22" x14ac:dyDescent="0.25">
      <c r="A77" s="12">
        <v>73</v>
      </c>
      <c r="B77" s="21">
        <v>339.28912050000002</v>
      </c>
      <c r="C77" s="18">
        <v>10.9626</v>
      </c>
      <c r="D77" s="38" t="s">
        <v>250</v>
      </c>
      <c r="E77" s="42">
        <v>43080325.899999999</v>
      </c>
      <c r="F77" s="42">
        <v>5504729.7999999998</v>
      </c>
      <c r="G77" s="42">
        <v>41044114.799999997</v>
      </c>
      <c r="H77" s="42">
        <v>43223675.200000003</v>
      </c>
      <c r="I77" s="73">
        <f t="shared" si="7"/>
        <v>33213211.425000001</v>
      </c>
      <c r="J77" s="42">
        <v>47809388.200000003</v>
      </c>
      <c r="K77" s="42">
        <v>39313921.799999997</v>
      </c>
      <c r="L77" s="42">
        <v>4241569.2</v>
      </c>
      <c r="M77" s="42">
        <v>4018046.3</v>
      </c>
      <c r="N77" s="73">
        <f t="shared" si="8"/>
        <v>23845731.375</v>
      </c>
      <c r="O77" s="42">
        <v>41302929.700000003</v>
      </c>
      <c r="P77" s="42">
        <v>9214589.3000000007</v>
      </c>
      <c r="Q77" s="42">
        <v>6622266.0999999996</v>
      </c>
      <c r="R77" s="49">
        <v>9164597.9000000004</v>
      </c>
      <c r="S77" s="76">
        <f t="shared" si="9"/>
        <v>16576095.75</v>
      </c>
      <c r="T77" s="75">
        <f t="shared" si="10"/>
        <v>10.446753938963731</v>
      </c>
      <c r="U77" s="75">
        <f t="shared" si="11"/>
        <v>15.037778434212226</v>
      </c>
      <c r="V77" s="75">
        <f t="shared" si="12"/>
        <v>12.365647578153821</v>
      </c>
    </row>
    <row r="78" spans="1:22" x14ac:dyDescent="0.25">
      <c r="A78" s="12">
        <v>74</v>
      </c>
      <c r="B78" s="21">
        <v>351.25015980000001</v>
      </c>
      <c r="C78" s="18">
        <v>9.1254083333333291</v>
      </c>
      <c r="D78" s="38" t="s">
        <v>252</v>
      </c>
      <c r="E78" s="42">
        <v>11046052.5</v>
      </c>
      <c r="F78" s="42">
        <v>12861427.9</v>
      </c>
      <c r="G78" s="42">
        <v>15593847.1</v>
      </c>
      <c r="H78" s="42">
        <v>14738365.1</v>
      </c>
      <c r="I78" s="73">
        <f t="shared" si="7"/>
        <v>13559923.15</v>
      </c>
      <c r="J78" s="42">
        <v>17126501.800000001</v>
      </c>
      <c r="K78" s="42">
        <v>14958578.6</v>
      </c>
      <c r="L78" s="42">
        <v>14286505.699999999</v>
      </c>
      <c r="M78" s="42">
        <v>14808854.300000001</v>
      </c>
      <c r="N78" s="73">
        <f t="shared" si="8"/>
        <v>15295110.099999998</v>
      </c>
      <c r="O78" s="42">
        <v>27661950.899999999</v>
      </c>
      <c r="P78" s="42">
        <v>27528893.600000001</v>
      </c>
      <c r="Q78" s="42">
        <v>24943664.800000001</v>
      </c>
      <c r="R78" s="49">
        <v>29307729.899999999</v>
      </c>
      <c r="S78" s="76">
        <f t="shared" si="9"/>
        <v>27360559.799999997</v>
      </c>
      <c r="T78" s="75">
        <f t="shared" si="10"/>
        <v>4.2650853230254286</v>
      </c>
      <c r="U78" s="75">
        <f t="shared" si="11"/>
        <v>5.3869030564490021</v>
      </c>
      <c r="V78" s="75">
        <f t="shared" si="12"/>
        <v>4.7050129513589658</v>
      </c>
    </row>
    <row r="79" spans="1:22" x14ac:dyDescent="0.25">
      <c r="A79" s="12">
        <v>75</v>
      </c>
      <c r="B79" s="21">
        <v>354.33619160000001</v>
      </c>
      <c r="C79" s="18">
        <v>9.3247333333333309</v>
      </c>
      <c r="D79" s="38" t="s">
        <v>515</v>
      </c>
      <c r="E79" s="42">
        <v>29428580</v>
      </c>
      <c r="F79" s="42">
        <v>23931977.399999999</v>
      </c>
      <c r="G79" s="42">
        <v>30437202.800000001</v>
      </c>
      <c r="H79" s="42">
        <v>40692076.700000003</v>
      </c>
      <c r="I79" s="73">
        <f t="shared" si="7"/>
        <v>31122459.225000001</v>
      </c>
      <c r="J79" s="42">
        <v>21938739.300000001</v>
      </c>
      <c r="K79" s="42">
        <v>23173575.699999999</v>
      </c>
      <c r="L79" s="42">
        <v>40692437.299999997</v>
      </c>
      <c r="M79" s="42">
        <v>34196378.5</v>
      </c>
      <c r="N79" s="73">
        <f t="shared" si="8"/>
        <v>30000282.699999999</v>
      </c>
      <c r="O79" s="42">
        <v>15922172</v>
      </c>
      <c r="P79" s="42">
        <v>19594595.199999999</v>
      </c>
      <c r="Q79" s="42">
        <v>13606427.9</v>
      </c>
      <c r="R79" s="49">
        <v>20511013.300000001</v>
      </c>
      <c r="S79" s="76">
        <f t="shared" si="9"/>
        <v>17408552.100000001</v>
      </c>
      <c r="T79" s="75">
        <f t="shared" si="10"/>
        <v>9.7891368991279908</v>
      </c>
      <c r="U79" s="75">
        <f t="shared" si="11"/>
        <v>6.9005254645643896</v>
      </c>
      <c r="V79" s="75">
        <f t="shared" si="12"/>
        <v>7.2889260880574183</v>
      </c>
    </row>
    <row r="80" spans="1:22" x14ac:dyDescent="0.25">
      <c r="A80" s="12">
        <v>76</v>
      </c>
      <c r="B80" s="21">
        <v>366.37259940000001</v>
      </c>
      <c r="C80" s="18">
        <v>10.563083333333299</v>
      </c>
      <c r="D80" s="38" t="s">
        <v>256</v>
      </c>
      <c r="E80" s="42">
        <v>176663698.5</v>
      </c>
      <c r="F80" s="42">
        <v>270421255.39999998</v>
      </c>
      <c r="G80" s="42">
        <v>246285032.40000001</v>
      </c>
      <c r="H80" s="42">
        <v>235809322.90000001</v>
      </c>
      <c r="I80" s="73">
        <f t="shared" si="7"/>
        <v>232294827.29999998</v>
      </c>
      <c r="J80" s="42">
        <v>164402168.19999999</v>
      </c>
      <c r="K80" s="42">
        <v>242396913.5</v>
      </c>
      <c r="L80" s="42">
        <v>293348240.60000002</v>
      </c>
      <c r="M80" s="42">
        <v>274910330.5</v>
      </c>
      <c r="N80" s="73">
        <f t="shared" si="8"/>
        <v>243764413.19999999</v>
      </c>
      <c r="O80" s="42">
        <v>57397223.700000003</v>
      </c>
      <c r="P80" s="42">
        <v>75187776.5</v>
      </c>
      <c r="Q80" s="42">
        <v>59448333.799999997</v>
      </c>
      <c r="R80" s="49">
        <v>68686996.299999997</v>
      </c>
      <c r="S80" s="76">
        <f t="shared" si="9"/>
        <v>65180082.575000003</v>
      </c>
      <c r="T80" s="75">
        <f t="shared" si="10"/>
        <v>73.065108671501335</v>
      </c>
      <c r="U80" s="75">
        <f t="shared" si="11"/>
        <v>51.710416564077491</v>
      </c>
      <c r="V80" s="75">
        <f t="shared" si="12"/>
        <v>76.242579451161149</v>
      </c>
    </row>
    <row r="81" spans="1:25" x14ac:dyDescent="0.25">
      <c r="A81" s="12">
        <v>77</v>
      </c>
      <c r="B81" s="21">
        <v>392.31284099999999</v>
      </c>
      <c r="C81" s="18">
        <v>9.3590333333333309</v>
      </c>
      <c r="D81" s="38" t="s">
        <v>258</v>
      </c>
      <c r="E81" s="42">
        <v>17301779.300000001</v>
      </c>
      <c r="F81" s="42">
        <v>19270741.199999999</v>
      </c>
      <c r="G81" s="42">
        <v>20771256.699999999</v>
      </c>
      <c r="H81" s="42">
        <v>25270613.199999999</v>
      </c>
      <c r="I81" s="73">
        <f t="shared" si="7"/>
        <v>20653597.600000001</v>
      </c>
      <c r="J81" s="42">
        <v>10166399.5</v>
      </c>
      <c r="K81" s="42">
        <v>18192209.5</v>
      </c>
      <c r="L81" s="42">
        <v>19762355.399999999</v>
      </c>
      <c r="M81" s="42">
        <v>19935616.699999999</v>
      </c>
      <c r="N81" s="73">
        <f t="shared" si="8"/>
        <v>17014145.274999999</v>
      </c>
      <c r="O81" s="42">
        <v>4401314.8</v>
      </c>
      <c r="P81" s="42">
        <v>3925964.2</v>
      </c>
      <c r="Q81" s="42">
        <v>4642196.5999999996</v>
      </c>
      <c r="R81" s="49">
        <v>4601230.8</v>
      </c>
      <c r="S81" s="76">
        <f t="shared" si="9"/>
        <v>4392676.5999999996</v>
      </c>
      <c r="T81" s="75">
        <f t="shared" si="10"/>
        <v>6.4963020082774756</v>
      </c>
      <c r="U81" s="75">
        <f t="shared" si="11"/>
        <v>3.1976996341209394</v>
      </c>
      <c r="V81" s="75">
        <f t="shared" si="12"/>
        <v>5.7221065985063326</v>
      </c>
    </row>
    <row r="82" spans="1:25" x14ac:dyDescent="0.25">
      <c r="A82" s="12">
        <v>78</v>
      </c>
      <c r="B82" s="21">
        <v>404.31298779999997</v>
      </c>
      <c r="C82" s="18">
        <v>9.3696999999999999</v>
      </c>
      <c r="D82" s="38" t="s">
        <v>261</v>
      </c>
      <c r="E82" s="42">
        <v>10697437.1</v>
      </c>
      <c r="F82" s="42">
        <v>13091663.300000001</v>
      </c>
      <c r="G82" s="42">
        <v>10815835.800000001</v>
      </c>
      <c r="H82" s="42">
        <v>11223710.300000001</v>
      </c>
      <c r="I82" s="73">
        <f t="shared" si="7"/>
        <v>11457161.625</v>
      </c>
      <c r="J82" s="42">
        <v>11297080.6</v>
      </c>
      <c r="K82" s="42">
        <v>14258327.4</v>
      </c>
      <c r="L82" s="42">
        <v>15088731.699999999</v>
      </c>
      <c r="M82" s="42">
        <v>13240705.1</v>
      </c>
      <c r="N82" s="73">
        <f t="shared" si="8"/>
        <v>13471211.200000001</v>
      </c>
      <c r="O82" s="42">
        <v>7132194.2999999998</v>
      </c>
      <c r="P82" s="42">
        <v>7882670.5999999996</v>
      </c>
      <c r="Q82" s="42">
        <v>7629605.5999999996</v>
      </c>
      <c r="R82" s="49">
        <v>8007098.5999999996</v>
      </c>
      <c r="S82" s="76">
        <f t="shared" si="9"/>
        <v>7662892.2750000004</v>
      </c>
      <c r="T82" s="75">
        <f t="shared" si="10"/>
        <v>3.6036909169590441</v>
      </c>
      <c r="U82" s="75">
        <f t="shared" si="11"/>
        <v>3.5533396559179837</v>
      </c>
      <c r="V82" s="75">
        <f t="shared" si="12"/>
        <v>4.4847586709686711</v>
      </c>
    </row>
    <row r="83" spans="1:25" s="17" customFormat="1" x14ac:dyDescent="0.25">
      <c r="A83" s="12">
        <v>79</v>
      </c>
      <c r="B83" s="21">
        <v>418.81044910000003</v>
      </c>
      <c r="C83" s="18">
        <v>0.62111499999999997</v>
      </c>
      <c r="D83" s="47" t="s">
        <v>516</v>
      </c>
      <c r="E83" s="42">
        <v>1077365</v>
      </c>
      <c r="F83" s="42">
        <v>1004544</v>
      </c>
      <c r="G83" s="42">
        <v>1017065.8</v>
      </c>
      <c r="H83" s="42">
        <v>1971322.5</v>
      </c>
      <c r="I83" s="73">
        <f t="shared" si="7"/>
        <v>1267574.325</v>
      </c>
      <c r="J83" s="42">
        <v>1610778.7</v>
      </c>
      <c r="K83" s="42">
        <v>1237863.5</v>
      </c>
      <c r="L83" s="42">
        <v>1344129.4</v>
      </c>
      <c r="M83" s="42">
        <v>991675.4</v>
      </c>
      <c r="N83" s="73">
        <f t="shared" si="8"/>
        <v>1296111.75</v>
      </c>
      <c r="O83" s="71">
        <v>955767.8</v>
      </c>
      <c r="P83" s="71">
        <v>967652.3</v>
      </c>
      <c r="Q83" s="71">
        <v>1604291.1</v>
      </c>
      <c r="R83" s="72">
        <v>956042.6</v>
      </c>
      <c r="S83" s="76">
        <f t="shared" si="9"/>
        <v>1120938.45</v>
      </c>
      <c r="T83" s="75">
        <f t="shared" si="10"/>
        <v>0.39869788269422196</v>
      </c>
      <c r="U83" s="75">
        <f t="shared" si="11"/>
        <v>0.50664804778130179</v>
      </c>
      <c r="V83" s="75">
        <f t="shared" si="12"/>
        <v>0.38935275571667882</v>
      </c>
    </row>
    <row r="84" spans="1:25" ht="18.75" x14ac:dyDescent="0.25">
      <c r="A84" s="181" t="s">
        <v>517</v>
      </c>
      <c r="B84" s="181"/>
      <c r="C84" s="181"/>
      <c r="D84" s="181"/>
      <c r="E84" s="194" t="s">
        <v>483</v>
      </c>
      <c r="F84" s="195"/>
      <c r="G84" s="195"/>
      <c r="H84" s="195"/>
      <c r="I84" s="196"/>
      <c r="J84" s="194" t="s">
        <v>483</v>
      </c>
      <c r="K84" s="195"/>
      <c r="L84" s="195"/>
      <c r="M84" s="195"/>
      <c r="N84" s="195"/>
      <c r="O84" s="197" t="s">
        <v>483</v>
      </c>
      <c r="P84" s="197"/>
      <c r="Q84" s="197"/>
      <c r="R84" s="197"/>
      <c r="S84" s="197"/>
      <c r="T84" s="202" t="s">
        <v>484</v>
      </c>
      <c r="U84" s="203"/>
      <c r="V84" s="203"/>
    </row>
    <row r="85" spans="1:25" ht="15" customHeight="1" x14ac:dyDescent="0.25">
      <c r="A85" s="105" t="s">
        <v>5</v>
      </c>
      <c r="B85" s="177" t="s">
        <v>19</v>
      </c>
      <c r="C85" s="178"/>
      <c r="D85" s="179" t="s">
        <v>23</v>
      </c>
      <c r="E85" s="184" t="s">
        <v>485</v>
      </c>
      <c r="F85" s="184"/>
      <c r="G85" s="184"/>
      <c r="H85" s="184"/>
      <c r="I85" s="186" t="s">
        <v>486</v>
      </c>
      <c r="J85" s="200" t="s">
        <v>487</v>
      </c>
      <c r="K85" s="200"/>
      <c r="L85" s="200"/>
      <c r="M85" s="200"/>
      <c r="N85" s="191" t="s">
        <v>486</v>
      </c>
      <c r="O85" s="198" t="s">
        <v>488</v>
      </c>
      <c r="P85" s="198"/>
      <c r="Q85" s="198"/>
      <c r="R85" s="198"/>
      <c r="S85" s="198" t="s">
        <v>486</v>
      </c>
      <c r="T85" s="202"/>
      <c r="U85" s="203"/>
      <c r="V85" s="203"/>
    </row>
    <row r="86" spans="1:25" ht="18.75" x14ac:dyDescent="0.3">
      <c r="A86" s="115"/>
      <c r="B86" s="34" t="s">
        <v>9</v>
      </c>
      <c r="C86" s="20" t="s">
        <v>29</v>
      </c>
      <c r="D86" s="182"/>
      <c r="E86" s="48" t="s">
        <v>489</v>
      </c>
      <c r="F86" s="48" t="s">
        <v>490</v>
      </c>
      <c r="G86" s="48" t="s">
        <v>491</v>
      </c>
      <c r="H86" s="48" t="s">
        <v>492</v>
      </c>
      <c r="I86" s="193"/>
      <c r="J86" s="48" t="s">
        <v>493</v>
      </c>
      <c r="K86" s="48" t="s">
        <v>494</v>
      </c>
      <c r="L86" s="48" t="s">
        <v>495</v>
      </c>
      <c r="M86" s="48" t="s">
        <v>496</v>
      </c>
      <c r="N86" s="201"/>
      <c r="O86" s="40" t="s">
        <v>497</v>
      </c>
      <c r="P86" s="40" t="s">
        <v>498</v>
      </c>
      <c r="Q86" s="40" t="s">
        <v>499</v>
      </c>
      <c r="R86" s="40" t="s">
        <v>500</v>
      </c>
      <c r="S86" s="198"/>
      <c r="T86" s="70" t="s">
        <v>485</v>
      </c>
      <c r="U86" s="55" t="s">
        <v>487</v>
      </c>
      <c r="V86" s="56" t="s">
        <v>488</v>
      </c>
    </row>
    <row r="87" spans="1:25" x14ac:dyDescent="0.25">
      <c r="A87" s="16" t="s">
        <v>501</v>
      </c>
      <c r="B87" s="16">
        <v>371.12430999999998</v>
      </c>
      <c r="C87" s="14">
        <v>5.5893499999999996</v>
      </c>
      <c r="D87" s="15" t="s">
        <v>502</v>
      </c>
      <c r="E87" s="54">
        <v>108775466.59999999</v>
      </c>
      <c r="F87" s="54">
        <v>127078528.5</v>
      </c>
      <c r="G87" s="54">
        <v>138840941.80000001</v>
      </c>
      <c r="H87" s="54">
        <v>152655340.80000001</v>
      </c>
      <c r="I87" s="73">
        <f>(E87+F87+G87+H87)/4</f>
        <v>131837569.425</v>
      </c>
      <c r="J87" s="54">
        <v>82119269.099999994</v>
      </c>
      <c r="K87" s="54">
        <v>121846058.2</v>
      </c>
      <c r="L87" s="54">
        <v>148509145.90000001</v>
      </c>
      <c r="M87" s="54">
        <v>162079445.59999999</v>
      </c>
      <c r="N87" s="73">
        <f>(J87+K87+L87+M87)/4</f>
        <v>128638479.70000002</v>
      </c>
      <c r="O87" s="63">
        <v>133136186.5</v>
      </c>
      <c r="P87" s="63">
        <v>204871047.09999999</v>
      </c>
      <c r="Q87" s="63">
        <v>213148149.5</v>
      </c>
      <c r="R87" s="65">
        <v>200946728.90000001</v>
      </c>
      <c r="S87" s="76">
        <f>(O87+P87+Q87+R87)/4</f>
        <v>188025528</v>
      </c>
      <c r="T87" s="74">
        <v>100</v>
      </c>
      <c r="U87" s="74">
        <v>100</v>
      </c>
      <c r="V87" s="74">
        <v>100</v>
      </c>
      <c r="W87" s="41"/>
      <c r="X87" s="41"/>
      <c r="Y87" s="41"/>
    </row>
    <row r="88" spans="1:25" x14ac:dyDescent="0.25">
      <c r="A88" s="12">
        <v>1</v>
      </c>
      <c r="B88" s="21">
        <v>277.18023199999999</v>
      </c>
      <c r="C88" s="18">
        <v>9.0325000000000006</v>
      </c>
      <c r="D88" s="51" t="s">
        <v>267</v>
      </c>
      <c r="E88" s="63">
        <v>822790.4</v>
      </c>
      <c r="F88" s="63">
        <v>1051302.1000000001</v>
      </c>
      <c r="G88" s="63">
        <v>1340973.8999999999</v>
      </c>
      <c r="H88" s="63">
        <v>1200078</v>
      </c>
      <c r="I88" s="73">
        <f t="shared" ref="I88:I99" si="13">(E88+F88+G88+H88)/4</f>
        <v>1103786.1000000001</v>
      </c>
      <c r="J88" s="63">
        <v>831025.2</v>
      </c>
      <c r="K88" s="63">
        <v>1066385.1000000001</v>
      </c>
      <c r="L88" s="63">
        <v>1220260.8</v>
      </c>
      <c r="M88" s="63">
        <v>1194143.3</v>
      </c>
      <c r="N88" s="73">
        <f t="shared" ref="N88:N99" si="14">(J88+K88+L88+M88)/4</f>
        <v>1077953.6000000001</v>
      </c>
      <c r="O88" s="63">
        <v>741486.5</v>
      </c>
      <c r="P88" s="63">
        <v>755133.9</v>
      </c>
      <c r="Q88" s="63">
        <v>794824.8</v>
      </c>
      <c r="R88" s="65">
        <v>709519.8</v>
      </c>
      <c r="S88" s="73">
        <f t="shared" ref="S88:S99" si="15">(O88+P88+Q88+R88)/4</f>
        <v>750241.25</v>
      </c>
      <c r="T88" s="75">
        <f>(I88*$T$87)/(($I$87+$N$87+$S$87)/3)</f>
        <v>0.73831586529228754</v>
      </c>
      <c r="U88" s="75">
        <f t="shared" ref="U88:V88" si="16">(J88*$T$87)/(($I$87+$N$87+$S$87)/3)</f>
        <v>0.5558677443190273</v>
      </c>
      <c r="V88" s="75">
        <f t="shared" si="16"/>
        <v>0.71329856195987851</v>
      </c>
    </row>
    <row r="89" spans="1:25" ht="15" customHeight="1" x14ac:dyDescent="0.25">
      <c r="A89" s="12">
        <v>2</v>
      </c>
      <c r="B89" s="21">
        <v>311.16801900000002</v>
      </c>
      <c r="C89" s="18">
        <v>9.3922666666666696</v>
      </c>
      <c r="D89" s="52" t="s">
        <v>271</v>
      </c>
      <c r="E89" s="54">
        <v>587733.80000000005</v>
      </c>
      <c r="F89" s="54">
        <v>688581.7</v>
      </c>
      <c r="G89" s="54">
        <v>495312.9</v>
      </c>
      <c r="H89" s="54">
        <v>765823.9</v>
      </c>
      <c r="I89" s="73">
        <f t="shared" si="13"/>
        <v>634363.07499999995</v>
      </c>
      <c r="J89" s="54">
        <v>393025.8</v>
      </c>
      <c r="K89" s="54">
        <v>547911.30000000005</v>
      </c>
      <c r="L89" s="54">
        <v>471700.6</v>
      </c>
      <c r="M89" s="54">
        <v>545549.4</v>
      </c>
      <c r="N89" s="73">
        <f t="shared" si="14"/>
        <v>489546.77500000002</v>
      </c>
      <c r="O89" s="54">
        <v>183660.2</v>
      </c>
      <c r="P89" s="54">
        <v>136008.1</v>
      </c>
      <c r="Q89" s="54">
        <v>188493.3</v>
      </c>
      <c r="R89" s="57">
        <v>151016</v>
      </c>
      <c r="S89" s="73">
        <f t="shared" si="15"/>
        <v>164794.40000000002</v>
      </c>
      <c r="T89" s="75">
        <f t="shared" ref="T89:T99" si="17">(I89*$T$87)/(($I$87+$N$87+$S$87)/3)</f>
        <v>0.4243216349871603</v>
      </c>
      <c r="U89" s="75">
        <f t="shared" ref="U89:U99" si="18">(J89*$T$87)/(($I$87+$N$87+$S$87)/3)</f>
        <v>0.26289258725870301</v>
      </c>
      <c r="V89" s="75">
        <f t="shared" ref="V89:V99" si="19">(K89*$T$87)/(($I$87+$N$87+$S$87)/3)</f>
        <v>0.36649456408530801</v>
      </c>
    </row>
    <row r="90" spans="1:25" x14ac:dyDescent="0.25">
      <c r="A90" s="12">
        <v>3</v>
      </c>
      <c r="B90" s="21">
        <v>316.94704780000001</v>
      </c>
      <c r="C90" s="18">
        <v>9.3922666666666696</v>
      </c>
      <c r="D90" s="52" t="s">
        <v>518</v>
      </c>
      <c r="E90" s="54">
        <v>2843483.6</v>
      </c>
      <c r="F90" s="54">
        <v>2729589.2</v>
      </c>
      <c r="G90" s="54">
        <v>2672182.1</v>
      </c>
      <c r="H90" s="54">
        <v>2632229.5</v>
      </c>
      <c r="I90" s="73">
        <f t="shared" si="13"/>
        <v>2719371.1</v>
      </c>
      <c r="J90" s="54">
        <v>2111043.5</v>
      </c>
      <c r="K90" s="54">
        <v>2748345.2</v>
      </c>
      <c r="L90" s="54">
        <v>3166863.9</v>
      </c>
      <c r="M90" s="54">
        <v>2481084.7000000002</v>
      </c>
      <c r="N90" s="73">
        <f t="shared" si="14"/>
        <v>2626834.3250000002</v>
      </c>
      <c r="O90" s="54">
        <v>758981.4</v>
      </c>
      <c r="P90" s="54">
        <v>793526.9</v>
      </c>
      <c r="Q90" s="54">
        <v>843618.5</v>
      </c>
      <c r="R90" s="57">
        <v>880061.8</v>
      </c>
      <c r="S90" s="73">
        <f t="shared" si="15"/>
        <v>819047.14999999991</v>
      </c>
      <c r="T90" s="75">
        <f t="shared" si="17"/>
        <v>1.8189709281058528</v>
      </c>
      <c r="U90" s="75">
        <f t="shared" si="18"/>
        <v>1.4120642653247391</v>
      </c>
      <c r="V90" s="75">
        <f t="shared" si="19"/>
        <v>1.8383515288513823</v>
      </c>
    </row>
    <row r="91" spans="1:25" x14ac:dyDescent="0.25">
      <c r="A91" s="12">
        <v>4</v>
      </c>
      <c r="B91" s="21">
        <v>469.04334369999998</v>
      </c>
      <c r="C91" s="18">
        <v>0.87001499999999998</v>
      </c>
      <c r="D91" s="52" t="s">
        <v>519</v>
      </c>
      <c r="E91" s="54">
        <v>0</v>
      </c>
      <c r="F91" s="54">
        <v>184816.4</v>
      </c>
      <c r="G91" s="54">
        <v>224823.6</v>
      </c>
      <c r="H91" s="54">
        <v>0</v>
      </c>
      <c r="I91" s="73">
        <f t="shared" si="13"/>
        <v>102410</v>
      </c>
      <c r="J91" s="54">
        <v>26991.5</v>
      </c>
      <c r="K91" s="54">
        <v>191110</v>
      </c>
      <c r="L91" s="54">
        <v>130094.39999999999</v>
      </c>
      <c r="M91" s="54">
        <v>235004.79999999999</v>
      </c>
      <c r="N91" s="73">
        <f t="shared" si="14"/>
        <v>145800.17499999999</v>
      </c>
      <c r="O91" s="54">
        <v>94512.6</v>
      </c>
      <c r="P91" s="54">
        <v>605236.80000000005</v>
      </c>
      <c r="Q91" s="54">
        <v>582858.4</v>
      </c>
      <c r="R91" s="57">
        <v>497877.6</v>
      </c>
      <c r="S91" s="73">
        <f t="shared" si="15"/>
        <v>445121.35</v>
      </c>
      <c r="T91" s="75">
        <f t="shared" si="17"/>
        <v>6.8501431359375836E-2</v>
      </c>
      <c r="U91" s="75">
        <f t="shared" si="18"/>
        <v>1.8054451562704747E-2</v>
      </c>
      <c r="V91" s="75">
        <f t="shared" si="19"/>
        <v>0.12783232640455344</v>
      </c>
    </row>
    <row r="92" spans="1:25" x14ac:dyDescent="0.25">
      <c r="A92" s="12">
        <v>5</v>
      </c>
      <c r="B92" s="21">
        <v>469.04352519999998</v>
      </c>
      <c r="C92" s="18">
        <v>1.1556474999999999</v>
      </c>
      <c r="D92" s="52" t="s">
        <v>520</v>
      </c>
      <c r="E92" s="54">
        <v>0</v>
      </c>
      <c r="F92" s="54">
        <v>187831.5</v>
      </c>
      <c r="G92" s="54">
        <v>273860</v>
      </c>
      <c r="H92" s="54">
        <v>0</v>
      </c>
      <c r="I92" s="73">
        <f t="shared" si="13"/>
        <v>115422.875</v>
      </c>
      <c r="J92" s="54">
        <v>0</v>
      </c>
      <c r="K92" s="54">
        <v>52990.6</v>
      </c>
      <c r="L92" s="54">
        <v>120554.7</v>
      </c>
      <c r="M92" s="54">
        <v>155946</v>
      </c>
      <c r="N92" s="73">
        <f t="shared" si="14"/>
        <v>82372.824999999997</v>
      </c>
      <c r="O92" s="54">
        <v>68572.5</v>
      </c>
      <c r="P92" s="54">
        <v>568184.1</v>
      </c>
      <c r="Q92" s="54">
        <v>672733.9</v>
      </c>
      <c r="R92" s="57">
        <v>533513.69999999995</v>
      </c>
      <c r="S92" s="73">
        <f t="shared" si="15"/>
        <v>460751.05</v>
      </c>
      <c r="T92" s="75">
        <f t="shared" si="17"/>
        <v>7.7205664965475221E-2</v>
      </c>
      <c r="U92" s="75">
        <f t="shared" si="18"/>
        <v>0</v>
      </c>
      <c r="V92" s="75">
        <f t="shared" si="19"/>
        <v>3.5445092750631201E-2</v>
      </c>
    </row>
    <row r="93" spans="1:25" x14ac:dyDescent="0.25">
      <c r="A93" s="12">
        <v>6</v>
      </c>
      <c r="B93" s="21">
        <v>492.23490579999998</v>
      </c>
      <c r="C93" s="18">
        <v>9.9396500000000003</v>
      </c>
      <c r="D93" s="52" t="s">
        <v>521</v>
      </c>
      <c r="E93" s="54">
        <v>2329795</v>
      </c>
      <c r="F93" s="54">
        <v>2479629.2999999998</v>
      </c>
      <c r="G93" s="54">
        <v>2717841.3</v>
      </c>
      <c r="H93" s="54">
        <v>2524309.7999999998</v>
      </c>
      <c r="I93" s="73">
        <f t="shared" si="13"/>
        <v>2512893.8499999996</v>
      </c>
      <c r="J93" s="54">
        <v>2783397.8</v>
      </c>
      <c r="K93" s="54">
        <v>2650920</v>
      </c>
      <c r="L93" s="54">
        <v>2077828.8</v>
      </c>
      <c r="M93" s="54">
        <v>1844455.7</v>
      </c>
      <c r="N93" s="73">
        <f t="shared" si="14"/>
        <v>2339150.5749999997</v>
      </c>
      <c r="O93" s="54">
        <v>934725.8</v>
      </c>
      <c r="P93" s="54">
        <v>923898</v>
      </c>
      <c r="Q93" s="54">
        <v>861208</v>
      </c>
      <c r="R93" s="57">
        <v>892962.6</v>
      </c>
      <c r="S93" s="73">
        <f t="shared" si="15"/>
        <v>903198.6</v>
      </c>
      <c r="T93" s="75">
        <f t="shared" si="17"/>
        <v>1.6808595408570712</v>
      </c>
      <c r="U93" s="75">
        <f t="shared" si="18"/>
        <v>1.8617980015871276</v>
      </c>
      <c r="V93" s="75">
        <f t="shared" si="19"/>
        <v>1.7731844001483898</v>
      </c>
    </row>
    <row r="94" spans="1:25" x14ac:dyDescent="0.25">
      <c r="A94" s="12">
        <v>7</v>
      </c>
      <c r="B94" s="21">
        <v>494.22776909999999</v>
      </c>
      <c r="C94" s="18">
        <v>9.5360666666666702</v>
      </c>
      <c r="D94" s="53" t="s">
        <v>288</v>
      </c>
      <c r="E94" s="54">
        <v>1475761</v>
      </c>
      <c r="F94" s="54">
        <v>1513732.6</v>
      </c>
      <c r="G94" s="54">
        <v>1197476.8</v>
      </c>
      <c r="H94" s="54">
        <v>2220519.5</v>
      </c>
      <c r="I94" s="73">
        <f t="shared" si="13"/>
        <v>1601872.4750000001</v>
      </c>
      <c r="J94" s="54">
        <v>2611834.2000000002</v>
      </c>
      <c r="K94" s="54">
        <v>2130894.2999999998</v>
      </c>
      <c r="L94" s="54">
        <v>1428001.5</v>
      </c>
      <c r="M94" s="54">
        <v>2394137.1</v>
      </c>
      <c r="N94" s="73">
        <f t="shared" si="14"/>
        <v>2141216.7749999999</v>
      </c>
      <c r="O94" s="54">
        <v>4057127.9</v>
      </c>
      <c r="P94" s="54">
        <v>3754342.6</v>
      </c>
      <c r="Q94" s="54">
        <v>4044659.7</v>
      </c>
      <c r="R94" s="57">
        <v>4171234.5</v>
      </c>
      <c r="S94" s="73">
        <f t="shared" si="15"/>
        <v>4006841.1749999998</v>
      </c>
      <c r="T94" s="75">
        <f t="shared" si="17"/>
        <v>1.0714828375420955</v>
      </c>
      <c r="U94" s="75">
        <f t="shared" si="18"/>
        <v>1.7470401442571071</v>
      </c>
      <c r="V94" s="75">
        <f t="shared" si="19"/>
        <v>1.4253423457234178</v>
      </c>
    </row>
    <row r="95" spans="1:25" x14ac:dyDescent="0.25">
      <c r="A95" s="12">
        <v>8</v>
      </c>
      <c r="B95" s="21">
        <v>498.17825149999999</v>
      </c>
      <c r="C95" s="18">
        <v>9.9217916666666692</v>
      </c>
      <c r="D95" s="52" t="s">
        <v>291</v>
      </c>
      <c r="E95" s="54">
        <v>2490571.1</v>
      </c>
      <c r="F95" s="54">
        <v>2147415.2999999998</v>
      </c>
      <c r="G95" s="54">
        <v>2694174</v>
      </c>
      <c r="H95" s="54">
        <v>2173097.7999999998</v>
      </c>
      <c r="I95" s="73">
        <f t="shared" si="13"/>
        <v>2376314.5499999998</v>
      </c>
      <c r="J95" s="54">
        <v>3370557.6</v>
      </c>
      <c r="K95" s="54">
        <v>3879726.5</v>
      </c>
      <c r="L95" s="54">
        <v>3630961.7</v>
      </c>
      <c r="M95" s="54">
        <v>2982624.7</v>
      </c>
      <c r="N95" s="73">
        <f t="shared" si="14"/>
        <v>3465967.625</v>
      </c>
      <c r="O95" s="54">
        <v>7197829.7999999998</v>
      </c>
      <c r="P95" s="54">
        <v>6312994.9000000004</v>
      </c>
      <c r="Q95" s="54">
        <v>5095542.0999999996</v>
      </c>
      <c r="R95" s="57">
        <v>6128251.7000000002</v>
      </c>
      <c r="S95" s="73">
        <f t="shared" si="15"/>
        <v>6183654.6249999991</v>
      </c>
      <c r="T95" s="75">
        <f t="shared" si="17"/>
        <v>1.589502470804717</v>
      </c>
      <c r="U95" s="75">
        <f t="shared" si="18"/>
        <v>2.2545456506124655</v>
      </c>
      <c r="V95" s="75">
        <f t="shared" si="19"/>
        <v>2.5951256569954251</v>
      </c>
    </row>
    <row r="96" spans="1:25" x14ac:dyDescent="0.25">
      <c r="A96" s="12">
        <v>9</v>
      </c>
      <c r="B96" s="21">
        <v>508.20674960000002</v>
      </c>
      <c r="C96" s="18">
        <v>9.5327500000000001</v>
      </c>
      <c r="D96" s="52" t="s">
        <v>295</v>
      </c>
      <c r="E96" s="54">
        <v>4292501.5</v>
      </c>
      <c r="F96" s="54">
        <v>4865225.7</v>
      </c>
      <c r="G96" s="54">
        <v>3820424.3</v>
      </c>
      <c r="H96" s="54">
        <v>4049655</v>
      </c>
      <c r="I96" s="73">
        <f t="shared" si="13"/>
        <v>4256951.625</v>
      </c>
      <c r="J96" s="54">
        <v>7231371.5</v>
      </c>
      <c r="K96" s="54">
        <v>5440686.5</v>
      </c>
      <c r="L96" s="54">
        <v>4700049.7</v>
      </c>
      <c r="M96" s="54">
        <v>4545392.0999999996</v>
      </c>
      <c r="N96" s="73">
        <f t="shared" si="14"/>
        <v>5479374.9499999993</v>
      </c>
      <c r="O96" s="54">
        <v>13634828.800000001</v>
      </c>
      <c r="P96" s="54">
        <v>12711766.9</v>
      </c>
      <c r="Q96" s="54">
        <v>12805462.699999999</v>
      </c>
      <c r="R96" s="57">
        <v>14157615.9</v>
      </c>
      <c r="S96" s="73">
        <f t="shared" si="15"/>
        <v>13327418.575000001</v>
      </c>
      <c r="T96" s="75">
        <f t="shared" si="17"/>
        <v>2.8474492680414114</v>
      </c>
      <c r="U96" s="75">
        <f t="shared" si="18"/>
        <v>4.8370207835308729</v>
      </c>
      <c r="V96" s="75">
        <f t="shared" si="19"/>
        <v>3.6392423867555199</v>
      </c>
    </row>
    <row r="97" spans="1:22" x14ac:dyDescent="0.25">
      <c r="A97" s="12">
        <v>10</v>
      </c>
      <c r="B97" s="21">
        <v>510.2033902</v>
      </c>
      <c r="C97" s="18">
        <v>9.5390333333333306</v>
      </c>
      <c r="D97" s="52" t="s">
        <v>299</v>
      </c>
      <c r="E97" s="54">
        <v>1461627.2</v>
      </c>
      <c r="F97" s="54">
        <v>1643304.8</v>
      </c>
      <c r="G97" s="54">
        <v>1303377.8999999999</v>
      </c>
      <c r="H97" s="54">
        <v>1378422.9</v>
      </c>
      <c r="I97" s="73">
        <f t="shared" si="13"/>
        <v>1446683.2000000002</v>
      </c>
      <c r="J97" s="54">
        <v>2187884.2999999998</v>
      </c>
      <c r="K97" s="54">
        <v>1885749.7</v>
      </c>
      <c r="L97" s="54">
        <v>1517987.5</v>
      </c>
      <c r="M97" s="54">
        <v>1469940.4</v>
      </c>
      <c r="N97" s="73">
        <f t="shared" si="14"/>
        <v>1765390.4750000001</v>
      </c>
      <c r="O97" s="54">
        <v>4302516.4000000004</v>
      </c>
      <c r="P97" s="54">
        <v>4210050.4000000004</v>
      </c>
      <c r="Q97" s="54">
        <v>4373943.5999999996</v>
      </c>
      <c r="R97" s="57">
        <v>4550586.9000000004</v>
      </c>
      <c r="S97" s="73">
        <f t="shared" si="15"/>
        <v>4359274.3250000002</v>
      </c>
      <c r="T97" s="75">
        <f t="shared" si="17"/>
        <v>0.96767766745007533</v>
      </c>
      <c r="U97" s="75">
        <f t="shared" si="18"/>
        <v>1.4634626130134365</v>
      </c>
      <c r="V97" s="75">
        <f t="shared" si="19"/>
        <v>1.2613666012646576</v>
      </c>
    </row>
    <row r="98" spans="1:22" x14ac:dyDescent="0.25">
      <c r="A98" s="12">
        <v>11</v>
      </c>
      <c r="B98" s="21">
        <v>519.23821850000002</v>
      </c>
      <c r="C98" s="18">
        <v>9.5375499999999995</v>
      </c>
      <c r="D98" s="52" t="s">
        <v>303</v>
      </c>
      <c r="E98" s="54">
        <v>2033743.4</v>
      </c>
      <c r="F98" s="54">
        <v>2326099.7000000002</v>
      </c>
      <c r="G98" s="54">
        <v>2055539.8</v>
      </c>
      <c r="H98" s="54">
        <v>2438833.2999999998</v>
      </c>
      <c r="I98" s="73">
        <f t="shared" si="13"/>
        <v>2213554.0499999998</v>
      </c>
      <c r="J98" s="54">
        <v>3492111.4</v>
      </c>
      <c r="K98" s="54">
        <v>2370050.4</v>
      </c>
      <c r="L98" s="54">
        <v>2150383.7999999998</v>
      </c>
      <c r="M98" s="54">
        <v>2289369.1</v>
      </c>
      <c r="N98" s="73">
        <f t="shared" si="14"/>
        <v>2575478.6749999998</v>
      </c>
      <c r="O98" s="54">
        <v>5097759.5</v>
      </c>
      <c r="P98" s="54">
        <v>5140338.8</v>
      </c>
      <c r="Q98" s="54">
        <v>5460708.7999999998</v>
      </c>
      <c r="R98" s="57">
        <v>4971662.0999999996</v>
      </c>
      <c r="S98" s="73">
        <f t="shared" si="15"/>
        <v>5167617.3000000007</v>
      </c>
      <c r="T98" s="75">
        <f t="shared" si="17"/>
        <v>1.4806329539726919</v>
      </c>
      <c r="U98" s="75">
        <f t="shared" si="18"/>
        <v>2.335852254334478</v>
      </c>
      <c r="V98" s="75">
        <f t="shared" si="19"/>
        <v>1.5853124186491676</v>
      </c>
    </row>
    <row r="99" spans="1:22" x14ac:dyDescent="0.25">
      <c r="A99" s="12">
        <v>12</v>
      </c>
      <c r="B99" s="21">
        <v>594.15278560000002</v>
      </c>
      <c r="C99" s="18">
        <v>9.9177250000000008</v>
      </c>
      <c r="D99" s="52" t="s">
        <v>307</v>
      </c>
      <c r="E99" s="67">
        <v>959161.1</v>
      </c>
      <c r="F99" s="67">
        <v>843086.6</v>
      </c>
      <c r="G99" s="67">
        <v>636547.1</v>
      </c>
      <c r="H99" s="67">
        <v>424913.9</v>
      </c>
      <c r="I99" s="73">
        <f t="shared" si="13"/>
        <v>715927.17499999993</v>
      </c>
      <c r="J99" s="67">
        <v>948825.1</v>
      </c>
      <c r="K99" s="67">
        <v>922949.1</v>
      </c>
      <c r="L99" s="67">
        <v>1181576.6000000001</v>
      </c>
      <c r="M99" s="67">
        <v>787310.7</v>
      </c>
      <c r="N99" s="73">
        <f t="shared" si="14"/>
        <v>960165.375</v>
      </c>
      <c r="O99" s="67">
        <v>1764130.9</v>
      </c>
      <c r="P99" s="67">
        <v>1089669.3999999999</v>
      </c>
      <c r="Q99" s="67">
        <v>1387854.8</v>
      </c>
      <c r="R99" s="69">
        <v>2737957.1</v>
      </c>
      <c r="S99" s="73">
        <f t="shared" si="15"/>
        <v>1744903.0499999998</v>
      </c>
      <c r="T99" s="75">
        <f t="shared" si="17"/>
        <v>0.47887936955936294</v>
      </c>
      <c r="U99" s="75">
        <f t="shared" si="18"/>
        <v>0.63466338697102742</v>
      </c>
      <c r="V99" s="75">
        <f t="shared" si="19"/>
        <v>0.61735508663067773</v>
      </c>
    </row>
    <row r="100" spans="1:22" ht="18.600000000000001" customHeight="1" x14ac:dyDescent="0.25">
      <c r="A100" s="176" t="s">
        <v>522</v>
      </c>
      <c r="B100" s="176"/>
      <c r="C100" s="176"/>
      <c r="D100" s="176"/>
      <c r="E100" s="197" t="s">
        <v>483</v>
      </c>
      <c r="F100" s="197"/>
      <c r="G100" s="197"/>
      <c r="H100" s="197"/>
      <c r="I100" s="197"/>
      <c r="J100" s="197" t="s">
        <v>483</v>
      </c>
      <c r="K100" s="197"/>
      <c r="L100" s="197"/>
      <c r="M100" s="197"/>
      <c r="N100" s="188"/>
      <c r="O100" s="197" t="s">
        <v>483</v>
      </c>
      <c r="P100" s="197"/>
      <c r="Q100" s="197"/>
      <c r="R100" s="197"/>
      <c r="S100" s="197"/>
      <c r="T100" s="202" t="s">
        <v>484</v>
      </c>
      <c r="U100" s="203"/>
      <c r="V100" s="203"/>
    </row>
    <row r="101" spans="1:22" ht="18.600000000000001" customHeight="1" x14ac:dyDescent="0.25">
      <c r="A101" s="105" t="s">
        <v>5</v>
      </c>
      <c r="B101" s="177" t="s">
        <v>19</v>
      </c>
      <c r="C101" s="178"/>
      <c r="D101" s="179" t="s">
        <v>23</v>
      </c>
      <c r="E101" s="205" t="s">
        <v>523</v>
      </c>
      <c r="F101" s="205"/>
      <c r="G101" s="205"/>
      <c r="H101" s="205"/>
      <c r="I101" s="209" t="s">
        <v>486</v>
      </c>
      <c r="J101" s="206" t="s">
        <v>524</v>
      </c>
      <c r="K101" s="206"/>
      <c r="L101" s="206"/>
      <c r="M101" s="206"/>
      <c r="N101" s="210" t="s">
        <v>486</v>
      </c>
      <c r="O101" s="204" t="s">
        <v>525</v>
      </c>
      <c r="P101" s="204"/>
      <c r="Q101" s="204"/>
      <c r="R101" s="204"/>
      <c r="S101" s="204" t="s">
        <v>486</v>
      </c>
      <c r="T101" s="202"/>
      <c r="U101" s="203"/>
      <c r="V101" s="203"/>
    </row>
    <row r="102" spans="1:22" ht="18.75" x14ac:dyDescent="0.3">
      <c r="A102" s="115"/>
      <c r="B102" s="34" t="s">
        <v>9</v>
      </c>
      <c r="C102" s="20" t="s">
        <v>29</v>
      </c>
      <c r="D102" s="180"/>
      <c r="E102" s="40" t="s">
        <v>526</v>
      </c>
      <c r="F102" s="40" t="s">
        <v>527</v>
      </c>
      <c r="G102" s="40" t="s">
        <v>528</v>
      </c>
      <c r="H102" s="40" t="s">
        <v>529</v>
      </c>
      <c r="I102" s="209"/>
      <c r="J102" s="40" t="s">
        <v>530</v>
      </c>
      <c r="K102" s="40" t="s">
        <v>531</v>
      </c>
      <c r="L102" s="40" t="s">
        <v>532</v>
      </c>
      <c r="M102" s="40" t="s">
        <v>533</v>
      </c>
      <c r="N102" s="210"/>
      <c r="O102" s="40" t="s">
        <v>534</v>
      </c>
      <c r="P102" s="40" t="s">
        <v>535</v>
      </c>
      <c r="Q102" s="40" t="s">
        <v>536</v>
      </c>
      <c r="R102" s="40" t="s">
        <v>537</v>
      </c>
      <c r="S102" s="204"/>
      <c r="T102" s="68" t="s">
        <v>523</v>
      </c>
      <c r="U102" s="61" t="s">
        <v>524</v>
      </c>
      <c r="V102" s="62" t="s">
        <v>525</v>
      </c>
    </row>
    <row r="103" spans="1:22" x14ac:dyDescent="0.25">
      <c r="A103" s="16" t="s">
        <v>501</v>
      </c>
      <c r="B103" s="16">
        <v>373.13891999999998</v>
      </c>
      <c r="C103" s="64">
        <v>5.6140080000000001</v>
      </c>
      <c r="D103" s="15" t="s">
        <v>502</v>
      </c>
      <c r="E103" s="63">
        <v>194297275.5</v>
      </c>
      <c r="F103" s="63">
        <v>283443484.80000001</v>
      </c>
      <c r="G103" s="63">
        <v>320778046.89999998</v>
      </c>
      <c r="H103" s="63">
        <v>320705573.19999999</v>
      </c>
      <c r="I103" s="73">
        <f>(E103+F103+G103+H103)/4</f>
        <v>279806095.10000002</v>
      </c>
      <c r="J103" s="63">
        <v>242215317.59999999</v>
      </c>
      <c r="K103" s="63">
        <v>290962305.19999999</v>
      </c>
      <c r="L103" s="63">
        <v>326859705.10000002</v>
      </c>
      <c r="M103" s="63">
        <v>304289531.5</v>
      </c>
      <c r="N103" s="73">
        <f>(J103+K103+L103+M103)/4</f>
        <v>291081714.85000002</v>
      </c>
      <c r="O103" s="63">
        <v>256959398.69999999</v>
      </c>
      <c r="P103" s="63">
        <v>424242329.30000001</v>
      </c>
      <c r="Q103" s="63">
        <v>425426870.5</v>
      </c>
      <c r="R103" s="63">
        <v>424962544</v>
      </c>
      <c r="S103" s="76">
        <f>(O103+P103+Q103+R103)/4</f>
        <v>382897785.625</v>
      </c>
      <c r="T103" s="74">
        <v>100</v>
      </c>
      <c r="U103" s="74">
        <v>100</v>
      </c>
      <c r="V103" s="74">
        <v>100</v>
      </c>
    </row>
    <row r="104" spans="1:22" x14ac:dyDescent="0.25">
      <c r="A104" s="12">
        <v>1</v>
      </c>
      <c r="B104" s="35">
        <v>65.038996080000004</v>
      </c>
      <c r="C104" s="24">
        <v>6.6690250000000004</v>
      </c>
      <c r="D104" s="58" t="s">
        <v>311</v>
      </c>
      <c r="E104" s="63">
        <v>1109044.5</v>
      </c>
      <c r="F104" s="63">
        <v>1782217.3</v>
      </c>
      <c r="G104" s="63">
        <v>2261910.1</v>
      </c>
      <c r="H104" s="63">
        <v>2080630.9</v>
      </c>
      <c r="I104" s="73">
        <f t="shared" ref="I104:I154" si="20">(E104+F104+G104+H104)/4</f>
        <v>1808450.7000000002</v>
      </c>
      <c r="J104" s="63">
        <v>652345.80000000005</v>
      </c>
      <c r="K104" s="63">
        <v>631267.4</v>
      </c>
      <c r="L104" s="63">
        <v>989217</v>
      </c>
      <c r="M104" s="63">
        <v>736263.4</v>
      </c>
      <c r="N104" s="73">
        <f t="shared" ref="N104:N154" si="21">(J104+K104+L104+M104)/4</f>
        <v>752273.4</v>
      </c>
      <c r="O104" s="63">
        <v>508374.4</v>
      </c>
      <c r="P104" s="63">
        <v>505594</v>
      </c>
      <c r="Q104" s="63">
        <v>536754.1</v>
      </c>
      <c r="R104" s="63">
        <v>781539.1</v>
      </c>
      <c r="S104" s="76">
        <f t="shared" ref="S104:S154" si="22">(O104+P104+Q104+R104)/4</f>
        <v>583065.4</v>
      </c>
      <c r="T104" s="75">
        <f>(I104*$T$103)/(($I$103+$N$103+$S$103)/3)</f>
        <v>0.56882302743618895</v>
      </c>
      <c r="U104" s="75">
        <f t="shared" ref="U104:V104" si="23">(J104*$T$103)/(($I$103+$N$103+$S$103)/3)</f>
        <v>0.20518630277910402</v>
      </c>
      <c r="V104" s="75">
        <f t="shared" si="23"/>
        <v>0.19855638508131387</v>
      </c>
    </row>
    <row r="105" spans="1:22" x14ac:dyDescent="0.25">
      <c r="A105" s="12">
        <v>2</v>
      </c>
      <c r="B105" s="23">
        <v>95.085854449999999</v>
      </c>
      <c r="C105" s="18">
        <v>9.6626833333333302</v>
      </c>
      <c r="D105" s="52" t="s">
        <v>503</v>
      </c>
      <c r="E105" s="54">
        <v>2634720.6</v>
      </c>
      <c r="F105" s="54">
        <v>3432501.6</v>
      </c>
      <c r="G105" s="54">
        <v>3051669</v>
      </c>
      <c r="H105" s="54">
        <v>3243974.1</v>
      </c>
      <c r="I105" s="73">
        <f t="shared" si="20"/>
        <v>3090716.3249999997</v>
      </c>
      <c r="J105" s="54">
        <v>4700550.4000000004</v>
      </c>
      <c r="K105" s="54">
        <v>5380074</v>
      </c>
      <c r="L105" s="54">
        <v>4777602.5</v>
      </c>
      <c r="M105" s="54">
        <v>3947329.8</v>
      </c>
      <c r="N105" s="73">
        <f t="shared" si="21"/>
        <v>4701389.1749999998</v>
      </c>
      <c r="O105" s="54">
        <v>4180311.7</v>
      </c>
      <c r="P105" s="54">
        <v>5931125.5</v>
      </c>
      <c r="Q105" s="54">
        <v>6277261</v>
      </c>
      <c r="R105" s="54">
        <v>6231754.5999999996</v>
      </c>
      <c r="S105" s="76">
        <f t="shared" si="22"/>
        <v>5655113.1999999993</v>
      </c>
      <c r="T105" s="75">
        <f t="shared" ref="T105:T154" si="24">(I105*$T$103)/(($I$103+$N$103+$S$103)/3)</f>
        <v>0.9721418543137238</v>
      </c>
      <c r="U105" s="75">
        <f t="shared" ref="U105:U154" si="25">(J105*$T$103)/(($I$103+$N$103+$S$103)/3)</f>
        <v>1.4784927834330175</v>
      </c>
      <c r="V105" s="75">
        <f t="shared" ref="V105:V154" si="26">(K105*$T$103)/(($I$103+$N$103+$S$103)/3)</f>
        <v>1.6922274853888615</v>
      </c>
    </row>
    <row r="106" spans="1:22" x14ac:dyDescent="0.25">
      <c r="A106" s="12">
        <v>3</v>
      </c>
      <c r="B106" s="23">
        <v>107.0704918</v>
      </c>
      <c r="C106" s="18">
        <v>2.5373999999999999</v>
      </c>
      <c r="D106" s="52" t="s">
        <v>316</v>
      </c>
      <c r="E106" s="54">
        <v>1090118</v>
      </c>
      <c r="F106" s="54">
        <v>1545271.6</v>
      </c>
      <c r="G106" s="54">
        <v>1591548.8</v>
      </c>
      <c r="H106" s="54">
        <v>1753369.6000000001</v>
      </c>
      <c r="I106" s="73">
        <f t="shared" si="20"/>
        <v>1495077</v>
      </c>
      <c r="J106" s="54">
        <v>1480713</v>
      </c>
      <c r="K106" s="54">
        <v>1517116</v>
      </c>
      <c r="L106" s="54">
        <v>1941257.6</v>
      </c>
      <c r="M106" s="54">
        <v>2012146.5</v>
      </c>
      <c r="N106" s="73">
        <f t="shared" si="21"/>
        <v>1737808.2749999999</v>
      </c>
      <c r="O106" s="54">
        <v>782041.3</v>
      </c>
      <c r="P106" s="54">
        <v>939338.2</v>
      </c>
      <c r="Q106" s="54">
        <v>834415.3</v>
      </c>
      <c r="R106" s="54">
        <v>715052.5</v>
      </c>
      <c r="S106" s="76">
        <f t="shared" si="22"/>
        <v>817711.82499999995</v>
      </c>
      <c r="T106" s="75">
        <f t="shared" si="24"/>
        <v>0.47025568647805271</v>
      </c>
      <c r="U106" s="75">
        <f t="shared" si="25"/>
        <v>0.46573768995976583</v>
      </c>
      <c r="V106" s="75">
        <f t="shared" si="26"/>
        <v>0.47718774755202403</v>
      </c>
    </row>
    <row r="107" spans="1:22" x14ac:dyDescent="0.25">
      <c r="A107" s="12">
        <v>4</v>
      </c>
      <c r="B107" s="23">
        <v>114.0915414</v>
      </c>
      <c r="C107" s="18">
        <v>3.4812166666666702</v>
      </c>
      <c r="D107" s="52" t="s">
        <v>320</v>
      </c>
      <c r="E107" s="54">
        <v>133480588.7</v>
      </c>
      <c r="F107" s="54">
        <v>216313262</v>
      </c>
      <c r="G107" s="54">
        <v>214871983.19999999</v>
      </c>
      <c r="H107" s="54">
        <v>230815661.59999999</v>
      </c>
      <c r="I107" s="73">
        <f t="shared" si="20"/>
        <v>198870373.875</v>
      </c>
      <c r="J107" s="54">
        <v>106586315</v>
      </c>
      <c r="K107" s="54">
        <v>111303352.40000001</v>
      </c>
      <c r="L107" s="54">
        <v>148693783</v>
      </c>
      <c r="M107" s="54">
        <v>126321878.3</v>
      </c>
      <c r="N107" s="73">
        <f t="shared" si="21"/>
        <v>123226332.175</v>
      </c>
      <c r="O107" s="54">
        <v>46078171.799999997</v>
      </c>
      <c r="P107" s="54">
        <v>75003571.200000003</v>
      </c>
      <c r="Q107" s="54">
        <v>67714661.299999997</v>
      </c>
      <c r="R107" s="54">
        <v>68256070.700000003</v>
      </c>
      <c r="S107" s="76">
        <f t="shared" si="22"/>
        <v>64263118.75</v>
      </c>
      <c r="T107" s="75">
        <f t="shared" si="24"/>
        <v>62.551911498026605</v>
      </c>
      <c r="U107" s="75">
        <f t="shared" si="25"/>
        <v>33.525243669383563</v>
      </c>
      <c r="V107" s="75">
        <f t="shared" si="26"/>
        <v>35.008922209471898</v>
      </c>
    </row>
    <row r="108" spans="1:22" x14ac:dyDescent="0.25">
      <c r="A108" s="12">
        <v>5</v>
      </c>
      <c r="B108" s="23">
        <v>117.0700566</v>
      </c>
      <c r="C108" s="18">
        <v>9.3647500000000008</v>
      </c>
      <c r="D108" s="52" t="s">
        <v>538</v>
      </c>
      <c r="E108" s="54">
        <v>3327367.9</v>
      </c>
      <c r="F108" s="54">
        <v>5152893.4000000004</v>
      </c>
      <c r="G108" s="54">
        <v>4903923.3</v>
      </c>
      <c r="H108" s="54">
        <v>6314036.0999999996</v>
      </c>
      <c r="I108" s="73">
        <f t="shared" si="20"/>
        <v>4924555.1750000007</v>
      </c>
      <c r="J108" s="54">
        <v>3531089.8</v>
      </c>
      <c r="K108" s="54">
        <v>7114469.0999999996</v>
      </c>
      <c r="L108" s="54">
        <v>3805446.1</v>
      </c>
      <c r="M108" s="54">
        <v>3993743.4</v>
      </c>
      <c r="N108" s="73">
        <f t="shared" si="21"/>
        <v>4611187.0999999996</v>
      </c>
      <c r="O108" s="54">
        <v>1448010.2</v>
      </c>
      <c r="P108" s="54">
        <v>1815506.4</v>
      </c>
      <c r="Q108" s="54">
        <v>1860766.7</v>
      </c>
      <c r="R108" s="54">
        <v>2028939.6</v>
      </c>
      <c r="S108" s="76">
        <f t="shared" si="22"/>
        <v>1788305.7250000001</v>
      </c>
      <c r="T108" s="75">
        <f t="shared" si="24"/>
        <v>1.5489503713980433</v>
      </c>
      <c r="U108" s="75">
        <f t="shared" si="25"/>
        <v>1.1106552090057233</v>
      </c>
      <c r="V108" s="75">
        <f t="shared" si="26"/>
        <v>2.2377573533318977</v>
      </c>
    </row>
    <row r="109" spans="1:22" x14ac:dyDescent="0.25">
      <c r="A109" s="12">
        <v>6</v>
      </c>
      <c r="B109" s="23">
        <v>121.06493070000001</v>
      </c>
      <c r="C109" s="18">
        <v>5.46650833333333</v>
      </c>
      <c r="D109" s="52" t="s">
        <v>325</v>
      </c>
      <c r="E109" s="54">
        <v>1609138</v>
      </c>
      <c r="F109" s="54">
        <v>2257350.2999999998</v>
      </c>
      <c r="G109" s="54">
        <v>2183879.6</v>
      </c>
      <c r="H109" s="54">
        <v>1926592</v>
      </c>
      <c r="I109" s="73">
        <f t="shared" si="20"/>
        <v>1994239.9750000001</v>
      </c>
      <c r="J109" s="54">
        <v>1666561.1</v>
      </c>
      <c r="K109" s="54">
        <v>2088093.6</v>
      </c>
      <c r="L109" s="54">
        <v>2129180.5</v>
      </c>
      <c r="M109" s="54">
        <v>2158803.2999999998</v>
      </c>
      <c r="N109" s="73">
        <f t="shared" si="21"/>
        <v>2010659.625</v>
      </c>
      <c r="O109" s="54">
        <v>1771726.8</v>
      </c>
      <c r="P109" s="54">
        <v>3454953.2</v>
      </c>
      <c r="Q109" s="54">
        <v>3406637.2</v>
      </c>
      <c r="R109" s="54">
        <v>3121345</v>
      </c>
      <c r="S109" s="76">
        <f t="shared" si="22"/>
        <v>2938665.55</v>
      </c>
      <c r="T109" s="75">
        <f t="shared" si="24"/>
        <v>0.62726046113049672</v>
      </c>
      <c r="U109" s="75">
        <f t="shared" si="25"/>
        <v>0.52419362624006571</v>
      </c>
      <c r="V109" s="75">
        <f t="shared" si="26"/>
        <v>0.65678081416437306</v>
      </c>
    </row>
    <row r="110" spans="1:22" x14ac:dyDescent="0.25">
      <c r="A110" s="12">
        <v>7</v>
      </c>
      <c r="B110" s="23">
        <v>131.08552499999999</v>
      </c>
      <c r="C110" s="18">
        <v>8.3557500000000005</v>
      </c>
      <c r="D110" s="52" t="s">
        <v>329</v>
      </c>
      <c r="E110" s="54">
        <v>5775199.0999999996</v>
      </c>
      <c r="F110" s="54">
        <v>2410909.1</v>
      </c>
      <c r="G110" s="54">
        <v>2849808.7</v>
      </c>
      <c r="H110" s="54">
        <v>2957437.3</v>
      </c>
      <c r="I110" s="73">
        <f t="shared" si="20"/>
        <v>3498338.55</v>
      </c>
      <c r="J110" s="54">
        <v>2666141.2000000002</v>
      </c>
      <c r="K110" s="54">
        <v>2500240.9</v>
      </c>
      <c r="L110" s="54">
        <v>5768763.2999999998</v>
      </c>
      <c r="M110" s="54">
        <v>2748935.7</v>
      </c>
      <c r="N110" s="73">
        <f t="shared" si="21"/>
        <v>3421020.2749999994</v>
      </c>
      <c r="O110" s="54">
        <v>2424071.2000000002</v>
      </c>
      <c r="P110" s="54">
        <v>2334147</v>
      </c>
      <c r="Q110" s="54">
        <v>6085559.2999999998</v>
      </c>
      <c r="R110" s="54">
        <v>2703544.7</v>
      </c>
      <c r="S110" s="76">
        <f t="shared" si="22"/>
        <v>3386830.55</v>
      </c>
      <c r="T110" s="75">
        <f t="shared" si="24"/>
        <v>1.1003537586110184</v>
      </c>
      <c r="U110" s="75">
        <f t="shared" si="25"/>
        <v>0.83859765099283812</v>
      </c>
      <c r="V110" s="75">
        <f t="shared" si="26"/>
        <v>0.78641601789740889</v>
      </c>
    </row>
    <row r="111" spans="1:22" x14ac:dyDescent="0.25">
      <c r="A111" s="12">
        <v>8</v>
      </c>
      <c r="B111" s="23">
        <v>137.13250289999999</v>
      </c>
      <c r="C111" s="24">
        <v>9.6635666666666697</v>
      </c>
      <c r="D111" s="58" t="s">
        <v>332</v>
      </c>
      <c r="E111" s="54">
        <v>1050761.5</v>
      </c>
      <c r="F111" s="54">
        <v>1193874.2</v>
      </c>
      <c r="G111" s="54">
        <v>1228694.5</v>
      </c>
      <c r="H111" s="54">
        <v>1295587.3</v>
      </c>
      <c r="I111" s="73">
        <f t="shared" si="20"/>
        <v>1192229.375</v>
      </c>
      <c r="J111" s="54">
        <v>2063101.5</v>
      </c>
      <c r="K111" s="54">
        <v>4022099.8</v>
      </c>
      <c r="L111" s="54">
        <v>1763308.7</v>
      </c>
      <c r="M111" s="54">
        <v>1538064.2</v>
      </c>
      <c r="N111" s="73">
        <f t="shared" si="21"/>
        <v>2346643.5499999998</v>
      </c>
      <c r="O111" s="54">
        <v>1389100.6</v>
      </c>
      <c r="P111" s="54">
        <v>2525678</v>
      </c>
      <c r="Q111" s="54">
        <v>2874941</v>
      </c>
      <c r="R111" s="54">
        <v>3306476.2</v>
      </c>
      <c r="S111" s="76">
        <f t="shared" si="22"/>
        <v>2524048.9500000002</v>
      </c>
      <c r="T111" s="75">
        <f t="shared" si="24"/>
        <v>0.37499917608251931</v>
      </c>
      <c r="U111" s="75">
        <f t="shared" si="25"/>
        <v>0.64891989653803805</v>
      </c>
      <c r="V111" s="75">
        <f t="shared" si="26"/>
        <v>1.2650955787108213</v>
      </c>
    </row>
    <row r="112" spans="1:22" x14ac:dyDescent="0.25">
      <c r="A112" s="12">
        <v>9</v>
      </c>
      <c r="B112" s="23">
        <v>148.039289</v>
      </c>
      <c r="C112" s="18">
        <v>3.9788999999999999</v>
      </c>
      <c r="D112" s="52" t="s">
        <v>539</v>
      </c>
      <c r="E112" s="54">
        <v>747245.8</v>
      </c>
      <c r="F112" s="54">
        <v>862709.2</v>
      </c>
      <c r="G112" s="54">
        <v>930691.2</v>
      </c>
      <c r="H112" s="54">
        <v>860715.6</v>
      </c>
      <c r="I112" s="73">
        <f t="shared" si="20"/>
        <v>850340.45000000007</v>
      </c>
      <c r="J112" s="54">
        <v>849725.8</v>
      </c>
      <c r="K112" s="54">
        <v>673125.1</v>
      </c>
      <c r="L112" s="54">
        <v>829189.2</v>
      </c>
      <c r="M112" s="54">
        <v>887523.3</v>
      </c>
      <c r="N112" s="73">
        <f t="shared" si="21"/>
        <v>809890.84999999986</v>
      </c>
      <c r="O112" s="54">
        <v>887209.9</v>
      </c>
      <c r="P112" s="54">
        <v>1420605.2</v>
      </c>
      <c r="Q112" s="54">
        <v>1123792.5</v>
      </c>
      <c r="R112" s="54">
        <v>1404833.7</v>
      </c>
      <c r="S112" s="76">
        <f t="shared" si="22"/>
        <v>1209110.325</v>
      </c>
      <c r="T112" s="75">
        <f t="shared" si="24"/>
        <v>0.26746276750615938</v>
      </c>
      <c r="U112" s="75">
        <f t="shared" si="25"/>
        <v>0.26726943789324065</v>
      </c>
      <c r="V112" s="75">
        <f t="shared" si="26"/>
        <v>0.2117221427298446</v>
      </c>
    </row>
    <row r="113" spans="1:22" x14ac:dyDescent="0.25">
      <c r="A113" s="12">
        <v>10</v>
      </c>
      <c r="B113" s="23">
        <v>149.0233154</v>
      </c>
      <c r="C113" s="18">
        <v>6.6678499999999996</v>
      </c>
      <c r="D113" s="52" t="s">
        <v>339</v>
      </c>
      <c r="E113" s="54">
        <v>563851399.20000005</v>
      </c>
      <c r="F113" s="54">
        <v>920736845.79999995</v>
      </c>
      <c r="G113" s="54">
        <v>1092188441.7</v>
      </c>
      <c r="H113" s="54">
        <v>998695050.39999998</v>
      </c>
      <c r="I113" s="73">
        <f t="shared" si="20"/>
        <v>893867934.27499998</v>
      </c>
      <c r="J113" s="54">
        <v>391784621.69999999</v>
      </c>
      <c r="K113" s="54">
        <v>370467443.39999998</v>
      </c>
      <c r="L113" s="54">
        <v>514131947.80000001</v>
      </c>
      <c r="M113" s="54">
        <v>439919429.30000001</v>
      </c>
      <c r="N113" s="73">
        <f t="shared" si="21"/>
        <v>429075860.54999995</v>
      </c>
      <c r="O113" s="54">
        <v>253584368.90000001</v>
      </c>
      <c r="P113" s="54">
        <v>281980691</v>
      </c>
      <c r="Q113" s="54">
        <v>295307204.10000002</v>
      </c>
      <c r="R113" s="54">
        <v>395360272</v>
      </c>
      <c r="S113" s="76">
        <f t="shared" si="22"/>
        <v>306558134</v>
      </c>
      <c r="T113" s="75">
        <f t="shared" si="24"/>
        <v>281.15373258581934</v>
      </c>
      <c r="U113" s="75">
        <f t="shared" si="25"/>
        <v>123.23040634634717</v>
      </c>
      <c r="V113" s="75">
        <f t="shared" si="26"/>
        <v>116.525384253678</v>
      </c>
    </row>
    <row r="114" spans="1:22" x14ac:dyDescent="0.25">
      <c r="A114" s="12">
        <v>11</v>
      </c>
      <c r="B114" s="23">
        <v>150.1124748</v>
      </c>
      <c r="C114" s="18">
        <v>7.7359499999999999</v>
      </c>
      <c r="D114" s="52" t="s">
        <v>343</v>
      </c>
      <c r="E114" s="54">
        <v>1681989.3</v>
      </c>
      <c r="F114" s="54">
        <v>6950126.2000000002</v>
      </c>
      <c r="G114" s="54">
        <v>2918465.1</v>
      </c>
      <c r="H114" s="54">
        <v>985304</v>
      </c>
      <c r="I114" s="73">
        <f t="shared" si="20"/>
        <v>3133971.15</v>
      </c>
      <c r="J114" s="54">
        <v>1493770.5</v>
      </c>
      <c r="K114" s="54">
        <v>5545963.5</v>
      </c>
      <c r="L114" s="54">
        <v>5107753.2</v>
      </c>
      <c r="M114" s="54">
        <v>978150</v>
      </c>
      <c r="N114" s="73">
        <f t="shared" si="21"/>
        <v>3281409.3</v>
      </c>
      <c r="O114" s="54">
        <v>1307689</v>
      </c>
      <c r="P114" s="54">
        <v>4772520.4000000004</v>
      </c>
      <c r="Q114" s="54">
        <v>1661986.6</v>
      </c>
      <c r="R114" s="54">
        <v>2056927.5</v>
      </c>
      <c r="S114" s="76">
        <f t="shared" si="22"/>
        <v>2449780.875</v>
      </c>
      <c r="T114" s="75">
        <f t="shared" si="24"/>
        <v>0.98574705820881625</v>
      </c>
      <c r="U114" s="75">
        <f t="shared" si="25"/>
        <v>0.46984474506541407</v>
      </c>
      <c r="V114" s="75">
        <f t="shared" si="26"/>
        <v>1.7444057214944273</v>
      </c>
    </row>
    <row r="115" spans="1:22" x14ac:dyDescent="0.25">
      <c r="A115" s="12">
        <v>12</v>
      </c>
      <c r="B115" s="23">
        <v>155.07021019999999</v>
      </c>
      <c r="C115" s="18">
        <v>4.5593583333333303</v>
      </c>
      <c r="D115" s="52" t="s">
        <v>347</v>
      </c>
      <c r="E115" s="54">
        <v>4587494.9000000004</v>
      </c>
      <c r="F115" s="54">
        <v>7246543.2999999998</v>
      </c>
      <c r="G115" s="54">
        <v>5203611.3</v>
      </c>
      <c r="H115" s="54">
        <v>8533887.9000000004</v>
      </c>
      <c r="I115" s="73">
        <f t="shared" si="20"/>
        <v>6392884.3499999996</v>
      </c>
      <c r="J115" s="54">
        <v>3661568.9</v>
      </c>
      <c r="K115" s="54">
        <v>3559648.7</v>
      </c>
      <c r="L115" s="54">
        <v>3728179.3</v>
      </c>
      <c r="M115" s="54">
        <v>3420520.4</v>
      </c>
      <c r="N115" s="73">
        <f t="shared" si="21"/>
        <v>3592479.3249999997</v>
      </c>
      <c r="O115" s="54">
        <v>1416469.3</v>
      </c>
      <c r="P115" s="54">
        <v>1724134</v>
      </c>
      <c r="Q115" s="54">
        <v>2388362.4</v>
      </c>
      <c r="R115" s="54">
        <v>1976023.1</v>
      </c>
      <c r="S115" s="76">
        <f t="shared" si="22"/>
        <v>1876247.1999999997</v>
      </c>
      <c r="T115" s="75">
        <f t="shared" si="24"/>
        <v>2.010792901358291</v>
      </c>
      <c r="U115" s="75">
        <f t="shared" si="25"/>
        <v>1.1516955960503628</v>
      </c>
      <c r="V115" s="75">
        <f t="shared" si="26"/>
        <v>1.1196380139880473</v>
      </c>
    </row>
    <row r="116" spans="1:22" x14ac:dyDescent="0.25">
      <c r="A116" s="12">
        <v>13</v>
      </c>
      <c r="B116" s="23">
        <v>156.1382998</v>
      </c>
      <c r="C116" s="18">
        <v>9.4134083333333294</v>
      </c>
      <c r="D116" s="52" t="s">
        <v>350</v>
      </c>
      <c r="E116" s="54">
        <v>2115406.5</v>
      </c>
      <c r="F116" s="54">
        <v>1823956.1</v>
      </c>
      <c r="G116" s="54">
        <v>1786836.4</v>
      </c>
      <c r="H116" s="54">
        <v>1740405.1</v>
      </c>
      <c r="I116" s="73">
        <f t="shared" si="20"/>
        <v>1866651.0249999999</v>
      </c>
      <c r="J116" s="54">
        <v>1116695.7</v>
      </c>
      <c r="K116" s="54">
        <v>1842509.2</v>
      </c>
      <c r="L116" s="54">
        <v>1908091.5</v>
      </c>
      <c r="M116" s="54">
        <v>1762050.7</v>
      </c>
      <c r="N116" s="73">
        <f t="shared" si="21"/>
        <v>1657336.7750000001</v>
      </c>
      <c r="O116" s="54">
        <v>1608669.2</v>
      </c>
      <c r="P116" s="54">
        <v>3676478.2</v>
      </c>
      <c r="Q116" s="54">
        <v>4232253.5999999996</v>
      </c>
      <c r="R116" s="54">
        <v>4458692.5</v>
      </c>
      <c r="S116" s="76">
        <f t="shared" si="22"/>
        <v>3494023.375</v>
      </c>
      <c r="T116" s="75">
        <f t="shared" si="24"/>
        <v>0.58712913059082295</v>
      </c>
      <c r="U116" s="75">
        <f t="shared" si="25"/>
        <v>0.35124110864563474</v>
      </c>
      <c r="V116" s="75">
        <f t="shared" si="26"/>
        <v>0.57953565514560634</v>
      </c>
    </row>
    <row r="117" spans="1:22" x14ac:dyDescent="0.25">
      <c r="A117" s="12">
        <v>14</v>
      </c>
      <c r="B117" s="23">
        <v>159.11675890000001</v>
      </c>
      <c r="C117" s="18">
        <v>5.8880166666666698</v>
      </c>
      <c r="D117" s="52" t="s">
        <v>117</v>
      </c>
      <c r="E117" s="54">
        <v>692569.2</v>
      </c>
      <c r="F117" s="54">
        <v>577311.69999999995</v>
      </c>
      <c r="G117" s="54">
        <v>441377.8</v>
      </c>
      <c r="H117" s="54">
        <v>405185.7</v>
      </c>
      <c r="I117" s="73">
        <f t="shared" si="20"/>
        <v>529111.1</v>
      </c>
      <c r="J117" s="54">
        <v>910238.1</v>
      </c>
      <c r="K117" s="54">
        <v>461882.5</v>
      </c>
      <c r="L117" s="54">
        <v>397259.8</v>
      </c>
      <c r="M117" s="54">
        <v>360171.2</v>
      </c>
      <c r="N117" s="73">
        <f t="shared" si="21"/>
        <v>532387.9</v>
      </c>
      <c r="O117" s="54">
        <v>975976.7</v>
      </c>
      <c r="P117" s="54">
        <v>834601.3</v>
      </c>
      <c r="Q117" s="54">
        <v>570409.6</v>
      </c>
      <c r="R117" s="54">
        <v>640484.4</v>
      </c>
      <c r="S117" s="76">
        <f t="shared" si="22"/>
        <v>755368</v>
      </c>
      <c r="T117" s="75">
        <f t="shared" si="24"/>
        <v>0.16642454104615187</v>
      </c>
      <c r="U117" s="75">
        <f t="shared" si="25"/>
        <v>0.28630274064411293</v>
      </c>
      <c r="V117" s="75">
        <f t="shared" si="26"/>
        <v>0.14527871949718923</v>
      </c>
    </row>
    <row r="118" spans="1:22" x14ac:dyDescent="0.25">
      <c r="A118" s="12">
        <v>15</v>
      </c>
      <c r="B118" s="23">
        <v>163.03891899999999</v>
      </c>
      <c r="C118" s="18">
        <v>9.8147833333333292</v>
      </c>
      <c r="D118" s="52" t="s">
        <v>353</v>
      </c>
      <c r="E118" s="54">
        <v>4403681.9000000004</v>
      </c>
      <c r="F118" s="54">
        <v>4899133</v>
      </c>
      <c r="G118" s="54">
        <v>4521027.8</v>
      </c>
      <c r="H118" s="54">
        <v>4643056.0999999996</v>
      </c>
      <c r="I118" s="73">
        <f t="shared" si="20"/>
        <v>4616724.6999999993</v>
      </c>
      <c r="J118" s="54">
        <v>4600520.5999999996</v>
      </c>
      <c r="K118" s="54">
        <v>4664584.5</v>
      </c>
      <c r="L118" s="54">
        <v>5149138.2</v>
      </c>
      <c r="M118" s="54">
        <v>4452441.8</v>
      </c>
      <c r="N118" s="73">
        <f t="shared" si="21"/>
        <v>4716671.2750000004</v>
      </c>
      <c r="O118" s="54">
        <v>4423382</v>
      </c>
      <c r="P118" s="54">
        <v>4548778</v>
      </c>
      <c r="Q118" s="54">
        <v>4467005.3</v>
      </c>
      <c r="R118" s="54">
        <v>4098277.8</v>
      </c>
      <c r="S118" s="76">
        <f t="shared" si="22"/>
        <v>4384360.7750000004</v>
      </c>
      <c r="T118" s="75">
        <f t="shared" si="24"/>
        <v>1.4521265748042955</v>
      </c>
      <c r="U118" s="75">
        <f t="shared" si="25"/>
        <v>1.4470298004112314</v>
      </c>
      <c r="V118" s="75">
        <f t="shared" si="26"/>
        <v>1.4671802095693962</v>
      </c>
    </row>
    <row r="119" spans="1:22" x14ac:dyDescent="0.25">
      <c r="A119" s="12">
        <v>16</v>
      </c>
      <c r="B119" s="23">
        <v>170.1538793</v>
      </c>
      <c r="C119" s="18">
        <v>9.4134083333333294</v>
      </c>
      <c r="D119" s="52" t="s">
        <v>357</v>
      </c>
      <c r="E119" s="54">
        <v>1758182.9</v>
      </c>
      <c r="F119" s="54">
        <v>1652688.5</v>
      </c>
      <c r="G119" s="54">
        <v>1902228.9</v>
      </c>
      <c r="H119" s="54">
        <v>1848279.1</v>
      </c>
      <c r="I119" s="73">
        <f t="shared" si="20"/>
        <v>1790344.85</v>
      </c>
      <c r="J119" s="54">
        <v>1436367.2</v>
      </c>
      <c r="K119" s="54">
        <v>1932713.5</v>
      </c>
      <c r="L119" s="54">
        <v>1114163.3999999999</v>
      </c>
      <c r="M119" s="54">
        <v>1384271.7</v>
      </c>
      <c r="N119" s="73">
        <f t="shared" si="21"/>
        <v>1466878.95</v>
      </c>
      <c r="O119" s="54">
        <v>1908834.4</v>
      </c>
      <c r="P119" s="54">
        <v>3655322.6</v>
      </c>
      <c r="Q119" s="54">
        <v>5350440.5999999996</v>
      </c>
      <c r="R119" s="54">
        <v>4625957.2</v>
      </c>
      <c r="S119" s="76">
        <f t="shared" si="22"/>
        <v>3885138.7</v>
      </c>
      <c r="T119" s="75">
        <f t="shared" si="24"/>
        <v>0.56312808401787751</v>
      </c>
      <c r="U119" s="75">
        <f t="shared" si="25"/>
        <v>0.45178933504465552</v>
      </c>
      <c r="V119" s="75">
        <f t="shared" si="26"/>
        <v>0.60790816373196832</v>
      </c>
    </row>
    <row r="120" spans="1:22" x14ac:dyDescent="0.25">
      <c r="A120" s="12">
        <v>17</v>
      </c>
      <c r="B120" s="23">
        <v>173.11718629999999</v>
      </c>
      <c r="C120" s="18">
        <v>5.6949333333333296</v>
      </c>
      <c r="D120" s="52" t="s">
        <v>360</v>
      </c>
      <c r="E120" s="54">
        <v>1073756.1000000001</v>
      </c>
      <c r="F120" s="54">
        <v>1183875.1000000001</v>
      </c>
      <c r="G120" s="54">
        <v>1143601.3</v>
      </c>
      <c r="H120" s="54">
        <v>1193892.3</v>
      </c>
      <c r="I120" s="73">
        <f t="shared" si="20"/>
        <v>1148781.2</v>
      </c>
      <c r="J120" s="54">
        <v>1011393.6</v>
      </c>
      <c r="K120" s="54">
        <v>1024190</v>
      </c>
      <c r="L120" s="54">
        <v>1009282.8</v>
      </c>
      <c r="M120" s="54">
        <v>996195.7</v>
      </c>
      <c r="N120" s="73">
        <f t="shared" si="21"/>
        <v>1010265.5250000001</v>
      </c>
      <c r="O120" s="54">
        <v>648121.5</v>
      </c>
      <c r="P120" s="54">
        <v>618174.6</v>
      </c>
      <c r="Q120" s="54">
        <v>952152.4</v>
      </c>
      <c r="R120" s="54">
        <v>1038344</v>
      </c>
      <c r="S120" s="76">
        <f t="shared" si="22"/>
        <v>814198.125</v>
      </c>
      <c r="T120" s="75">
        <f t="shared" si="24"/>
        <v>0.36133315663278959</v>
      </c>
      <c r="U120" s="75">
        <f t="shared" si="25"/>
        <v>0.3181197969519356</v>
      </c>
      <c r="V120" s="75">
        <f t="shared" si="26"/>
        <v>0.32214472668227578</v>
      </c>
    </row>
    <row r="121" spans="1:22" x14ac:dyDescent="0.25">
      <c r="A121" s="12">
        <v>18</v>
      </c>
      <c r="B121" s="23">
        <v>173.16493349999999</v>
      </c>
      <c r="C121" s="24">
        <v>6.7109500000000004</v>
      </c>
      <c r="D121" s="58" t="s">
        <v>147</v>
      </c>
      <c r="E121" s="54">
        <v>1219494</v>
      </c>
      <c r="F121" s="54">
        <v>1319095.6000000001</v>
      </c>
      <c r="G121" s="54">
        <v>1719368.4</v>
      </c>
      <c r="H121" s="54">
        <v>1570610.6</v>
      </c>
      <c r="I121" s="73">
        <f t="shared" si="20"/>
        <v>1457142.15</v>
      </c>
      <c r="J121" s="54">
        <v>1032651.3</v>
      </c>
      <c r="K121" s="54">
        <v>940238.3</v>
      </c>
      <c r="L121" s="54">
        <v>1183573.5</v>
      </c>
      <c r="M121" s="54">
        <v>1367441.4</v>
      </c>
      <c r="N121" s="73">
        <f t="shared" si="21"/>
        <v>1130976.125</v>
      </c>
      <c r="O121" s="54">
        <v>473888.5</v>
      </c>
      <c r="P121" s="54">
        <v>672449.3</v>
      </c>
      <c r="Q121" s="54">
        <v>667164</v>
      </c>
      <c r="R121" s="54">
        <v>870341</v>
      </c>
      <c r="S121" s="76">
        <f t="shared" si="22"/>
        <v>670960.69999999995</v>
      </c>
      <c r="T121" s="75">
        <f t="shared" si="24"/>
        <v>0.45832380676336781</v>
      </c>
      <c r="U121" s="75">
        <f t="shared" si="25"/>
        <v>0.32480611097217971</v>
      </c>
      <c r="V121" s="75">
        <f t="shared" si="26"/>
        <v>0.29573888650514807</v>
      </c>
    </row>
    <row r="122" spans="1:22" x14ac:dyDescent="0.25">
      <c r="A122" s="12">
        <v>19</v>
      </c>
      <c r="B122" s="23">
        <v>174.12371089999999</v>
      </c>
      <c r="C122" s="18">
        <v>2.4012833333333301</v>
      </c>
      <c r="D122" s="52" t="s">
        <v>363</v>
      </c>
      <c r="E122" s="54">
        <v>1291098.6000000001</v>
      </c>
      <c r="F122" s="54">
        <v>1908539.7</v>
      </c>
      <c r="G122" s="54">
        <v>1623850</v>
      </c>
      <c r="H122" s="54">
        <v>2209746.2999999998</v>
      </c>
      <c r="I122" s="73">
        <f t="shared" si="20"/>
        <v>1758308.65</v>
      </c>
      <c r="J122" s="54">
        <v>1037038.5</v>
      </c>
      <c r="K122" s="54">
        <v>1182941</v>
      </c>
      <c r="L122" s="54">
        <v>1487889</v>
      </c>
      <c r="M122" s="54">
        <v>1358944.3</v>
      </c>
      <c r="N122" s="73">
        <f t="shared" si="21"/>
        <v>1266703.2</v>
      </c>
      <c r="O122" s="54">
        <v>323189.90000000002</v>
      </c>
      <c r="P122" s="54">
        <v>733372.1</v>
      </c>
      <c r="Q122" s="54">
        <v>657262.19999999995</v>
      </c>
      <c r="R122" s="54">
        <v>809371.4</v>
      </c>
      <c r="S122" s="76">
        <f t="shared" si="22"/>
        <v>630798.9</v>
      </c>
      <c r="T122" s="75">
        <f t="shared" si="24"/>
        <v>0.55305154266037682</v>
      </c>
      <c r="U122" s="75">
        <f t="shared" si="25"/>
        <v>0.3261860437433457</v>
      </c>
      <c r="V122" s="75">
        <f t="shared" si="26"/>
        <v>0.37207764684898115</v>
      </c>
    </row>
    <row r="123" spans="1:22" x14ac:dyDescent="0.25">
      <c r="A123" s="12">
        <v>20</v>
      </c>
      <c r="B123" s="23">
        <v>181.07190449999999</v>
      </c>
      <c r="C123" s="18">
        <v>3.1380666666666701</v>
      </c>
      <c r="D123" s="52" t="s">
        <v>367</v>
      </c>
      <c r="E123" s="54">
        <v>685266.3</v>
      </c>
      <c r="F123" s="54">
        <v>891498.4</v>
      </c>
      <c r="G123" s="54">
        <v>724505.5</v>
      </c>
      <c r="H123" s="54">
        <v>933240.9</v>
      </c>
      <c r="I123" s="73">
        <f t="shared" si="20"/>
        <v>808627.77500000002</v>
      </c>
      <c r="J123" s="54">
        <v>470080.6</v>
      </c>
      <c r="K123" s="54">
        <v>476030.8</v>
      </c>
      <c r="L123" s="54">
        <v>569367.1</v>
      </c>
      <c r="M123" s="54">
        <v>497778.8</v>
      </c>
      <c r="N123" s="73">
        <f t="shared" si="21"/>
        <v>503314.32500000001</v>
      </c>
      <c r="O123" s="54">
        <v>308379</v>
      </c>
      <c r="P123" s="54">
        <v>359232</v>
      </c>
      <c r="Q123" s="54">
        <v>368375.8</v>
      </c>
      <c r="R123" s="54">
        <v>399810.1</v>
      </c>
      <c r="S123" s="76">
        <f t="shared" si="22"/>
        <v>358949.22499999998</v>
      </c>
      <c r="T123" s="75">
        <f t="shared" si="24"/>
        <v>0.25434262545530789</v>
      </c>
      <c r="U123" s="75">
        <f t="shared" si="25"/>
        <v>0.14785731788597839</v>
      </c>
      <c r="V123" s="75">
        <f t="shared" si="26"/>
        <v>0.14972887057903814</v>
      </c>
    </row>
    <row r="124" spans="1:22" x14ac:dyDescent="0.25">
      <c r="A124" s="12">
        <v>21</v>
      </c>
      <c r="B124" s="23">
        <v>183.13722949999999</v>
      </c>
      <c r="C124" s="18">
        <v>11.7850916666667</v>
      </c>
      <c r="D124" s="52" t="s">
        <v>540</v>
      </c>
      <c r="E124" s="54">
        <v>757201.2</v>
      </c>
      <c r="F124" s="54">
        <v>763384</v>
      </c>
      <c r="G124" s="54">
        <v>1000454.7</v>
      </c>
      <c r="H124" s="54">
        <v>873093.7</v>
      </c>
      <c r="I124" s="73">
        <f t="shared" si="20"/>
        <v>848533.39999999991</v>
      </c>
      <c r="J124" s="54">
        <v>949117.5</v>
      </c>
      <c r="K124" s="54">
        <v>821987.1</v>
      </c>
      <c r="L124" s="54">
        <v>971164.3</v>
      </c>
      <c r="M124" s="54">
        <v>1194429.8</v>
      </c>
      <c r="N124" s="73">
        <f t="shared" si="21"/>
        <v>984174.67500000005</v>
      </c>
      <c r="O124" s="54">
        <v>1139390.3</v>
      </c>
      <c r="P124" s="54">
        <v>1549216.2</v>
      </c>
      <c r="Q124" s="54">
        <v>1518143.6</v>
      </c>
      <c r="R124" s="54">
        <v>1536293.1</v>
      </c>
      <c r="S124" s="76">
        <f t="shared" si="22"/>
        <v>1435760.7999999998</v>
      </c>
      <c r="T124" s="75">
        <f t="shared" si="24"/>
        <v>0.26689438504943624</v>
      </c>
      <c r="U124" s="75">
        <f t="shared" si="25"/>
        <v>0.2985317154305987</v>
      </c>
      <c r="V124" s="75">
        <f t="shared" si="26"/>
        <v>0.25854461541887391</v>
      </c>
    </row>
    <row r="125" spans="1:22" x14ac:dyDescent="0.25">
      <c r="A125" s="12">
        <v>22</v>
      </c>
      <c r="B125" s="23">
        <v>184.16957869999999</v>
      </c>
      <c r="C125" s="18">
        <v>9.4115333333333293</v>
      </c>
      <c r="D125" s="52" t="s">
        <v>104</v>
      </c>
      <c r="E125" s="54">
        <v>2587031.4</v>
      </c>
      <c r="F125" s="54">
        <v>2928237</v>
      </c>
      <c r="G125" s="54">
        <v>2505592.9</v>
      </c>
      <c r="H125" s="54">
        <v>2410699.5</v>
      </c>
      <c r="I125" s="73">
        <f t="shared" si="20"/>
        <v>2607890.2000000002</v>
      </c>
      <c r="J125" s="54">
        <v>3137535.2</v>
      </c>
      <c r="K125" s="54">
        <v>2901206.7</v>
      </c>
      <c r="L125" s="54">
        <v>2783485.2</v>
      </c>
      <c r="M125" s="54">
        <v>3031265.6</v>
      </c>
      <c r="N125" s="73">
        <f t="shared" si="21"/>
        <v>2963373.1750000003</v>
      </c>
      <c r="O125" s="54">
        <v>2213534.5</v>
      </c>
      <c r="P125" s="54">
        <v>8598692</v>
      </c>
      <c r="Q125" s="54">
        <v>5310003.7</v>
      </c>
      <c r="R125" s="54">
        <v>5566822.9000000004</v>
      </c>
      <c r="S125" s="76">
        <f t="shared" si="22"/>
        <v>5422263.2750000004</v>
      </c>
      <c r="T125" s="75">
        <f t="shared" si="24"/>
        <v>0.82027560872141458</v>
      </c>
      <c r="U125" s="75">
        <f t="shared" si="25"/>
        <v>0.98686808059053444</v>
      </c>
      <c r="V125" s="75">
        <f t="shared" si="26"/>
        <v>0.91253423624550833</v>
      </c>
    </row>
    <row r="126" spans="1:22" x14ac:dyDescent="0.25">
      <c r="A126" s="12">
        <v>23</v>
      </c>
      <c r="B126" s="23">
        <v>192.0396418</v>
      </c>
      <c r="C126" s="18">
        <v>1.83765</v>
      </c>
      <c r="D126" s="52" t="s">
        <v>375</v>
      </c>
      <c r="E126" s="54">
        <v>574992.19999999995</v>
      </c>
      <c r="F126" s="54">
        <v>99926.7</v>
      </c>
      <c r="G126" s="54">
        <v>341714.6</v>
      </c>
      <c r="H126" s="54">
        <v>405007.4</v>
      </c>
      <c r="I126" s="73">
        <f t="shared" si="20"/>
        <v>355410.22499999998</v>
      </c>
      <c r="J126" s="54">
        <v>52934.6</v>
      </c>
      <c r="K126" s="54">
        <v>334535.59999999998</v>
      </c>
      <c r="L126" s="54">
        <v>392613.2</v>
      </c>
      <c r="M126" s="54">
        <v>457118.7</v>
      </c>
      <c r="N126" s="73">
        <f t="shared" si="21"/>
        <v>309300.52499999997</v>
      </c>
      <c r="O126" s="54">
        <v>113250.7</v>
      </c>
      <c r="P126" s="54">
        <v>105314.9</v>
      </c>
      <c r="Q126" s="54">
        <v>261165.2</v>
      </c>
      <c r="R126" s="54">
        <v>445925.1</v>
      </c>
      <c r="S126" s="76">
        <f t="shared" si="22"/>
        <v>231413.97499999998</v>
      </c>
      <c r="T126" s="75">
        <f t="shared" si="24"/>
        <v>0.1117893455244741</v>
      </c>
      <c r="U126" s="75">
        <f t="shared" si="25"/>
        <v>1.6649842557568025E-2</v>
      </c>
      <c r="V126" s="75">
        <f t="shared" si="26"/>
        <v>0.10522352242014775</v>
      </c>
    </row>
    <row r="127" spans="1:22" x14ac:dyDescent="0.25">
      <c r="A127" s="12">
        <v>24</v>
      </c>
      <c r="B127" s="23">
        <v>198.18517790000001</v>
      </c>
      <c r="C127" s="18">
        <v>9.5656750000000006</v>
      </c>
      <c r="D127" s="52" t="s">
        <v>379</v>
      </c>
      <c r="E127" s="54">
        <v>2158956.7999999998</v>
      </c>
      <c r="F127" s="54">
        <v>2704161</v>
      </c>
      <c r="G127" s="54">
        <v>2433649</v>
      </c>
      <c r="H127" s="54">
        <v>2498319.1</v>
      </c>
      <c r="I127" s="73">
        <f t="shared" si="20"/>
        <v>2448771.4750000001</v>
      </c>
      <c r="J127" s="54">
        <v>2537575.7999999998</v>
      </c>
      <c r="K127" s="54">
        <v>3008866</v>
      </c>
      <c r="L127" s="54">
        <v>2876362.9</v>
      </c>
      <c r="M127" s="54">
        <v>2362538.1</v>
      </c>
      <c r="N127" s="73">
        <f t="shared" si="21"/>
        <v>2696335.6999999997</v>
      </c>
      <c r="O127" s="54">
        <v>2508596.7000000002</v>
      </c>
      <c r="P127" s="54">
        <v>3835080.2</v>
      </c>
      <c r="Q127" s="54">
        <v>4307220.8</v>
      </c>
      <c r="R127" s="54">
        <v>6821220.2000000002</v>
      </c>
      <c r="S127" s="76">
        <f t="shared" si="22"/>
        <v>4368029.4749999996</v>
      </c>
      <c r="T127" s="75">
        <f t="shared" si="24"/>
        <v>0.7702270257679027</v>
      </c>
      <c r="U127" s="75">
        <f t="shared" si="25"/>
        <v>0.7981591916798223</v>
      </c>
      <c r="V127" s="75">
        <f t="shared" si="26"/>
        <v>0.94639697243049858</v>
      </c>
    </row>
    <row r="128" spans="1:22" x14ac:dyDescent="0.25">
      <c r="A128" s="12">
        <v>25</v>
      </c>
      <c r="B128" s="23">
        <v>200.2008118</v>
      </c>
      <c r="C128" s="18">
        <v>8.2950333333333308</v>
      </c>
      <c r="D128" s="52" t="s">
        <v>381</v>
      </c>
      <c r="E128" s="54">
        <v>17324914.899999999</v>
      </c>
      <c r="F128" s="54">
        <v>23243145.699999999</v>
      </c>
      <c r="G128" s="54">
        <v>21295548.399999999</v>
      </c>
      <c r="H128" s="54">
        <v>26175528.899999999</v>
      </c>
      <c r="I128" s="73">
        <f t="shared" si="20"/>
        <v>22009784.474999998</v>
      </c>
      <c r="J128" s="54">
        <v>23750286</v>
      </c>
      <c r="K128" s="54">
        <v>21174927.100000001</v>
      </c>
      <c r="L128" s="54">
        <v>22994660.399999999</v>
      </c>
      <c r="M128" s="54">
        <v>18622705.699999999</v>
      </c>
      <c r="N128" s="73">
        <f t="shared" si="21"/>
        <v>21635644.800000001</v>
      </c>
      <c r="O128" s="54">
        <v>23752941.899999999</v>
      </c>
      <c r="P128" s="54">
        <v>36163661.600000001</v>
      </c>
      <c r="Q128" s="54">
        <v>38307070.100000001</v>
      </c>
      <c r="R128" s="54">
        <v>40992483.399999999</v>
      </c>
      <c r="S128" s="76">
        <f t="shared" si="22"/>
        <v>34804039.25</v>
      </c>
      <c r="T128" s="75">
        <f t="shared" si="24"/>
        <v>6.9228717367233337</v>
      </c>
      <c r="U128" s="75">
        <f t="shared" si="25"/>
        <v>7.4703222957614122</v>
      </c>
      <c r="V128" s="75">
        <f t="shared" si="26"/>
        <v>6.6602789552198471</v>
      </c>
    </row>
    <row r="129" spans="1:22" x14ac:dyDescent="0.25">
      <c r="A129" s="12">
        <v>26</v>
      </c>
      <c r="B129" s="23">
        <v>203.10655700000001</v>
      </c>
      <c r="C129" s="18">
        <v>7.9408666666666701</v>
      </c>
      <c r="D129" s="52" t="s">
        <v>385</v>
      </c>
      <c r="E129" s="54">
        <v>8231889.0999999996</v>
      </c>
      <c r="F129" s="54">
        <v>9604783.1999999993</v>
      </c>
      <c r="G129" s="54">
        <v>7647202.9000000004</v>
      </c>
      <c r="H129" s="54">
        <v>10573829.800000001</v>
      </c>
      <c r="I129" s="73">
        <f t="shared" si="20"/>
        <v>9014426.25</v>
      </c>
      <c r="J129" s="54">
        <v>7405757.9000000004</v>
      </c>
      <c r="K129" s="54">
        <v>8215495.4000000004</v>
      </c>
      <c r="L129" s="54">
        <v>8648897.3000000007</v>
      </c>
      <c r="M129" s="54">
        <v>8829329.9000000004</v>
      </c>
      <c r="N129" s="73">
        <f t="shared" si="21"/>
        <v>8274870.125</v>
      </c>
      <c r="O129" s="54">
        <v>10032127.5</v>
      </c>
      <c r="P129" s="54">
        <v>13137935.800000001</v>
      </c>
      <c r="Q129" s="54">
        <v>12705241.300000001</v>
      </c>
      <c r="R129" s="54">
        <v>11969944</v>
      </c>
      <c r="S129" s="76">
        <f t="shared" si="22"/>
        <v>11961312.15</v>
      </c>
      <c r="T129" s="75">
        <f t="shared" si="24"/>
        <v>2.8353624625350591</v>
      </c>
      <c r="U129" s="75">
        <f t="shared" si="25"/>
        <v>2.3293781960091433</v>
      </c>
      <c r="V129" s="75">
        <f t="shared" si="26"/>
        <v>2.5840698700363154</v>
      </c>
    </row>
    <row r="130" spans="1:22" x14ac:dyDescent="0.25">
      <c r="A130" s="12">
        <v>27</v>
      </c>
      <c r="B130" s="23">
        <v>209.03546209999999</v>
      </c>
      <c r="C130" s="24">
        <v>2.2275</v>
      </c>
      <c r="D130" s="58" t="s">
        <v>389</v>
      </c>
      <c r="E130" s="54">
        <v>252203.2</v>
      </c>
      <c r="F130" s="54">
        <v>680753.2</v>
      </c>
      <c r="G130" s="54">
        <v>473731</v>
      </c>
      <c r="H130" s="54">
        <v>93787.6</v>
      </c>
      <c r="I130" s="73">
        <f t="shared" si="20"/>
        <v>375118.75</v>
      </c>
      <c r="J130" s="54">
        <v>83403.7</v>
      </c>
      <c r="K130" s="54">
        <v>87931</v>
      </c>
      <c r="L130" s="54">
        <v>81454.399999999994</v>
      </c>
      <c r="M130" s="54">
        <v>73364.7</v>
      </c>
      <c r="N130" s="73">
        <f t="shared" si="21"/>
        <v>81538.45</v>
      </c>
      <c r="O130" s="54">
        <v>129918.2</v>
      </c>
      <c r="P130" s="54">
        <v>132738.9</v>
      </c>
      <c r="Q130" s="54">
        <v>161689.60000000001</v>
      </c>
      <c r="R130" s="54">
        <v>187550.7</v>
      </c>
      <c r="S130" s="76">
        <f t="shared" si="22"/>
        <v>152974.34999999998</v>
      </c>
      <c r="T130" s="75">
        <f t="shared" si="24"/>
        <v>0.11798838808438564</v>
      </c>
      <c r="U130" s="75">
        <f t="shared" si="25"/>
        <v>2.6233474395171329E-2</v>
      </c>
      <c r="V130" s="75">
        <f t="shared" si="26"/>
        <v>2.7657473673731621E-2</v>
      </c>
    </row>
    <row r="131" spans="1:22" x14ac:dyDescent="0.25">
      <c r="A131" s="12">
        <v>28</v>
      </c>
      <c r="B131" s="23">
        <v>209.0959661</v>
      </c>
      <c r="C131" s="18">
        <v>7.9956500000000004</v>
      </c>
      <c r="D131" s="52" t="s">
        <v>393</v>
      </c>
      <c r="E131" s="54">
        <v>5125303.0999999996</v>
      </c>
      <c r="F131" s="54">
        <v>8362886.2000000002</v>
      </c>
      <c r="G131" s="54">
        <v>6647077.5999999996</v>
      </c>
      <c r="H131" s="54">
        <v>8502658.5</v>
      </c>
      <c r="I131" s="73">
        <f t="shared" si="20"/>
        <v>7159481.3499999996</v>
      </c>
      <c r="J131" s="54">
        <v>3964189.1</v>
      </c>
      <c r="K131" s="54">
        <v>4941258.5</v>
      </c>
      <c r="L131" s="54">
        <v>4787538.5999999996</v>
      </c>
      <c r="M131" s="54">
        <v>5714411.4000000004</v>
      </c>
      <c r="N131" s="73">
        <f t="shared" si="21"/>
        <v>4851849.4000000004</v>
      </c>
      <c r="O131" s="54">
        <v>1530540.6</v>
      </c>
      <c r="P131" s="54">
        <v>3045910.4</v>
      </c>
      <c r="Q131" s="54">
        <v>3465039.1</v>
      </c>
      <c r="R131" s="54">
        <v>3844426.1</v>
      </c>
      <c r="S131" s="76">
        <f t="shared" si="22"/>
        <v>2971479.05</v>
      </c>
      <c r="T131" s="75">
        <f t="shared" si="24"/>
        <v>2.251915330829827</v>
      </c>
      <c r="U131" s="75">
        <f t="shared" si="25"/>
        <v>1.2468805730737038</v>
      </c>
      <c r="V131" s="75">
        <f t="shared" si="26"/>
        <v>1.554204170074861</v>
      </c>
    </row>
    <row r="132" spans="1:22" x14ac:dyDescent="0.25">
      <c r="A132" s="12">
        <v>29</v>
      </c>
      <c r="B132" s="23">
        <v>209.13229899999999</v>
      </c>
      <c r="C132" s="18">
        <v>0.70473249999999998</v>
      </c>
      <c r="D132" s="52" t="s">
        <v>396</v>
      </c>
      <c r="E132" s="54">
        <v>116172.2</v>
      </c>
      <c r="F132" s="54">
        <v>125914.9</v>
      </c>
      <c r="G132" s="54">
        <v>152773.6</v>
      </c>
      <c r="H132" s="54">
        <v>183322.1</v>
      </c>
      <c r="I132" s="73">
        <f t="shared" si="20"/>
        <v>144545.69999999998</v>
      </c>
      <c r="J132" s="54">
        <v>196986.2</v>
      </c>
      <c r="K132" s="54">
        <v>188041.4</v>
      </c>
      <c r="L132" s="54">
        <v>165474.79999999999</v>
      </c>
      <c r="M132" s="54">
        <v>118352.9</v>
      </c>
      <c r="N132" s="73">
        <f t="shared" si="21"/>
        <v>167213.82499999998</v>
      </c>
      <c r="O132" s="54">
        <v>284606.8</v>
      </c>
      <c r="P132" s="54">
        <v>140914.6</v>
      </c>
      <c r="Q132" s="54">
        <v>255260.79999999999</v>
      </c>
      <c r="R132" s="54">
        <v>250424.5</v>
      </c>
      <c r="S132" s="76">
        <f t="shared" si="22"/>
        <v>232801.67499999999</v>
      </c>
      <c r="T132" s="75">
        <f t="shared" si="24"/>
        <v>4.5464840527244185E-2</v>
      </c>
      <c r="U132" s="75">
        <f t="shared" si="25"/>
        <v>6.1959270798562872E-2</v>
      </c>
      <c r="V132" s="75">
        <f t="shared" si="26"/>
        <v>5.9145808305053255E-2</v>
      </c>
    </row>
    <row r="133" spans="1:22" x14ac:dyDescent="0.25">
      <c r="A133" s="12">
        <v>30</v>
      </c>
      <c r="B133" s="23">
        <v>210.06070800000001</v>
      </c>
      <c r="C133" s="18">
        <v>1.30066083333333</v>
      </c>
      <c r="D133" s="52" t="s">
        <v>400</v>
      </c>
      <c r="E133" s="54">
        <v>313133.3</v>
      </c>
      <c r="F133" s="54">
        <v>298551.5</v>
      </c>
      <c r="G133" s="54">
        <v>379276.3</v>
      </c>
      <c r="H133" s="54">
        <v>383364.4</v>
      </c>
      <c r="I133" s="73">
        <f t="shared" si="20"/>
        <v>343581.375</v>
      </c>
      <c r="J133" s="54">
        <v>194782.9</v>
      </c>
      <c r="K133" s="54">
        <v>179522.7</v>
      </c>
      <c r="L133" s="54">
        <v>178666.7</v>
      </c>
      <c r="M133" s="54">
        <v>261601.7</v>
      </c>
      <c r="N133" s="73">
        <f t="shared" si="21"/>
        <v>203643.5</v>
      </c>
      <c r="O133" s="54">
        <v>135460.70000000001</v>
      </c>
      <c r="P133" s="54">
        <v>182358.7</v>
      </c>
      <c r="Q133" s="54">
        <v>125706.5</v>
      </c>
      <c r="R133" s="54">
        <v>72748.600000000006</v>
      </c>
      <c r="S133" s="76">
        <f t="shared" si="22"/>
        <v>129068.625</v>
      </c>
      <c r="T133" s="75">
        <f t="shared" si="24"/>
        <v>0.10806874519619943</v>
      </c>
      <c r="U133" s="75">
        <f t="shared" si="25"/>
        <v>6.1266253412824823E-2</v>
      </c>
      <c r="V133" s="75">
        <f t="shared" si="26"/>
        <v>5.6466369643097654E-2</v>
      </c>
    </row>
    <row r="134" spans="1:22" x14ac:dyDescent="0.25">
      <c r="A134" s="12">
        <v>31</v>
      </c>
      <c r="B134" s="23">
        <v>211.16919799999999</v>
      </c>
      <c r="C134" s="18">
        <v>12.061199999999999</v>
      </c>
      <c r="D134" s="52" t="s">
        <v>512</v>
      </c>
      <c r="E134" s="54">
        <v>581197.9</v>
      </c>
      <c r="F134" s="54">
        <v>753924.4</v>
      </c>
      <c r="G134" s="54">
        <v>691121.6</v>
      </c>
      <c r="H134" s="54">
        <v>455571.9</v>
      </c>
      <c r="I134" s="73">
        <f t="shared" si="20"/>
        <v>620453.94999999995</v>
      </c>
      <c r="J134" s="54">
        <v>700317.2</v>
      </c>
      <c r="K134" s="54">
        <v>568395.1</v>
      </c>
      <c r="L134" s="54">
        <v>712604.8</v>
      </c>
      <c r="M134" s="54">
        <v>772599.4</v>
      </c>
      <c r="N134" s="73">
        <f t="shared" si="21"/>
        <v>688479.125</v>
      </c>
      <c r="O134" s="54">
        <v>493316.7</v>
      </c>
      <c r="P134" s="54">
        <v>305928.40000000002</v>
      </c>
      <c r="Q134" s="54">
        <v>346305.3</v>
      </c>
      <c r="R134" s="54">
        <v>222533.3</v>
      </c>
      <c r="S134" s="76">
        <f t="shared" si="22"/>
        <v>342020.92500000005</v>
      </c>
      <c r="T134" s="75">
        <f t="shared" si="24"/>
        <v>0.19515516470741598</v>
      </c>
      <c r="U134" s="75">
        <f t="shared" si="25"/>
        <v>0.22027503977279281</v>
      </c>
      <c r="V134" s="75">
        <f t="shared" si="26"/>
        <v>0.17878077713807478</v>
      </c>
    </row>
    <row r="135" spans="1:22" x14ac:dyDescent="0.25">
      <c r="A135" s="12">
        <v>32</v>
      </c>
      <c r="B135" s="23">
        <v>212.20081959999999</v>
      </c>
      <c r="C135" s="18">
        <v>9.3647500000000008</v>
      </c>
      <c r="D135" s="52" t="s">
        <v>181</v>
      </c>
      <c r="E135" s="54">
        <v>2212872.2999999998</v>
      </c>
      <c r="F135" s="54">
        <v>3361731.3</v>
      </c>
      <c r="G135" s="54">
        <v>2911388.9</v>
      </c>
      <c r="H135" s="54">
        <v>2526529.1</v>
      </c>
      <c r="I135" s="73">
        <f t="shared" si="20"/>
        <v>2753130.4</v>
      </c>
      <c r="J135" s="54">
        <v>2569679.6</v>
      </c>
      <c r="K135" s="54">
        <v>5739597.0999999996</v>
      </c>
      <c r="L135" s="54">
        <v>2186893.9</v>
      </c>
      <c r="M135" s="54">
        <v>3128353.3</v>
      </c>
      <c r="N135" s="73">
        <f t="shared" si="21"/>
        <v>3406130.9749999996</v>
      </c>
      <c r="O135" s="54">
        <v>3181607.8</v>
      </c>
      <c r="P135" s="54">
        <v>5444609.2999999998</v>
      </c>
      <c r="Q135" s="54">
        <v>8697372.8000000007</v>
      </c>
      <c r="R135" s="54">
        <v>5087282.7</v>
      </c>
      <c r="S135" s="76">
        <f t="shared" si="22"/>
        <v>5602718.1499999994</v>
      </c>
      <c r="T135" s="75">
        <f t="shared" si="24"/>
        <v>0.86595889456903952</v>
      </c>
      <c r="U135" s="75">
        <f t="shared" si="25"/>
        <v>0.80825699567757903</v>
      </c>
      <c r="V135" s="75">
        <f t="shared" si="26"/>
        <v>1.8053104785692915</v>
      </c>
    </row>
    <row r="136" spans="1:22" x14ac:dyDescent="0.25">
      <c r="A136" s="12">
        <v>33</v>
      </c>
      <c r="B136" s="23">
        <v>223.1115528</v>
      </c>
      <c r="C136" s="18">
        <v>7.6798166666666701</v>
      </c>
      <c r="D136" s="52" t="s">
        <v>403</v>
      </c>
      <c r="E136" s="54">
        <v>2975841.3</v>
      </c>
      <c r="F136" s="54">
        <v>4188718.8</v>
      </c>
      <c r="G136" s="54">
        <v>3622289.7</v>
      </c>
      <c r="H136" s="54">
        <v>6731087.7000000002</v>
      </c>
      <c r="I136" s="73">
        <f t="shared" si="20"/>
        <v>4379484.375</v>
      </c>
      <c r="J136" s="54">
        <v>1829494.8</v>
      </c>
      <c r="K136" s="54">
        <v>1904428.8</v>
      </c>
      <c r="L136" s="54">
        <v>2608084.7000000002</v>
      </c>
      <c r="M136" s="54">
        <v>2762808.6</v>
      </c>
      <c r="N136" s="73">
        <f t="shared" si="21"/>
        <v>2276204.2250000001</v>
      </c>
      <c r="O136" s="54">
        <v>1165059.5</v>
      </c>
      <c r="P136" s="54">
        <v>1064166.3999999999</v>
      </c>
      <c r="Q136" s="54">
        <v>1190842.3999999999</v>
      </c>
      <c r="R136" s="54">
        <v>951295.8</v>
      </c>
      <c r="S136" s="76">
        <f t="shared" si="22"/>
        <v>1092841.0249999999</v>
      </c>
      <c r="T136" s="75">
        <f t="shared" si="24"/>
        <v>1.377505928581291</v>
      </c>
      <c r="U136" s="75">
        <f t="shared" si="25"/>
        <v>0.57544215654580178</v>
      </c>
      <c r="V136" s="75">
        <f t="shared" si="26"/>
        <v>0.59901160454784208</v>
      </c>
    </row>
    <row r="137" spans="1:22" x14ac:dyDescent="0.25">
      <c r="A137" s="12">
        <v>34</v>
      </c>
      <c r="B137" s="23">
        <v>226.21648010000001</v>
      </c>
      <c r="C137" s="18">
        <v>10.1139166666667</v>
      </c>
      <c r="D137" s="52" t="s">
        <v>191</v>
      </c>
      <c r="E137" s="54">
        <v>2376559.2999999998</v>
      </c>
      <c r="F137" s="54">
        <v>3145978.2</v>
      </c>
      <c r="G137" s="54">
        <v>3119893.8</v>
      </c>
      <c r="H137" s="54">
        <v>2646964.5</v>
      </c>
      <c r="I137" s="73">
        <f t="shared" si="20"/>
        <v>2822348.95</v>
      </c>
      <c r="J137" s="54">
        <v>3261761.8</v>
      </c>
      <c r="K137" s="54">
        <v>5080943.2</v>
      </c>
      <c r="L137" s="54">
        <v>3390815</v>
      </c>
      <c r="M137" s="54">
        <v>3156593.9</v>
      </c>
      <c r="N137" s="73">
        <f t="shared" si="21"/>
        <v>3722528.4750000001</v>
      </c>
      <c r="O137" s="54">
        <v>3390914.5</v>
      </c>
      <c r="P137" s="54">
        <v>4456191.7</v>
      </c>
      <c r="Q137" s="54">
        <v>5084826.8</v>
      </c>
      <c r="R137" s="54">
        <v>5547434.9000000004</v>
      </c>
      <c r="S137" s="76">
        <f t="shared" si="22"/>
        <v>4619841.9749999996</v>
      </c>
      <c r="T137" s="75">
        <f t="shared" si="24"/>
        <v>0.88773062722713358</v>
      </c>
      <c r="U137" s="75">
        <f t="shared" si="25"/>
        <v>1.0259418306795496</v>
      </c>
      <c r="V137" s="75">
        <f t="shared" si="26"/>
        <v>1.5981400506274888</v>
      </c>
    </row>
    <row r="138" spans="1:22" x14ac:dyDescent="0.25">
      <c r="A138" s="12">
        <v>35</v>
      </c>
      <c r="B138" s="23">
        <v>237.18051679999999</v>
      </c>
      <c r="C138" s="24">
        <v>10.2614</v>
      </c>
      <c r="D138" s="58" t="s">
        <v>407</v>
      </c>
      <c r="E138" s="54">
        <v>4346323.3</v>
      </c>
      <c r="F138" s="54">
        <v>9407330.0999999996</v>
      </c>
      <c r="G138" s="54">
        <v>9307231.6999999993</v>
      </c>
      <c r="H138" s="54">
        <v>9188712.5</v>
      </c>
      <c r="I138" s="73">
        <f t="shared" si="20"/>
        <v>8062399.3999999994</v>
      </c>
      <c r="J138" s="54">
        <v>9313188.3000000007</v>
      </c>
      <c r="K138" s="54">
        <v>9280821.1999999993</v>
      </c>
      <c r="L138" s="54">
        <v>9148169.1999999993</v>
      </c>
      <c r="M138" s="54">
        <v>1596002.4</v>
      </c>
      <c r="N138" s="73">
        <f t="shared" si="21"/>
        <v>7334545.2749999994</v>
      </c>
      <c r="O138" s="54">
        <v>8617755.5</v>
      </c>
      <c r="P138" s="54">
        <v>12031049</v>
      </c>
      <c r="Q138" s="54">
        <v>8425850.5999999996</v>
      </c>
      <c r="R138" s="54">
        <v>5336394.9000000004</v>
      </c>
      <c r="S138" s="76">
        <f t="shared" si="22"/>
        <v>8602762.5</v>
      </c>
      <c r="T138" s="75">
        <f t="shared" si="24"/>
        <v>2.5359156515064041</v>
      </c>
      <c r="U138" s="75">
        <f t="shared" si="25"/>
        <v>2.9293339121101249</v>
      </c>
      <c r="V138" s="75">
        <f t="shared" si="26"/>
        <v>2.919153290757643</v>
      </c>
    </row>
    <row r="139" spans="1:22" x14ac:dyDescent="0.25">
      <c r="A139" s="12">
        <v>36</v>
      </c>
      <c r="B139" s="23">
        <v>238.1071134</v>
      </c>
      <c r="C139" s="18">
        <v>4.9341999999999997</v>
      </c>
      <c r="D139" s="52" t="s">
        <v>410</v>
      </c>
      <c r="E139" s="54">
        <v>821535.8</v>
      </c>
      <c r="F139" s="54">
        <v>688695.4</v>
      </c>
      <c r="G139" s="54">
        <v>690534.9</v>
      </c>
      <c r="H139" s="54">
        <v>1368671.6</v>
      </c>
      <c r="I139" s="73">
        <f t="shared" si="20"/>
        <v>892359.42500000005</v>
      </c>
      <c r="J139" s="54">
        <v>740558.4</v>
      </c>
      <c r="K139" s="54">
        <v>614431.30000000005</v>
      </c>
      <c r="L139" s="54">
        <v>868953.2</v>
      </c>
      <c r="M139" s="54">
        <v>681628.3</v>
      </c>
      <c r="N139" s="73">
        <f t="shared" si="21"/>
        <v>726392.8</v>
      </c>
      <c r="O139" s="54">
        <v>1089175.2</v>
      </c>
      <c r="P139" s="54">
        <v>1720928.8</v>
      </c>
      <c r="Q139" s="54">
        <v>1967613.4</v>
      </c>
      <c r="R139" s="54">
        <v>1878461.6</v>
      </c>
      <c r="S139" s="76">
        <f t="shared" si="22"/>
        <v>1664044.75</v>
      </c>
      <c r="T139" s="75">
        <f t="shared" si="24"/>
        <v>0.28067925196396937</v>
      </c>
      <c r="U139" s="75">
        <f t="shared" si="25"/>
        <v>0.2329323498181621</v>
      </c>
      <c r="V139" s="75">
        <f t="shared" si="26"/>
        <v>0.1932608238740228</v>
      </c>
    </row>
    <row r="140" spans="1:22" x14ac:dyDescent="0.25">
      <c r="A140" s="12">
        <v>37</v>
      </c>
      <c r="B140" s="23">
        <v>308.11822380000001</v>
      </c>
      <c r="C140" s="24">
        <v>5.0769500000000001</v>
      </c>
      <c r="D140" s="58" t="s">
        <v>414</v>
      </c>
      <c r="E140" s="54">
        <v>245253.7</v>
      </c>
      <c r="F140" s="54">
        <v>388858.7</v>
      </c>
      <c r="G140" s="54">
        <v>323479.5</v>
      </c>
      <c r="H140" s="54">
        <v>315195</v>
      </c>
      <c r="I140" s="73">
        <f t="shared" si="20"/>
        <v>318196.72499999998</v>
      </c>
      <c r="J140" s="54">
        <v>276710</v>
      </c>
      <c r="K140" s="54">
        <v>407148.7</v>
      </c>
      <c r="L140" s="54">
        <v>374457.59999999998</v>
      </c>
      <c r="M140" s="54">
        <v>317549.40000000002</v>
      </c>
      <c r="N140" s="73">
        <f t="shared" si="21"/>
        <v>343966.42499999993</v>
      </c>
      <c r="O140" s="54">
        <v>350755.2</v>
      </c>
      <c r="P140" s="54">
        <v>645987.30000000005</v>
      </c>
      <c r="Q140" s="54">
        <v>646904.30000000005</v>
      </c>
      <c r="R140" s="54">
        <v>556403.69999999995</v>
      </c>
      <c r="S140" s="76">
        <f t="shared" si="22"/>
        <v>550012.625</v>
      </c>
      <c r="T140" s="75">
        <f t="shared" si="24"/>
        <v>0.10008435642441368</v>
      </c>
      <c r="U140" s="75">
        <f t="shared" si="25"/>
        <v>8.7035283805009356E-2</v>
      </c>
      <c r="V140" s="75">
        <f t="shared" si="26"/>
        <v>0.12806296359127103</v>
      </c>
    </row>
    <row r="141" spans="1:22" x14ac:dyDescent="0.25">
      <c r="A141" s="12">
        <v>38</v>
      </c>
      <c r="B141" s="23">
        <v>329.14913530000001</v>
      </c>
      <c r="C141" s="18">
        <v>5.6140083333333299</v>
      </c>
      <c r="D141" s="52" t="s">
        <v>246</v>
      </c>
      <c r="E141" s="54">
        <v>522713862.19999999</v>
      </c>
      <c r="F141" s="54">
        <v>775986029.79999995</v>
      </c>
      <c r="G141" s="54">
        <v>868916400.79999995</v>
      </c>
      <c r="H141" s="54">
        <v>876460006.29999995</v>
      </c>
      <c r="I141" s="73">
        <f t="shared" si="20"/>
        <v>761019074.7750001</v>
      </c>
      <c r="J141" s="54">
        <v>678209624.10000002</v>
      </c>
      <c r="K141" s="54">
        <v>794033632.29999995</v>
      </c>
      <c r="L141" s="54">
        <v>877857068.79999995</v>
      </c>
      <c r="M141" s="54">
        <v>824433874.89999998</v>
      </c>
      <c r="N141" s="73">
        <f t="shared" si="21"/>
        <v>793633550.02499998</v>
      </c>
      <c r="O141" s="54">
        <v>705869263.79999995</v>
      </c>
      <c r="P141" s="54">
        <v>1150931817.2</v>
      </c>
      <c r="Q141" s="54">
        <v>1174789038.8</v>
      </c>
      <c r="R141" s="54">
        <v>1160054377.0999999</v>
      </c>
      <c r="S141" s="76">
        <f t="shared" si="22"/>
        <v>1047911124.225</v>
      </c>
      <c r="T141" s="75">
        <f t="shared" si="24"/>
        <v>239.36797063376014</v>
      </c>
      <c r="U141" s="75">
        <f t="shared" si="25"/>
        <v>213.32140910278707</v>
      </c>
      <c r="V141" s="75">
        <f t="shared" si="26"/>
        <v>249.75224075007387</v>
      </c>
    </row>
    <row r="142" spans="1:22" x14ac:dyDescent="0.25">
      <c r="A142" s="12">
        <v>39</v>
      </c>
      <c r="B142" s="23">
        <v>339.1794367</v>
      </c>
      <c r="C142" s="18">
        <v>6.5572499999999998</v>
      </c>
      <c r="D142" s="52" t="s">
        <v>419</v>
      </c>
      <c r="E142" s="54">
        <v>1952795.7</v>
      </c>
      <c r="F142" s="54">
        <v>2291342.7999999998</v>
      </c>
      <c r="G142" s="54">
        <v>1937318.6</v>
      </c>
      <c r="H142" s="54">
        <v>2143450.9</v>
      </c>
      <c r="I142" s="73">
        <f t="shared" si="20"/>
        <v>2081227</v>
      </c>
      <c r="J142" s="54">
        <v>2403414.5</v>
      </c>
      <c r="K142" s="54">
        <v>1906491.7</v>
      </c>
      <c r="L142" s="54">
        <v>2262285.4</v>
      </c>
      <c r="M142" s="54">
        <v>2091294.3</v>
      </c>
      <c r="N142" s="73">
        <f t="shared" si="21"/>
        <v>2165871.4750000001</v>
      </c>
      <c r="O142" s="54">
        <v>396077</v>
      </c>
      <c r="P142" s="54">
        <v>653425.1</v>
      </c>
      <c r="Q142" s="54">
        <v>2352978.9</v>
      </c>
      <c r="R142" s="54">
        <v>700260.4</v>
      </c>
      <c r="S142" s="76">
        <f t="shared" si="22"/>
        <v>1025685.35</v>
      </c>
      <c r="T142" s="75">
        <f t="shared" si="24"/>
        <v>0.65462102059068406</v>
      </c>
      <c r="U142" s="75">
        <f t="shared" si="25"/>
        <v>0.75596061981343154</v>
      </c>
      <c r="V142" s="75">
        <f t="shared" si="26"/>
        <v>0.59966046106535631</v>
      </c>
    </row>
    <row r="143" spans="1:22" x14ac:dyDescent="0.25">
      <c r="A143" s="12">
        <v>40</v>
      </c>
      <c r="B143" s="23">
        <v>353.26584350000002</v>
      </c>
      <c r="C143" s="18">
        <v>9.41079166666667</v>
      </c>
      <c r="D143" s="52" t="s">
        <v>422</v>
      </c>
      <c r="E143" s="54">
        <v>100154148.2</v>
      </c>
      <c r="F143" s="54">
        <v>136462907.5</v>
      </c>
      <c r="G143" s="54">
        <v>109538472</v>
      </c>
      <c r="H143" s="54">
        <v>91247111</v>
      </c>
      <c r="I143" s="73">
        <f t="shared" si="20"/>
        <v>109350659.675</v>
      </c>
      <c r="J143" s="54">
        <v>138826839.19999999</v>
      </c>
      <c r="K143" s="54">
        <v>165878320.09999999</v>
      </c>
      <c r="L143" s="54">
        <v>135855188.5</v>
      </c>
      <c r="M143" s="54">
        <v>113779672.40000001</v>
      </c>
      <c r="N143" s="73">
        <f t="shared" si="21"/>
        <v>138585005.04999998</v>
      </c>
      <c r="O143" s="54">
        <v>79122112.299999997</v>
      </c>
      <c r="P143" s="54">
        <v>90272703.700000003</v>
      </c>
      <c r="Q143" s="54">
        <v>71230930.900000006</v>
      </c>
      <c r="R143" s="54">
        <v>62813798.700000003</v>
      </c>
      <c r="S143" s="76">
        <f t="shared" si="22"/>
        <v>75859886.400000006</v>
      </c>
      <c r="T143" s="75">
        <f t="shared" si="24"/>
        <v>34.394729858258167</v>
      </c>
      <c r="U143" s="75">
        <f t="shared" si="25"/>
        <v>43.666052363573399</v>
      </c>
      <c r="V143" s="75">
        <f t="shared" si="26"/>
        <v>52.17471962343857</v>
      </c>
    </row>
    <row r="144" spans="1:22" x14ac:dyDescent="0.25">
      <c r="A144" s="12">
        <v>41</v>
      </c>
      <c r="B144" s="23">
        <v>387.28894939999998</v>
      </c>
      <c r="C144" s="18">
        <v>11.7982833333333</v>
      </c>
      <c r="D144" s="52" t="s">
        <v>424</v>
      </c>
      <c r="E144" s="54">
        <v>1697224.3</v>
      </c>
      <c r="F144" s="54">
        <v>2202852.6</v>
      </c>
      <c r="G144" s="54">
        <v>2295562.6</v>
      </c>
      <c r="H144" s="54">
        <v>3176260.3</v>
      </c>
      <c r="I144" s="73">
        <f t="shared" si="20"/>
        <v>2342974.9500000002</v>
      </c>
      <c r="J144" s="54">
        <v>1950958.3</v>
      </c>
      <c r="K144" s="54">
        <v>2943911.1</v>
      </c>
      <c r="L144" s="54">
        <v>2577987.9</v>
      </c>
      <c r="M144" s="54">
        <v>3174021.8</v>
      </c>
      <c r="N144" s="73">
        <f t="shared" si="21"/>
        <v>2661719.7750000004</v>
      </c>
      <c r="O144" s="54">
        <v>3142430.7</v>
      </c>
      <c r="P144" s="54">
        <v>6085437.7000000002</v>
      </c>
      <c r="Q144" s="54">
        <v>7247948</v>
      </c>
      <c r="R144" s="54">
        <v>8042478.7000000002</v>
      </c>
      <c r="S144" s="76">
        <f t="shared" si="22"/>
        <v>6129573.7750000004</v>
      </c>
      <c r="T144" s="75">
        <f t="shared" si="24"/>
        <v>0.73695019956372243</v>
      </c>
      <c r="U144" s="75">
        <f t="shared" si="25"/>
        <v>0.61364681194116066</v>
      </c>
      <c r="V144" s="75">
        <f t="shared" si="26"/>
        <v>0.92596631160860565</v>
      </c>
    </row>
    <row r="145" spans="1:22" x14ac:dyDescent="0.25">
      <c r="A145" s="12">
        <v>42</v>
      </c>
      <c r="B145" s="23">
        <v>392.10504780000002</v>
      </c>
      <c r="C145" s="24">
        <v>1.0770516666666701</v>
      </c>
      <c r="D145" s="58" t="s">
        <v>427</v>
      </c>
      <c r="E145" s="54">
        <v>17955232.300000001</v>
      </c>
      <c r="F145" s="54">
        <v>17167950.899999999</v>
      </c>
      <c r="G145" s="54">
        <v>14485894.5</v>
      </c>
      <c r="H145" s="54">
        <v>17360036</v>
      </c>
      <c r="I145" s="73">
        <f t="shared" si="20"/>
        <v>16742278.425000001</v>
      </c>
      <c r="J145" s="54">
        <v>15366644</v>
      </c>
      <c r="K145" s="54">
        <v>12345539.300000001</v>
      </c>
      <c r="L145" s="54">
        <v>14073406</v>
      </c>
      <c r="M145" s="54">
        <v>16872159.300000001</v>
      </c>
      <c r="N145" s="73">
        <f t="shared" si="21"/>
        <v>14664437.149999999</v>
      </c>
      <c r="O145" s="54">
        <v>26076036.699999999</v>
      </c>
      <c r="P145" s="54">
        <v>32220897.5</v>
      </c>
      <c r="Q145" s="54">
        <v>32939981.199999999</v>
      </c>
      <c r="R145" s="54">
        <v>37897705.5</v>
      </c>
      <c r="S145" s="76">
        <f t="shared" si="22"/>
        <v>32283655.225000001</v>
      </c>
      <c r="T145" s="75">
        <f t="shared" si="24"/>
        <v>5.2660509351391704</v>
      </c>
      <c r="U145" s="75">
        <f t="shared" si="25"/>
        <v>4.8333642501916954</v>
      </c>
      <c r="V145" s="75">
        <f t="shared" si="26"/>
        <v>3.8831177648129684</v>
      </c>
    </row>
    <row r="146" spans="1:22" x14ac:dyDescent="0.25">
      <c r="A146" s="12">
        <v>43</v>
      </c>
      <c r="B146" s="23">
        <v>401.80047689999998</v>
      </c>
      <c r="C146" s="18">
        <v>0.56491666666666696</v>
      </c>
      <c r="D146" s="52" t="s">
        <v>541</v>
      </c>
      <c r="E146" s="54">
        <v>103972.2</v>
      </c>
      <c r="F146" s="54">
        <v>103835</v>
      </c>
      <c r="G146" s="54">
        <v>108388</v>
      </c>
      <c r="H146" s="54">
        <v>123838.1</v>
      </c>
      <c r="I146" s="73">
        <f t="shared" si="20"/>
        <v>110008.32500000001</v>
      </c>
      <c r="J146" s="54">
        <v>103863.2</v>
      </c>
      <c r="K146" s="54">
        <v>102371.1</v>
      </c>
      <c r="L146" s="54">
        <v>184809.1</v>
      </c>
      <c r="M146" s="54">
        <v>85545.7</v>
      </c>
      <c r="N146" s="73">
        <f t="shared" si="21"/>
        <v>119147.27500000001</v>
      </c>
      <c r="O146" s="54">
        <v>83807.899999999994</v>
      </c>
      <c r="P146" s="54">
        <v>82380</v>
      </c>
      <c r="Q146" s="54">
        <v>92773.9</v>
      </c>
      <c r="R146" s="54">
        <v>143211.70000000001</v>
      </c>
      <c r="S146" s="76">
        <f t="shared" si="22"/>
        <v>100543.375</v>
      </c>
      <c r="T146" s="75">
        <f t="shared" si="24"/>
        <v>3.4601589343676437E-2</v>
      </c>
      <c r="U146" s="75">
        <f t="shared" si="25"/>
        <v>3.2668725701624254E-2</v>
      </c>
      <c r="V146" s="75">
        <f t="shared" si="26"/>
        <v>3.2199406389111319E-2</v>
      </c>
    </row>
    <row r="147" spans="1:22" x14ac:dyDescent="0.25">
      <c r="A147" s="12">
        <v>44</v>
      </c>
      <c r="B147" s="23">
        <v>422.30256209999999</v>
      </c>
      <c r="C147" s="18">
        <v>12.4362166666667</v>
      </c>
      <c r="D147" s="52" t="s">
        <v>431</v>
      </c>
      <c r="E147" s="54">
        <v>3667838</v>
      </c>
      <c r="F147" s="54">
        <v>4744000.8</v>
      </c>
      <c r="G147" s="54">
        <v>7922740</v>
      </c>
      <c r="H147" s="54">
        <v>4022258.9</v>
      </c>
      <c r="I147" s="73">
        <f t="shared" si="20"/>
        <v>5089209.4249999998</v>
      </c>
      <c r="J147" s="54">
        <v>5313831.3</v>
      </c>
      <c r="K147" s="54">
        <v>5011393.4000000004</v>
      </c>
      <c r="L147" s="54">
        <v>4304773.5</v>
      </c>
      <c r="M147" s="54">
        <v>4931227.4000000004</v>
      </c>
      <c r="N147" s="73">
        <f t="shared" si="21"/>
        <v>4890306.4000000004</v>
      </c>
      <c r="O147" s="54">
        <v>4392615.9000000004</v>
      </c>
      <c r="P147" s="54">
        <v>2073440.2</v>
      </c>
      <c r="Q147" s="54">
        <v>1882233</v>
      </c>
      <c r="R147" s="54">
        <v>1400036.5</v>
      </c>
      <c r="S147" s="76">
        <f t="shared" si="22"/>
        <v>2437081.4000000004</v>
      </c>
      <c r="T147" s="75">
        <f t="shared" si="24"/>
        <v>1.6007400767879854</v>
      </c>
      <c r="U147" s="75">
        <f t="shared" si="25"/>
        <v>1.671391764979371</v>
      </c>
      <c r="V147" s="75">
        <f t="shared" si="26"/>
        <v>1.5762641278867797</v>
      </c>
    </row>
    <row r="148" spans="1:22" x14ac:dyDescent="0.25">
      <c r="A148" s="12">
        <v>45</v>
      </c>
      <c r="B148" s="23">
        <v>511.0953566</v>
      </c>
      <c r="C148" s="18">
        <v>1.4897308333333299</v>
      </c>
      <c r="D148" s="52" t="s">
        <v>435</v>
      </c>
      <c r="E148" s="54">
        <v>0</v>
      </c>
      <c r="F148" s="54">
        <v>0</v>
      </c>
      <c r="G148" s="54">
        <v>0</v>
      </c>
      <c r="H148" s="54">
        <v>128825.4</v>
      </c>
      <c r="I148" s="73">
        <f t="shared" si="20"/>
        <v>32206.35</v>
      </c>
      <c r="J148" s="54">
        <v>0</v>
      </c>
      <c r="K148" s="54">
        <v>21521.599999999999</v>
      </c>
      <c r="L148" s="54">
        <v>0</v>
      </c>
      <c r="M148" s="54">
        <v>0</v>
      </c>
      <c r="N148" s="73">
        <f t="shared" si="21"/>
        <v>5380.4</v>
      </c>
      <c r="O148" s="54">
        <v>43023.1</v>
      </c>
      <c r="P148" s="54">
        <v>223328.8</v>
      </c>
      <c r="Q148" s="54">
        <v>109640.3</v>
      </c>
      <c r="R148" s="54">
        <v>109242.6</v>
      </c>
      <c r="S148" s="76">
        <f t="shared" si="22"/>
        <v>121308.69999999998</v>
      </c>
      <c r="T148" s="75">
        <f t="shared" si="24"/>
        <v>1.0130059674653837E-2</v>
      </c>
      <c r="U148" s="75">
        <f t="shared" si="25"/>
        <v>0</v>
      </c>
      <c r="V148" s="75">
        <f t="shared" si="26"/>
        <v>6.7693200966278391E-3</v>
      </c>
    </row>
    <row r="149" spans="1:22" x14ac:dyDescent="0.25">
      <c r="A149" s="12">
        <v>46</v>
      </c>
      <c r="B149" s="23">
        <v>662.47451650000005</v>
      </c>
      <c r="C149" s="18">
        <v>9.7639750000000003</v>
      </c>
      <c r="D149" s="52" t="s">
        <v>439</v>
      </c>
      <c r="E149" s="54">
        <v>1369813.8</v>
      </c>
      <c r="F149" s="54">
        <v>2092252.8</v>
      </c>
      <c r="G149" s="54">
        <v>2047761</v>
      </c>
      <c r="H149" s="54">
        <v>3785299</v>
      </c>
      <c r="I149" s="73">
        <f t="shared" si="20"/>
        <v>2323781.65</v>
      </c>
      <c r="J149" s="54">
        <v>2517420.4</v>
      </c>
      <c r="K149" s="54">
        <v>1863004</v>
      </c>
      <c r="L149" s="54">
        <v>2336411.7000000002</v>
      </c>
      <c r="M149" s="54">
        <v>2227693.2999999998</v>
      </c>
      <c r="N149" s="73">
        <f t="shared" si="21"/>
        <v>2236132.35</v>
      </c>
      <c r="O149" s="54">
        <v>3249657.4</v>
      </c>
      <c r="P149" s="54">
        <v>4507348.7</v>
      </c>
      <c r="Q149" s="54">
        <v>4924650.4000000004</v>
      </c>
      <c r="R149" s="54">
        <v>4905297.5</v>
      </c>
      <c r="S149" s="76">
        <f t="shared" si="22"/>
        <v>4396738.5</v>
      </c>
      <c r="T149" s="75">
        <f t="shared" si="24"/>
        <v>0.73091321386514008</v>
      </c>
      <c r="U149" s="75">
        <f t="shared" si="25"/>
        <v>0.79181959080091124</v>
      </c>
      <c r="V149" s="75">
        <f t="shared" si="26"/>
        <v>0.58598200957633495</v>
      </c>
    </row>
    <row r="150" spans="1:22" x14ac:dyDescent="0.25">
      <c r="A150" s="12">
        <v>47</v>
      </c>
      <c r="B150" s="23">
        <v>663.51405490000002</v>
      </c>
      <c r="C150" s="18">
        <v>10.964783333333299</v>
      </c>
      <c r="D150" s="52" t="s">
        <v>443</v>
      </c>
      <c r="E150" s="54">
        <v>1754968.8</v>
      </c>
      <c r="F150" s="54">
        <v>2249083.1</v>
      </c>
      <c r="G150" s="54">
        <v>1987715.2</v>
      </c>
      <c r="H150" s="54">
        <v>2363401</v>
      </c>
      <c r="I150" s="73">
        <f t="shared" si="20"/>
        <v>2088792.0250000001</v>
      </c>
      <c r="J150" s="54">
        <v>2259779.2999999998</v>
      </c>
      <c r="K150" s="54">
        <v>2008400.1</v>
      </c>
      <c r="L150" s="54">
        <v>2002635</v>
      </c>
      <c r="M150" s="54">
        <v>2057055.4</v>
      </c>
      <c r="N150" s="73">
        <f t="shared" si="21"/>
        <v>2081967.4500000002</v>
      </c>
      <c r="O150" s="54">
        <v>2663045.7000000002</v>
      </c>
      <c r="P150" s="54">
        <v>4221444.9000000004</v>
      </c>
      <c r="Q150" s="54">
        <v>3771361.9</v>
      </c>
      <c r="R150" s="54">
        <v>4994095.8</v>
      </c>
      <c r="S150" s="76">
        <f t="shared" si="22"/>
        <v>3912487.0750000002</v>
      </c>
      <c r="T150" s="75">
        <f t="shared" si="24"/>
        <v>0.65700049403894034</v>
      </c>
      <c r="U150" s="75">
        <f t="shared" si="25"/>
        <v>0.71078216440383557</v>
      </c>
      <c r="V150" s="75">
        <f t="shared" si="26"/>
        <v>0.63171433160170998</v>
      </c>
    </row>
    <row r="151" spans="1:22" x14ac:dyDescent="0.25">
      <c r="A151" s="12">
        <v>48</v>
      </c>
      <c r="B151" s="23">
        <v>694.56445880000001</v>
      </c>
      <c r="C151" s="24">
        <v>12.2281333333333</v>
      </c>
      <c r="D151" s="58" t="s">
        <v>542</v>
      </c>
      <c r="E151" s="54">
        <v>1855481.1</v>
      </c>
      <c r="F151" s="54">
        <v>2758352.3</v>
      </c>
      <c r="G151" s="54">
        <v>1937948.1</v>
      </c>
      <c r="H151" s="54">
        <v>5218540.9000000004</v>
      </c>
      <c r="I151" s="73">
        <f t="shared" si="20"/>
        <v>2942580.6</v>
      </c>
      <c r="J151" s="54">
        <v>2439839.2999999998</v>
      </c>
      <c r="K151" s="54">
        <v>2856032.6</v>
      </c>
      <c r="L151" s="54">
        <v>3058437.4</v>
      </c>
      <c r="M151" s="54">
        <v>3141708</v>
      </c>
      <c r="N151" s="73">
        <f t="shared" si="21"/>
        <v>2874004.3250000002</v>
      </c>
      <c r="O151" s="54">
        <v>3561627.8</v>
      </c>
      <c r="P151" s="54">
        <v>6360037.5999999996</v>
      </c>
      <c r="Q151" s="54">
        <v>8316333.4000000004</v>
      </c>
      <c r="R151" s="54">
        <v>9337754.6999999993</v>
      </c>
      <c r="S151" s="76">
        <f t="shared" si="22"/>
        <v>6893938.3749999991</v>
      </c>
      <c r="T151" s="75">
        <f t="shared" si="24"/>
        <v>0.92554782132960389</v>
      </c>
      <c r="U151" s="75">
        <f t="shared" si="25"/>
        <v>0.76741753429263604</v>
      </c>
      <c r="V151" s="75">
        <f t="shared" si="26"/>
        <v>0.89832535108004319</v>
      </c>
    </row>
    <row r="152" spans="1:22" x14ac:dyDescent="0.25">
      <c r="A152" s="12">
        <v>49</v>
      </c>
      <c r="B152" s="23">
        <v>714.54021920000002</v>
      </c>
      <c r="C152" s="19">
        <v>12.2304666666667</v>
      </c>
      <c r="D152" s="59" t="s">
        <v>449</v>
      </c>
      <c r="E152" s="54">
        <v>1258486.3999999999</v>
      </c>
      <c r="F152" s="54">
        <v>2811766.7</v>
      </c>
      <c r="G152" s="54">
        <v>1295216.8999999999</v>
      </c>
      <c r="H152" s="54">
        <v>3254542.2</v>
      </c>
      <c r="I152" s="73">
        <f t="shared" si="20"/>
        <v>2155003.0499999998</v>
      </c>
      <c r="J152" s="54">
        <v>1906590.4</v>
      </c>
      <c r="K152" s="54">
        <v>1832301.2</v>
      </c>
      <c r="L152" s="54">
        <v>2763251.1</v>
      </c>
      <c r="M152" s="54">
        <v>2441224.2000000002</v>
      </c>
      <c r="N152" s="73">
        <f t="shared" si="21"/>
        <v>2235841.7249999996</v>
      </c>
      <c r="O152" s="54">
        <v>2640290.2000000002</v>
      </c>
      <c r="P152" s="54">
        <v>4345394.5999999996</v>
      </c>
      <c r="Q152" s="54">
        <v>4998266.4000000004</v>
      </c>
      <c r="R152" s="54">
        <v>5243575.3</v>
      </c>
      <c r="S152" s="76">
        <f t="shared" si="22"/>
        <v>4306881.625</v>
      </c>
      <c r="T152" s="75">
        <f t="shared" si="24"/>
        <v>0.67782625151751197</v>
      </c>
      <c r="U152" s="75">
        <f t="shared" si="25"/>
        <v>0.59969150577827435</v>
      </c>
      <c r="V152" s="75">
        <f t="shared" si="26"/>
        <v>0.57632487065252136</v>
      </c>
    </row>
    <row r="153" spans="1:22" x14ac:dyDescent="0.25">
      <c r="A153" s="12">
        <v>50</v>
      </c>
      <c r="B153" s="23">
        <v>726.54052409999997</v>
      </c>
      <c r="C153" s="18">
        <v>11.8841</v>
      </c>
      <c r="D153" s="52" t="s">
        <v>543</v>
      </c>
      <c r="E153" s="54">
        <v>1122193.3</v>
      </c>
      <c r="F153" s="54">
        <v>1715677.6</v>
      </c>
      <c r="G153" s="54">
        <v>1859404.9</v>
      </c>
      <c r="H153" s="54">
        <v>1918345</v>
      </c>
      <c r="I153" s="73">
        <f t="shared" si="20"/>
        <v>1653905.2000000002</v>
      </c>
      <c r="J153" s="54">
        <v>2020887.5</v>
      </c>
      <c r="K153" s="54">
        <v>3609953.3</v>
      </c>
      <c r="L153" s="54">
        <v>3511742.5</v>
      </c>
      <c r="M153" s="54">
        <v>3025619</v>
      </c>
      <c r="N153" s="73">
        <f t="shared" si="21"/>
        <v>3042050.5750000002</v>
      </c>
      <c r="O153" s="54">
        <v>4458712</v>
      </c>
      <c r="P153" s="54">
        <v>8189425.5999999996</v>
      </c>
      <c r="Q153" s="54">
        <v>7515794.7999999998</v>
      </c>
      <c r="R153" s="54">
        <v>6680510.0999999996</v>
      </c>
      <c r="S153" s="76">
        <f t="shared" si="22"/>
        <v>6711110.625</v>
      </c>
      <c r="T153" s="75">
        <f t="shared" si="24"/>
        <v>0.52021288883155936</v>
      </c>
      <c r="U153" s="75">
        <f t="shared" si="25"/>
        <v>0.63564206967762582</v>
      </c>
      <c r="V153" s="75">
        <f t="shared" si="26"/>
        <v>1.1354606266066642</v>
      </c>
    </row>
    <row r="154" spans="1:22" x14ac:dyDescent="0.25">
      <c r="A154" s="32">
        <v>51</v>
      </c>
      <c r="B154" s="36">
        <v>740.55558970000004</v>
      </c>
      <c r="C154" s="37">
        <v>12.3610333333333</v>
      </c>
      <c r="D154" s="60" t="s">
        <v>544</v>
      </c>
      <c r="E154" s="54">
        <v>4806938.9000000004</v>
      </c>
      <c r="F154" s="54">
        <v>5638715.7999999998</v>
      </c>
      <c r="G154" s="54">
        <v>6598268.7999999998</v>
      </c>
      <c r="H154" s="54">
        <v>9083023.8000000007</v>
      </c>
      <c r="I154" s="73">
        <f t="shared" si="20"/>
        <v>6531736.8250000002</v>
      </c>
      <c r="J154" s="67">
        <v>4840091.9000000004</v>
      </c>
      <c r="K154" s="67">
        <v>5723109.9000000004</v>
      </c>
      <c r="L154" s="67">
        <v>5912899.2000000002</v>
      </c>
      <c r="M154" s="67">
        <v>7124157.0999999996</v>
      </c>
      <c r="N154" s="73">
        <f t="shared" si="21"/>
        <v>5900064.5250000004</v>
      </c>
      <c r="O154" s="67">
        <v>11243986.5</v>
      </c>
      <c r="P154" s="67">
        <v>16334109.300000001</v>
      </c>
      <c r="Q154" s="67">
        <v>16921738.399999999</v>
      </c>
      <c r="R154" s="67">
        <v>17798590.399999999</v>
      </c>
      <c r="S154" s="76">
        <f t="shared" si="22"/>
        <v>15574606.15</v>
      </c>
      <c r="T154" s="75">
        <f t="shared" si="24"/>
        <v>2.0544670171063775</v>
      </c>
      <c r="U154" s="75">
        <f t="shared" si="25"/>
        <v>1.5223836224163456</v>
      </c>
      <c r="V154" s="75">
        <f t="shared" si="26"/>
        <v>1.8001246590067532</v>
      </c>
    </row>
    <row r="155" spans="1:22" ht="18.75" x14ac:dyDescent="0.25">
      <c r="A155" s="181" t="s">
        <v>545</v>
      </c>
      <c r="B155" s="181"/>
      <c r="C155" s="181"/>
      <c r="D155" s="181"/>
      <c r="E155" s="188" t="s">
        <v>483</v>
      </c>
      <c r="F155" s="189"/>
      <c r="G155" s="189"/>
      <c r="H155" s="189"/>
      <c r="I155" s="189"/>
      <c r="J155" s="197" t="s">
        <v>483</v>
      </c>
      <c r="K155" s="197"/>
      <c r="L155" s="197"/>
      <c r="M155" s="197"/>
      <c r="N155" s="197"/>
      <c r="O155" s="190" t="s">
        <v>483</v>
      </c>
      <c r="P155" s="197"/>
      <c r="Q155" s="197"/>
      <c r="R155" s="197"/>
      <c r="S155" s="197"/>
      <c r="T155" s="202" t="s">
        <v>484</v>
      </c>
      <c r="U155" s="203"/>
      <c r="V155" s="203"/>
    </row>
    <row r="156" spans="1:22" ht="15" customHeight="1" x14ac:dyDescent="0.25">
      <c r="A156" s="171" t="s">
        <v>5</v>
      </c>
      <c r="B156" s="172" t="s">
        <v>19</v>
      </c>
      <c r="C156" s="173"/>
      <c r="D156" s="174" t="s">
        <v>23</v>
      </c>
      <c r="E156" s="205" t="s">
        <v>523</v>
      </c>
      <c r="F156" s="205"/>
      <c r="G156" s="205"/>
      <c r="H156" s="205"/>
      <c r="I156" s="208" t="s">
        <v>486</v>
      </c>
      <c r="J156" s="206" t="s">
        <v>524</v>
      </c>
      <c r="K156" s="206"/>
      <c r="L156" s="206"/>
      <c r="M156" s="206"/>
      <c r="N156" s="206" t="s">
        <v>486</v>
      </c>
      <c r="O156" s="207" t="s">
        <v>525</v>
      </c>
      <c r="P156" s="204"/>
      <c r="Q156" s="204"/>
      <c r="R156" s="204"/>
      <c r="S156" s="204" t="s">
        <v>486</v>
      </c>
      <c r="T156" s="202"/>
      <c r="U156" s="203"/>
      <c r="V156" s="203"/>
    </row>
    <row r="157" spans="1:22" ht="18.75" x14ac:dyDescent="0.3">
      <c r="A157" s="115"/>
      <c r="B157" s="34" t="s">
        <v>9</v>
      </c>
      <c r="C157" s="20" t="s">
        <v>29</v>
      </c>
      <c r="D157" s="175"/>
      <c r="E157" s="48" t="s">
        <v>526</v>
      </c>
      <c r="F157" s="48" t="s">
        <v>527</v>
      </c>
      <c r="G157" s="48" t="s">
        <v>528</v>
      </c>
      <c r="H157" s="48" t="s">
        <v>529</v>
      </c>
      <c r="I157" s="208"/>
      <c r="J157" s="40" t="s">
        <v>530</v>
      </c>
      <c r="K157" s="40" t="s">
        <v>531</v>
      </c>
      <c r="L157" s="40" t="s">
        <v>532</v>
      </c>
      <c r="M157" s="40" t="s">
        <v>533</v>
      </c>
      <c r="N157" s="206"/>
      <c r="O157" s="66" t="s">
        <v>534</v>
      </c>
      <c r="P157" s="40" t="s">
        <v>535</v>
      </c>
      <c r="Q157" s="40" t="s">
        <v>536</v>
      </c>
      <c r="R157" s="40" t="s">
        <v>537</v>
      </c>
      <c r="S157" s="204"/>
      <c r="T157" s="68" t="s">
        <v>523</v>
      </c>
      <c r="U157" s="61" t="s">
        <v>524</v>
      </c>
      <c r="V157" s="62" t="s">
        <v>525</v>
      </c>
    </row>
    <row r="158" spans="1:22" x14ac:dyDescent="0.25">
      <c r="A158" s="16" t="s">
        <v>501</v>
      </c>
      <c r="B158" s="16">
        <v>371.12430999999998</v>
      </c>
      <c r="C158" s="14">
        <v>5.5924500000000004</v>
      </c>
      <c r="D158" s="15" t="s">
        <v>502</v>
      </c>
      <c r="E158" s="54">
        <v>106465076.7</v>
      </c>
      <c r="F158" s="54">
        <v>156007547.30000001</v>
      </c>
      <c r="G158" s="54">
        <v>159813727</v>
      </c>
      <c r="H158" s="54">
        <v>152875655.09999999</v>
      </c>
      <c r="I158" s="73">
        <f>(E158+F158+G158+H158)/4</f>
        <v>143790501.52500001</v>
      </c>
      <c r="J158" s="63">
        <v>120759547.09999999</v>
      </c>
      <c r="K158" s="63">
        <v>160403653</v>
      </c>
      <c r="L158" s="63">
        <v>153196099.90000001</v>
      </c>
      <c r="M158" s="63">
        <v>151705630.59999999</v>
      </c>
      <c r="N158" s="73">
        <f>(J158+K158+L158+M158)/4</f>
        <v>146516232.65000001</v>
      </c>
      <c r="O158" s="63">
        <v>118804913.59999999</v>
      </c>
      <c r="P158" s="63">
        <v>202924504.69999999</v>
      </c>
      <c r="Q158" s="63">
        <v>216497238</v>
      </c>
      <c r="R158" s="63">
        <v>218790946.19999999</v>
      </c>
      <c r="S158" s="76">
        <f>(O158+P158+Q158+R158)/4</f>
        <v>189254400.625</v>
      </c>
      <c r="T158" s="74">
        <v>100</v>
      </c>
      <c r="U158" s="74">
        <v>100</v>
      </c>
      <c r="V158" s="74">
        <v>100</v>
      </c>
    </row>
    <row r="159" spans="1:22" x14ac:dyDescent="0.25">
      <c r="A159" s="12">
        <v>1</v>
      </c>
      <c r="B159" s="23">
        <v>135.0296199</v>
      </c>
      <c r="C159" s="18">
        <v>2.5324166666666699</v>
      </c>
      <c r="D159" s="52" t="s">
        <v>458</v>
      </c>
      <c r="E159" s="54">
        <v>2222800.2000000002</v>
      </c>
      <c r="F159" s="54">
        <v>2770996.9</v>
      </c>
      <c r="G159" s="54">
        <v>1860173.1</v>
      </c>
      <c r="H159" s="54">
        <v>4630875.4000000004</v>
      </c>
      <c r="I159" s="73">
        <f t="shared" ref="I159:I166" si="27">(E159+F159+G159+H159)/4</f>
        <v>2871211.4</v>
      </c>
      <c r="J159" s="54">
        <v>1395778.2</v>
      </c>
      <c r="K159" s="54">
        <v>1386410.9</v>
      </c>
      <c r="L159" s="54">
        <v>1605185.7</v>
      </c>
      <c r="M159" s="54">
        <v>1309015.8999999999</v>
      </c>
      <c r="N159" s="73">
        <f t="shared" ref="N159:N166" si="28">(J159+K159+L159+M159)/4</f>
        <v>1424097.6749999998</v>
      </c>
      <c r="O159" s="54">
        <v>1779172.8</v>
      </c>
      <c r="P159" s="54">
        <v>644198.30000000005</v>
      </c>
      <c r="Q159" s="54">
        <v>694822.8</v>
      </c>
      <c r="R159" s="54">
        <v>654444.30000000005</v>
      </c>
      <c r="S159" s="76">
        <f t="shared" ref="S159:S166" si="29">(O159+P159+Q159+R159)/4</f>
        <v>943159.55</v>
      </c>
      <c r="T159" s="75">
        <f>(I159*$T$158)/(($I$158+$N$158+$S$158)/3)</f>
        <v>1.7961493488400178</v>
      </c>
      <c r="U159" s="75">
        <f t="shared" ref="U159:V159" si="30">(J159*$T$158)/(($I$158+$N$158+$S$158)/3)</f>
        <v>0.87315970710310364</v>
      </c>
      <c r="V159" s="75">
        <f t="shared" si="30"/>
        <v>0.86729978686337872</v>
      </c>
    </row>
    <row r="160" spans="1:22" x14ac:dyDescent="0.25">
      <c r="A160" s="12">
        <v>2</v>
      </c>
      <c r="B160" s="23">
        <v>201.95652620000001</v>
      </c>
      <c r="C160" s="18">
        <v>9.5799666666666692</v>
      </c>
      <c r="D160" s="52" t="s">
        <v>462</v>
      </c>
      <c r="E160" s="54">
        <v>764924.6</v>
      </c>
      <c r="F160" s="54">
        <v>875378.2</v>
      </c>
      <c r="G160" s="54">
        <v>930494.3</v>
      </c>
      <c r="H160" s="54">
        <v>938269.7</v>
      </c>
      <c r="I160" s="73">
        <f t="shared" si="27"/>
        <v>877266.7</v>
      </c>
      <c r="J160" s="54">
        <v>735103.1</v>
      </c>
      <c r="K160" s="54">
        <v>768524.9</v>
      </c>
      <c r="L160" s="54">
        <v>784427.2</v>
      </c>
      <c r="M160" s="54">
        <v>852609.9</v>
      </c>
      <c r="N160" s="73">
        <f t="shared" si="28"/>
        <v>785166.27500000002</v>
      </c>
      <c r="O160" s="54">
        <v>902600.9</v>
      </c>
      <c r="P160" s="54">
        <v>1141576.1000000001</v>
      </c>
      <c r="Q160" s="54">
        <v>1332791.5</v>
      </c>
      <c r="R160" s="54">
        <v>1302158.8</v>
      </c>
      <c r="S160" s="76">
        <f t="shared" si="29"/>
        <v>1169781.825</v>
      </c>
      <c r="T160" s="75">
        <f t="shared" ref="T160:T166" si="31">(I160*$T$158)/(($I$158+$N$158+$S$158)/3)</f>
        <v>0.54879345072398056</v>
      </c>
      <c r="U160" s="75">
        <f t="shared" ref="U160:U166" si="32">(J160*$T$158)/(($I$158+$N$158+$S$158)/3)</f>
        <v>0.45985988854574711</v>
      </c>
      <c r="V160" s="75">
        <f t="shared" ref="V160:V166" si="33">(K160*$T$158)/(($I$158+$N$158+$S$158)/3)</f>
        <v>0.48076762954561264</v>
      </c>
    </row>
    <row r="161" spans="1:22" x14ac:dyDescent="0.25">
      <c r="A161" s="12">
        <v>3</v>
      </c>
      <c r="B161" s="23">
        <v>494.22768630000002</v>
      </c>
      <c r="C161" s="18">
        <v>10.7851</v>
      </c>
      <c r="D161" s="52" t="s">
        <v>546</v>
      </c>
      <c r="E161" s="54">
        <v>7562471.5</v>
      </c>
      <c r="F161" s="54">
        <v>8515642.1999999993</v>
      </c>
      <c r="G161" s="54">
        <v>8652944.5999999996</v>
      </c>
      <c r="H161" s="54">
        <v>8359475.4000000004</v>
      </c>
      <c r="I161" s="73">
        <f t="shared" si="27"/>
        <v>8272633.4249999989</v>
      </c>
      <c r="J161" s="54">
        <v>6424605</v>
      </c>
      <c r="K161" s="54">
        <v>5659378.9000000004</v>
      </c>
      <c r="L161" s="54">
        <v>5672159.0999999996</v>
      </c>
      <c r="M161" s="54">
        <v>5995905.5999999996</v>
      </c>
      <c r="N161" s="73">
        <f t="shared" si="28"/>
        <v>5938012.1500000004</v>
      </c>
      <c r="O161" s="54">
        <v>5351106.5999999996</v>
      </c>
      <c r="P161" s="54">
        <v>3118276.6</v>
      </c>
      <c r="Q161" s="54">
        <v>2097755</v>
      </c>
      <c r="R161" s="54">
        <v>2912939.5</v>
      </c>
      <c r="S161" s="76">
        <f t="shared" si="29"/>
        <v>3370019.4249999998</v>
      </c>
      <c r="T161" s="75">
        <f t="shared" si="31"/>
        <v>5.1751275226567834</v>
      </c>
      <c r="U161" s="75">
        <f t="shared" si="32"/>
        <v>4.0190527549815114</v>
      </c>
      <c r="V161" s="75">
        <f t="shared" si="33"/>
        <v>3.5403487622241734</v>
      </c>
    </row>
    <row r="162" spans="1:22" x14ac:dyDescent="0.25">
      <c r="A162" s="12">
        <v>4</v>
      </c>
      <c r="B162" s="23">
        <v>495.23046479999999</v>
      </c>
      <c r="C162" s="18">
        <v>10.8373166666667</v>
      </c>
      <c r="D162" s="52" t="s">
        <v>547</v>
      </c>
      <c r="E162" s="54">
        <v>2295776.2000000002</v>
      </c>
      <c r="F162" s="54">
        <v>1718865.6</v>
      </c>
      <c r="G162" s="54">
        <v>2146025.4</v>
      </c>
      <c r="H162" s="54">
        <v>1933572.4</v>
      </c>
      <c r="I162" s="73">
        <f t="shared" si="27"/>
        <v>2023559.9</v>
      </c>
      <c r="J162" s="54">
        <v>1814659.6</v>
      </c>
      <c r="K162" s="54">
        <v>1404992.3</v>
      </c>
      <c r="L162" s="54">
        <v>1485608.1</v>
      </c>
      <c r="M162" s="54">
        <v>1666839.8</v>
      </c>
      <c r="N162" s="73">
        <f t="shared" si="28"/>
        <v>1593024.95</v>
      </c>
      <c r="O162" s="54">
        <v>1339551.6000000001</v>
      </c>
      <c r="P162" s="54">
        <v>751502.6</v>
      </c>
      <c r="Q162" s="54">
        <v>702290.4</v>
      </c>
      <c r="R162" s="54">
        <v>704237.2</v>
      </c>
      <c r="S162" s="76">
        <f t="shared" si="29"/>
        <v>874395.45</v>
      </c>
      <c r="T162" s="75">
        <f t="shared" si="31"/>
        <v>1.26588233688532</v>
      </c>
      <c r="U162" s="75">
        <f t="shared" si="32"/>
        <v>1.1352001663500944</v>
      </c>
      <c r="V162" s="75">
        <f t="shared" si="33"/>
        <v>0.87892378971824892</v>
      </c>
    </row>
    <row r="163" spans="1:22" x14ac:dyDescent="0.25">
      <c r="A163" s="12">
        <v>5</v>
      </c>
      <c r="B163" s="23">
        <v>496.22410619999999</v>
      </c>
      <c r="C163" s="18">
        <v>10.787100000000001</v>
      </c>
      <c r="D163" s="52" t="s">
        <v>472</v>
      </c>
      <c r="E163" s="54">
        <v>2602713.7999999998</v>
      </c>
      <c r="F163" s="54">
        <v>2810834.7</v>
      </c>
      <c r="G163" s="54">
        <v>2568966.7000000002</v>
      </c>
      <c r="H163" s="54">
        <v>2178328.6</v>
      </c>
      <c r="I163" s="73">
        <f t="shared" si="27"/>
        <v>2540210.9500000002</v>
      </c>
      <c r="J163" s="54">
        <v>2275719.7999999998</v>
      </c>
      <c r="K163" s="54">
        <v>1642216.4</v>
      </c>
      <c r="L163" s="54">
        <v>1819452.3</v>
      </c>
      <c r="M163" s="54">
        <v>1975342.3</v>
      </c>
      <c r="N163" s="73">
        <f t="shared" si="28"/>
        <v>1928182.7</v>
      </c>
      <c r="O163" s="54">
        <v>1521187.1</v>
      </c>
      <c r="P163" s="54">
        <v>805236.8</v>
      </c>
      <c r="Q163" s="54">
        <v>770500.1</v>
      </c>
      <c r="R163" s="54">
        <v>836822.1</v>
      </c>
      <c r="S163" s="76">
        <f t="shared" si="29"/>
        <v>983436.52500000014</v>
      </c>
      <c r="T163" s="75">
        <f t="shared" si="31"/>
        <v>1.5890847479077241</v>
      </c>
      <c r="U163" s="75">
        <f t="shared" si="32"/>
        <v>1.4236265002682613</v>
      </c>
      <c r="V163" s="75">
        <f t="shared" si="33"/>
        <v>1.0273245353910194</v>
      </c>
    </row>
    <row r="164" spans="1:22" x14ac:dyDescent="0.25">
      <c r="A164" s="12">
        <v>6</v>
      </c>
      <c r="B164" s="23">
        <v>499.18115820000003</v>
      </c>
      <c r="C164" s="19">
        <v>8.8404333333333298</v>
      </c>
      <c r="D164" s="59" t="s">
        <v>473</v>
      </c>
      <c r="E164" s="54">
        <v>668776.80000000005</v>
      </c>
      <c r="F164" s="54">
        <v>670111.80000000005</v>
      </c>
      <c r="G164" s="54">
        <v>579209.19999999995</v>
      </c>
      <c r="H164" s="54">
        <v>741743.5</v>
      </c>
      <c r="I164" s="73">
        <f t="shared" si="27"/>
        <v>664960.32499999995</v>
      </c>
      <c r="J164" s="54">
        <v>622947.30000000005</v>
      </c>
      <c r="K164" s="54">
        <v>663365</v>
      </c>
      <c r="L164" s="54">
        <v>828614.2</v>
      </c>
      <c r="M164" s="54">
        <v>782808</v>
      </c>
      <c r="N164" s="73">
        <f t="shared" si="28"/>
        <v>724433.625</v>
      </c>
      <c r="O164" s="54">
        <v>570684</v>
      </c>
      <c r="P164" s="54">
        <v>336260.1</v>
      </c>
      <c r="Q164" s="54">
        <v>316286.2</v>
      </c>
      <c r="R164" s="54">
        <v>291307.8</v>
      </c>
      <c r="S164" s="76">
        <f t="shared" si="29"/>
        <v>378634.52500000002</v>
      </c>
      <c r="T164" s="75">
        <f t="shared" si="31"/>
        <v>0.41598053516825562</v>
      </c>
      <c r="U164" s="75">
        <f t="shared" si="32"/>
        <v>0.3896983646890812</v>
      </c>
      <c r="V164" s="75">
        <f t="shared" si="33"/>
        <v>0.41498254457796402</v>
      </c>
    </row>
    <row r="165" spans="1:22" x14ac:dyDescent="0.25">
      <c r="A165" s="12">
        <v>7</v>
      </c>
      <c r="B165" s="23">
        <v>510.20322870000001</v>
      </c>
      <c r="C165" s="18">
        <v>10.785766666666699</v>
      </c>
      <c r="D165" s="52" t="s">
        <v>299</v>
      </c>
      <c r="E165" s="54">
        <v>9908019</v>
      </c>
      <c r="F165" s="54">
        <v>9047997.0999999996</v>
      </c>
      <c r="G165" s="54">
        <v>9853175</v>
      </c>
      <c r="H165" s="54">
        <v>8912276</v>
      </c>
      <c r="I165" s="73">
        <f t="shared" si="27"/>
        <v>9430366.7750000004</v>
      </c>
      <c r="J165" s="54">
        <v>7577472.2999999998</v>
      </c>
      <c r="K165" s="54">
        <v>5944624.5</v>
      </c>
      <c r="L165" s="54">
        <v>6194349.9000000004</v>
      </c>
      <c r="M165" s="54">
        <v>6442069.5</v>
      </c>
      <c r="N165" s="73">
        <f t="shared" si="28"/>
        <v>6539629.0500000007</v>
      </c>
      <c r="O165" s="54">
        <v>5801702.7999999998</v>
      </c>
      <c r="P165" s="54">
        <v>3403094</v>
      </c>
      <c r="Q165" s="54">
        <v>2992661.6</v>
      </c>
      <c r="R165" s="54">
        <v>3061430.9</v>
      </c>
      <c r="S165" s="76">
        <f t="shared" si="29"/>
        <v>3814722.3250000002</v>
      </c>
      <c r="T165" s="75">
        <f t="shared" si="31"/>
        <v>5.8993730458992983</v>
      </c>
      <c r="U165" s="75">
        <f t="shared" si="32"/>
        <v>4.740254213778293</v>
      </c>
      <c r="V165" s="75">
        <f t="shared" si="33"/>
        <v>3.7187904118705495</v>
      </c>
    </row>
    <row r="166" spans="1:22" x14ac:dyDescent="0.25">
      <c r="A166" s="12">
        <v>8</v>
      </c>
      <c r="B166" s="23">
        <v>516.240049</v>
      </c>
      <c r="C166" s="19">
        <v>10.836499999999999</v>
      </c>
      <c r="D166" s="59" t="s">
        <v>479</v>
      </c>
      <c r="E166" s="54">
        <v>3619541</v>
      </c>
      <c r="F166" s="54">
        <v>3330868.8</v>
      </c>
      <c r="G166" s="54">
        <v>3846149.5</v>
      </c>
      <c r="H166" s="54">
        <v>2351269.7999999998</v>
      </c>
      <c r="I166" s="73">
        <f t="shared" si="27"/>
        <v>3286957.2750000004</v>
      </c>
      <c r="J166" s="54">
        <v>3007880.7</v>
      </c>
      <c r="K166" s="54">
        <v>2762187</v>
      </c>
      <c r="L166" s="54">
        <v>2875690.9</v>
      </c>
      <c r="M166" s="54">
        <v>2887847.1</v>
      </c>
      <c r="N166" s="73">
        <f t="shared" si="28"/>
        <v>2883401.4249999998</v>
      </c>
      <c r="O166" s="54">
        <v>2586923.2999999998</v>
      </c>
      <c r="P166" s="54">
        <v>1814245.6</v>
      </c>
      <c r="Q166" s="54">
        <v>1919103.1</v>
      </c>
      <c r="R166" s="54">
        <v>2223053.9</v>
      </c>
      <c r="S166" s="76">
        <f t="shared" si="29"/>
        <v>2135831.4750000001</v>
      </c>
      <c r="T166" s="75">
        <f t="shared" si="31"/>
        <v>2.0562283115608313</v>
      </c>
      <c r="U166" s="75">
        <f t="shared" si="32"/>
        <v>1.8816458309873865</v>
      </c>
      <c r="V166" s="75">
        <f t="shared" si="33"/>
        <v>1.7279467410251863</v>
      </c>
    </row>
  </sheetData>
  <mergeCells count="56">
    <mergeCell ref="I101:I102"/>
    <mergeCell ref="E100:I100"/>
    <mergeCell ref="N101:N102"/>
    <mergeCell ref="J100:N100"/>
    <mergeCell ref="E101:H101"/>
    <mergeCell ref="J101:M101"/>
    <mergeCell ref="O155:S155"/>
    <mergeCell ref="T155:V156"/>
    <mergeCell ref="E156:H156"/>
    <mergeCell ref="J156:M156"/>
    <mergeCell ref="O156:R156"/>
    <mergeCell ref="S156:S157"/>
    <mergeCell ref="I156:I157"/>
    <mergeCell ref="E155:I155"/>
    <mergeCell ref="N156:N157"/>
    <mergeCell ref="J155:N155"/>
    <mergeCell ref="T84:V85"/>
    <mergeCell ref="T1:V2"/>
    <mergeCell ref="O100:S100"/>
    <mergeCell ref="T100:V101"/>
    <mergeCell ref="O101:R101"/>
    <mergeCell ref="S101:S102"/>
    <mergeCell ref="N2:N3"/>
    <mergeCell ref="I85:I86"/>
    <mergeCell ref="E84:I84"/>
    <mergeCell ref="O1:S1"/>
    <mergeCell ref="O2:R2"/>
    <mergeCell ref="S2:S3"/>
    <mergeCell ref="O84:S84"/>
    <mergeCell ref="J1:N1"/>
    <mergeCell ref="J2:M2"/>
    <mergeCell ref="J85:M85"/>
    <mergeCell ref="O85:R85"/>
    <mergeCell ref="S85:S86"/>
    <mergeCell ref="N85:N86"/>
    <mergeCell ref="J84:N84"/>
    <mergeCell ref="A1:D1"/>
    <mergeCell ref="A2:A3"/>
    <mergeCell ref="B2:C2"/>
    <mergeCell ref="D2:D3"/>
    <mergeCell ref="I2:I3"/>
    <mergeCell ref="E1:I1"/>
    <mergeCell ref="A84:D84"/>
    <mergeCell ref="A85:A86"/>
    <mergeCell ref="B85:C85"/>
    <mergeCell ref="D85:D86"/>
    <mergeCell ref="E2:H2"/>
    <mergeCell ref="E85:H85"/>
    <mergeCell ref="A156:A157"/>
    <mergeCell ref="B156:C156"/>
    <mergeCell ref="D156:D157"/>
    <mergeCell ref="A100:D100"/>
    <mergeCell ref="A101:A102"/>
    <mergeCell ref="B101:C101"/>
    <mergeCell ref="D101:D102"/>
    <mergeCell ref="A155:D155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SiHa (+)</vt:lpstr>
      <vt:lpstr>SiHa (-)</vt:lpstr>
      <vt:lpstr>HaCat (+)</vt:lpstr>
      <vt:lpstr>HaCat (-)</vt:lpstr>
      <vt:lpstr>Identificación presuntiva</vt:lpstr>
      <vt:lpstr>%Intensidades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HP</dc:creator>
  <cp:keywords/>
  <dc:description/>
  <cp:lastModifiedBy>HP</cp:lastModifiedBy>
  <cp:revision/>
  <dcterms:created xsi:type="dcterms:W3CDTF">2023-05-18T13:41:04Z</dcterms:created>
  <dcterms:modified xsi:type="dcterms:W3CDTF">2023-08-07T23:51:12Z</dcterms:modified>
  <cp:category/>
  <cp:contentStatus/>
</cp:coreProperties>
</file>